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workbookPr defaultThemeVersion="166925"/>
  <mc:AlternateContent xmlns:mc="http://schemas.openxmlformats.org/markup-compatibility/2006">
    <mc:Choice Requires="x15">
      <x15ac:absPath xmlns:x15ac="http://schemas.microsoft.com/office/spreadsheetml/2010/11/ac" url="C:\Users\A100001\Documents\"/>
    </mc:Choice>
  </mc:AlternateContent>
  <xr:revisionPtr revIDLastSave="0" documentId="13_ncr:1_{BAA01C6F-887C-4423-B580-956A878B5359}" xr6:coauthVersionLast="31" xr6:coauthVersionMax="31" xr10:uidLastSave="{00000000-0000-0000-0000-000000000000}"/>
  <bookViews>
    <workbookView xWindow="0" yWindow="0" windowWidth="27480" windowHeight="11235" xr2:uid="{3E36E90C-CC80-49F8-8ED1-63867C2D0680}"/>
  </bookViews>
  <sheets>
    <sheet name="CA3" sheetId="1" r:id="rId1"/>
  </sheets>
  <definedNames>
    <definedName name="_xlnm._FilterDatabase" localSheetId="0" hidden="1">'CA3'!$A$1:$AI$6541</definedName>
    <definedName name="SAPBEXhrIndnt" hidden="1">"Wide"</definedName>
    <definedName name="SAPsysID" hidden="1">"708C5W7SBKP804JT78WJ0JNKI"</definedName>
    <definedName name="SAPwbID" hidden="1">"ARS"</definedName>
  </definedNames>
  <calcPr calcId="179017" calcMode="manual"/>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J6247" i="1" l="1"/>
  <c r="BJ6248" i="1" s="1"/>
  <c r="BJ6249" i="1" s="1"/>
  <c r="BJ6250" i="1" s="1"/>
  <c r="BJ6251" i="1" s="1"/>
  <c r="BJ6252" i="1" s="1"/>
  <c r="BJ6253" i="1" s="1"/>
  <c r="BJ6254" i="1" s="1"/>
  <c r="BJ6255" i="1" s="1"/>
  <c r="BJ6256" i="1" s="1"/>
  <c r="BG6242" i="1"/>
  <c r="BG6243" i="1" s="1"/>
  <c r="BG6244" i="1" s="1"/>
  <c r="BG6245" i="1" s="1"/>
  <c r="BG6246" i="1" s="1"/>
  <c r="BG6247" i="1" s="1"/>
  <c r="BG6248" i="1" s="1"/>
  <c r="BG6249" i="1" s="1"/>
  <c r="BG6250" i="1" s="1"/>
  <c r="BG6251" i="1" s="1"/>
  <c r="BG6252" i="1" s="1"/>
  <c r="BG6253" i="1" s="1"/>
  <c r="BG6254" i="1" s="1"/>
  <c r="BG6255" i="1" s="1"/>
  <c r="BG6256" i="1" s="1"/>
  <c r="BL6239" i="1"/>
  <c r="BL6240" i="1" s="1"/>
  <c r="BL6241" i="1" s="1"/>
  <c r="BL6242" i="1" s="1"/>
  <c r="BL6243" i="1" s="1"/>
  <c r="BL6244" i="1" s="1"/>
  <c r="BL6245" i="1" s="1"/>
  <c r="BL6246" i="1" s="1"/>
  <c r="BL6247" i="1" s="1"/>
  <c r="BL6248" i="1" s="1"/>
  <c r="BL6249" i="1" s="1"/>
  <c r="BL6250" i="1" s="1"/>
  <c r="BL6251" i="1" s="1"/>
  <c r="BL6252" i="1" s="1"/>
  <c r="BL6253" i="1" s="1"/>
  <c r="BL6254" i="1" s="1"/>
  <c r="BL6255" i="1" s="1"/>
  <c r="BL6256" i="1" s="1"/>
  <c r="BI6234" i="1"/>
  <c r="BI6235" i="1" s="1"/>
  <c r="BI6236" i="1" s="1"/>
  <c r="BI6237" i="1" s="1"/>
  <c r="BI6238" i="1" s="1"/>
  <c r="BI6239" i="1" s="1"/>
  <c r="BI6240" i="1" s="1"/>
  <c r="BI6241" i="1" s="1"/>
  <c r="BI6242" i="1" s="1"/>
  <c r="BI6243" i="1" s="1"/>
  <c r="BI6244" i="1" s="1"/>
  <c r="BI6245" i="1" s="1"/>
  <c r="BI6246" i="1" s="1"/>
  <c r="BI6247" i="1" s="1"/>
  <c r="BI6248" i="1" s="1"/>
  <c r="BI6249" i="1" s="1"/>
  <c r="BI6250" i="1" s="1"/>
  <c r="BI6251" i="1" s="1"/>
  <c r="BI6252" i="1" s="1"/>
  <c r="BI6253" i="1" s="1"/>
  <c r="BI6254" i="1" s="1"/>
  <c r="BI6255" i="1" s="1"/>
  <c r="BI6256" i="1" s="1"/>
  <c r="BI6229" i="1"/>
  <c r="BI6230" i="1" s="1"/>
  <c r="BI6231" i="1" s="1"/>
  <c r="BI6232" i="1" s="1"/>
  <c r="BI6233" i="1" s="1"/>
  <c r="BI6228" i="1"/>
  <c r="BI6226" i="1"/>
  <c r="BI6227" i="1" s="1"/>
  <c r="Q6226" i="1"/>
  <c r="P6226" i="1"/>
  <c r="M6226" i="1"/>
  <c r="I6226" i="1"/>
  <c r="H6226" i="1"/>
  <c r="G6226" i="1"/>
  <c r="E6226" i="1"/>
  <c r="A6226" i="1"/>
  <c r="S6224" i="1"/>
  <c r="BH6223" i="1"/>
  <c r="BH6224" i="1" s="1"/>
  <c r="BH6225" i="1" s="1"/>
  <c r="BH6226" i="1" s="1"/>
  <c r="BH6227" i="1" s="1"/>
  <c r="BH6228" i="1" s="1"/>
  <c r="BH6229" i="1" s="1"/>
  <c r="BH6230" i="1" s="1"/>
  <c r="BH6231" i="1" s="1"/>
  <c r="BH6232" i="1" s="1"/>
  <c r="BH6233" i="1" s="1"/>
  <c r="BH6234" i="1" s="1"/>
  <c r="BH6235" i="1" s="1"/>
  <c r="BH6236" i="1" s="1"/>
  <c r="BH6237" i="1" s="1"/>
  <c r="BH6238" i="1" s="1"/>
  <c r="BH6239" i="1" s="1"/>
  <c r="BH6240" i="1" s="1"/>
  <c r="BH6241" i="1" s="1"/>
  <c r="BH6242" i="1" s="1"/>
  <c r="BH6243" i="1" s="1"/>
  <c r="BH6244" i="1" s="1"/>
  <c r="BH6245" i="1" s="1"/>
  <c r="BH6246" i="1" s="1"/>
  <c r="BH6247" i="1" s="1"/>
  <c r="BH6248" i="1" s="1"/>
  <c r="BH6249" i="1" s="1"/>
  <c r="BH6250" i="1" s="1"/>
  <c r="BH6251" i="1" s="1"/>
  <c r="BH6252" i="1" s="1"/>
  <c r="BH6253" i="1" s="1"/>
  <c r="BH6254" i="1" s="1"/>
  <c r="BH6255" i="1" s="1"/>
  <c r="BH6256" i="1" s="1"/>
  <c r="AM6223" i="1"/>
  <c r="U6223" i="1"/>
  <c r="R6223" i="1"/>
  <c r="BK6222" i="1"/>
  <c r="BK6223" i="1" s="1"/>
  <c r="BK6224" i="1" s="1"/>
  <c r="BK6225" i="1" s="1"/>
  <c r="BK6226" i="1" s="1"/>
  <c r="BK6227" i="1" s="1"/>
  <c r="BK6228" i="1" s="1"/>
  <c r="BK6229" i="1" s="1"/>
  <c r="BK6230" i="1" s="1"/>
  <c r="BK6231" i="1" s="1"/>
  <c r="BK6232" i="1" s="1"/>
  <c r="BK6233" i="1" s="1"/>
  <c r="BK6234" i="1" s="1"/>
  <c r="BK6235" i="1" s="1"/>
  <c r="BK6236" i="1" s="1"/>
  <c r="BK6237" i="1" s="1"/>
  <c r="BK6238" i="1" s="1"/>
  <c r="BK6239" i="1" s="1"/>
  <c r="BK6240" i="1" s="1"/>
  <c r="BK6241" i="1" s="1"/>
  <c r="BK6242" i="1" s="1"/>
  <c r="BK6243" i="1" s="1"/>
  <c r="BK6244" i="1" s="1"/>
  <c r="BK6245" i="1" s="1"/>
  <c r="BK6246" i="1" s="1"/>
  <c r="BK6247" i="1" s="1"/>
  <c r="BK6248" i="1" s="1"/>
  <c r="BK6249" i="1" s="1"/>
  <c r="BK6250" i="1" s="1"/>
  <c r="BK6251" i="1" s="1"/>
  <c r="BK6252" i="1" s="1"/>
  <c r="BK6253" i="1" s="1"/>
  <c r="BK6254" i="1" s="1"/>
  <c r="BK6255" i="1" s="1"/>
  <c r="BK6256" i="1" s="1"/>
  <c r="BG6222" i="1"/>
  <c r="BG6223" i="1" s="1"/>
  <c r="BG6224" i="1" s="1"/>
  <c r="BG6225" i="1" s="1"/>
  <c r="BG6226" i="1" s="1"/>
  <c r="BG6227" i="1" s="1"/>
  <c r="BG6228" i="1" s="1"/>
  <c r="BG6229" i="1" s="1"/>
  <c r="BG6230" i="1" s="1"/>
  <c r="BG6231" i="1" s="1"/>
  <c r="BG6232" i="1" s="1"/>
  <c r="BG6233" i="1" s="1"/>
  <c r="BG6234" i="1" s="1"/>
  <c r="BG6235" i="1" s="1"/>
  <c r="BG6236" i="1" s="1"/>
  <c r="BG6237" i="1" s="1"/>
  <c r="BG6238" i="1" s="1"/>
  <c r="BG6239" i="1" s="1"/>
  <c r="BG6240" i="1" s="1"/>
  <c r="BG6241" i="1" s="1"/>
  <c r="BK6221" i="1"/>
  <c r="BJ6221" i="1"/>
  <c r="BJ6222" i="1" s="1"/>
  <c r="BJ6223" i="1" s="1"/>
  <c r="BJ6224" i="1" s="1"/>
  <c r="BJ6225" i="1" s="1"/>
  <c r="BJ6226" i="1" s="1"/>
  <c r="BJ6227" i="1" s="1"/>
  <c r="BJ6228" i="1" s="1"/>
  <c r="BJ6229" i="1" s="1"/>
  <c r="BJ6230" i="1" s="1"/>
  <c r="BJ6231" i="1" s="1"/>
  <c r="BJ6232" i="1" s="1"/>
  <c r="BJ6233" i="1" s="1"/>
  <c r="BJ6234" i="1" s="1"/>
  <c r="BJ6235" i="1" s="1"/>
  <c r="BJ6236" i="1" s="1"/>
  <c r="BJ6237" i="1" s="1"/>
  <c r="BJ6238" i="1" s="1"/>
  <c r="BJ6239" i="1" s="1"/>
  <c r="BJ6240" i="1" s="1"/>
  <c r="BJ6241" i="1" s="1"/>
  <c r="BJ6242" i="1" s="1"/>
  <c r="BJ6243" i="1" s="1"/>
  <c r="BJ6244" i="1" s="1"/>
  <c r="BJ6245" i="1" s="1"/>
  <c r="BJ6246" i="1" s="1"/>
  <c r="BI6221" i="1"/>
  <c r="BI6222" i="1" s="1"/>
  <c r="BI6223" i="1" s="1"/>
  <c r="BI6224" i="1" s="1"/>
  <c r="BI6225" i="1" s="1"/>
  <c r="BG6221" i="1"/>
  <c r="AR6221" i="1"/>
  <c r="AQ6221" i="1"/>
  <c r="AO6221" i="1"/>
  <c r="AN6221" i="1"/>
  <c r="AL6221" i="1"/>
  <c r="AK6221" i="1"/>
  <c r="AF6221" i="1"/>
  <c r="X6221" i="1"/>
  <c r="V6221" i="1"/>
  <c r="T6221" i="1"/>
  <c r="R6221" i="1"/>
  <c r="R6226" i="1" s="1"/>
  <c r="Q6221" i="1"/>
  <c r="P6221" i="1"/>
  <c r="O6221" i="1"/>
  <c r="O6226" i="1" s="1"/>
  <c r="N6221" i="1"/>
  <c r="N6226" i="1" s="1"/>
  <c r="M6221" i="1"/>
  <c r="L6221" i="1"/>
  <c r="L6226" i="1" s="1"/>
  <c r="K6221" i="1"/>
  <c r="K6226" i="1" s="1"/>
  <c r="J6221" i="1"/>
  <c r="J6226" i="1" s="1"/>
  <c r="I6221" i="1"/>
  <c r="H6221" i="1"/>
  <c r="G6221" i="1"/>
  <c r="F6221" i="1"/>
  <c r="F6226" i="1" s="1"/>
  <c r="E6221" i="1"/>
  <c r="D6221" i="1"/>
  <c r="D6226" i="1" s="1"/>
  <c r="BL6220" i="1"/>
  <c r="BL6221" i="1" s="1"/>
  <c r="BL6222" i="1" s="1"/>
  <c r="BL6223" i="1" s="1"/>
  <c r="BL6224" i="1" s="1"/>
  <c r="BL6225" i="1" s="1"/>
  <c r="BL6226" i="1" s="1"/>
  <c r="BL6227" i="1" s="1"/>
  <c r="BL6228" i="1" s="1"/>
  <c r="BL6229" i="1" s="1"/>
  <c r="BL6230" i="1" s="1"/>
  <c r="BL6231" i="1" s="1"/>
  <c r="BL6232" i="1" s="1"/>
  <c r="BL6233" i="1" s="1"/>
  <c r="BL6234" i="1" s="1"/>
  <c r="BL6235" i="1" s="1"/>
  <c r="BL6236" i="1" s="1"/>
  <c r="BL6237" i="1" s="1"/>
  <c r="BL6238" i="1" s="1"/>
  <c r="BK6220" i="1"/>
  <c r="BJ6220" i="1"/>
  <c r="BI6220" i="1"/>
  <c r="BH6220" i="1"/>
  <c r="BH6221" i="1" s="1"/>
  <c r="BH6222" i="1" s="1"/>
  <c r="BG6220" i="1"/>
  <c r="BF6220" i="1"/>
  <c r="BF6221" i="1" s="1"/>
  <c r="BF6222" i="1" s="1"/>
  <c r="BF6223" i="1" s="1"/>
  <c r="BF6224" i="1" s="1"/>
  <c r="BF6225" i="1" s="1"/>
  <c r="BF6226" i="1" s="1"/>
  <c r="BF6227" i="1" s="1"/>
  <c r="BF6228" i="1" s="1"/>
  <c r="BF6229" i="1" s="1"/>
  <c r="BF6230" i="1" s="1"/>
  <c r="BF6231" i="1" s="1"/>
  <c r="BF6232" i="1" s="1"/>
  <c r="BF6233" i="1" s="1"/>
  <c r="BF6234" i="1" s="1"/>
  <c r="BF6235" i="1" s="1"/>
  <c r="BF6236" i="1" s="1"/>
  <c r="BF6237" i="1" s="1"/>
  <c r="BF6238" i="1" s="1"/>
  <c r="BF6239" i="1" s="1"/>
  <c r="BF6240" i="1" s="1"/>
  <c r="BF6241" i="1" s="1"/>
  <c r="BF6242" i="1" s="1"/>
  <c r="BF6243" i="1" s="1"/>
  <c r="BF6244" i="1" s="1"/>
  <c r="BF6245" i="1" s="1"/>
  <c r="BF6246" i="1" s="1"/>
  <c r="BF6247" i="1" s="1"/>
  <c r="BF6248" i="1" s="1"/>
  <c r="BF6249" i="1" s="1"/>
  <c r="BF6250" i="1" s="1"/>
  <c r="BF6251" i="1" s="1"/>
  <c r="BF6252" i="1" s="1"/>
  <c r="BF6253" i="1" s="1"/>
  <c r="BF6254" i="1" s="1"/>
  <c r="BF6255" i="1" s="1"/>
  <c r="BF6256" i="1" s="1"/>
  <c r="AP6219" i="1"/>
  <c r="AM6219" i="1"/>
  <c r="AI6219" i="1"/>
  <c r="AD6219" i="1"/>
  <c r="AC6219" i="1"/>
  <c r="AB6219" i="1"/>
  <c r="AA6219" i="1"/>
  <c r="Z6219" i="1"/>
  <c r="Y6219" i="1"/>
  <c r="AE6219" i="1" s="1"/>
  <c r="AH6219" i="1" s="1"/>
  <c r="X6219" i="1"/>
  <c r="U6219" i="1"/>
  <c r="S6219" i="1"/>
  <c r="R6219" i="1"/>
  <c r="B6219" i="1" s="1"/>
  <c r="AP6218" i="1"/>
  <c r="AM6218" i="1"/>
  <c r="AI6218" i="1"/>
  <c r="AD6218" i="1"/>
  <c r="AC6218" i="1"/>
  <c r="AB6218" i="1"/>
  <c r="AA6218" i="1"/>
  <c r="Z6218" i="1"/>
  <c r="Y6218" i="1"/>
  <c r="X6218" i="1"/>
  <c r="U6218" i="1"/>
  <c r="S6218" i="1"/>
  <c r="R6218" i="1"/>
  <c r="B6218" i="1" s="1"/>
  <c r="AP6217" i="1"/>
  <c r="AM6217" i="1"/>
  <c r="AI6217" i="1"/>
  <c r="AD6217" i="1"/>
  <c r="AE6217" i="1" s="1"/>
  <c r="AH6217" i="1" s="1"/>
  <c r="AC6217" i="1"/>
  <c r="AB6217" i="1"/>
  <c r="AA6217" i="1"/>
  <c r="Z6217" i="1"/>
  <c r="Y6217" i="1"/>
  <c r="X6217" i="1"/>
  <c r="U6217" i="1"/>
  <c r="S6217" i="1"/>
  <c r="R6217" i="1"/>
  <c r="AP6216" i="1"/>
  <c r="AM6216" i="1"/>
  <c r="AI6216" i="1"/>
  <c r="AD6216" i="1"/>
  <c r="AC6216" i="1"/>
  <c r="AB6216" i="1"/>
  <c r="AA6216" i="1"/>
  <c r="Z6216" i="1"/>
  <c r="Y6216" i="1"/>
  <c r="X6216" i="1"/>
  <c r="U6216" i="1"/>
  <c r="S6216" i="1"/>
  <c r="R6216" i="1"/>
  <c r="B6216" i="1" s="1"/>
  <c r="AP6215" i="1"/>
  <c r="AM6215" i="1"/>
  <c r="AI6215" i="1"/>
  <c r="AD6215" i="1"/>
  <c r="AC6215" i="1"/>
  <c r="AB6215" i="1"/>
  <c r="AA6215" i="1"/>
  <c r="Z6215" i="1"/>
  <c r="Y6215" i="1"/>
  <c r="AE6215" i="1" s="1"/>
  <c r="AH6215" i="1" s="1"/>
  <c r="X6215" i="1"/>
  <c r="U6215" i="1"/>
  <c r="S6215" i="1"/>
  <c r="R6215" i="1"/>
  <c r="BI6214" i="1"/>
  <c r="BI6215" i="1" s="1"/>
  <c r="BI6216" i="1" s="1"/>
  <c r="AP6214" i="1"/>
  <c r="AP6221" i="1" s="1"/>
  <c r="AM6214" i="1"/>
  <c r="AI6214" i="1"/>
  <c r="AD6214" i="1"/>
  <c r="AC6214" i="1"/>
  <c r="AB6214" i="1"/>
  <c r="AA6214" i="1"/>
  <c r="Z6214" i="1"/>
  <c r="AE6214" i="1" s="1"/>
  <c r="AH6214" i="1" s="1"/>
  <c r="Y6214" i="1"/>
  <c r="X6214" i="1"/>
  <c r="U6214" i="1"/>
  <c r="B6214" i="1" s="1"/>
  <c r="S6214" i="1"/>
  <c r="R6214" i="1"/>
  <c r="AS6213" i="1"/>
  <c r="AU6213" i="1" s="1"/>
  <c r="AP6213" i="1"/>
  <c r="AM6213" i="1"/>
  <c r="AI6213" i="1"/>
  <c r="AD6213" i="1"/>
  <c r="AD6221" i="1" s="1"/>
  <c r="AC6213" i="1"/>
  <c r="AB6213" i="1"/>
  <c r="AA6213" i="1"/>
  <c r="Z6213" i="1"/>
  <c r="Y6213" i="1"/>
  <c r="X6213" i="1"/>
  <c r="U6213" i="1"/>
  <c r="S6213" i="1"/>
  <c r="R6213" i="1"/>
  <c r="AI6212" i="1"/>
  <c r="BI6211" i="1"/>
  <c r="BI6212" i="1" s="1"/>
  <c r="BI6213" i="1" s="1"/>
  <c r="AI6211" i="1"/>
  <c r="AI6210" i="1"/>
  <c r="AI6209" i="1"/>
  <c r="BG6208" i="1"/>
  <c r="BG6209" i="1" s="1"/>
  <c r="BG6210" i="1" s="1"/>
  <c r="BG6211" i="1" s="1"/>
  <c r="BG6212" i="1" s="1"/>
  <c r="BG6213" i="1" s="1"/>
  <c r="BG6214" i="1" s="1"/>
  <c r="BG6215" i="1" s="1"/>
  <c r="BG6216" i="1" s="1"/>
  <c r="AI6208" i="1"/>
  <c r="BG6206" i="1"/>
  <c r="BG6207" i="1" s="1"/>
  <c r="BJ6205" i="1"/>
  <c r="BJ6206" i="1" s="1"/>
  <c r="BJ6207" i="1" s="1"/>
  <c r="BJ6208" i="1" s="1"/>
  <c r="BJ6209" i="1" s="1"/>
  <c r="BJ6210" i="1" s="1"/>
  <c r="BJ6211" i="1" s="1"/>
  <c r="BJ6212" i="1" s="1"/>
  <c r="BJ6213" i="1" s="1"/>
  <c r="BJ6214" i="1" s="1"/>
  <c r="BJ6215" i="1" s="1"/>
  <c r="BJ6216" i="1" s="1"/>
  <c r="BH6203" i="1"/>
  <c r="BH6204" i="1" s="1"/>
  <c r="BH6205" i="1" s="1"/>
  <c r="BH6206" i="1" s="1"/>
  <c r="BH6207" i="1" s="1"/>
  <c r="BH6208" i="1" s="1"/>
  <c r="BH6209" i="1" s="1"/>
  <c r="BH6210" i="1" s="1"/>
  <c r="BH6211" i="1" s="1"/>
  <c r="BH6212" i="1" s="1"/>
  <c r="BH6213" i="1" s="1"/>
  <c r="BH6214" i="1" s="1"/>
  <c r="BH6215" i="1" s="1"/>
  <c r="BH6216" i="1" s="1"/>
  <c r="BJ6202" i="1"/>
  <c r="BJ6203" i="1" s="1"/>
  <c r="BJ6204" i="1" s="1"/>
  <c r="BH6202" i="1"/>
  <c r="BG6202" i="1"/>
  <c r="BG6203" i="1" s="1"/>
  <c r="BG6204" i="1" s="1"/>
  <c r="BG6205" i="1" s="1"/>
  <c r="BK6201" i="1"/>
  <c r="BJ6201" i="1"/>
  <c r="BI6201" i="1"/>
  <c r="BI6202" i="1" s="1"/>
  <c r="BI6203" i="1" s="1"/>
  <c r="BI6204" i="1" s="1"/>
  <c r="BI6205" i="1" s="1"/>
  <c r="BI6206" i="1" s="1"/>
  <c r="BI6207" i="1" s="1"/>
  <c r="BI6208" i="1" s="1"/>
  <c r="BI6209" i="1" s="1"/>
  <c r="BI6210" i="1" s="1"/>
  <c r="BF6201" i="1"/>
  <c r="BF6202" i="1" s="1"/>
  <c r="BF6203" i="1" s="1"/>
  <c r="BF6204" i="1" s="1"/>
  <c r="BF6205" i="1" s="1"/>
  <c r="BF6206" i="1" s="1"/>
  <c r="BF6207" i="1" s="1"/>
  <c r="BF6208" i="1" s="1"/>
  <c r="BF6209" i="1" s="1"/>
  <c r="BF6210" i="1" s="1"/>
  <c r="BF6211" i="1" s="1"/>
  <c r="BF6212" i="1" s="1"/>
  <c r="BF6213" i="1" s="1"/>
  <c r="BF6214" i="1" s="1"/>
  <c r="BF6215" i="1" s="1"/>
  <c r="BF6216" i="1" s="1"/>
  <c r="BH6046" i="1"/>
  <c r="BH6047" i="1" s="1"/>
  <c r="BH6048" i="1" s="1"/>
  <c r="BH6049" i="1" s="1"/>
  <c r="BH6050" i="1" s="1"/>
  <c r="BH6051" i="1" s="1"/>
  <c r="BH6052" i="1" s="1"/>
  <c r="BH6053" i="1" s="1"/>
  <c r="BH6054" i="1" s="1"/>
  <c r="BH6055" i="1" s="1"/>
  <c r="BH6056" i="1" s="1"/>
  <c r="BI6036" i="1"/>
  <c r="BI6037" i="1" s="1"/>
  <c r="BI6038" i="1" s="1"/>
  <c r="BI6039" i="1" s="1"/>
  <c r="BI6040" i="1" s="1"/>
  <c r="BI6041" i="1" s="1"/>
  <c r="BI6042" i="1" s="1"/>
  <c r="BI6043" i="1" s="1"/>
  <c r="BI6044" i="1" s="1"/>
  <c r="BI6045" i="1" s="1"/>
  <c r="BI6046" i="1" s="1"/>
  <c r="BI6047" i="1" s="1"/>
  <c r="BI6048" i="1" s="1"/>
  <c r="BI6049" i="1" s="1"/>
  <c r="BI6050" i="1" s="1"/>
  <c r="BI6051" i="1" s="1"/>
  <c r="BI6052" i="1" s="1"/>
  <c r="BI6053" i="1" s="1"/>
  <c r="BI6054" i="1" s="1"/>
  <c r="BI6055" i="1" s="1"/>
  <c r="BI6056" i="1" s="1"/>
  <c r="BK6033" i="1"/>
  <c r="BK6034" i="1" s="1"/>
  <c r="BK6035" i="1" s="1"/>
  <c r="BK6036" i="1" s="1"/>
  <c r="BK6037" i="1" s="1"/>
  <c r="BK6038" i="1" s="1"/>
  <c r="BK6039" i="1" s="1"/>
  <c r="BK6040" i="1" s="1"/>
  <c r="BK6041" i="1" s="1"/>
  <c r="BK6042" i="1" s="1"/>
  <c r="BK6043" i="1" s="1"/>
  <c r="BK6044" i="1" s="1"/>
  <c r="BK6045" i="1" s="1"/>
  <c r="BK6046" i="1" s="1"/>
  <c r="BK6047" i="1" s="1"/>
  <c r="BK6048" i="1" s="1"/>
  <c r="BK6049" i="1" s="1"/>
  <c r="BK6050" i="1" s="1"/>
  <c r="BK6051" i="1" s="1"/>
  <c r="BK6052" i="1" s="1"/>
  <c r="BK6053" i="1" s="1"/>
  <c r="BK6054" i="1" s="1"/>
  <c r="BK6055" i="1" s="1"/>
  <c r="BK6056" i="1" s="1"/>
  <c r="BF6031" i="1"/>
  <c r="BF6032" i="1" s="1"/>
  <c r="BF6033" i="1" s="1"/>
  <c r="BF6034" i="1" s="1"/>
  <c r="BF6035" i="1" s="1"/>
  <c r="BF6036" i="1" s="1"/>
  <c r="BF6037" i="1" s="1"/>
  <c r="BF6038" i="1" s="1"/>
  <c r="BF6039" i="1" s="1"/>
  <c r="BF6040" i="1" s="1"/>
  <c r="BF6041" i="1" s="1"/>
  <c r="BF6042" i="1" s="1"/>
  <c r="BF6043" i="1" s="1"/>
  <c r="BF6044" i="1" s="1"/>
  <c r="BF6045" i="1" s="1"/>
  <c r="BF6046" i="1" s="1"/>
  <c r="BF6047" i="1" s="1"/>
  <c r="BF6048" i="1" s="1"/>
  <c r="BF6049" i="1" s="1"/>
  <c r="BF6050" i="1" s="1"/>
  <c r="BF6051" i="1" s="1"/>
  <c r="BF6052" i="1" s="1"/>
  <c r="BF6053" i="1" s="1"/>
  <c r="BF6054" i="1" s="1"/>
  <c r="BF6055" i="1" s="1"/>
  <c r="BF6056" i="1" s="1"/>
  <c r="BF6028" i="1"/>
  <c r="BF6029" i="1" s="1"/>
  <c r="BF6030" i="1" s="1"/>
  <c r="BJ6027" i="1"/>
  <c r="BJ6028" i="1" s="1"/>
  <c r="BJ6029" i="1" s="1"/>
  <c r="BJ6030" i="1" s="1"/>
  <c r="BJ6031" i="1" s="1"/>
  <c r="BJ6032" i="1" s="1"/>
  <c r="BJ6033" i="1" s="1"/>
  <c r="BJ6034" i="1" s="1"/>
  <c r="BJ6035" i="1" s="1"/>
  <c r="BJ6036" i="1" s="1"/>
  <c r="BJ6037" i="1" s="1"/>
  <c r="BJ6038" i="1" s="1"/>
  <c r="BJ6039" i="1" s="1"/>
  <c r="BJ6040" i="1" s="1"/>
  <c r="BJ6041" i="1" s="1"/>
  <c r="BJ6042" i="1" s="1"/>
  <c r="BJ6043" i="1" s="1"/>
  <c r="BJ6044" i="1" s="1"/>
  <c r="BJ6045" i="1" s="1"/>
  <c r="BJ6046" i="1" s="1"/>
  <c r="BJ6047" i="1" s="1"/>
  <c r="BJ6048" i="1" s="1"/>
  <c r="BJ6049" i="1" s="1"/>
  <c r="BJ6050" i="1" s="1"/>
  <c r="BJ6051" i="1" s="1"/>
  <c r="BJ6052" i="1" s="1"/>
  <c r="BJ6053" i="1" s="1"/>
  <c r="BJ6054" i="1" s="1"/>
  <c r="BJ6055" i="1" s="1"/>
  <c r="BJ6056" i="1" s="1"/>
  <c r="P6026" i="1"/>
  <c r="K6026" i="1"/>
  <c r="J6026" i="1"/>
  <c r="H6026" i="1"/>
  <c r="G6026" i="1"/>
  <c r="A6026" i="1"/>
  <c r="BH6025" i="1"/>
  <c r="BH6026" i="1" s="1"/>
  <c r="BH6027" i="1" s="1"/>
  <c r="BH6028" i="1" s="1"/>
  <c r="BH6029" i="1" s="1"/>
  <c r="BH6030" i="1" s="1"/>
  <c r="BH6031" i="1" s="1"/>
  <c r="BH6032" i="1" s="1"/>
  <c r="BH6033" i="1" s="1"/>
  <c r="BH6034" i="1" s="1"/>
  <c r="BH6035" i="1" s="1"/>
  <c r="BH6036" i="1" s="1"/>
  <c r="BH6037" i="1" s="1"/>
  <c r="BH6038" i="1" s="1"/>
  <c r="BH6039" i="1" s="1"/>
  <c r="BH6040" i="1" s="1"/>
  <c r="BH6041" i="1" s="1"/>
  <c r="BH6042" i="1" s="1"/>
  <c r="BH6043" i="1" s="1"/>
  <c r="BH6044" i="1" s="1"/>
  <c r="BH6045" i="1" s="1"/>
  <c r="BF6024" i="1"/>
  <c r="BF6025" i="1" s="1"/>
  <c r="BF6026" i="1" s="1"/>
  <c r="BF6027" i="1" s="1"/>
  <c r="S6024" i="1"/>
  <c r="BK6023" i="1"/>
  <c r="BK6024" i="1" s="1"/>
  <c r="BK6025" i="1" s="1"/>
  <c r="BK6026" i="1" s="1"/>
  <c r="BK6027" i="1" s="1"/>
  <c r="BK6028" i="1" s="1"/>
  <c r="BK6029" i="1" s="1"/>
  <c r="BK6030" i="1" s="1"/>
  <c r="BK6031" i="1" s="1"/>
  <c r="BK6032" i="1" s="1"/>
  <c r="BG6023" i="1"/>
  <c r="BG6024" i="1" s="1"/>
  <c r="BG6025" i="1" s="1"/>
  <c r="BG6026" i="1" s="1"/>
  <c r="BG6027" i="1" s="1"/>
  <c r="BG6028" i="1" s="1"/>
  <c r="BG6029" i="1" s="1"/>
  <c r="BG6030" i="1" s="1"/>
  <c r="BG6031" i="1" s="1"/>
  <c r="BG6032" i="1" s="1"/>
  <c r="BG6033" i="1" s="1"/>
  <c r="BG6034" i="1" s="1"/>
  <c r="BG6035" i="1" s="1"/>
  <c r="BG6036" i="1" s="1"/>
  <c r="BG6037" i="1" s="1"/>
  <c r="BG6038" i="1" s="1"/>
  <c r="BG6039" i="1" s="1"/>
  <c r="BG6040" i="1" s="1"/>
  <c r="BG6041" i="1" s="1"/>
  <c r="BG6042" i="1" s="1"/>
  <c r="BG6043" i="1" s="1"/>
  <c r="BG6044" i="1" s="1"/>
  <c r="BG6045" i="1" s="1"/>
  <c r="BG6046" i="1" s="1"/>
  <c r="BG6047" i="1" s="1"/>
  <c r="BG6048" i="1" s="1"/>
  <c r="BG6049" i="1" s="1"/>
  <c r="BG6050" i="1" s="1"/>
  <c r="BG6051" i="1" s="1"/>
  <c r="BG6052" i="1" s="1"/>
  <c r="BG6053" i="1" s="1"/>
  <c r="BG6054" i="1" s="1"/>
  <c r="BG6055" i="1" s="1"/>
  <c r="BG6056" i="1" s="1"/>
  <c r="U6023" i="1"/>
  <c r="R6023" i="1"/>
  <c r="BI6022" i="1"/>
  <c r="BI6023" i="1" s="1"/>
  <c r="BI6024" i="1" s="1"/>
  <c r="BI6025" i="1" s="1"/>
  <c r="BI6026" i="1" s="1"/>
  <c r="BI6027" i="1" s="1"/>
  <c r="BI6028" i="1" s="1"/>
  <c r="BI6029" i="1" s="1"/>
  <c r="BI6030" i="1" s="1"/>
  <c r="BI6031" i="1" s="1"/>
  <c r="BI6032" i="1" s="1"/>
  <c r="BI6033" i="1" s="1"/>
  <c r="BI6034" i="1" s="1"/>
  <c r="BI6035" i="1" s="1"/>
  <c r="BK6021" i="1"/>
  <c r="BK6022" i="1" s="1"/>
  <c r="BJ6021" i="1"/>
  <c r="BJ6022" i="1" s="1"/>
  <c r="BJ6023" i="1" s="1"/>
  <c r="BJ6024" i="1" s="1"/>
  <c r="BJ6025" i="1" s="1"/>
  <c r="BJ6026" i="1" s="1"/>
  <c r="BH6021" i="1"/>
  <c r="BH6022" i="1" s="1"/>
  <c r="BH6023" i="1" s="1"/>
  <c r="BH6024" i="1" s="1"/>
  <c r="AR6021" i="1"/>
  <c r="AQ6021" i="1"/>
  <c r="AO6021" i="1"/>
  <c r="AM6023" i="1" s="1"/>
  <c r="AN6021" i="1"/>
  <c r="AL6021" i="1"/>
  <c r="AK6021" i="1"/>
  <c r="AF6021" i="1"/>
  <c r="X6021" i="1"/>
  <c r="V6021" i="1"/>
  <c r="T6021" i="1"/>
  <c r="Q6021" i="1"/>
  <c r="Q6026" i="1" s="1"/>
  <c r="P6021" i="1"/>
  <c r="O6021" i="1"/>
  <c r="O6026" i="1" s="1"/>
  <c r="N6021" i="1"/>
  <c r="N6026" i="1" s="1"/>
  <c r="M6021" i="1"/>
  <c r="M6026" i="1" s="1"/>
  <c r="L6021" i="1"/>
  <c r="L6026" i="1" s="1"/>
  <c r="K6021" i="1"/>
  <c r="J6021" i="1"/>
  <c r="I6021" i="1"/>
  <c r="I6026" i="1" s="1"/>
  <c r="H6021" i="1"/>
  <c r="G6021" i="1"/>
  <c r="F6021" i="1"/>
  <c r="F6026" i="1" s="1"/>
  <c r="E6021" i="1"/>
  <c r="E6026" i="1" s="1"/>
  <c r="D6021" i="1"/>
  <c r="D6026" i="1" s="1"/>
  <c r="BL6020" i="1"/>
  <c r="BL6021" i="1" s="1"/>
  <c r="BL6022" i="1" s="1"/>
  <c r="BL6023" i="1" s="1"/>
  <c r="BL6024" i="1" s="1"/>
  <c r="BL6025" i="1" s="1"/>
  <c r="BL6026" i="1" s="1"/>
  <c r="BL6027" i="1" s="1"/>
  <c r="BL6028" i="1" s="1"/>
  <c r="BL6029" i="1" s="1"/>
  <c r="BL6030" i="1" s="1"/>
  <c r="BL6031" i="1" s="1"/>
  <c r="BL6032" i="1" s="1"/>
  <c r="BL6033" i="1" s="1"/>
  <c r="BL6034" i="1" s="1"/>
  <c r="BL6035" i="1" s="1"/>
  <c r="BL6036" i="1" s="1"/>
  <c r="BL6037" i="1" s="1"/>
  <c r="BL6038" i="1" s="1"/>
  <c r="BL6039" i="1" s="1"/>
  <c r="BL6040" i="1" s="1"/>
  <c r="BL6041" i="1" s="1"/>
  <c r="BL6042" i="1" s="1"/>
  <c r="BL6043" i="1" s="1"/>
  <c r="BL6044" i="1" s="1"/>
  <c r="BL6045" i="1" s="1"/>
  <c r="BL6046" i="1" s="1"/>
  <c r="BL6047" i="1" s="1"/>
  <c r="BL6048" i="1" s="1"/>
  <c r="BL6049" i="1" s="1"/>
  <c r="BL6050" i="1" s="1"/>
  <c r="BL6051" i="1" s="1"/>
  <c r="BL6052" i="1" s="1"/>
  <c r="BL6053" i="1" s="1"/>
  <c r="BL6054" i="1" s="1"/>
  <c r="BL6055" i="1" s="1"/>
  <c r="BL6056" i="1" s="1"/>
  <c r="BK6020" i="1"/>
  <c r="BJ6020" i="1"/>
  <c r="BI6020" i="1"/>
  <c r="BI6021" i="1" s="1"/>
  <c r="BH6020" i="1"/>
  <c r="BG6020" i="1"/>
  <c r="BG6021" i="1" s="1"/>
  <c r="BG6022" i="1" s="1"/>
  <c r="BF6020" i="1"/>
  <c r="BF6021" i="1" s="1"/>
  <c r="BF6022" i="1" s="1"/>
  <c r="BF6023" i="1" s="1"/>
  <c r="AP6019" i="1"/>
  <c r="AM6019" i="1"/>
  <c r="AI6019" i="1"/>
  <c r="AD6019" i="1"/>
  <c r="AC6019" i="1"/>
  <c r="AB6019" i="1"/>
  <c r="AA6019" i="1"/>
  <c r="Z6019" i="1"/>
  <c r="Y6019" i="1"/>
  <c r="X6019" i="1"/>
  <c r="U6019" i="1"/>
  <c r="S6019" i="1"/>
  <c r="R6019" i="1"/>
  <c r="B6019" i="1" s="1"/>
  <c r="AP6018" i="1"/>
  <c r="AM6018" i="1"/>
  <c r="AI6018" i="1"/>
  <c r="AD6018" i="1"/>
  <c r="AC6018" i="1"/>
  <c r="AB6018" i="1"/>
  <c r="AA6018" i="1"/>
  <c r="Z6018" i="1"/>
  <c r="Y6018" i="1"/>
  <c r="AE6018" i="1" s="1"/>
  <c r="AH6018" i="1" s="1"/>
  <c r="X6018" i="1"/>
  <c r="U6018" i="1"/>
  <c r="B6018" i="1" s="1"/>
  <c r="S6018" i="1"/>
  <c r="R6018" i="1"/>
  <c r="AP6017" i="1"/>
  <c r="AM6017" i="1"/>
  <c r="AI6017" i="1"/>
  <c r="AD6017" i="1"/>
  <c r="AC6017" i="1"/>
  <c r="AB6017" i="1"/>
  <c r="AA6017" i="1"/>
  <c r="Z6017" i="1"/>
  <c r="Y6017" i="1"/>
  <c r="X6017" i="1"/>
  <c r="AE6017" i="1" s="1"/>
  <c r="AH6017" i="1" s="1"/>
  <c r="U6017" i="1"/>
  <c r="S6017" i="1"/>
  <c r="R6017" i="1"/>
  <c r="B6017" i="1"/>
  <c r="AP6016" i="1"/>
  <c r="AM6016" i="1"/>
  <c r="AI6016" i="1"/>
  <c r="AE6016" i="1"/>
  <c r="AH6016" i="1" s="1"/>
  <c r="AD6016" i="1"/>
  <c r="AC6016" i="1"/>
  <c r="AB6016" i="1"/>
  <c r="AA6016" i="1"/>
  <c r="Z6016" i="1"/>
  <c r="Y6016" i="1"/>
  <c r="X6016" i="1"/>
  <c r="U6016" i="1"/>
  <c r="S6016" i="1"/>
  <c r="R6016" i="1"/>
  <c r="AP6015" i="1"/>
  <c r="AM6015" i="1"/>
  <c r="AI6015" i="1"/>
  <c r="AD6015" i="1"/>
  <c r="AC6015" i="1"/>
  <c r="AB6015" i="1"/>
  <c r="AE6015" i="1" s="1"/>
  <c r="AH6015" i="1" s="1"/>
  <c r="AA6015" i="1"/>
  <c r="Z6015" i="1"/>
  <c r="Y6015" i="1"/>
  <c r="X6015" i="1"/>
  <c r="U6015" i="1"/>
  <c r="S6015" i="1"/>
  <c r="R6015" i="1"/>
  <c r="B6015" i="1"/>
  <c r="AP6014" i="1"/>
  <c r="AM6014" i="1"/>
  <c r="AI6014" i="1"/>
  <c r="AD6014" i="1"/>
  <c r="AC6014" i="1"/>
  <c r="AB6014" i="1"/>
  <c r="AA6014" i="1"/>
  <c r="Z6014" i="1"/>
  <c r="Y6014" i="1"/>
  <c r="X6014" i="1"/>
  <c r="U6014" i="1"/>
  <c r="B6014" i="1" s="1"/>
  <c r="S6014" i="1"/>
  <c r="R6014" i="1"/>
  <c r="AS6013" i="1"/>
  <c r="AP6013" i="1"/>
  <c r="AM6013" i="1"/>
  <c r="AI6013" i="1"/>
  <c r="AE6013" i="1"/>
  <c r="AH6013" i="1" s="1"/>
  <c r="AD6013" i="1"/>
  <c r="AD6021" i="1" s="1"/>
  <c r="AC6013" i="1"/>
  <c r="AB6013" i="1"/>
  <c r="AA6013" i="1"/>
  <c r="Z6013" i="1"/>
  <c r="Y6013" i="1"/>
  <c r="X6013" i="1"/>
  <c r="U6013" i="1"/>
  <c r="U6021" i="1" s="1"/>
  <c r="U6026" i="1" s="1"/>
  <c r="S6013" i="1"/>
  <c r="R6013" i="1"/>
  <c r="AI6012" i="1"/>
  <c r="BF6011" i="1"/>
  <c r="BF6012" i="1" s="1"/>
  <c r="BF6013" i="1" s="1"/>
  <c r="BF6014" i="1" s="1"/>
  <c r="BF6015" i="1" s="1"/>
  <c r="BF6016" i="1" s="1"/>
  <c r="AI6011" i="1"/>
  <c r="AI6010" i="1"/>
  <c r="BH6009" i="1"/>
  <c r="BH6010" i="1" s="1"/>
  <c r="BH6011" i="1" s="1"/>
  <c r="BH6012" i="1" s="1"/>
  <c r="BH6013" i="1" s="1"/>
  <c r="BH6014" i="1" s="1"/>
  <c r="BH6015" i="1" s="1"/>
  <c r="BH6016" i="1" s="1"/>
  <c r="AI6009" i="1"/>
  <c r="AI6008" i="1"/>
  <c r="BI6006" i="1"/>
  <c r="BI6007" i="1" s="1"/>
  <c r="BI6008" i="1" s="1"/>
  <c r="BI6009" i="1" s="1"/>
  <c r="BI6010" i="1" s="1"/>
  <c r="BI6011" i="1" s="1"/>
  <c r="BI6012" i="1" s="1"/>
  <c r="BI6013" i="1" s="1"/>
  <c r="BI6014" i="1" s="1"/>
  <c r="BI6015" i="1" s="1"/>
  <c r="BI6016" i="1" s="1"/>
  <c r="BF6004" i="1"/>
  <c r="BF6005" i="1" s="1"/>
  <c r="BF6006" i="1" s="1"/>
  <c r="BF6007" i="1" s="1"/>
  <c r="BF6008" i="1" s="1"/>
  <c r="BF6009" i="1" s="1"/>
  <c r="BF6010" i="1" s="1"/>
  <c r="BJ6002" i="1"/>
  <c r="BJ6003" i="1" s="1"/>
  <c r="BJ6004" i="1" s="1"/>
  <c r="BJ6005" i="1" s="1"/>
  <c r="BJ6006" i="1" s="1"/>
  <c r="BJ6007" i="1" s="1"/>
  <c r="BJ6008" i="1" s="1"/>
  <c r="BJ6009" i="1" s="1"/>
  <c r="BJ6010" i="1" s="1"/>
  <c r="BJ6011" i="1" s="1"/>
  <c r="BJ6012" i="1" s="1"/>
  <c r="BJ6013" i="1" s="1"/>
  <c r="BJ6014" i="1" s="1"/>
  <c r="BJ6015" i="1" s="1"/>
  <c r="BJ6016" i="1" s="1"/>
  <c r="BH6002" i="1"/>
  <c r="BH6003" i="1" s="1"/>
  <c r="BH6004" i="1" s="1"/>
  <c r="BH6005" i="1" s="1"/>
  <c r="BH6006" i="1" s="1"/>
  <c r="BH6007" i="1" s="1"/>
  <c r="BH6008" i="1" s="1"/>
  <c r="BG6002" i="1"/>
  <c r="BG6003" i="1" s="1"/>
  <c r="BG6004" i="1" s="1"/>
  <c r="BG6005" i="1" s="1"/>
  <c r="BG6006" i="1" s="1"/>
  <c r="BG6007" i="1" s="1"/>
  <c r="BG6008" i="1" s="1"/>
  <c r="BG6009" i="1" s="1"/>
  <c r="BG6010" i="1" s="1"/>
  <c r="BG6011" i="1" s="1"/>
  <c r="BG6012" i="1" s="1"/>
  <c r="BG6013" i="1" s="1"/>
  <c r="BG6014" i="1" s="1"/>
  <c r="BG6015" i="1" s="1"/>
  <c r="BG6016" i="1" s="1"/>
  <c r="BF6002" i="1"/>
  <c r="BF6003" i="1" s="1"/>
  <c r="BJ6001" i="1"/>
  <c r="BI6001" i="1"/>
  <c r="BI6002" i="1" s="1"/>
  <c r="BI6003" i="1" s="1"/>
  <c r="BI6004" i="1" s="1"/>
  <c r="BI6005" i="1" s="1"/>
  <c r="BF6001" i="1"/>
  <c r="BJ5855" i="1"/>
  <c r="BJ5856" i="1" s="1"/>
  <c r="BI5852" i="1"/>
  <c r="BI5853" i="1" s="1"/>
  <c r="BI5854" i="1" s="1"/>
  <c r="BI5855" i="1" s="1"/>
  <c r="BI5856" i="1" s="1"/>
  <c r="BF5851" i="1"/>
  <c r="BF5852" i="1" s="1"/>
  <c r="BF5853" i="1" s="1"/>
  <c r="BF5854" i="1" s="1"/>
  <c r="BF5855" i="1" s="1"/>
  <c r="BF5856" i="1" s="1"/>
  <c r="BF5846" i="1"/>
  <c r="BF5847" i="1" s="1"/>
  <c r="BF5848" i="1" s="1"/>
  <c r="BF5849" i="1" s="1"/>
  <c r="BF5850" i="1" s="1"/>
  <c r="BL5835" i="1"/>
  <c r="BL5836" i="1" s="1"/>
  <c r="BL5837" i="1" s="1"/>
  <c r="BL5838" i="1" s="1"/>
  <c r="BL5839" i="1" s="1"/>
  <c r="BL5840" i="1" s="1"/>
  <c r="BL5841" i="1" s="1"/>
  <c r="BL5842" i="1" s="1"/>
  <c r="BL5843" i="1" s="1"/>
  <c r="BL5844" i="1" s="1"/>
  <c r="BL5845" i="1" s="1"/>
  <c r="BL5846" i="1" s="1"/>
  <c r="BL5847" i="1" s="1"/>
  <c r="BL5848" i="1" s="1"/>
  <c r="BL5849" i="1" s="1"/>
  <c r="BL5850" i="1" s="1"/>
  <c r="BL5851" i="1" s="1"/>
  <c r="BL5852" i="1" s="1"/>
  <c r="BL5853" i="1" s="1"/>
  <c r="BL5854" i="1" s="1"/>
  <c r="BL5855" i="1" s="1"/>
  <c r="BL5856" i="1" s="1"/>
  <c r="BJ5833" i="1"/>
  <c r="BJ5834" i="1" s="1"/>
  <c r="BJ5835" i="1" s="1"/>
  <c r="BJ5836" i="1" s="1"/>
  <c r="BJ5837" i="1" s="1"/>
  <c r="BJ5838" i="1" s="1"/>
  <c r="BJ5839" i="1" s="1"/>
  <c r="BJ5840" i="1" s="1"/>
  <c r="BJ5841" i="1" s="1"/>
  <c r="BJ5842" i="1" s="1"/>
  <c r="BJ5843" i="1" s="1"/>
  <c r="BJ5844" i="1" s="1"/>
  <c r="BJ5845" i="1" s="1"/>
  <c r="BJ5846" i="1" s="1"/>
  <c r="BJ5847" i="1" s="1"/>
  <c r="BJ5848" i="1" s="1"/>
  <c r="BJ5849" i="1" s="1"/>
  <c r="BJ5850" i="1" s="1"/>
  <c r="BJ5851" i="1" s="1"/>
  <c r="BJ5852" i="1" s="1"/>
  <c r="BJ5853" i="1" s="1"/>
  <c r="BJ5854" i="1" s="1"/>
  <c r="BJ5831" i="1"/>
  <c r="BJ5832" i="1" s="1"/>
  <c r="BL5829" i="1"/>
  <c r="BL5830" i="1" s="1"/>
  <c r="BL5831" i="1" s="1"/>
  <c r="BL5832" i="1" s="1"/>
  <c r="BL5833" i="1" s="1"/>
  <c r="BL5834" i="1" s="1"/>
  <c r="BG5829" i="1"/>
  <c r="BG5830" i="1" s="1"/>
  <c r="BG5831" i="1" s="1"/>
  <c r="BG5832" i="1" s="1"/>
  <c r="BG5833" i="1" s="1"/>
  <c r="BG5834" i="1" s="1"/>
  <c r="BG5835" i="1" s="1"/>
  <c r="BG5836" i="1" s="1"/>
  <c r="BG5837" i="1" s="1"/>
  <c r="BG5838" i="1" s="1"/>
  <c r="BG5839" i="1" s="1"/>
  <c r="BG5840" i="1" s="1"/>
  <c r="BG5841" i="1" s="1"/>
  <c r="BG5842" i="1" s="1"/>
  <c r="BG5843" i="1" s="1"/>
  <c r="BG5844" i="1" s="1"/>
  <c r="BG5845" i="1" s="1"/>
  <c r="BG5846" i="1" s="1"/>
  <c r="BG5847" i="1" s="1"/>
  <c r="BG5848" i="1" s="1"/>
  <c r="BG5849" i="1" s="1"/>
  <c r="BG5850" i="1" s="1"/>
  <c r="BG5851" i="1" s="1"/>
  <c r="BG5852" i="1" s="1"/>
  <c r="BG5853" i="1" s="1"/>
  <c r="BG5854" i="1" s="1"/>
  <c r="BG5855" i="1" s="1"/>
  <c r="BG5856" i="1" s="1"/>
  <c r="BI5828" i="1"/>
  <c r="BI5829" i="1" s="1"/>
  <c r="BI5830" i="1" s="1"/>
  <c r="BI5831" i="1" s="1"/>
  <c r="BI5832" i="1" s="1"/>
  <c r="BI5833" i="1" s="1"/>
  <c r="BI5834" i="1" s="1"/>
  <c r="BI5835" i="1" s="1"/>
  <c r="BI5836" i="1" s="1"/>
  <c r="BI5837" i="1" s="1"/>
  <c r="BI5838" i="1" s="1"/>
  <c r="BI5839" i="1" s="1"/>
  <c r="BI5840" i="1" s="1"/>
  <c r="BI5841" i="1" s="1"/>
  <c r="BI5842" i="1" s="1"/>
  <c r="BI5843" i="1" s="1"/>
  <c r="BI5844" i="1" s="1"/>
  <c r="BI5845" i="1" s="1"/>
  <c r="BI5846" i="1" s="1"/>
  <c r="BI5847" i="1" s="1"/>
  <c r="BI5848" i="1" s="1"/>
  <c r="BI5849" i="1" s="1"/>
  <c r="BI5850" i="1" s="1"/>
  <c r="BI5851" i="1" s="1"/>
  <c r="N5826" i="1"/>
  <c r="M5826" i="1"/>
  <c r="L5826" i="1"/>
  <c r="K5826" i="1"/>
  <c r="F5826" i="1"/>
  <c r="E5826" i="1"/>
  <c r="D5826" i="1"/>
  <c r="A5826" i="1"/>
  <c r="BG5825" i="1"/>
  <c r="BG5826" i="1" s="1"/>
  <c r="BG5827" i="1" s="1"/>
  <c r="BG5828" i="1" s="1"/>
  <c r="BH5824" i="1"/>
  <c r="BH5825" i="1" s="1"/>
  <c r="BH5826" i="1" s="1"/>
  <c r="BH5827" i="1" s="1"/>
  <c r="BH5828" i="1" s="1"/>
  <c r="BH5829" i="1" s="1"/>
  <c r="BH5830" i="1" s="1"/>
  <c r="BH5831" i="1" s="1"/>
  <c r="BH5832" i="1" s="1"/>
  <c r="BH5833" i="1" s="1"/>
  <c r="BH5834" i="1" s="1"/>
  <c r="BH5835" i="1" s="1"/>
  <c r="BH5836" i="1" s="1"/>
  <c r="BH5837" i="1" s="1"/>
  <c r="BH5838" i="1" s="1"/>
  <c r="BH5839" i="1" s="1"/>
  <c r="BH5840" i="1" s="1"/>
  <c r="BH5841" i="1" s="1"/>
  <c r="BH5842" i="1" s="1"/>
  <c r="BH5843" i="1" s="1"/>
  <c r="BH5844" i="1" s="1"/>
  <c r="BH5845" i="1" s="1"/>
  <c r="BH5846" i="1" s="1"/>
  <c r="BH5847" i="1" s="1"/>
  <c r="BH5848" i="1" s="1"/>
  <c r="BH5849" i="1" s="1"/>
  <c r="BH5850" i="1" s="1"/>
  <c r="BH5851" i="1" s="1"/>
  <c r="BH5852" i="1" s="1"/>
  <c r="BH5853" i="1" s="1"/>
  <c r="BH5854" i="1" s="1"/>
  <c r="BH5855" i="1" s="1"/>
  <c r="BH5856" i="1" s="1"/>
  <c r="S5824" i="1"/>
  <c r="BI5823" i="1"/>
  <c r="BI5824" i="1" s="1"/>
  <c r="BI5825" i="1" s="1"/>
  <c r="BI5826" i="1" s="1"/>
  <c r="BI5827" i="1" s="1"/>
  <c r="U5823" i="1"/>
  <c r="R5823" i="1"/>
  <c r="BL5822" i="1"/>
  <c r="BL5823" i="1" s="1"/>
  <c r="BL5824" i="1" s="1"/>
  <c r="BL5825" i="1" s="1"/>
  <c r="BL5826" i="1" s="1"/>
  <c r="BL5827" i="1" s="1"/>
  <c r="BL5828" i="1" s="1"/>
  <c r="BH5822" i="1"/>
  <c r="BH5823" i="1" s="1"/>
  <c r="BF5822" i="1"/>
  <c r="BF5823" i="1" s="1"/>
  <c r="BF5824" i="1" s="1"/>
  <c r="BF5825" i="1" s="1"/>
  <c r="BF5826" i="1" s="1"/>
  <c r="BF5827" i="1" s="1"/>
  <c r="BF5828" i="1" s="1"/>
  <c r="BF5829" i="1" s="1"/>
  <c r="BF5830" i="1" s="1"/>
  <c r="BF5831" i="1" s="1"/>
  <c r="BF5832" i="1" s="1"/>
  <c r="BF5833" i="1" s="1"/>
  <c r="BF5834" i="1" s="1"/>
  <c r="BF5835" i="1" s="1"/>
  <c r="BF5836" i="1" s="1"/>
  <c r="BF5837" i="1" s="1"/>
  <c r="BF5838" i="1" s="1"/>
  <c r="BF5839" i="1" s="1"/>
  <c r="BF5840" i="1" s="1"/>
  <c r="BF5841" i="1" s="1"/>
  <c r="BF5842" i="1" s="1"/>
  <c r="BF5843" i="1" s="1"/>
  <c r="BF5844" i="1" s="1"/>
  <c r="BF5845" i="1" s="1"/>
  <c r="BL5821" i="1"/>
  <c r="BI5821" i="1"/>
  <c r="BI5822" i="1" s="1"/>
  <c r="BH5821" i="1"/>
  <c r="AR5821" i="1"/>
  <c r="AQ5821" i="1"/>
  <c r="AO5821" i="1"/>
  <c r="AM5823" i="1" s="1"/>
  <c r="AN5821" i="1"/>
  <c r="AL5821" i="1"/>
  <c r="AK5821" i="1"/>
  <c r="AF5821" i="1"/>
  <c r="AC5821" i="1"/>
  <c r="AA5821" i="1"/>
  <c r="V5821" i="1"/>
  <c r="T5821" i="1"/>
  <c r="R5821" i="1"/>
  <c r="R5826" i="1" s="1"/>
  <c r="Q5821" i="1"/>
  <c r="Q5826" i="1" s="1"/>
  <c r="P5821" i="1"/>
  <c r="P5826" i="1" s="1"/>
  <c r="O5821" i="1"/>
  <c r="O5826" i="1" s="1"/>
  <c r="N5821" i="1"/>
  <c r="M5821" i="1"/>
  <c r="L5821" i="1"/>
  <c r="K5821" i="1"/>
  <c r="J5821" i="1"/>
  <c r="J5826" i="1" s="1"/>
  <c r="I5821" i="1"/>
  <c r="I5826" i="1" s="1"/>
  <c r="H5821" i="1"/>
  <c r="H5826" i="1" s="1"/>
  <c r="G5821" i="1"/>
  <c r="G5826" i="1" s="1"/>
  <c r="F5821" i="1"/>
  <c r="E5821" i="1"/>
  <c r="D5821" i="1"/>
  <c r="BL5820" i="1"/>
  <c r="BK5820" i="1"/>
  <c r="BK5821" i="1" s="1"/>
  <c r="BK5822" i="1" s="1"/>
  <c r="BK5823" i="1" s="1"/>
  <c r="BK5824" i="1" s="1"/>
  <c r="BK5825" i="1" s="1"/>
  <c r="BK5826" i="1" s="1"/>
  <c r="BK5827" i="1" s="1"/>
  <c r="BK5828" i="1" s="1"/>
  <c r="BK5829" i="1" s="1"/>
  <c r="BK5830" i="1" s="1"/>
  <c r="BK5831" i="1" s="1"/>
  <c r="BK5832" i="1" s="1"/>
  <c r="BK5833" i="1" s="1"/>
  <c r="BK5834" i="1" s="1"/>
  <c r="BK5835" i="1" s="1"/>
  <c r="BK5836" i="1" s="1"/>
  <c r="BK5837" i="1" s="1"/>
  <c r="BK5838" i="1" s="1"/>
  <c r="BK5839" i="1" s="1"/>
  <c r="BK5840" i="1" s="1"/>
  <c r="BK5841" i="1" s="1"/>
  <c r="BK5842" i="1" s="1"/>
  <c r="BK5843" i="1" s="1"/>
  <c r="BK5844" i="1" s="1"/>
  <c r="BK5845" i="1" s="1"/>
  <c r="BK5846" i="1" s="1"/>
  <c r="BK5847" i="1" s="1"/>
  <c r="BK5848" i="1" s="1"/>
  <c r="BK5849" i="1" s="1"/>
  <c r="BK5850" i="1" s="1"/>
  <c r="BK5851" i="1" s="1"/>
  <c r="BK5852" i="1" s="1"/>
  <c r="BK5853" i="1" s="1"/>
  <c r="BK5854" i="1" s="1"/>
  <c r="BK5855" i="1" s="1"/>
  <c r="BK5856" i="1" s="1"/>
  <c r="BJ5820" i="1"/>
  <c r="BJ5821" i="1" s="1"/>
  <c r="BJ5822" i="1" s="1"/>
  <c r="BJ5823" i="1" s="1"/>
  <c r="BJ5824" i="1" s="1"/>
  <c r="BJ5825" i="1" s="1"/>
  <c r="BJ5826" i="1" s="1"/>
  <c r="BJ5827" i="1" s="1"/>
  <c r="BJ5828" i="1" s="1"/>
  <c r="BJ5829" i="1" s="1"/>
  <c r="BJ5830" i="1" s="1"/>
  <c r="BI5820" i="1"/>
  <c r="BH5820" i="1"/>
  <c r="BG5820" i="1"/>
  <c r="BG5821" i="1" s="1"/>
  <c r="BG5822" i="1" s="1"/>
  <c r="BG5823" i="1" s="1"/>
  <c r="BG5824" i="1" s="1"/>
  <c r="BF5820" i="1"/>
  <c r="BF5821" i="1" s="1"/>
  <c r="AP5819" i="1"/>
  <c r="AM5819" i="1"/>
  <c r="AI5819" i="1"/>
  <c r="AD5819" i="1"/>
  <c r="AC5819" i="1"/>
  <c r="AB5819" i="1"/>
  <c r="AA5819" i="1"/>
  <c r="Z5819" i="1"/>
  <c r="Y5819" i="1"/>
  <c r="X5819" i="1"/>
  <c r="AE5819" i="1" s="1"/>
  <c r="AH5819" i="1" s="1"/>
  <c r="U5819" i="1"/>
  <c r="S5819" i="1"/>
  <c r="B5819" i="1" s="1"/>
  <c r="R5819" i="1"/>
  <c r="AP5818" i="1"/>
  <c r="AM5818" i="1"/>
  <c r="AI5818" i="1"/>
  <c r="AD5818" i="1"/>
  <c r="AC5818" i="1"/>
  <c r="AB5818" i="1"/>
  <c r="AA5818" i="1"/>
  <c r="Z5818" i="1"/>
  <c r="Y5818" i="1"/>
  <c r="X5818" i="1"/>
  <c r="U5818" i="1"/>
  <c r="S5818" i="1"/>
  <c r="R5818" i="1"/>
  <c r="B5818" i="1"/>
  <c r="AP5817" i="1"/>
  <c r="AM5817" i="1"/>
  <c r="AI5817" i="1"/>
  <c r="AD5817" i="1"/>
  <c r="AC5817" i="1"/>
  <c r="AB5817" i="1"/>
  <c r="AA5817" i="1"/>
  <c r="Z5817" i="1"/>
  <c r="Y5817" i="1"/>
  <c r="X5817" i="1"/>
  <c r="U5817" i="1"/>
  <c r="S5817" i="1"/>
  <c r="R5817" i="1"/>
  <c r="B5817" i="1" s="1"/>
  <c r="BI5816" i="1"/>
  <c r="AP5816" i="1"/>
  <c r="AM5816" i="1"/>
  <c r="AI5816" i="1"/>
  <c r="AE5816" i="1"/>
  <c r="AH5816" i="1" s="1"/>
  <c r="AD5816" i="1"/>
  <c r="AC5816" i="1"/>
  <c r="AB5816" i="1"/>
  <c r="AA5816" i="1"/>
  <c r="Z5816" i="1"/>
  <c r="Y5816" i="1"/>
  <c r="X5816" i="1"/>
  <c r="U5816" i="1"/>
  <c r="B5816" i="1" s="1"/>
  <c r="S5816" i="1"/>
  <c r="R5816" i="1"/>
  <c r="AP5815" i="1"/>
  <c r="AM5815" i="1"/>
  <c r="AI5815" i="1"/>
  <c r="AE5815" i="1"/>
  <c r="AH5815" i="1" s="1"/>
  <c r="AD5815" i="1"/>
  <c r="AC5815" i="1"/>
  <c r="AB5815" i="1"/>
  <c r="AA5815" i="1"/>
  <c r="Z5815" i="1"/>
  <c r="Y5815" i="1"/>
  <c r="X5815" i="1"/>
  <c r="U5815" i="1"/>
  <c r="S5815" i="1"/>
  <c r="R5815" i="1"/>
  <c r="BH5814" i="1"/>
  <c r="BH5815" i="1" s="1"/>
  <c r="BH5816" i="1" s="1"/>
  <c r="AS5814" i="1"/>
  <c r="AP5814" i="1"/>
  <c r="AM5814" i="1"/>
  <c r="AI5814" i="1"/>
  <c r="AD5814" i="1"/>
  <c r="AD5821" i="1" s="1"/>
  <c r="AC5814" i="1"/>
  <c r="AB5814" i="1"/>
  <c r="AA5814" i="1"/>
  <c r="Z5814" i="1"/>
  <c r="Y5814" i="1"/>
  <c r="X5814" i="1"/>
  <c r="U5814" i="1"/>
  <c r="S5814" i="1"/>
  <c r="R5814" i="1"/>
  <c r="AI5813" i="1"/>
  <c r="BH5812" i="1"/>
  <c r="BH5813" i="1" s="1"/>
  <c r="AI5812" i="1"/>
  <c r="AI5811" i="1"/>
  <c r="BG5810" i="1"/>
  <c r="BG5811" i="1" s="1"/>
  <c r="BG5812" i="1" s="1"/>
  <c r="BG5813" i="1" s="1"/>
  <c r="BG5814" i="1" s="1"/>
  <c r="BG5815" i="1" s="1"/>
  <c r="BG5816" i="1" s="1"/>
  <c r="AI5810" i="1"/>
  <c r="AI5809" i="1"/>
  <c r="AI5808" i="1"/>
  <c r="BI5805" i="1"/>
  <c r="BI5806" i="1" s="1"/>
  <c r="BI5807" i="1" s="1"/>
  <c r="BI5808" i="1" s="1"/>
  <c r="BI5809" i="1" s="1"/>
  <c r="BI5810" i="1" s="1"/>
  <c r="BI5811" i="1" s="1"/>
  <c r="BI5812" i="1" s="1"/>
  <c r="BI5813" i="1" s="1"/>
  <c r="BI5814" i="1" s="1"/>
  <c r="BI5815" i="1" s="1"/>
  <c r="BJ5804" i="1"/>
  <c r="BJ5805" i="1" s="1"/>
  <c r="BJ5806" i="1" s="1"/>
  <c r="BJ5807" i="1" s="1"/>
  <c r="BJ5808" i="1" s="1"/>
  <c r="BJ5809" i="1" s="1"/>
  <c r="BJ5810" i="1" s="1"/>
  <c r="BJ5811" i="1" s="1"/>
  <c r="BJ5812" i="1" s="1"/>
  <c r="BJ5813" i="1" s="1"/>
  <c r="BJ5814" i="1" s="1"/>
  <c r="BJ5815" i="1" s="1"/>
  <c r="BJ5816" i="1" s="1"/>
  <c r="BJ5803" i="1"/>
  <c r="BI5802" i="1"/>
  <c r="BI5803" i="1" s="1"/>
  <c r="BI5804" i="1" s="1"/>
  <c r="BH5802" i="1"/>
  <c r="BH5803" i="1" s="1"/>
  <c r="BH5804" i="1" s="1"/>
  <c r="BH5805" i="1" s="1"/>
  <c r="BH5806" i="1" s="1"/>
  <c r="BH5807" i="1" s="1"/>
  <c r="BH5808" i="1" s="1"/>
  <c r="BH5809" i="1" s="1"/>
  <c r="BH5810" i="1" s="1"/>
  <c r="BH5811" i="1" s="1"/>
  <c r="BG5802" i="1"/>
  <c r="BG5803" i="1" s="1"/>
  <c r="BG5804" i="1" s="1"/>
  <c r="BG5805" i="1" s="1"/>
  <c r="BG5806" i="1" s="1"/>
  <c r="BG5807" i="1" s="1"/>
  <c r="BG5808" i="1" s="1"/>
  <c r="BG5809" i="1" s="1"/>
  <c r="BJ5801" i="1"/>
  <c r="BJ5802" i="1" s="1"/>
  <c r="BI5801" i="1"/>
  <c r="BF5801" i="1"/>
  <c r="BI5647" i="1"/>
  <c r="BI5648" i="1" s="1"/>
  <c r="BI5649" i="1" s="1"/>
  <c r="BI5650" i="1" s="1"/>
  <c r="BI5651" i="1" s="1"/>
  <c r="BI5652" i="1" s="1"/>
  <c r="BI5653" i="1" s="1"/>
  <c r="BI5654" i="1" s="1"/>
  <c r="BI5655" i="1" s="1"/>
  <c r="BI5656" i="1" s="1"/>
  <c r="BK5642" i="1"/>
  <c r="BK5643" i="1" s="1"/>
  <c r="BK5644" i="1" s="1"/>
  <c r="BK5645" i="1" s="1"/>
  <c r="BK5646" i="1" s="1"/>
  <c r="BK5647" i="1" s="1"/>
  <c r="BK5648" i="1" s="1"/>
  <c r="BK5649" i="1" s="1"/>
  <c r="BK5650" i="1" s="1"/>
  <c r="BK5651" i="1" s="1"/>
  <c r="BK5652" i="1" s="1"/>
  <c r="BK5653" i="1" s="1"/>
  <c r="BK5654" i="1" s="1"/>
  <c r="BK5655" i="1" s="1"/>
  <c r="BK5656" i="1" s="1"/>
  <c r="BK5639" i="1"/>
  <c r="BK5640" i="1" s="1"/>
  <c r="BK5641" i="1" s="1"/>
  <c r="BG5638" i="1"/>
  <c r="BG5639" i="1" s="1"/>
  <c r="BG5640" i="1" s="1"/>
  <c r="BG5641" i="1" s="1"/>
  <c r="BG5642" i="1" s="1"/>
  <c r="BG5643" i="1" s="1"/>
  <c r="BG5644" i="1" s="1"/>
  <c r="BG5645" i="1" s="1"/>
  <c r="BG5646" i="1" s="1"/>
  <c r="BG5647" i="1" s="1"/>
  <c r="BG5648" i="1" s="1"/>
  <c r="BG5649" i="1" s="1"/>
  <c r="BG5650" i="1" s="1"/>
  <c r="BG5651" i="1" s="1"/>
  <c r="BG5652" i="1" s="1"/>
  <c r="BG5653" i="1" s="1"/>
  <c r="BG5654" i="1" s="1"/>
  <c r="BG5655" i="1" s="1"/>
  <c r="BG5656" i="1" s="1"/>
  <c r="BK5633" i="1"/>
  <c r="BK5634" i="1" s="1"/>
  <c r="BK5635" i="1" s="1"/>
  <c r="BK5636" i="1" s="1"/>
  <c r="BK5637" i="1" s="1"/>
  <c r="BK5638" i="1" s="1"/>
  <c r="BI5632" i="1"/>
  <c r="BI5633" i="1" s="1"/>
  <c r="BI5634" i="1" s="1"/>
  <c r="BI5635" i="1" s="1"/>
  <c r="BI5636" i="1" s="1"/>
  <c r="BI5637" i="1" s="1"/>
  <c r="BI5638" i="1" s="1"/>
  <c r="BI5639" i="1" s="1"/>
  <c r="BI5640" i="1" s="1"/>
  <c r="BI5641" i="1" s="1"/>
  <c r="BI5642" i="1" s="1"/>
  <c r="BI5643" i="1" s="1"/>
  <c r="BI5644" i="1" s="1"/>
  <c r="BI5645" i="1" s="1"/>
  <c r="BI5646" i="1" s="1"/>
  <c r="BI5628" i="1"/>
  <c r="BI5629" i="1" s="1"/>
  <c r="BI5630" i="1" s="1"/>
  <c r="BI5631" i="1" s="1"/>
  <c r="BG5628" i="1"/>
  <c r="BG5629" i="1" s="1"/>
  <c r="BG5630" i="1" s="1"/>
  <c r="BG5631" i="1" s="1"/>
  <c r="BG5632" i="1" s="1"/>
  <c r="BG5633" i="1" s="1"/>
  <c r="BG5634" i="1" s="1"/>
  <c r="BG5635" i="1" s="1"/>
  <c r="BG5636" i="1" s="1"/>
  <c r="BG5637" i="1" s="1"/>
  <c r="Q5626" i="1"/>
  <c r="L5626" i="1"/>
  <c r="K5626" i="1"/>
  <c r="J5626" i="1"/>
  <c r="I5626" i="1"/>
  <c r="G5626" i="1"/>
  <c r="D5626" i="1"/>
  <c r="A5626" i="1"/>
  <c r="BH5625" i="1"/>
  <c r="BH5626" i="1" s="1"/>
  <c r="BH5627" i="1" s="1"/>
  <c r="BH5628" i="1" s="1"/>
  <c r="BH5629" i="1" s="1"/>
  <c r="BH5630" i="1" s="1"/>
  <c r="BH5631" i="1" s="1"/>
  <c r="BH5632" i="1" s="1"/>
  <c r="BH5633" i="1" s="1"/>
  <c r="BH5634" i="1" s="1"/>
  <c r="BH5635" i="1" s="1"/>
  <c r="BH5636" i="1" s="1"/>
  <c r="BH5637" i="1" s="1"/>
  <c r="BH5638" i="1" s="1"/>
  <c r="BH5639" i="1" s="1"/>
  <c r="BH5640" i="1" s="1"/>
  <c r="BH5641" i="1" s="1"/>
  <c r="BH5642" i="1" s="1"/>
  <c r="BH5643" i="1" s="1"/>
  <c r="BH5644" i="1" s="1"/>
  <c r="BH5645" i="1" s="1"/>
  <c r="BH5646" i="1" s="1"/>
  <c r="BH5647" i="1" s="1"/>
  <c r="BH5648" i="1" s="1"/>
  <c r="BH5649" i="1" s="1"/>
  <c r="BH5650" i="1" s="1"/>
  <c r="BH5651" i="1" s="1"/>
  <c r="BH5652" i="1" s="1"/>
  <c r="BH5653" i="1" s="1"/>
  <c r="BH5654" i="1" s="1"/>
  <c r="BH5655" i="1" s="1"/>
  <c r="BH5656" i="1" s="1"/>
  <c r="BL5624" i="1"/>
  <c r="BL5625" i="1" s="1"/>
  <c r="BL5626" i="1" s="1"/>
  <c r="BL5627" i="1" s="1"/>
  <c r="BL5628" i="1" s="1"/>
  <c r="BL5629" i="1" s="1"/>
  <c r="BL5630" i="1" s="1"/>
  <c r="BL5631" i="1" s="1"/>
  <c r="BL5632" i="1" s="1"/>
  <c r="BL5633" i="1" s="1"/>
  <c r="BL5634" i="1" s="1"/>
  <c r="BL5635" i="1" s="1"/>
  <c r="BL5636" i="1" s="1"/>
  <c r="BL5637" i="1" s="1"/>
  <c r="BL5638" i="1" s="1"/>
  <c r="BL5639" i="1" s="1"/>
  <c r="BL5640" i="1" s="1"/>
  <c r="BL5641" i="1" s="1"/>
  <c r="BL5642" i="1" s="1"/>
  <c r="BL5643" i="1" s="1"/>
  <c r="BL5644" i="1" s="1"/>
  <c r="BL5645" i="1" s="1"/>
  <c r="BL5646" i="1" s="1"/>
  <c r="BL5647" i="1" s="1"/>
  <c r="BL5648" i="1" s="1"/>
  <c r="BL5649" i="1" s="1"/>
  <c r="BL5650" i="1" s="1"/>
  <c r="BL5651" i="1" s="1"/>
  <c r="BL5652" i="1" s="1"/>
  <c r="BL5653" i="1" s="1"/>
  <c r="BL5654" i="1" s="1"/>
  <c r="BL5655" i="1" s="1"/>
  <c r="BL5656" i="1" s="1"/>
  <c r="S5624" i="1"/>
  <c r="BL5623" i="1"/>
  <c r="AM5623" i="1"/>
  <c r="U5623" i="1"/>
  <c r="R5623" i="1"/>
  <c r="BF5622" i="1"/>
  <c r="BF5623" i="1" s="1"/>
  <c r="BF5624" i="1" s="1"/>
  <c r="BF5625" i="1" s="1"/>
  <c r="BF5626" i="1" s="1"/>
  <c r="BF5627" i="1" s="1"/>
  <c r="BF5628" i="1" s="1"/>
  <c r="BF5629" i="1" s="1"/>
  <c r="BF5630" i="1" s="1"/>
  <c r="BF5631" i="1" s="1"/>
  <c r="BF5632" i="1" s="1"/>
  <c r="BF5633" i="1" s="1"/>
  <c r="BF5634" i="1" s="1"/>
  <c r="BF5635" i="1" s="1"/>
  <c r="BF5636" i="1" s="1"/>
  <c r="BF5637" i="1" s="1"/>
  <c r="BF5638" i="1" s="1"/>
  <c r="BF5639" i="1" s="1"/>
  <c r="BF5640" i="1" s="1"/>
  <c r="BF5641" i="1" s="1"/>
  <c r="BF5642" i="1" s="1"/>
  <c r="BF5643" i="1" s="1"/>
  <c r="BF5644" i="1" s="1"/>
  <c r="BF5645" i="1" s="1"/>
  <c r="BF5646" i="1" s="1"/>
  <c r="BF5647" i="1" s="1"/>
  <c r="BF5648" i="1" s="1"/>
  <c r="BF5649" i="1" s="1"/>
  <c r="BF5650" i="1" s="1"/>
  <c r="BF5651" i="1" s="1"/>
  <c r="BF5652" i="1" s="1"/>
  <c r="BF5653" i="1" s="1"/>
  <c r="BF5654" i="1" s="1"/>
  <c r="BF5655" i="1" s="1"/>
  <c r="BF5656" i="1" s="1"/>
  <c r="BK5621" i="1"/>
  <c r="BK5622" i="1" s="1"/>
  <c r="BK5623" i="1" s="1"/>
  <c r="BK5624" i="1" s="1"/>
  <c r="BK5625" i="1" s="1"/>
  <c r="BK5626" i="1" s="1"/>
  <c r="BK5627" i="1" s="1"/>
  <c r="BK5628" i="1" s="1"/>
  <c r="BK5629" i="1" s="1"/>
  <c r="BK5630" i="1" s="1"/>
  <c r="BK5631" i="1" s="1"/>
  <c r="BK5632" i="1" s="1"/>
  <c r="BJ5621" i="1"/>
  <c r="BJ5622" i="1" s="1"/>
  <c r="BJ5623" i="1" s="1"/>
  <c r="BJ5624" i="1" s="1"/>
  <c r="BJ5625" i="1" s="1"/>
  <c r="BJ5626" i="1" s="1"/>
  <c r="BJ5627" i="1" s="1"/>
  <c r="BJ5628" i="1" s="1"/>
  <c r="BJ5629" i="1" s="1"/>
  <c r="BJ5630" i="1" s="1"/>
  <c r="BJ5631" i="1" s="1"/>
  <c r="BJ5632" i="1" s="1"/>
  <c r="BJ5633" i="1" s="1"/>
  <c r="BJ5634" i="1" s="1"/>
  <c r="BJ5635" i="1" s="1"/>
  <c r="BJ5636" i="1" s="1"/>
  <c r="BJ5637" i="1" s="1"/>
  <c r="BJ5638" i="1" s="1"/>
  <c r="BJ5639" i="1" s="1"/>
  <c r="BJ5640" i="1" s="1"/>
  <c r="BJ5641" i="1" s="1"/>
  <c r="BJ5642" i="1" s="1"/>
  <c r="BJ5643" i="1" s="1"/>
  <c r="BJ5644" i="1" s="1"/>
  <c r="BJ5645" i="1" s="1"/>
  <c r="BJ5646" i="1" s="1"/>
  <c r="BJ5647" i="1" s="1"/>
  <c r="BJ5648" i="1" s="1"/>
  <c r="BJ5649" i="1" s="1"/>
  <c r="BJ5650" i="1" s="1"/>
  <c r="BJ5651" i="1" s="1"/>
  <c r="BJ5652" i="1" s="1"/>
  <c r="BJ5653" i="1" s="1"/>
  <c r="BJ5654" i="1" s="1"/>
  <c r="BJ5655" i="1" s="1"/>
  <c r="BJ5656" i="1" s="1"/>
  <c r="BF5621" i="1"/>
  <c r="AR5621" i="1"/>
  <c r="AQ5621" i="1"/>
  <c r="AO5621" i="1"/>
  <c r="AL5621" i="1"/>
  <c r="AK5621" i="1"/>
  <c r="AF5621" i="1"/>
  <c r="V5621" i="1"/>
  <c r="U5621" i="1"/>
  <c r="U5626" i="1" s="1"/>
  <c r="T5621" i="1"/>
  <c r="Q5621" i="1"/>
  <c r="P5621" i="1"/>
  <c r="P5626" i="1" s="1"/>
  <c r="O5621" i="1"/>
  <c r="O5626" i="1" s="1"/>
  <c r="N5621" i="1"/>
  <c r="N5626" i="1" s="1"/>
  <c r="M5621" i="1"/>
  <c r="M5626" i="1" s="1"/>
  <c r="L5621" i="1"/>
  <c r="K5621" i="1"/>
  <c r="J5621" i="1"/>
  <c r="I5621" i="1"/>
  <c r="H5621" i="1"/>
  <c r="H5626" i="1" s="1"/>
  <c r="G5621" i="1"/>
  <c r="F5621" i="1"/>
  <c r="F5626" i="1" s="1"/>
  <c r="E5621" i="1"/>
  <c r="E5626" i="1" s="1"/>
  <c r="D5621" i="1"/>
  <c r="BL5620" i="1"/>
  <c r="BL5621" i="1" s="1"/>
  <c r="BL5622" i="1" s="1"/>
  <c r="BK5620" i="1"/>
  <c r="BJ5620" i="1"/>
  <c r="BI5620" i="1"/>
  <c r="BI5621" i="1" s="1"/>
  <c r="BI5622" i="1" s="1"/>
  <c r="BI5623" i="1" s="1"/>
  <c r="BI5624" i="1" s="1"/>
  <c r="BI5625" i="1" s="1"/>
  <c r="BI5626" i="1" s="1"/>
  <c r="BI5627" i="1" s="1"/>
  <c r="BH5620" i="1"/>
  <c r="BH5621" i="1" s="1"/>
  <c r="BH5622" i="1" s="1"/>
  <c r="BH5623" i="1" s="1"/>
  <c r="BH5624" i="1" s="1"/>
  <c r="BG5620" i="1"/>
  <c r="BG5621" i="1" s="1"/>
  <c r="BG5622" i="1" s="1"/>
  <c r="BG5623" i="1" s="1"/>
  <c r="BG5624" i="1" s="1"/>
  <c r="BG5625" i="1" s="1"/>
  <c r="BG5626" i="1" s="1"/>
  <c r="BG5627" i="1" s="1"/>
  <c r="BF5620" i="1"/>
  <c r="AP5619" i="1"/>
  <c r="AM5619" i="1"/>
  <c r="AI5619" i="1"/>
  <c r="AD5619" i="1"/>
  <c r="AC5619" i="1"/>
  <c r="AB5619" i="1"/>
  <c r="AA5619" i="1"/>
  <c r="AA5621" i="1" s="1"/>
  <c r="Z5619" i="1"/>
  <c r="Y5619" i="1"/>
  <c r="X5619" i="1"/>
  <c r="U5619" i="1"/>
  <c r="S5619" i="1"/>
  <c r="R5619" i="1"/>
  <c r="B5619" i="1" s="1"/>
  <c r="AP5618" i="1"/>
  <c r="AM5618" i="1"/>
  <c r="AI5618" i="1"/>
  <c r="AD5618" i="1"/>
  <c r="AC5618" i="1"/>
  <c r="AB5618" i="1"/>
  <c r="AA5618" i="1"/>
  <c r="Z5618" i="1"/>
  <c r="Y5618" i="1"/>
  <c r="X5618" i="1"/>
  <c r="U5618" i="1"/>
  <c r="S5618" i="1"/>
  <c r="R5618" i="1"/>
  <c r="B5618" i="1"/>
  <c r="AP5617" i="1"/>
  <c r="AM5617" i="1"/>
  <c r="AI5617" i="1"/>
  <c r="AD5617" i="1"/>
  <c r="AC5617" i="1"/>
  <c r="AB5617" i="1"/>
  <c r="AA5617" i="1"/>
  <c r="Z5617" i="1"/>
  <c r="Y5617" i="1"/>
  <c r="AE5617" i="1" s="1"/>
  <c r="AH5617" i="1" s="1"/>
  <c r="X5617" i="1"/>
  <c r="U5617" i="1"/>
  <c r="S5617" i="1"/>
  <c r="S5621" i="1" s="1"/>
  <c r="S5626" i="1" s="1"/>
  <c r="R5617" i="1"/>
  <c r="AP5616" i="1"/>
  <c r="AM5616" i="1"/>
  <c r="AI5616" i="1"/>
  <c r="AD5616" i="1"/>
  <c r="AC5616" i="1"/>
  <c r="AB5616" i="1"/>
  <c r="AA5616" i="1"/>
  <c r="Z5616" i="1"/>
  <c r="Y5616" i="1"/>
  <c r="X5616" i="1"/>
  <c r="U5616" i="1"/>
  <c r="S5616" i="1"/>
  <c r="R5616" i="1"/>
  <c r="B5616" i="1"/>
  <c r="AP5615" i="1"/>
  <c r="AM5615" i="1"/>
  <c r="AI5615" i="1"/>
  <c r="AD5615" i="1"/>
  <c r="AC5615" i="1"/>
  <c r="AB5615" i="1"/>
  <c r="AA5615" i="1"/>
  <c r="Z5615" i="1"/>
  <c r="Y5615" i="1"/>
  <c r="X5615" i="1"/>
  <c r="U5615" i="1"/>
  <c r="S5615" i="1"/>
  <c r="R5615" i="1"/>
  <c r="B5615" i="1"/>
  <c r="AN5614" i="1"/>
  <c r="AM5614" i="1"/>
  <c r="AI5614" i="1"/>
  <c r="AD5614" i="1"/>
  <c r="AC5614" i="1"/>
  <c r="AB5614" i="1"/>
  <c r="AA5614" i="1"/>
  <c r="Z5614" i="1"/>
  <c r="Y5614" i="1"/>
  <c r="Y5621" i="1" s="1"/>
  <c r="X5614" i="1"/>
  <c r="U5614" i="1"/>
  <c r="S5614" i="1"/>
  <c r="R5614" i="1"/>
  <c r="AP5613" i="1"/>
  <c r="AI5613" i="1"/>
  <c r="BH5612" i="1"/>
  <c r="BH5613" i="1" s="1"/>
  <c r="BH5614" i="1" s="1"/>
  <c r="BH5615" i="1" s="1"/>
  <c r="BH5616" i="1" s="1"/>
  <c r="AP5612" i="1"/>
  <c r="AI5612" i="1"/>
  <c r="BF5611" i="1"/>
  <c r="BF5612" i="1" s="1"/>
  <c r="BF5613" i="1" s="1"/>
  <c r="BF5614" i="1" s="1"/>
  <c r="BF5615" i="1" s="1"/>
  <c r="BF5616" i="1" s="1"/>
  <c r="AP5611" i="1"/>
  <c r="AI5611" i="1"/>
  <c r="AU5610" i="1"/>
  <c r="AY5610" i="1" s="1"/>
  <c r="BA5610" i="1" s="1"/>
  <c r="AS5611" i="1" s="1"/>
  <c r="AP5610" i="1"/>
  <c r="AI5610" i="1"/>
  <c r="BA5609" i="1"/>
  <c r="AS5610" i="1" s="1"/>
  <c r="AS5609" i="1"/>
  <c r="AU5609" i="1" s="1"/>
  <c r="AY5609" i="1" s="1"/>
  <c r="AP5609" i="1"/>
  <c r="AI5609" i="1"/>
  <c r="AI5608" i="1"/>
  <c r="BF5607" i="1"/>
  <c r="BF5608" i="1" s="1"/>
  <c r="BF5609" i="1" s="1"/>
  <c r="BF5610" i="1" s="1"/>
  <c r="BH5606" i="1"/>
  <c r="BH5607" i="1" s="1"/>
  <c r="BH5608" i="1" s="1"/>
  <c r="BH5609" i="1" s="1"/>
  <c r="BH5610" i="1" s="1"/>
  <c r="BH5611" i="1" s="1"/>
  <c r="BF5605" i="1"/>
  <c r="BF5606" i="1" s="1"/>
  <c r="BI5604" i="1"/>
  <c r="BI5605" i="1" s="1"/>
  <c r="BI5606" i="1" s="1"/>
  <c r="BI5607" i="1" s="1"/>
  <c r="BI5608" i="1" s="1"/>
  <c r="BI5609" i="1" s="1"/>
  <c r="BI5610" i="1" s="1"/>
  <c r="BI5611" i="1" s="1"/>
  <c r="BI5612" i="1" s="1"/>
  <c r="BI5613" i="1" s="1"/>
  <c r="BI5614" i="1" s="1"/>
  <c r="BI5615" i="1" s="1"/>
  <c r="BI5616" i="1" s="1"/>
  <c r="BH5603" i="1"/>
  <c r="BH5604" i="1" s="1"/>
  <c r="BH5605" i="1" s="1"/>
  <c r="BF5603" i="1"/>
  <c r="BF5604" i="1" s="1"/>
  <c r="BI5602" i="1"/>
  <c r="BI5603" i="1" s="1"/>
  <c r="BH5602" i="1"/>
  <c r="BG5602" i="1"/>
  <c r="BG5603" i="1" s="1"/>
  <c r="BG5604" i="1" s="1"/>
  <c r="BG5605" i="1" s="1"/>
  <c r="BG5606" i="1" s="1"/>
  <c r="BG5607" i="1" s="1"/>
  <c r="BG5608" i="1" s="1"/>
  <c r="BG5609" i="1" s="1"/>
  <c r="BG5610" i="1" s="1"/>
  <c r="BG5611" i="1" s="1"/>
  <c r="BG5612" i="1" s="1"/>
  <c r="BG5613" i="1" s="1"/>
  <c r="BG5614" i="1" s="1"/>
  <c r="BG5615" i="1" s="1"/>
  <c r="BG5616" i="1" s="1"/>
  <c r="BJ5601" i="1"/>
  <c r="BJ5602" i="1" s="1"/>
  <c r="BJ5603" i="1" s="1"/>
  <c r="BJ5604" i="1" s="1"/>
  <c r="BJ5605" i="1" s="1"/>
  <c r="BJ5606" i="1" s="1"/>
  <c r="BJ5607" i="1" s="1"/>
  <c r="BJ5608" i="1" s="1"/>
  <c r="BJ5609" i="1" s="1"/>
  <c r="BJ5610" i="1" s="1"/>
  <c r="BJ5611" i="1" s="1"/>
  <c r="BJ5612" i="1" s="1"/>
  <c r="BJ5613" i="1" s="1"/>
  <c r="BJ5614" i="1" s="1"/>
  <c r="BJ5615" i="1" s="1"/>
  <c r="BJ5616" i="1" s="1"/>
  <c r="BI5601" i="1"/>
  <c r="BF5601" i="1"/>
  <c r="BF5602" i="1" s="1"/>
  <c r="BL5455" i="1"/>
  <c r="BL5456" i="1" s="1"/>
  <c r="BG5455" i="1"/>
  <c r="BG5456" i="1" s="1"/>
  <c r="BL5452" i="1"/>
  <c r="BL5453" i="1" s="1"/>
  <c r="BL5454" i="1" s="1"/>
  <c r="BF5447" i="1"/>
  <c r="BF5448" i="1" s="1"/>
  <c r="BF5449" i="1" s="1"/>
  <c r="BF5450" i="1" s="1"/>
  <c r="BF5451" i="1" s="1"/>
  <c r="BF5452" i="1" s="1"/>
  <c r="BF5453" i="1" s="1"/>
  <c r="BF5454" i="1" s="1"/>
  <c r="BF5455" i="1" s="1"/>
  <c r="BF5456" i="1" s="1"/>
  <c r="BF5445" i="1"/>
  <c r="BF5446" i="1" s="1"/>
  <c r="BI5435" i="1"/>
  <c r="BI5436" i="1" s="1"/>
  <c r="BI5437" i="1" s="1"/>
  <c r="BI5438" i="1" s="1"/>
  <c r="BI5439" i="1" s="1"/>
  <c r="BI5440" i="1" s="1"/>
  <c r="BI5441" i="1" s="1"/>
  <c r="BI5442" i="1" s="1"/>
  <c r="BI5443" i="1" s="1"/>
  <c r="BI5444" i="1" s="1"/>
  <c r="BI5445" i="1" s="1"/>
  <c r="BI5446" i="1" s="1"/>
  <c r="BI5447" i="1" s="1"/>
  <c r="BI5448" i="1" s="1"/>
  <c r="BI5449" i="1" s="1"/>
  <c r="BI5450" i="1" s="1"/>
  <c r="BI5451" i="1" s="1"/>
  <c r="BI5452" i="1" s="1"/>
  <c r="BI5453" i="1" s="1"/>
  <c r="BI5454" i="1" s="1"/>
  <c r="BI5455" i="1" s="1"/>
  <c r="BI5456" i="1" s="1"/>
  <c r="BI5434" i="1"/>
  <c r="BL5426" i="1"/>
  <c r="BL5427" i="1" s="1"/>
  <c r="BL5428" i="1" s="1"/>
  <c r="BL5429" i="1" s="1"/>
  <c r="BL5430" i="1" s="1"/>
  <c r="BL5431" i="1" s="1"/>
  <c r="BL5432" i="1" s="1"/>
  <c r="BL5433" i="1" s="1"/>
  <c r="BL5434" i="1" s="1"/>
  <c r="BL5435" i="1" s="1"/>
  <c r="BL5436" i="1" s="1"/>
  <c r="BL5437" i="1" s="1"/>
  <c r="BL5438" i="1" s="1"/>
  <c r="BL5439" i="1" s="1"/>
  <c r="BL5440" i="1" s="1"/>
  <c r="BL5441" i="1" s="1"/>
  <c r="BL5442" i="1" s="1"/>
  <c r="BL5443" i="1" s="1"/>
  <c r="BL5444" i="1" s="1"/>
  <c r="BL5445" i="1" s="1"/>
  <c r="BL5446" i="1" s="1"/>
  <c r="BL5447" i="1" s="1"/>
  <c r="BL5448" i="1" s="1"/>
  <c r="BL5449" i="1" s="1"/>
  <c r="BL5450" i="1" s="1"/>
  <c r="BL5451" i="1" s="1"/>
  <c r="BH5426" i="1"/>
  <c r="BH5427" i="1" s="1"/>
  <c r="BH5428" i="1" s="1"/>
  <c r="BH5429" i="1" s="1"/>
  <c r="BH5430" i="1" s="1"/>
  <c r="BH5431" i="1" s="1"/>
  <c r="BH5432" i="1" s="1"/>
  <c r="BH5433" i="1" s="1"/>
  <c r="BH5434" i="1" s="1"/>
  <c r="BH5435" i="1" s="1"/>
  <c r="BH5436" i="1" s="1"/>
  <c r="BH5437" i="1" s="1"/>
  <c r="BH5438" i="1" s="1"/>
  <c r="BH5439" i="1" s="1"/>
  <c r="BH5440" i="1" s="1"/>
  <c r="BH5441" i="1" s="1"/>
  <c r="BH5442" i="1" s="1"/>
  <c r="BH5443" i="1" s="1"/>
  <c r="BH5444" i="1" s="1"/>
  <c r="BH5445" i="1" s="1"/>
  <c r="BH5446" i="1" s="1"/>
  <c r="BH5447" i="1" s="1"/>
  <c r="BH5448" i="1" s="1"/>
  <c r="BH5449" i="1" s="1"/>
  <c r="BH5450" i="1" s="1"/>
  <c r="BH5451" i="1" s="1"/>
  <c r="BH5452" i="1" s="1"/>
  <c r="BH5453" i="1" s="1"/>
  <c r="BH5454" i="1" s="1"/>
  <c r="BH5455" i="1" s="1"/>
  <c r="BH5456" i="1" s="1"/>
  <c r="Q5426" i="1"/>
  <c r="P5426" i="1"/>
  <c r="O5426" i="1"/>
  <c r="K5426" i="1"/>
  <c r="I5426" i="1"/>
  <c r="H5426" i="1"/>
  <c r="D5426" i="1"/>
  <c r="A5426" i="1"/>
  <c r="BH5425" i="1"/>
  <c r="BI5424" i="1"/>
  <c r="BI5425" i="1" s="1"/>
  <c r="BI5426" i="1" s="1"/>
  <c r="BI5427" i="1" s="1"/>
  <c r="BI5428" i="1" s="1"/>
  <c r="BI5429" i="1" s="1"/>
  <c r="BI5430" i="1" s="1"/>
  <c r="BI5431" i="1" s="1"/>
  <c r="BI5432" i="1" s="1"/>
  <c r="BI5433" i="1" s="1"/>
  <c r="S5424" i="1"/>
  <c r="BK5423" i="1"/>
  <c r="BK5424" i="1" s="1"/>
  <c r="BK5425" i="1" s="1"/>
  <c r="BK5426" i="1" s="1"/>
  <c r="BK5427" i="1" s="1"/>
  <c r="BK5428" i="1" s="1"/>
  <c r="BK5429" i="1" s="1"/>
  <c r="BK5430" i="1" s="1"/>
  <c r="BK5431" i="1" s="1"/>
  <c r="BK5432" i="1" s="1"/>
  <c r="BK5433" i="1" s="1"/>
  <c r="BK5434" i="1" s="1"/>
  <c r="BK5435" i="1" s="1"/>
  <c r="BK5436" i="1" s="1"/>
  <c r="BK5437" i="1" s="1"/>
  <c r="BK5438" i="1" s="1"/>
  <c r="BK5439" i="1" s="1"/>
  <c r="BK5440" i="1" s="1"/>
  <c r="BK5441" i="1" s="1"/>
  <c r="BK5442" i="1" s="1"/>
  <c r="BK5443" i="1" s="1"/>
  <c r="BK5444" i="1" s="1"/>
  <c r="BK5445" i="1" s="1"/>
  <c r="BK5446" i="1" s="1"/>
  <c r="BK5447" i="1" s="1"/>
  <c r="BK5448" i="1" s="1"/>
  <c r="BK5449" i="1" s="1"/>
  <c r="BK5450" i="1" s="1"/>
  <c r="BK5451" i="1" s="1"/>
  <c r="BK5452" i="1" s="1"/>
  <c r="BK5453" i="1" s="1"/>
  <c r="BK5454" i="1" s="1"/>
  <c r="BK5455" i="1" s="1"/>
  <c r="BK5456" i="1" s="1"/>
  <c r="BI5423" i="1"/>
  <c r="BH5423" i="1"/>
  <c r="BH5424" i="1" s="1"/>
  <c r="U5423" i="1"/>
  <c r="R5423" i="1"/>
  <c r="BK5422" i="1"/>
  <c r="BG5422" i="1"/>
  <c r="BG5423" i="1" s="1"/>
  <c r="BG5424" i="1" s="1"/>
  <c r="BG5425" i="1" s="1"/>
  <c r="BG5426" i="1" s="1"/>
  <c r="BG5427" i="1" s="1"/>
  <c r="BG5428" i="1" s="1"/>
  <c r="BG5429" i="1" s="1"/>
  <c r="BG5430" i="1" s="1"/>
  <c r="BG5431" i="1" s="1"/>
  <c r="BG5432" i="1" s="1"/>
  <c r="BG5433" i="1" s="1"/>
  <c r="BG5434" i="1" s="1"/>
  <c r="BG5435" i="1" s="1"/>
  <c r="BG5436" i="1" s="1"/>
  <c r="BG5437" i="1" s="1"/>
  <c r="BG5438" i="1" s="1"/>
  <c r="BG5439" i="1" s="1"/>
  <c r="BG5440" i="1" s="1"/>
  <c r="BG5441" i="1" s="1"/>
  <c r="BG5442" i="1" s="1"/>
  <c r="BG5443" i="1" s="1"/>
  <c r="BG5444" i="1" s="1"/>
  <c r="BG5445" i="1" s="1"/>
  <c r="BG5446" i="1" s="1"/>
  <c r="BG5447" i="1" s="1"/>
  <c r="BG5448" i="1" s="1"/>
  <c r="BG5449" i="1" s="1"/>
  <c r="BG5450" i="1" s="1"/>
  <c r="BG5451" i="1" s="1"/>
  <c r="BG5452" i="1" s="1"/>
  <c r="BG5453" i="1" s="1"/>
  <c r="BG5454" i="1" s="1"/>
  <c r="BK5421" i="1"/>
  <c r="BF5421" i="1"/>
  <c r="BF5422" i="1" s="1"/>
  <c r="BF5423" i="1" s="1"/>
  <c r="BF5424" i="1" s="1"/>
  <c r="BF5425" i="1" s="1"/>
  <c r="BF5426" i="1" s="1"/>
  <c r="BF5427" i="1" s="1"/>
  <c r="BF5428" i="1" s="1"/>
  <c r="BF5429" i="1" s="1"/>
  <c r="BF5430" i="1" s="1"/>
  <c r="BF5431" i="1" s="1"/>
  <c r="BF5432" i="1" s="1"/>
  <c r="BF5433" i="1" s="1"/>
  <c r="BF5434" i="1" s="1"/>
  <c r="BF5435" i="1" s="1"/>
  <c r="BF5436" i="1" s="1"/>
  <c r="BF5437" i="1" s="1"/>
  <c r="BF5438" i="1" s="1"/>
  <c r="BF5439" i="1" s="1"/>
  <c r="BF5440" i="1" s="1"/>
  <c r="BF5441" i="1" s="1"/>
  <c r="BF5442" i="1" s="1"/>
  <c r="BF5443" i="1" s="1"/>
  <c r="BF5444" i="1" s="1"/>
  <c r="AR5421" i="1"/>
  <c r="AQ5421" i="1"/>
  <c r="AO5421" i="1"/>
  <c r="AN5421" i="1"/>
  <c r="AL5421" i="1"/>
  <c r="AM5423" i="1" s="1"/>
  <c r="AK5421" i="1"/>
  <c r="AF5421" i="1"/>
  <c r="X5421" i="1"/>
  <c r="V5421" i="1"/>
  <c r="T5421" i="1"/>
  <c r="Q5421" i="1"/>
  <c r="P5421" i="1"/>
  <c r="O5421" i="1"/>
  <c r="N5421" i="1"/>
  <c r="N5426" i="1" s="1"/>
  <c r="M5421" i="1"/>
  <c r="M5426" i="1" s="1"/>
  <c r="L5421" i="1"/>
  <c r="L5426" i="1" s="1"/>
  <c r="K5421" i="1"/>
  <c r="J5421" i="1"/>
  <c r="J5426" i="1" s="1"/>
  <c r="I5421" i="1"/>
  <c r="H5421" i="1"/>
  <c r="G5421" i="1"/>
  <c r="G5426" i="1" s="1"/>
  <c r="F5421" i="1"/>
  <c r="F5426" i="1" s="1"/>
  <c r="E5421" i="1"/>
  <c r="E5426" i="1" s="1"/>
  <c r="D5421" i="1"/>
  <c r="BL5420" i="1"/>
  <c r="BL5421" i="1" s="1"/>
  <c r="BL5422" i="1" s="1"/>
  <c r="BL5423" i="1" s="1"/>
  <c r="BL5424" i="1" s="1"/>
  <c r="BL5425" i="1" s="1"/>
  <c r="BK5420" i="1"/>
  <c r="BJ5420" i="1"/>
  <c r="BJ5421" i="1" s="1"/>
  <c r="BJ5422" i="1" s="1"/>
  <c r="BJ5423" i="1" s="1"/>
  <c r="BJ5424" i="1" s="1"/>
  <c r="BJ5425" i="1" s="1"/>
  <c r="BJ5426" i="1" s="1"/>
  <c r="BJ5427" i="1" s="1"/>
  <c r="BJ5428" i="1" s="1"/>
  <c r="BJ5429" i="1" s="1"/>
  <c r="BJ5430" i="1" s="1"/>
  <c r="BJ5431" i="1" s="1"/>
  <c r="BJ5432" i="1" s="1"/>
  <c r="BJ5433" i="1" s="1"/>
  <c r="BJ5434" i="1" s="1"/>
  <c r="BJ5435" i="1" s="1"/>
  <c r="BJ5436" i="1" s="1"/>
  <c r="BJ5437" i="1" s="1"/>
  <c r="BJ5438" i="1" s="1"/>
  <c r="BJ5439" i="1" s="1"/>
  <c r="BJ5440" i="1" s="1"/>
  <c r="BJ5441" i="1" s="1"/>
  <c r="BJ5442" i="1" s="1"/>
  <c r="BJ5443" i="1" s="1"/>
  <c r="BJ5444" i="1" s="1"/>
  <c r="BJ5445" i="1" s="1"/>
  <c r="BJ5446" i="1" s="1"/>
  <c r="BJ5447" i="1" s="1"/>
  <c r="BJ5448" i="1" s="1"/>
  <c r="BJ5449" i="1" s="1"/>
  <c r="BJ5450" i="1" s="1"/>
  <c r="BJ5451" i="1" s="1"/>
  <c r="BJ5452" i="1" s="1"/>
  <c r="BJ5453" i="1" s="1"/>
  <c r="BJ5454" i="1" s="1"/>
  <c r="BJ5455" i="1" s="1"/>
  <c r="BJ5456" i="1" s="1"/>
  <c r="BI5420" i="1"/>
  <c r="BI5421" i="1" s="1"/>
  <c r="BI5422" i="1" s="1"/>
  <c r="BH5420" i="1"/>
  <c r="BH5421" i="1" s="1"/>
  <c r="BH5422" i="1" s="1"/>
  <c r="BG5420" i="1"/>
  <c r="BG5421" i="1" s="1"/>
  <c r="BF5420" i="1"/>
  <c r="AP5419" i="1"/>
  <c r="AM5419" i="1"/>
  <c r="AI5419" i="1"/>
  <c r="AD5419" i="1"/>
  <c r="AC5419" i="1"/>
  <c r="AB5419" i="1"/>
  <c r="AA5419" i="1"/>
  <c r="Z5419" i="1"/>
  <c r="Y5419" i="1"/>
  <c r="X5419" i="1"/>
  <c r="U5419" i="1"/>
  <c r="S5419" i="1"/>
  <c r="R5419" i="1"/>
  <c r="B5419" i="1"/>
  <c r="AP5418" i="1"/>
  <c r="AM5418" i="1"/>
  <c r="AI5418" i="1"/>
  <c r="AD5418" i="1"/>
  <c r="AC5418" i="1"/>
  <c r="AB5418" i="1"/>
  <c r="AA5418" i="1"/>
  <c r="Z5418" i="1"/>
  <c r="Y5418" i="1"/>
  <c r="X5418" i="1"/>
  <c r="U5418" i="1"/>
  <c r="S5418" i="1"/>
  <c r="R5418" i="1"/>
  <c r="B5418" i="1"/>
  <c r="AP5417" i="1"/>
  <c r="AM5417" i="1"/>
  <c r="AI5417" i="1"/>
  <c r="AD5417" i="1"/>
  <c r="AC5417" i="1"/>
  <c r="AB5417" i="1"/>
  <c r="AA5417" i="1"/>
  <c r="Z5417" i="1"/>
  <c r="Y5417" i="1"/>
  <c r="X5417" i="1"/>
  <c r="U5417" i="1"/>
  <c r="S5417" i="1"/>
  <c r="R5417" i="1"/>
  <c r="B5417" i="1" s="1"/>
  <c r="AP5416" i="1"/>
  <c r="AM5416" i="1"/>
  <c r="AI5416" i="1"/>
  <c r="AD5416" i="1"/>
  <c r="AC5416" i="1"/>
  <c r="AC5421" i="1" s="1"/>
  <c r="AB5416" i="1"/>
  <c r="AA5416" i="1"/>
  <c r="Z5416" i="1"/>
  <c r="AE5416" i="1" s="1"/>
  <c r="AH5416" i="1" s="1"/>
  <c r="Y5416" i="1"/>
  <c r="X5416" i="1"/>
  <c r="U5416" i="1"/>
  <c r="S5416" i="1"/>
  <c r="R5416" i="1"/>
  <c r="B5416" i="1" s="1"/>
  <c r="AP5415" i="1"/>
  <c r="AM5415" i="1"/>
  <c r="AI5415" i="1"/>
  <c r="AE5415" i="1"/>
  <c r="AH5415" i="1" s="1"/>
  <c r="AD5415" i="1"/>
  <c r="AC5415" i="1"/>
  <c r="AB5415" i="1"/>
  <c r="AA5415" i="1"/>
  <c r="Z5415" i="1"/>
  <c r="Y5415" i="1"/>
  <c r="X5415" i="1"/>
  <c r="U5415" i="1"/>
  <c r="S5415" i="1"/>
  <c r="R5415" i="1"/>
  <c r="AS5414" i="1"/>
  <c r="AP5414" i="1"/>
  <c r="AM5414" i="1"/>
  <c r="AI5414" i="1"/>
  <c r="AD5414" i="1"/>
  <c r="AC5414" i="1"/>
  <c r="AB5414" i="1"/>
  <c r="AA5414" i="1"/>
  <c r="Z5414" i="1"/>
  <c r="Y5414" i="1"/>
  <c r="X5414" i="1"/>
  <c r="U5414" i="1"/>
  <c r="U5421" i="1" s="1"/>
  <c r="U5426" i="1" s="1"/>
  <c r="S5414" i="1"/>
  <c r="R5414" i="1"/>
  <c r="B5414" i="1"/>
  <c r="AI5413" i="1"/>
  <c r="BF5412" i="1"/>
  <c r="BF5413" i="1" s="1"/>
  <c r="BF5414" i="1" s="1"/>
  <c r="BF5415" i="1" s="1"/>
  <c r="BF5416" i="1" s="1"/>
  <c r="AI5412" i="1"/>
  <c r="AI5411" i="1"/>
  <c r="AI5410" i="1"/>
  <c r="AI5409" i="1"/>
  <c r="BJ5408" i="1"/>
  <c r="BJ5409" i="1" s="1"/>
  <c r="BJ5410" i="1" s="1"/>
  <c r="BJ5411" i="1" s="1"/>
  <c r="BJ5412" i="1" s="1"/>
  <c r="BJ5413" i="1" s="1"/>
  <c r="BJ5414" i="1" s="1"/>
  <c r="BJ5415" i="1" s="1"/>
  <c r="BJ5416" i="1" s="1"/>
  <c r="BF5408" i="1"/>
  <c r="BF5409" i="1" s="1"/>
  <c r="BF5410" i="1" s="1"/>
  <c r="BF5411" i="1" s="1"/>
  <c r="AI5408" i="1"/>
  <c r="BH5407" i="1"/>
  <c r="BH5408" i="1" s="1"/>
  <c r="BH5409" i="1" s="1"/>
  <c r="BH5410" i="1" s="1"/>
  <c r="BH5411" i="1" s="1"/>
  <c r="BH5412" i="1" s="1"/>
  <c r="BH5413" i="1" s="1"/>
  <c r="BH5414" i="1" s="1"/>
  <c r="BH5415" i="1" s="1"/>
  <c r="BH5416" i="1" s="1"/>
  <c r="BG5405" i="1"/>
  <c r="BG5406" i="1" s="1"/>
  <c r="BG5407" i="1" s="1"/>
  <c r="BG5408" i="1" s="1"/>
  <c r="BG5409" i="1" s="1"/>
  <c r="BG5410" i="1" s="1"/>
  <c r="BG5411" i="1" s="1"/>
  <c r="BG5412" i="1" s="1"/>
  <c r="BG5413" i="1" s="1"/>
  <c r="BG5414" i="1" s="1"/>
  <c r="BG5415" i="1" s="1"/>
  <c r="BG5416" i="1" s="1"/>
  <c r="BG5404" i="1"/>
  <c r="BH5403" i="1"/>
  <c r="BH5404" i="1" s="1"/>
  <c r="BH5405" i="1" s="1"/>
  <c r="BH5406" i="1" s="1"/>
  <c r="BF5403" i="1"/>
  <c r="BF5404" i="1" s="1"/>
  <c r="BF5405" i="1" s="1"/>
  <c r="BF5406" i="1" s="1"/>
  <c r="BF5407" i="1" s="1"/>
  <c r="BH5402" i="1"/>
  <c r="BG5402" i="1"/>
  <c r="BG5403" i="1" s="1"/>
  <c r="BF5402" i="1"/>
  <c r="BJ5401" i="1"/>
  <c r="BJ5402" i="1" s="1"/>
  <c r="BJ5403" i="1" s="1"/>
  <c r="BJ5404" i="1" s="1"/>
  <c r="BJ5405" i="1" s="1"/>
  <c r="BJ5406" i="1" s="1"/>
  <c r="BJ5407" i="1" s="1"/>
  <c r="BI5401" i="1"/>
  <c r="BF5401" i="1"/>
  <c r="BJ5253" i="1"/>
  <c r="BJ5254" i="1" s="1"/>
  <c r="BJ5255" i="1" s="1"/>
  <c r="BJ5256" i="1" s="1"/>
  <c r="BK5246" i="1"/>
  <c r="BK5247" i="1" s="1"/>
  <c r="BK5248" i="1" s="1"/>
  <c r="BK5249" i="1" s="1"/>
  <c r="BK5250" i="1" s="1"/>
  <c r="BK5251" i="1" s="1"/>
  <c r="BK5252" i="1" s="1"/>
  <c r="BK5253" i="1" s="1"/>
  <c r="BK5254" i="1" s="1"/>
  <c r="BK5255" i="1" s="1"/>
  <c r="BK5256" i="1" s="1"/>
  <c r="BJ5246" i="1"/>
  <c r="BJ5247" i="1" s="1"/>
  <c r="BJ5248" i="1" s="1"/>
  <c r="BJ5249" i="1" s="1"/>
  <c r="BJ5250" i="1" s="1"/>
  <c r="BJ5251" i="1" s="1"/>
  <c r="BJ5252" i="1" s="1"/>
  <c r="BJ5245" i="1"/>
  <c r="BJ5243" i="1"/>
  <c r="BJ5244" i="1" s="1"/>
  <c r="BJ5239" i="1"/>
  <c r="BJ5240" i="1" s="1"/>
  <c r="BJ5241" i="1" s="1"/>
  <c r="BJ5242" i="1" s="1"/>
  <c r="BK5238" i="1"/>
  <c r="BK5239" i="1" s="1"/>
  <c r="BK5240" i="1" s="1"/>
  <c r="BK5241" i="1" s="1"/>
  <c r="BK5242" i="1" s="1"/>
  <c r="BK5243" i="1" s="1"/>
  <c r="BK5244" i="1" s="1"/>
  <c r="BK5245" i="1" s="1"/>
  <c r="BG5237" i="1"/>
  <c r="BG5238" i="1" s="1"/>
  <c r="BG5239" i="1" s="1"/>
  <c r="BG5240" i="1" s="1"/>
  <c r="BG5241" i="1" s="1"/>
  <c r="BG5242" i="1" s="1"/>
  <c r="BG5243" i="1" s="1"/>
  <c r="BG5244" i="1" s="1"/>
  <c r="BG5245" i="1" s="1"/>
  <c r="BG5246" i="1" s="1"/>
  <c r="BG5247" i="1" s="1"/>
  <c r="BG5248" i="1" s="1"/>
  <c r="BG5249" i="1" s="1"/>
  <c r="BG5250" i="1" s="1"/>
  <c r="BG5251" i="1" s="1"/>
  <c r="BG5252" i="1" s="1"/>
  <c r="BG5253" i="1" s="1"/>
  <c r="BG5254" i="1" s="1"/>
  <c r="BG5255" i="1" s="1"/>
  <c r="BG5256" i="1" s="1"/>
  <c r="BJ5233" i="1"/>
  <c r="BJ5234" i="1" s="1"/>
  <c r="BJ5235" i="1" s="1"/>
  <c r="BJ5236" i="1" s="1"/>
  <c r="BJ5237" i="1" s="1"/>
  <c r="BJ5238" i="1" s="1"/>
  <c r="BK5232" i="1"/>
  <c r="BK5233" i="1" s="1"/>
  <c r="BK5234" i="1" s="1"/>
  <c r="BK5235" i="1" s="1"/>
  <c r="BK5236" i="1" s="1"/>
  <c r="BK5237" i="1" s="1"/>
  <c r="BG5229" i="1"/>
  <c r="BG5230" i="1" s="1"/>
  <c r="BG5231" i="1" s="1"/>
  <c r="BG5232" i="1" s="1"/>
  <c r="BG5233" i="1" s="1"/>
  <c r="BG5234" i="1" s="1"/>
  <c r="BG5235" i="1" s="1"/>
  <c r="BG5236" i="1" s="1"/>
  <c r="BF5228" i="1"/>
  <c r="BF5229" i="1" s="1"/>
  <c r="BF5230" i="1" s="1"/>
  <c r="BF5231" i="1" s="1"/>
  <c r="BF5232" i="1" s="1"/>
  <c r="BF5233" i="1" s="1"/>
  <c r="BF5234" i="1" s="1"/>
  <c r="BF5235" i="1" s="1"/>
  <c r="BF5236" i="1" s="1"/>
  <c r="BF5237" i="1" s="1"/>
  <c r="BF5238" i="1" s="1"/>
  <c r="BF5239" i="1" s="1"/>
  <c r="BF5240" i="1" s="1"/>
  <c r="BF5241" i="1" s="1"/>
  <c r="BF5242" i="1" s="1"/>
  <c r="BF5243" i="1" s="1"/>
  <c r="BF5244" i="1" s="1"/>
  <c r="BF5245" i="1" s="1"/>
  <c r="BF5246" i="1" s="1"/>
  <c r="BF5247" i="1" s="1"/>
  <c r="BF5248" i="1" s="1"/>
  <c r="BF5249" i="1" s="1"/>
  <c r="BF5250" i="1" s="1"/>
  <c r="BF5251" i="1" s="1"/>
  <c r="BF5252" i="1" s="1"/>
  <c r="BF5253" i="1" s="1"/>
  <c r="BF5254" i="1" s="1"/>
  <c r="BF5255" i="1" s="1"/>
  <c r="BF5256" i="1" s="1"/>
  <c r="BL5227" i="1"/>
  <c r="BL5228" i="1" s="1"/>
  <c r="BL5229" i="1" s="1"/>
  <c r="BL5230" i="1" s="1"/>
  <c r="BL5231" i="1" s="1"/>
  <c r="BL5232" i="1" s="1"/>
  <c r="BL5233" i="1" s="1"/>
  <c r="BL5234" i="1" s="1"/>
  <c r="BL5235" i="1" s="1"/>
  <c r="BL5236" i="1" s="1"/>
  <c r="BL5237" i="1" s="1"/>
  <c r="BL5238" i="1" s="1"/>
  <c r="BL5239" i="1" s="1"/>
  <c r="BL5240" i="1" s="1"/>
  <c r="BL5241" i="1" s="1"/>
  <c r="BL5242" i="1" s="1"/>
  <c r="BL5243" i="1" s="1"/>
  <c r="BL5244" i="1" s="1"/>
  <c r="BL5245" i="1" s="1"/>
  <c r="BL5246" i="1" s="1"/>
  <c r="BL5247" i="1" s="1"/>
  <c r="BL5248" i="1" s="1"/>
  <c r="BL5249" i="1" s="1"/>
  <c r="BL5250" i="1" s="1"/>
  <c r="BL5251" i="1" s="1"/>
  <c r="BL5252" i="1" s="1"/>
  <c r="BL5253" i="1" s="1"/>
  <c r="BL5254" i="1" s="1"/>
  <c r="BL5255" i="1" s="1"/>
  <c r="BL5256" i="1" s="1"/>
  <c r="BI5226" i="1"/>
  <c r="BI5227" i="1" s="1"/>
  <c r="BI5228" i="1" s="1"/>
  <c r="BI5229" i="1" s="1"/>
  <c r="BI5230" i="1" s="1"/>
  <c r="BI5231" i="1" s="1"/>
  <c r="BI5232" i="1" s="1"/>
  <c r="BI5233" i="1" s="1"/>
  <c r="BI5234" i="1" s="1"/>
  <c r="BI5235" i="1" s="1"/>
  <c r="BI5236" i="1" s="1"/>
  <c r="BI5237" i="1" s="1"/>
  <c r="BI5238" i="1" s="1"/>
  <c r="BI5239" i="1" s="1"/>
  <c r="BI5240" i="1" s="1"/>
  <c r="BI5241" i="1" s="1"/>
  <c r="BI5242" i="1" s="1"/>
  <c r="BI5243" i="1" s="1"/>
  <c r="BI5244" i="1" s="1"/>
  <c r="BI5245" i="1" s="1"/>
  <c r="BI5246" i="1" s="1"/>
  <c r="BI5247" i="1" s="1"/>
  <c r="BI5248" i="1" s="1"/>
  <c r="BI5249" i="1" s="1"/>
  <c r="BI5250" i="1" s="1"/>
  <c r="BI5251" i="1" s="1"/>
  <c r="BI5252" i="1" s="1"/>
  <c r="BI5253" i="1" s="1"/>
  <c r="BI5254" i="1" s="1"/>
  <c r="BI5255" i="1" s="1"/>
  <c r="BI5256" i="1" s="1"/>
  <c r="BF5226" i="1"/>
  <c r="BF5227" i="1" s="1"/>
  <c r="Q5226" i="1"/>
  <c r="O5226" i="1"/>
  <c r="L5226" i="1"/>
  <c r="K5226" i="1"/>
  <c r="J5226" i="1"/>
  <c r="I5226" i="1"/>
  <c r="F5226" i="1"/>
  <c r="D5226" i="1"/>
  <c r="A5226" i="1"/>
  <c r="BK5225" i="1"/>
  <c r="BK5226" i="1" s="1"/>
  <c r="BK5227" i="1" s="1"/>
  <c r="BK5228" i="1" s="1"/>
  <c r="BK5229" i="1" s="1"/>
  <c r="BK5230" i="1" s="1"/>
  <c r="BK5231" i="1" s="1"/>
  <c r="BG5225" i="1"/>
  <c r="BG5226" i="1" s="1"/>
  <c r="BG5227" i="1" s="1"/>
  <c r="BG5228" i="1" s="1"/>
  <c r="BH5224" i="1"/>
  <c r="BH5225" i="1" s="1"/>
  <c r="BH5226" i="1" s="1"/>
  <c r="BH5227" i="1" s="1"/>
  <c r="BH5228" i="1" s="1"/>
  <c r="BH5229" i="1" s="1"/>
  <c r="BH5230" i="1" s="1"/>
  <c r="BH5231" i="1" s="1"/>
  <c r="BH5232" i="1" s="1"/>
  <c r="BH5233" i="1" s="1"/>
  <c r="BH5234" i="1" s="1"/>
  <c r="BH5235" i="1" s="1"/>
  <c r="BH5236" i="1" s="1"/>
  <c r="BH5237" i="1" s="1"/>
  <c r="BH5238" i="1" s="1"/>
  <c r="BH5239" i="1" s="1"/>
  <c r="BH5240" i="1" s="1"/>
  <c r="BH5241" i="1" s="1"/>
  <c r="BH5242" i="1" s="1"/>
  <c r="BH5243" i="1" s="1"/>
  <c r="BH5244" i="1" s="1"/>
  <c r="BH5245" i="1" s="1"/>
  <c r="BH5246" i="1" s="1"/>
  <c r="BH5247" i="1" s="1"/>
  <c r="BH5248" i="1" s="1"/>
  <c r="BH5249" i="1" s="1"/>
  <c r="BH5250" i="1" s="1"/>
  <c r="BH5251" i="1" s="1"/>
  <c r="BH5252" i="1" s="1"/>
  <c r="BH5253" i="1" s="1"/>
  <c r="BH5254" i="1" s="1"/>
  <c r="BH5255" i="1" s="1"/>
  <c r="BH5256" i="1" s="1"/>
  <c r="BF5224" i="1"/>
  <c r="BF5225" i="1" s="1"/>
  <c r="S5224" i="1"/>
  <c r="BH5223" i="1"/>
  <c r="U5223" i="1"/>
  <c r="R5223" i="1"/>
  <c r="BI5222" i="1"/>
  <c r="BI5223" i="1" s="1"/>
  <c r="BI5224" i="1" s="1"/>
  <c r="BI5225" i="1" s="1"/>
  <c r="BF5222" i="1"/>
  <c r="BF5223" i="1" s="1"/>
  <c r="BK5221" i="1"/>
  <c r="BK5222" i="1" s="1"/>
  <c r="BK5223" i="1" s="1"/>
  <c r="BK5224" i="1" s="1"/>
  <c r="BH5221" i="1"/>
  <c r="BH5222" i="1" s="1"/>
  <c r="BF5221" i="1"/>
  <c r="AR5221" i="1"/>
  <c r="AQ5221" i="1"/>
  <c r="AO5221" i="1"/>
  <c r="AN5221" i="1"/>
  <c r="AL5221" i="1"/>
  <c r="AM5223" i="1" s="1"/>
  <c r="AK5221" i="1"/>
  <c r="AF5221" i="1"/>
  <c r="Y5221" i="1"/>
  <c r="V5221" i="1"/>
  <c r="T5221" i="1"/>
  <c r="Q5221" i="1"/>
  <c r="P5221" i="1"/>
  <c r="P5226" i="1" s="1"/>
  <c r="O5221" i="1"/>
  <c r="N5221" i="1"/>
  <c r="N5226" i="1" s="1"/>
  <c r="M5221" i="1"/>
  <c r="M5226" i="1" s="1"/>
  <c r="L5221" i="1"/>
  <c r="K5221" i="1"/>
  <c r="J5221" i="1"/>
  <c r="I5221" i="1"/>
  <c r="H5221" i="1"/>
  <c r="H5226" i="1" s="1"/>
  <c r="G5221" i="1"/>
  <c r="G5226" i="1" s="1"/>
  <c r="F5221" i="1"/>
  <c r="E5221" i="1"/>
  <c r="E5226" i="1" s="1"/>
  <c r="D5221" i="1"/>
  <c r="BL5220" i="1"/>
  <c r="BL5221" i="1" s="1"/>
  <c r="BL5222" i="1" s="1"/>
  <c r="BL5223" i="1" s="1"/>
  <c r="BL5224" i="1" s="1"/>
  <c r="BL5225" i="1" s="1"/>
  <c r="BL5226" i="1" s="1"/>
  <c r="BK5220" i="1"/>
  <c r="BJ5220" i="1"/>
  <c r="BJ5221" i="1" s="1"/>
  <c r="BJ5222" i="1" s="1"/>
  <c r="BJ5223" i="1" s="1"/>
  <c r="BJ5224" i="1" s="1"/>
  <c r="BJ5225" i="1" s="1"/>
  <c r="BJ5226" i="1" s="1"/>
  <c r="BJ5227" i="1" s="1"/>
  <c r="BJ5228" i="1" s="1"/>
  <c r="BJ5229" i="1" s="1"/>
  <c r="BJ5230" i="1" s="1"/>
  <c r="BJ5231" i="1" s="1"/>
  <c r="BJ5232" i="1" s="1"/>
  <c r="BI5220" i="1"/>
  <c r="BI5221" i="1" s="1"/>
  <c r="BH5220" i="1"/>
  <c r="BG5220" i="1"/>
  <c r="BG5221" i="1" s="1"/>
  <c r="BG5222" i="1" s="1"/>
  <c r="BG5223" i="1" s="1"/>
  <c r="BG5224" i="1" s="1"/>
  <c r="BF5220" i="1"/>
  <c r="AP5219" i="1"/>
  <c r="AM5219" i="1"/>
  <c r="AI5219" i="1"/>
  <c r="AE5219" i="1"/>
  <c r="AH5219" i="1" s="1"/>
  <c r="AD5219" i="1"/>
  <c r="AC5219" i="1"/>
  <c r="AB5219" i="1"/>
  <c r="AA5219" i="1"/>
  <c r="Z5219" i="1"/>
  <c r="Y5219" i="1"/>
  <c r="X5219" i="1"/>
  <c r="U5219" i="1"/>
  <c r="B5219" i="1" s="1"/>
  <c r="S5219" i="1"/>
  <c r="R5219" i="1"/>
  <c r="AP5218" i="1"/>
  <c r="AM5218" i="1"/>
  <c r="AI5218" i="1"/>
  <c r="AD5218" i="1"/>
  <c r="AC5218" i="1"/>
  <c r="AB5218" i="1"/>
  <c r="AA5218" i="1"/>
  <c r="Z5218" i="1"/>
  <c r="Y5218" i="1"/>
  <c r="X5218" i="1"/>
  <c r="U5218" i="1"/>
  <c r="S5218" i="1"/>
  <c r="R5218" i="1"/>
  <c r="B5218" i="1"/>
  <c r="AP5217" i="1"/>
  <c r="AM5217" i="1"/>
  <c r="AI5217" i="1"/>
  <c r="AD5217" i="1"/>
  <c r="AC5217" i="1"/>
  <c r="AB5217" i="1"/>
  <c r="AA5217" i="1"/>
  <c r="Z5217" i="1"/>
  <c r="Y5217" i="1"/>
  <c r="X5217" i="1"/>
  <c r="U5217" i="1"/>
  <c r="S5217" i="1"/>
  <c r="R5217" i="1"/>
  <c r="B5217" i="1" s="1"/>
  <c r="BI5216" i="1"/>
  <c r="AP5216" i="1"/>
  <c r="AM5216" i="1"/>
  <c r="AI5216" i="1"/>
  <c r="AD5216" i="1"/>
  <c r="AC5216" i="1"/>
  <c r="AB5216" i="1"/>
  <c r="AA5216" i="1"/>
  <c r="Z5216" i="1"/>
  <c r="Y5216" i="1"/>
  <c r="X5216" i="1"/>
  <c r="U5216" i="1"/>
  <c r="S5216" i="1"/>
  <c r="R5216" i="1"/>
  <c r="B5216" i="1"/>
  <c r="AP5215" i="1"/>
  <c r="AM5215" i="1"/>
  <c r="AI5215" i="1"/>
  <c r="AD5215" i="1"/>
  <c r="AC5215" i="1"/>
  <c r="AB5215" i="1"/>
  <c r="AA5215" i="1"/>
  <c r="Z5215" i="1"/>
  <c r="Y5215" i="1"/>
  <c r="X5215" i="1"/>
  <c r="U5215" i="1"/>
  <c r="S5215" i="1"/>
  <c r="B5215" i="1" s="1"/>
  <c r="R5215" i="1"/>
  <c r="BI5214" i="1"/>
  <c r="BI5215" i="1" s="1"/>
  <c r="AS5214" i="1"/>
  <c r="AP5214" i="1"/>
  <c r="AU5214" i="1" s="1"/>
  <c r="AM5214" i="1"/>
  <c r="AI5214" i="1"/>
  <c r="AD5214" i="1"/>
  <c r="AC5214" i="1"/>
  <c r="AC5221" i="1" s="1"/>
  <c r="AB5214" i="1"/>
  <c r="AA5214" i="1"/>
  <c r="Z5214" i="1"/>
  <c r="Z5221" i="1" s="1"/>
  <c r="Y5214" i="1"/>
  <c r="X5214" i="1"/>
  <c r="U5214" i="1"/>
  <c r="S5214" i="1"/>
  <c r="R5214" i="1"/>
  <c r="BG5209" i="1"/>
  <c r="BG5210" i="1" s="1"/>
  <c r="BG5211" i="1" s="1"/>
  <c r="BG5212" i="1" s="1"/>
  <c r="BG5213" i="1" s="1"/>
  <c r="BG5214" i="1" s="1"/>
  <c r="BG5215" i="1" s="1"/>
  <c r="BG5216" i="1" s="1"/>
  <c r="BG5205" i="1"/>
  <c r="BG5206" i="1" s="1"/>
  <c r="BG5207" i="1" s="1"/>
  <c r="BG5208" i="1" s="1"/>
  <c r="BJ5204" i="1"/>
  <c r="BJ5205" i="1" s="1"/>
  <c r="BJ5206" i="1" s="1"/>
  <c r="BJ5207" i="1" s="1"/>
  <c r="BJ5208" i="1" s="1"/>
  <c r="BJ5209" i="1" s="1"/>
  <c r="BJ5210" i="1" s="1"/>
  <c r="BJ5211" i="1" s="1"/>
  <c r="BJ5212" i="1" s="1"/>
  <c r="BJ5213" i="1" s="1"/>
  <c r="BJ5214" i="1" s="1"/>
  <c r="BJ5215" i="1" s="1"/>
  <c r="BJ5216" i="1" s="1"/>
  <c r="BG5203" i="1"/>
  <c r="BG5204" i="1" s="1"/>
  <c r="BH5202" i="1"/>
  <c r="BH5203" i="1" s="1"/>
  <c r="BH5204" i="1" s="1"/>
  <c r="BH5205" i="1" s="1"/>
  <c r="BH5206" i="1" s="1"/>
  <c r="BH5207" i="1" s="1"/>
  <c r="BH5208" i="1" s="1"/>
  <c r="BH5209" i="1" s="1"/>
  <c r="BH5210" i="1" s="1"/>
  <c r="BH5211" i="1" s="1"/>
  <c r="BH5212" i="1" s="1"/>
  <c r="BH5213" i="1" s="1"/>
  <c r="BH5214" i="1" s="1"/>
  <c r="BH5215" i="1" s="1"/>
  <c r="BH5216" i="1" s="1"/>
  <c r="BG5202" i="1"/>
  <c r="BJ5201" i="1"/>
  <c r="BJ5202" i="1" s="1"/>
  <c r="BJ5203" i="1" s="1"/>
  <c r="BI5201" i="1"/>
  <c r="BI5202" i="1" s="1"/>
  <c r="BI5203" i="1" s="1"/>
  <c r="BI5204" i="1" s="1"/>
  <c r="BI5205" i="1" s="1"/>
  <c r="BI5206" i="1" s="1"/>
  <c r="BI5207" i="1" s="1"/>
  <c r="BI5208" i="1" s="1"/>
  <c r="BI5209" i="1" s="1"/>
  <c r="BI5210" i="1" s="1"/>
  <c r="BI5211" i="1" s="1"/>
  <c r="BI5212" i="1" s="1"/>
  <c r="BI5213" i="1" s="1"/>
  <c r="BF5201" i="1"/>
  <c r="BF5202" i="1" s="1"/>
  <c r="BF5203" i="1" s="1"/>
  <c r="BF5204" i="1" s="1"/>
  <c r="BF5205" i="1" s="1"/>
  <c r="BF5206" i="1" s="1"/>
  <c r="BF5207" i="1" s="1"/>
  <c r="BF5208" i="1" s="1"/>
  <c r="BF5209" i="1" s="1"/>
  <c r="BF5210" i="1" s="1"/>
  <c r="BF5211" i="1" s="1"/>
  <c r="BF5212" i="1" s="1"/>
  <c r="BF5213" i="1" s="1"/>
  <c r="BF5214" i="1" s="1"/>
  <c r="BF5215" i="1" s="1"/>
  <c r="BF5216" i="1" s="1"/>
  <c r="BH5048" i="1"/>
  <c r="BH5049" i="1" s="1"/>
  <c r="BH5050" i="1" s="1"/>
  <c r="BH5051" i="1" s="1"/>
  <c r="BH5052" i="1" s="1"/>
  <c r="BH5053" i="1" s="1"/>
  <c r="BH5054" i="1" s="1"/>
  <c r="BH5055" i="1" s="1"/>
  <c r="BH5056" i="1" s="1"/>
  <c r="BK5042" i="1"/>
  <c r="BK5043" i="1" s="1"/>
  <c r="BK5044" i="1" s="1"/>
  <c r="BK5045" i="1" s="1"/>
  <c r="BK5046" i="1" s="1"/>
  <c r="BK5047" i="1" s="1"/>
  <c r="BK5048" i="1" s="1"/>
  <c r="BK5049" i="1" s="1"/>
  <c r="BK5050" i="1" s="1"/>
  <c r="BK5051" i="1" s="1"/>
  <c r="BK5052" i="1" s="1"/>
  <c r="BK5053" i="1" s="1"/>
  <c r="BK5054" i="1" s="1"/>
  <c r="BK5055" i="1" s="1"/>
  <c r="BK5056" i="1" s="1"/>
  <c r="BK5033" i="1"/>
  <c r="BK5034" i="1" s="1"/>
  <c r="BK5035" i="1" s="1"/>
  <c r="BK5036" i="1" s="1"/>
  <c r="BK5037" i="1" s="1"/>
  <c r="BK5038" i="1" s="1"/>
  <c r="BK5039" i="1" s="1"/>
  <c r="BK5040" i="1" s="1"/>
  <c r="BK5041" i="1" s="1"/>
  <c r="BF5030" i="1"/>
  <c r="BF5031" i="1" s="1"/>
  <c r="BF5032" i="1" s="1"/>
  <c r="BF5033" i="1" s="1"/>
  <c r="BF5034" i="1" s="1"/>
  <c r="BF5035" i="1" s="1"/>
  <c r="BF5036" i="1" s="1"/>
  <c r="BF5037" i="1" s="1"/>
  <c r="BF5038" i="1" s="1"/>
  <c r="BF5039" i="1" s="1"/>
  <c r="BF5040" i="1" s="1"/>
  <c r="BF5041" i="1" s="1"/>
  <c r="BF5042" i="1" s="1"/>
  <c r="BF5043" i="1" s="1"/>
  <c r="BF5044" i="1" s="1"/>
  <c r="BF5045" i="1" s="1"/>
  <c r="BF5046" i="1" s="1"/>
  <c r="BF5047" i="1" s="1"/>
  <c r="BF5048" i="1" s="1"/>
  <c r="BF5049" i="1" s="1"/>
  <c r="BF5050" i="1" s="1"/>
  <c r="BF5051" i="1" s="1"/>
  <c r="BF5052" i="1" s="1"/>
  <c r="BF5053" i="1" s="1"/>
  <c r="BF5054" i="1" s="1"/>
  <c r="BF5055" i="1" s="1"/>
  <c r="BF5056" i="1" s="1"/>
  <c r="BH5029" i="1"/>
  <c r="BH5030" i="1" s="1"/>
  <c r="BH5031" i="1" s="1"/>
  <c r="BH5032" i="1" s="1"/>
  <c r="BH5033" i="1" s="1"/>
  <c r="BH5034" i="1" s="1"/>
  <c r="BH5035" i="1" s="1"/>
  <c r="BH5036" i="1" s="1"/>
  <c r="BH5037" i="1" s="1"/>
  <c r="BH5038" i="1" s="1"/>
  <c r="BH5039" i="1" s="1"/>
  <c r="BH5040" i="1" s="1"/>
  <c r="BH5041" i="1" s="1"/>
  <c r="BH5042" i="1" s="1"/>
  <c r="BH5043" i="1" s="1"/>
  <c r="BH5044" i="1" s="1"/>
  <c r="BH5045" i="1" s="1"/>
  <c r="BH5046" i="1" s="1"/>
  <c r="BH5047" i="1" s="1"/>
  <c r="P5029" i="1"/>
  <c r="M5029" i="1"/>
  <c r="L5029" i="1"/>
  <c r="K5029" i="1"/>
  <c r="E5029" i="1"/>
  <c r="D5029" i="1"/>
  <c r="A5029" i="1"/>
  <c r="BF5028" i="1"/>
  <c r="BF5029" i="1" s="1"/>
  <c r="BH5027" i="1"/>
  <c r="BH5028" i="1" s="1"/>
  <c r="S5027" i="1"/>
  <c r="BI5026" i="1"/>
  <c r="BI5027" i="1" s="1"/>
  <c r="BI5028" i="1" s="1"/>
  <c r="BI5029" i="1" s="1"/>
  <c r="BI5030" i="1" s="1"/>
  <c r="BI5031" i="1" s="1"/>
  <c r="BI5032" i="1" s="1"/>
  <c r="BI5033" i="1" s="1"/>
  <c r="BI5034" i="1" s="1"/>
  <c r="BI5035" i="1" s="1"/>
  <c r="BI5036" i="1" s="1"/>
  <c r="BI5037" i="1" s="1"/>
  <c r="BI5038" i="1" s="1"/>
  <c r="BI5039" i="1" s="1"/>
  <c r="BI5040" i="1" s="1"/>
  <c r="BI5041" i="1" s="1"/>
  <c r="BI5042" i="1" s="1"/>
  <c r="BI5043" i="1" s="1"/>
  <c r="BI5044" i="1" s="1"/>
  <c r="BI5045" i="1" s="1"/>
  <c r="BI5046" i="1" s="1"/>
  <c r="BI5047" i="1" s="1"/>
  <c r="BI5048" i="1" s="1"/>
  <c r="BI5049" i="1" s="1"/>
  <c r="BI5050" i="1" s="1"/>
  <c r="BI5051" i="1" s="1"/>
  <c r="BI5052" i="1" s="1"/>
  <c r="BI5053" i="1" s="1"/>
  <c r="BI5054" i="1" s="1"/>
  <c r="BI5055" i="1" s="1"/>
  <c r="BI5056" i="1" s="1"/>
  <c r="BG5026" i="1"/>
  <c r="BG5027" i="1" s="1"/>
  <c r="BG5028" i="1" s="1"/>
  <c r="BG5029" i="1" s="1"/>
  <c r="BG5030" i="1" s="1"/>
  <c r="BG5031" i="1" s="1"/>
  <c r="BG5032" i="1" s="1"/>
  <c r="BG5033" i="1" s="1"/>
  <c r="BG5034" i="1" s="1"/>
  <c r="BG5035" i="1" s="1"/>
  <c r="BG5036" i="1" s="1"/>
  <c r="BG5037" i="1" s="1"/>
  <c r="BG5038" i="1" s="1"/>
  <c r="BG5039" i="1" s="1"/>
  <c r="BG5040" i="1" s="1"/>
  <c r="BG5041" i="1" s="1"/>
  <c r="BG5042" i="1" s="1"/>
  <c r="BG5043" i="1" s="1"/>
  <c r="BG5044" i="1" s="1"/>
  <c r="BG5045" i="1" s="1"/>
  <c r="BG5046" i="1" s="1"/>
  <c r="BG5047" i="1" s="1"/>
  <c r="BG5048" i="1" s="1"/>
  <c r="BG5049" i="1" s="1"/>
  <c r="BG5050" i="1" s="1"/>
  <c r="BG5051" i="1" s="1"/>
  <c r="BG5052" i="1" s="1"/>
  <c r="BG5053" i="1" s="1"/>
  <c r="BG5054" i="1" s="1"/>
  <c r="BG5055" i="1" s="1"/>
  <c r="BG5056" i="1" s="1"/>
  <c r="U5026" i="1"/>
  <c r="R5026" i="1"/>
  <c r="BL5025" i="1"/>
  <c r="BL5026" i="1" s="1"/>
  <c r="BL5027" i="1" s="1"/>
  <c r="BL5028" i="1" s="1"/>
  <c r="BL5029" i="1" s="1"/>
  <c r="BL5030" i="1" s="1"/>
  <c r="BL5031" i="1" s="1"/>
  <c r="BL5032" i="1" s="1"/>
  <c r="BL5033" i="1" s="1"/>
  <c r="BL5034" i="1" s="1"/>
  <c r="BL5035" i="1" s="1"/>
  <c r="BL5036" i="1" s="1"/>
  <c r="BL5037" i="1" s="1"/>
  <c r="BL5038" i="1" s="1"/>
  <c r="BL5039" i="1" s="1"/>
  <c r="BL5040" i="1" s="1"/>
  <c r="BL5041" i="1" s="1"/>
  <c r="BL5042" i="1" s="1"/>
  <c r="BL5043" i="1" s="1"/>
  <c r="BL5044" i="1" s="1"/>
  <c r="BL5045" i="1" s="1"/>
  <c r="BL5046" i="1" s="1"/>
  <c r="BL5047" i="1" s="1"/>
  <c r="BL5048" i="1" s="1"/>
  <c r="BL5049" i="1" s="1"/>
  <c r="BL5050" i="1" s="1"/>
  <c r="BL5051" i="1" s="1"/>
  <c r="BL5052" i="1" s="1"/>
  <c r="BL5053" i="1" s="1"/>
  <c r="BL5054" i="1" s="1"/>
  <c r="BL5055" i="1" s="1"/>
  <c r="BL5056" i="1" s="1"/>
  <c r="BL5024" i="1"/>
  <c r="BJ5024" i="1"/>
  <c r="BJ5025" i="1" s="1"/>
  <c r="BJ5026" i="1" s="1"/>
  <c r="BJ5027" i="1" s="1"/>
  <c r="BJ5028" i="1" s="1"/>
  <c r="BJ5029" i="1" s="1"/>
  <c r="BJ5030" i="1" s="1"/>
  <c r="BJ5031" i="1" s="1"/>
  <c r="BJ5032" i="1" s="1"/>
  <c r="BJ5033" i="1" s="1"/>
  <c r="BJ5034" i="1" s="1"/>
  <c r="BJ5035" i="1" s="1"/>
  <c r="BJ5036" i="1" s="1"/>
  <c r="BJ5037" i="1" s="1"/>
  <c r="BJ5038" i="1" s="1"/>
  <c r="BJ5039" i="1" s="1"/>
  <c r="BJ5040" i="1" s="1"/>
  <c r="BJ5041" i="1" s="1"/>
  <c r="BJ5042" i="1" s="1"/>
  <c r="BJ5043" i="1" s="1"/>
  <c r="BJ5044" i="1" s="1"/>
  <c r="BJ5045" i="1" s="1"/>
  <c r="BJ5046" i="1" s="1"/>
  <c r="BJ5047" i="1" s="1"/>
  <c r="BJ5048" i="1" s="1"/>
  <c r="BJ5049" i="1" s="1"/>
  <c r="BJ5050" i="1" s="1"/>
  <c r="BJ5051" i="1" s="1"/>
  <c r="BJ5052" i="1" s="1"/>
  <c r="BJ5053" i="1" s="1"/>
  <c r="BJ5054" i="1" s="1"/>
  <c r="BJ5055" i="1" s="1"/>
  <c r="BJ5056" i="1" s="1"/>
  <c r="BG5024" i="1"/>
  <c r="BG5025" i="1" s="1"/>
  <c r="AR5024" i="1"/>
  <c r="AQ5024" i="1"/>
  <c r="AO5024" i="1"/>
  <c r="AM5026" i="1" s="1"/>
  <c r="AL5024" i="1"/>
  <c r="AK5024" i="1"/>
  <c r="AF5024" i="1"/>
  <c r="AA5024" i="1"/>
  <c r="V5024" i="1"/>
  <c r="T5024" i="1"/>
  <c r="Q5024" i="1"/>
  <c r="Q5029" i="1" s="1"/>
  <c r="P5024" i="1"/>
  <c r="O5024" i="1"/>
  <c r="O5029" i="1" s="1"/>
  <c r="N5024" i="1"/>
  <c r="N5029" i="1" s="1"/>
  <c r="M5024" i="1"/>
  <c r="L5024" i="1"/>
  <c r="K5024" i="1"/>
  <c r="J5024" i="1"/>
  <c r="J5029" i="1" s="1"/>
  <c r="I5024" i="1"/>
  <c r="I5029" i="1" s="1"/>
  <c r="H5024" i="1"/>
  <c r="H5029" i="1" s="1"/>
  <c r="G5024" i="1"/>
  <c r="G5029" i="1" s="1"/>
  <c r="F5024" i="1"/>
  <c r="F5029" i="1" s="1"/>
  <c r="E5024" i="1"/>
  <c r="D5024" i="1"/>
  <c r="BL5023" i="1"/>
  <c r="BK5023" i="1"/>
  <c r="BK5024" i="1" s="1"/>
  <c r="BK5025" i="1" s="1"/>
  <c r="BK5026" i="1" s="1"/>
  <c r="BK5027" i="1" s="1"/>
  <c r="BK5028" i="1" s="1"/>
  <c r="BK5029" i="1" s="1"/>
  <c r="BK5030" i="1" s="1"/>
  <c r="BK5031" i="1" s="1"/>
  <c r="BK5032" i="1" s="1"/>
  <c r="BJ5023" i="1"/>
  <c r="BI5023" i="1"/>
  <c r="BI5024" i="1" s="1"/>
  <c r="BI5025" i="1" s="1"/>
  <c r="BH5023" i="1"/>
  <c r="BH5024" i="1" s="1"/>
  <c r="BH5025" i="1" s="1"/>
  <c r="BH5026" i="1" s="1"/>
  <c r="BG5023" i="1"/>
  <c r="BF5023" i="1"/>
  <c r="BF5024" i="1" s="1"/>
  <c r="BF5025" i="1" s="1"/>
  <c r="BF5026" i="1" s="1"/>
  <c r="BF5027" i="1" s="1"/>
  <c r="AP5022" i="1"/>
  <c r="AM5022" i="1"/>
  <c r="AI5022" i="1"/>
  <c r="AD5022" i="1"/>
  <c r="AC5022" i="1"/>
  <c r="AB5022" i="1"/>
  <c r="AA5022" i="1"/>
  <c r="Z5022" i="1"/>
  <c r="Y5022" i="1"/>
  <c r="X5022" i="1"/>
  <c r="U5022" i="1"/>
  <c r="S5022" i="1"/>
  <c r="R5022" i="1"/>
  <c r="B5022" i="1" s="1"/>
  <c r="AP5021" i="1"/>
  <c r="AM5021" i="1"/>
  <c r="AI5021" i="1"/>
  <c r="AD5021" i="1"/>
  <c r="AC5021" i="1"/>
  <c r="AB5021" i="1"/>
  <c r="AA5021" i="1"/>
  <c r="Z5021" i="1"/>
  <c r="Y5021" i="1"/>
  <c r="X5021" i="1"/>
  <c r="U5021" i="1"/>
  <c r="S5021" i="1"/>
  <c r="R5021" i="1"/>
  <c r="AP5020" i="1"/>
  <c r="AM5020" i="1"/>
  <c r="AI5020" i="1"/>
  <c r="AD5020" i="1"/>
  <c r="AC5020" i="1"/>
  <c r="AB5020" i="1"/>
  <c r="AA5020" i="1"/>
  <c r="Z5020" i="1"/>
  <c r="Y5020" i="1"/>
  <c r="AE5020" i="1" s="1"/>
  <c r="AH5020" i="1" s="1"/>
  <c r="X5020" i="1"/>
  <c r="U5020" i="1"/>
  <c r="S5020" i="1"/>
  <c r="R5020" i="1"/>
  <c r="B5020" i="1"/>
  <c r="AN5019" i="1"/>
  <c r="AM5019" i="1"/>
  <c r="AI5019" i="1"/>
  <c r="AD5019" i="1"/>
  <c r="AC5019" i="1"/>
  <c r="AB5019" i="1"/>
  <c r="AA5019" i="1"/>
  <c r="Z5019" i="1"/>
  <c r="Y5019" i="1"/>
  <c r="X5019" i="1"/>
  <c r="AE5019" i="1" s="1"/>
  <c r="AH5019" i="1" s="1"/>
  <c r="U5019" i="1"/>
  <c r="S5019" i="1"/>
  <c r="R5019" i="1"/>
  <c r="B5019" i="1" s="1"/>
  <c r="AP5018" i="1"/>
  <c r="AM5018" i="1"/>
  <c r="AI5018" i="1"/>
  <c r="AD5018" i="1"/>
  <c r="AC5018" i="1"/>
  <c r="AB5018" i="1"/>
  <c r="AA5018" i="1"/>
  <c r="Z5018" i="1"/>
  <c r="Z5024" i="1" s="1"/>
  <c r="Y5018" i="1"/>
  <c r="X5018" i="1"/>
  <c r="U5018" i="1"/>
  <c r="S5018" i="1"/>
  <c r="R5018" i="1"/>
  <c r="BF5017" i="1"/>
  <c r="BF5018" i="1" s="1"/>
  <c r="BF5019" i="1" s="1"/>
  <c r="AP5017" i="1"/>
  <c r="AM5017" i="1"/>
  <c r="AI5017" i="1"/>
  <c r="AE5017" i="1"/>
  <c r="AH5017" i="1" s="1"/>
  <c r="AD5017" i="1"/>
  <c r="AC5017" i="1"/>
  <c r="AB5017" i="1"/>
  <c r="AA5017" i="1"/>
  <c r="Z5017" i="1"/>
  <c r="Y5017" i="1"/>
  <c r="X5017" i="1"/>
  <c r="U5017" i="1"/>
  <c r="S5017" i="1"/>
  <c r="R5017" i="1"/>
  <c r="AS5016" i="1"/>
  <c r="AP5016" i="1"/>
  <c r="AM5016" i="1"/>
  <c r="AI5016" i="1"/>
  <c r="AD5016" i="1"/>
  <c r="AC5016" i="1"/>
  <c r="AB5016" i="1"/>
  <c r="AA5016" i="1"/>
  <c r="Z5016" i="1"/>
  <c r="Y5016" i="1"/>
  <c r="Y5024" i="1" s="1"/>
  <c r="X5016" i="1"/>
  <c r="U5016" i="1"/>
  <c r="S5016" i="1"/>
  <c r="R5016" i="1"/>
  <c r="B5016" i="1"/>
  <c r="AI5015" i="1"/>
  <c r="AI5014" i="1"/>
  <c r="AI5013" i="1"/>
  <c r="BJ5012" i="1"/>
  <c r="BJ5013" i="1" s="1"/>
  <c r="BJ5014" i="1" s="1"/>
  <c r="BJ5015" i="1" s="1"/>
  <c r="BJ5016" i="1" s="1"/>
  <c r="BJ5017" i="1" s="1"/>
  <c r="BJ5018" i="1" s="1"/>
  <c r="BJ5019" i="1" s="1"/>
  <c r="BF5012" i="1"/>
  <c r="BF5013" i="1" s="1"/>
  <c r="BF5014" i="1" s="1"/>
  <c r="BF5015" i="1" s="1"/>
  <c r="BF5016" i="1" s="1"/>
  <c r="AI5012" i="1"/>
  <c r="AI5011" i="1"/>
  <c r="BF5010" i="1"/>
  <c r="BF5011" i="1" s="1"/>
  <c r="AI5010" i="1"/>
  <c r="BH5009" i="1"/>
  <c r="BH5010" i="1" s="1"/>
  <c r="BH5011" i="1" s="1"/>
  <c r="BH5012" i="1" s="1"/>
  <c r="BH5013" i="1" s="1"/>
  <c r="BH5014" i="1" s="1"/>
  <c r="BH5015" i="1" s="1"/>
  <c r="BH5016" i="1" s="1"/>
  <c r="BH5017" i="1" s="1"/>
  <c r="BH5018" i="1" s="1"/>
  <c r="BH5019" i="1" s="1"/>
  <c r="AI5009" i="1"/>
  <c r="AI5008" i="1"/>
  <c r="BG5006" i="1"/>
  <c r="BG5007" i="1" s="1"/>
  <c r="BG5008" i="1" s="1"/>
  <c r="BG5009" i="1" s="1"/>
  <c r="BG5010" i="1" s="1"/>
  <c r="BG5011" i="1" s="1"/>
  <c r="BG5012" i="1" s="1"/>
  <c r="BG5013" i="1" s="1"/>
  <c r="BG5014" i="1" s="1"/>
  <c r="BG5015" i="1" s="1"/>
  <c r="BG5016" i="1" s="1"/>
  <c r="BG5017" i="1" s="1"/>
  <c r="BG5018" i="1" s="1"/>
  <c r="BG5019" i="1" s="1"/>
  <c r="BH5005" i="1"/>
  <c r="BH5006" i="1" s="1"/>
  <c r="BH5007" i="1" s="1"/>
  <c r="BH5008" i="1" s="1"/>
  <c r="BJ5004" i="1"/>
  <c r="BJ5005" i="1" s="1"/>
  <c r="BJ5006" i="1" s="1"/>
  <c r="BJ5007" i="1" s="1"/>
  <c r="BJ5008" i="1" s="1"/>
  <c r="BJ5009" i="1" s="1"/>
  <c r="BJ5010" i="1" s="1"/>
  <c r="BJ5011" i="1" s="1"/>
  <c r="BJ5003" i="1"/>
  <c r="BJ5002" i="1"/>
  <c r="BH5002" i="1"/>
  <c r="BH5003" i="1" s="1"/>
  <c r="BH5004" i="1" s="1"/>
  <c r="BG5002" i="1"/>
  <c r="BG5003" i="1" s="1"/>
  <c r="BG5004" i="1" s="1"/>
  <c r="BG5005" i="1" s="1"/>
  <c r="BL5001" i="1"/>
  <c r="BL5002" i="1" s="1"/>
  <c r="BL5003" i="1" s="1"/>
  <c r="BL5004" i="1" s="1"/>
  <c r="BL5005" i="1" s="1"/>
  <c r="BL5006" i="1" s="1"/>
  <c r="BL5007" i="1" s="1"/>
  <c r="BL5008" i="1" s="1"/>
  <c r="BL5009" i="1" s="1"/>
  <c r="BL5010" i="1" s="1"/>
  <c r="BL5011" i="1" s="1"/>
  <c r="BL5012" i="1" s="1"/>
  <c r="BL5013" i="1" s="1"/>
  <c r="BL5014" i="1" s="1"/>
  <c r="BL5015" i="1" s="1"/>
  <c r="BL5016" i="1" s="1"/>
  <c r="BL5017" i="1" s="1"/>
  <c r="BL5018" i="1" s="1"/>
  <c r="BL5019" i="1" s="1"/>
  <c r="BJ5001" i="1"/>
  <c r="BI5001" i="1"/>
  <c r="BF5001" i="1"/>
  <c r="BF5002" i="1" s="1"/>
  <c r="BF5003" i="1" s="1"/>
  <c r="BF5004" i="1" s="1"/>
  <c r="BF5005" i="1" s="1"/>
  <c r="BF5006" i="1" s="1"/>
  <c r="BF5007" i="1" s="1"/>
  <c r="BF5008" i="1" s="1"/>
  <c r="BF5009" i="1" s="1"/>
  <c r="BK4855" i="1"/>
  <c r="BK4856" i="1" s="1"/>
  <c r="BG4852" i="1"/>
  <c r="BG4853" i="1" s="1"/>
  <c r="BG4854" i="1" s="1"/>
  <c r="BG4855" i="1" s="1"/>
  <c r="BG4856" i="1" s="1"/>
  <c r="BK4850" i="1"/>
  <c r="BK4851" i="1" s="1"/>
  <c r="BK4852" i="1" s="1"/>
  <c r="BK4853" i="1" s="1"/>
  <c r="BK4854" i="1" s="1"/>
  <c r="BI4848" i="1"/>
  <c r="BI4849" i="1" s="1"/>
  <c r="BI4850" i="1" s="1"/>
  <c r="BI4851" i="1" s="1"/>
  <c r="BI4852" i="1" s="1"/>
  <c r="BI4853" i="1" s="1"/>
  <c r="BI4854" i="1" s="1"/>
  <c r="BI4855" i="1" s="1"/>
  <c r="BI4856" i="1" s="1"/>
  <c r="H4848" i="1"/>
  <c r="BF4841" i="1"/>
  <c r="BF4842" i="1" s="1"/>
  <c r="BF4843" i="1" s="1"/>
  <c r="BF4844" i="1" s="1"/>
  <c r="BF4845" i="1" s="1"/>
  <c r="BF4846" i="1" s="1"/>
  <c r="BF4847" i="1" s="1"/>
  <c r="BF4848" i="1" s="1"/>
  <c r="BF4849" i="1" s="1"/>
  <c r="BF4850" i="1" s="1"/>
  <c r="BF4851" i="1" s="1"/>
  <c r="BF4852" i="1" s="1"/>
  <c r="BF4853" i="1" s="1"/>
  <c r="BF4854" i="1" s="1"/>
  <c r="BF4855" i="1" s="1"/>
  <c r="BF4856" i="1" s="1"/>
  <c r="BJ4829" i="1"/>
  <c r="BJ4830" i="1" s="1"/>
  <c r="BJ4831" i="1" s="1"/>
  <c r="BJ4832" i="1" s="1"/>
  <c r="BJ4833" i="1" s="1"/>
  <c r="BJ4834" i="1" s="1"/>
  <c r="BJ4835" i="1" s="1"/>
  <c r="BJ4836" i="1" s="1"/>
  <c r="BJ4837" i="1" s="1"/>
  <c r="BJ4838" i="1" s="1"/>
  <c r="BJ4839" i="1" s="1"/>
  <c r="BJ4840" i="1" s="1"/>
  <c r="BJ4841" i="1" s="1"/>
  <c r="BJ4842" i="1" s="1"/>
  <c r="BJ4843" i="1" s="1"/>
  <c r="BJ4844" i="1" s="1"/>
  <c r="BJ4845" i="1" s="1"/>
  <c r="BJ4846" i="1" s="1"/>
  <c r="BJ4847" i="1" s="1"/>
  <c r="BJ4848" i="1" s="1"/>
  <c r="BJ4849" i="1" s="1"/>
  <c r="BJ4850" i="1" s="1"/>
  <c r="BJ4851" i="1" s="1"/>
  <c r="BJ4852" i="1" s="1"/>
  <c r="BJ4853" i="1" s="1"/>
  <c r="BJ4854" i="1" s="1"/>
  <c r="BJ4855" i="1" s="1"/>
  <c r="BJ4856" i="1" s="1"/>
  <c r="BL4828" i="1"/>
  <c r="BL4829" i="1" s="1"/>
  <c r="BL4830" i="1" s="1"/>
  <c r="BL4831" i="1" s="1"/>
  <c r="BL4832" i="1" s="1"/>
  <c r="BL4833" i="1" s="1"/>
  <c r="BL4834" i="1" s="1"/>
  <c r="BL4835" i="1" s="1"/>
  <c r="BL4836" i="1" s="1"/>
  <c r="BL4837" i="1" s="1"/>
  <c r="BL4838" i="1" s="1"/>
  <c r="BL4839" i="1" s="1"/>
  <c r="BL4840" i="1" s="1"/>
  <c r="BL4841" i="1" s="1"/>
  <c r="BL4842" i="1" s="1"/>
  <c r="BL4843" i="1" s="1"/>
  <c r="BL4844" i="1" s="1"/>
  <c r="BL4845" i="1" s="1"/>
  <c r="BL4846" i="1" s="1"/>
  <c r="BL4847" i="1" s="1"/>
  <c r="BL4848" i="1" s="1"/>
  <c r="BL4849" i="1" s="1"/>
  <c r="BL4850" i="1" s="1"/>
  <c r="BL4851" i="1" s="1"/>
  <c r="BL4852" i="1" s="1"/>
  <c r="BL4853" i="1" s="1"/>
  <c r="BL4854" i="1" s="1"/>
  <c r="BL4855" i="1" s="1"/>
  <c r="BL4856" i="1" s="1"/>
  <c r="BJ4826" i="1"/>
  <c r="BJ4827" i="1" s="1"/>
  <c r="BJ4828" i="1" s="1"/>
  <c r="BG4826" i="1"/>
  <c r="BG4827" i="1" s="1"/>
  <c r="BG4828" i="1" s="1"/>
  <c r="BG4829" i="1" s="1"/>
  <c r="BG4830" i="1" s="1"/>
  <c r="BG4831" i="1" s="1"/>
  <c r="BG4832" i="1" s="1"/>
  <c r="BG4833" i="1" s="1"/>
  <c r="BG4834" i="1" s="1"/>
  <c r="BG4835" i="1" s="1"/>
  <c r="BG4836" i="1" s="1"/>
  <c r="BG4837" i="1" s="1"/>
  <c r="BG4838" i="1" s="1"/>
  <c r="BG4839" i="1" s="1"/>
  <c r="BG4840" i="1" s="1"/>
  <c r="BG4841" i="1" s="1"/>
  <c r="BG4842" i="1" s="1"/>
  <c r="BG4843" i="1" s="1"/>
  <c r="BG4844" i="1" s="1"/>
  <c r="BG4845" i="1" s="1"/>
  <c r="BG4846" i="1" s="1"/>
  <c r="BG4847" i="1" s="1"/>
  <c r="BG4848" i="1" s="1"/>
  <c r="BG4849" i="1" s="1"/>
  <c r="BG4850" i="1" s="1"/>
  <c r="BG4851" i="1" s="1"/>
  <c r="Q4826" i="1"/>
  <c r="N4826" i="1"/>
  <c r="H4826" i="1"/>
  <c r="E4826" i="1"/>
  <c r="A4826" i="1"/>
  <c r="BI4824" i="1"/>
  <c r="BI4825" i="1" s="1"/>
  <c r="BI4826" i="1" s="1"/>
  <c r="BI4827" i="1" s="1"/>
  <c r="BI4828" i="1" s="1"/>
  <c r="BI4829" i="1" s="1"/>
  <c r="BI4830" i="1" s="1"/>
  <c r="BI4831" i="1" s="1"/>
  <c r="BI4832" i="1" s="1"/>
  <c r="BI4833" i="1" s="1"/>
  <c r="BI4834" i="1" s="1"/>
  <c r="BI4835" i="1" s="1"/>
  <c r="BI4836" i="1" s="1"/>
  <c r="BI4837" i="1" s="1"/>
  <c r="BI4838" i="1" s="1"/>
  <c r="BI4839" i="1" s="1"/>
  <c r="BI4840" i="1" s="1"/>
  <c r="BI4841" i="1" s="1"/>
  <c r="BI4842" i="1" s="1"/>
  <c r="BI4843" i="1" s="1"/>
  <c r="BI4844" i="1" s="1"/>
  <c r="BI4845" i="1" s="1"/>
  <c r="BI4846" i="1" s="1"/>
  <c r="BI4847" i="1" s="1"/>
  <c r="BF4824" i="1"/>
  <c r="BF4825" i="1" s="1"/>
  <c r="BF4826" i="1" s="1"/>
  <c r="BF4827" i="1" s="1"/>
  <c r="BF4828" i="1" s="1"/>
  <c r="BF4829" i="1" s="1"/>
  <c r="BF4830" i="1" s="1"/>
  <c r="BF4831" i="1" s="1"/>
  <c r="BF4832" i="1" s="1"/>
  <c r="BF4833" i="1" s="1"/>
  <c r="BF4834" i="1" s="1"/>
  <c r="BF4835" i="1" s="1"/>
  <c r="BF4836" i="1" s="1"/>
  <c r="BF4837" i="1" s="1"/>
  <c r="BF4838" i="1" s="1"/>
  <c r="BF4839" i="1" s="1"/>
  <c r="BF4840" i="1" s="1"/>
  <c r="S4824" i="1"/>
  <c r="U4823" i="1"/>
  <c r="R4823" i="1"/>
  <c r="BK4822" i="1"/>
  <c r="BK4823" i="1" s="1"/>
  <c r="BK4824" i="1" s="1"/>
  <c r="BK4825" i="1" s="1"/>
  <c r="BK4826" i="1" s="1"/>
  <c r="BK4827" i="1" s="1"/>
  <c r="BK4828" i="1" s="1"/>
  <c r="BK4829" i="1" s="1"/>
  <c r="BK4830" i="1" s="1"/>
  <c r="BK4831" i="1" s="1"/>
  <c r="BK4832" i="1" s="1"/>
  <c r="BK4833" i="1" s="1"/>
  <c r="BK4834" i="1" s="1"/>
  <c r="BK4835" i="1" s="1"/>
  <c r="BK4836" i="1" s="1"/>
  <c r="BK4837" i="1" s="1"/>
  <c r="BK4838" i="1" s="1"/>
  <c r="BK4839" i="1" s="1"/>
  <c r="BK4840" i="1" s="1"/>
  <c r="BK4841" i="1" s="1"/>
  <c r="BK4842" i="1" s="1"/>
  <c r="BK4843" i="1" s="1"/>
  <c r="BK4844" i="1" s="1"/>
  <c r="BK4845" i="1" s="1"/>
  <c r="BK4846" i="1" s="1"/>
  <c r="BK4847" i="1" s="1"/>
  <c r="BK4848" i="1" s="1"/>
  <c r="BK4849" i="1" s="1"/>
  <c r="BH4822" i="1"/>
  <c r="BH4823" i="1" s="1"/>
  <c r="BH4824" i="1" s="1"/>
  <c r="BH4825" i="1" s="1"/>
  <c r="BH4826" i="1" s="1"/>
  <c r="BH4827" i="1" s="1"/>
  <c r="BH4828" i="1" s="1"/>
  <c r="BH4829" i="1" s="1"/>
  <c r="BH4830" i="1" s="1"/>
  <c r="BH4831" i="1" s="1"/>
  <c r="BH4832" i="1" s="1"/>
  <c r="BH4833" i="1" s="1"/>
  <c r="BH4834" i="1" s="1"/>
  <c r="BH4835" i="1" s="1"/>
  <c r="BH4836" i="1" s="1"/>
  <c r="BH4837" i="1" s="1"/>
  <c r="BH4838" i="1" s="1"/>
  <c r="BH4839" i="1" s="1"/>
  <c r="BH4840" i="1" s="1"/>
  <c r="BH4841" i="1" s="1"/>
  <c r="BH4842" i="1" s="1"/>
  <c r="BH4843" i="1" s="1"/>
  <c r="BH4844" i="1" s="1"/>
  <c r="BH4845" i="1" s="1"/>
  <c r="BH4846" i="1" s="1"/>
  <c r="BH4847" i="1" s="1"/>
  <c r="BH4848" i="1" s="1"/>
  <c r="BH4849" i="1" s="1"/>
  <c r="BH4850" i="1" s="1"/>
  <c r="BH4851" i="1" s="1"/>
  <c r="BH4852" i="1" s="1"/>
  <c r="BH4853" i="1" s="1"/>
  <c r="BH4854" i="1" s="1"/>
  <c r="BH4855" i="1" s="1"/>
  <c r="BH4856" i="1" s="1"/>
  <c r="BK4821" i="1"/>
  <c r="BJ4821" i="1"/>
  <c r="BJ4822" i="1" s="1"/>
  <c r="BJ4823" i="1" s="1"/>
  <c r="BJ4824" i="1" s="1"/>
  <c r="BJ4825" i="1" s="1"/>
  <c r="BH4821" i="1"/>
  <c r="BG4821" i="1"/>
  <c r="BG4822" i="1" s="1"/>
  <c r="BG4823" i="1" s="1"/>
  <c r="BG4824" i="1" s="1"/>
  <c r="BG4825" i="1" s="1"/>
  <c r="AR4821" i="1"/>
  <c r="AQ4821" i="1"/>
  <c r="AO4821" i="1"/>
  <c r="AM4823" i="1" s="1"/>
  <c r="AN4821" i="1"/>
  <c r="AL4821" i="1"/>
  <c r="AK4821" i="1"/>
  <c r="AF4821" i="1"/>
  <c r="AD4821" i="1"/>
  <c r="V4821" i="1"/>
  <c r="U4821" i="1"/>
  <c r="U4826" i="1" s="1"/>
  <c r="T4821" i="1"/>
  <c r="R4821" i="1"/>
  <c r="R4826" i="1" s="1"/>
  <c r="Q4821" i="1"/>
  <c r="P4821" i="1"/>
  <c r="P4826" i="1" s="1"/>
  <c r="O4821" i="1"/>
  <c r="O4826" i="1" s="1"/>
  <c r="N4821" i="1"/>
  <c r="M4821" i="1"/>
  <c r="M4826" i="1" s="1"/>
  <c r="L4821" i="1"/>
  <c r="L4826" i="1" s="1"/>
  <c r="K4821" i="1"/>
  <c r="K4826" i="1" s="1"/>
  <c r="J4821" i="1"/>
  <c r="J4826" i="1" s="1"/>
  <c r="I4821" i="1"/>
  <c r="I4826" i="1" s="1"/>
  <c r="H4821" i="1"/>
  <c r="G4821" i="1"/>
  <c r="G4826" i="1" s="1"/>
  <c r="F4821" i="1"/>
  <c r="F4826" i="1" s="1"/>
  <c r="E4821" i="1"/>
  <c r="D4821" i="1"/>
  <c r="D4826" i="1" s="1"/>
  <c r="BL4820" i="1"/>
  <c r="BL4821" i="1" s="1"/>
  <c r="BL4822" i="1" s="1"/>
  <c r="BL4823" i="1" s="1"/>
  <c r="BL4824" i="1" s="1"/>
  <c r="BL4825" i="1" s="1"/>
  <c r="BL4826" i="1" s="1"/>
  <c r="BL4827" i="1" s="1"/>
  <c r="BK4820" i="1"/>
  <c r="BJ4820" i="1"/>
  <c r="BI4820" i="1"/>
  <c r="BI4821" i="1" s="1"/>
  <c r="BI4822" i="1" s="1"/>
  <c r="BI4823" i="1" s="1"/>
  <c r="BH4820" i="1"/>
  <c r="BG4820" i="1"/>
  <c r="BF4820" i="1"/>
  <c r="BF4821" i="1" s="1"/>
  <c r="BF4822" i="1" s="1"/>
  <c r="BF4823" i="1" s="1"/>
  <c r="AP4819" i="1"/>
  <c r="AM4819" i="1"/>
  <c r="AI4819" i="1"/>
  <c r="AD4819" i="1"/>
  <c r="AC4819" i="1"/>
  <c r="AB4819" i="1"/>
  <c r="AA4819" i="1"/>
  <c r="AE4819" i="1" s="1"/>
  <c r="AH4819" i="1" s="1"/>
  <c r="Z4819" i="1"/>
  <c r="Y4819" i="1"/>
  <c r="X4819" i="1"/>
  <c r="U4819" i="1"/>
  <c r="S4819" i="1"/>
  <c r="R4819" i="1"/>
  <c r="AP4818" i="1"/>
  <c r="AM4818" i="1"/>
  <c r="AI4818" i="1"/>
  <c r="AD4818" i="1"/>
  <c r="AC4818" i="1"/>
  <c r="AB4818" i="1"/>
  <c r="AA4818" i="1"/>
  <c r="Z4818" i="1"/>
  <c r="Y4818" i="1"/>
  <c r="X4818" i="1"/>
  <c r="U4818" i="1"/>
  <c r="S4818" i="1"/>
  <c r="R4818" i="1"/>
  <c r="B4818" i="1"/>
  <c r="AP4817" i="1"/>
  <c r="AM4817" i="1"/>
  <c r="AI4817" i="1"/>
  <c r="AD4817" i="1"/>
  <c r="AC4817" i="1"/>
  <c r="AB4817" i="1"/>
  <c r="AA4817" i="1"/>
  <c r="Z4817" i="1"/>
  <c r="Y4817" i="1"/>
  <c r="X4817" i="1"/>
  <c r="U4817" i="1"/>
  <c r="S4817" i="1"/>
  <c r="R4817" i="1"/>
  <c r="B4817" i="1" s="1"/>
  <c r="AP4816" i="1"/>
  <c r="AM4816" i="1"/>
  <c r="AI4816" i="1"/>
  <c r="AE4816" i="1"/>
  <c r="AH4816" i="1" s="1"/>
  <c r="AD4816" i="1"/>
  <c r="AC4816" i="1"/>
  <c r="AB4816" i="1"/>
  <c r="AA4816" i="1"/>
  <c r="Z4816" i="1"/>
  <c r="Y4816" i="1"/>
  <c r="X4816" i="1"/>
  <c r="U4816" i="1"/>
  <c r="B4816" i="1" s="1"/>
  <c r="S4816" i="1"/>
  <c r="R4816" i="1"/>
  <c r="AP4815" i="1"/>
  <c r="AM4815" i="1"/>
  <c r="AI4815" i="1"/>
  <c r="AD4815" i="1"/>
  <c r="AC4815" i="1"/>
  <c r="AB4815" i="1"/>
  <c r="AA4815" i="1"/>
  <c r="Z4815" i="1"/>
  <c r="Y4815" i="1"/>
  <c r="X4815" i="1"/>
  <c r="U4815" i="1"/>
  <c r="B4815" i="1" s="1"/>
  <c r="S4815" i="1"/>
  <c r="R4815" i="1"/>
  <c r="AP4814" i="1"/>
  <c r="AM4814" i="1"/>
  <c r="AI4814" i="1"/>
  <c r="AD4814" i="1"/>
  <c r="AC4814" i="1"/>
  <c r="AB4814" i="1"/>
  <c r="AA4814" i="1"/>
  <c r="Z4814" i="1"/>
  <c r="Y4814" i="1"/>
  <c r="X4814" i="1"/>
  <c r="AE4814" i="1" s="1"/>
  <c r="AH4814" i="1" s="1"/>
  <c r="U4814" i="1"/>
  <c r="S4814" i="1"/>
  <c r="R4814" i="1"/>
  <c r="B4814" i="1" s="1"/>
  <c r="AP4813" i="1"/>
  <c r="AM4813" i="1"/>
  <c r="AI4813" i="1"/>
  <c r="AD4813" i="1"/>
  <c r="AC4813" i="1"/>
  <c r="AB4813" i="1"/>
  <c r="AA4813" i="1"/>
  <c r="Z4813" i="1"/>
  <c r="Y4813" i="1"/>
  <c r="X4813" i="1"/>
  <c r="U4813" i="1"/>
  <c r="S4813" i="1"/>
  <c r="R4813" i="1"/>
  <c r="BJ4812" i="1"/>
  <c r="BJ4813" i="1" s="1"/>
  <c r="BJ4814" i="1" s="1"/>
  <c r="BJ4815" i="1" s="1"/>
  <c r="BJ4816" i="1" s="1"/>
  <c r="AP4812" i="1"/>
  <c r="AP4821" i="1" s="1"/>
  <c r="AM4812" i="1"/>
  <c r="AI4812" i="1"/>
  <c r="AD4812" i="1"/>
  <c r="AC4812" i="1"/>
  <c r="AB4812" i="1"/>
  <c r="AA4812" i="1"/>
  <c r="AE4812" i="1" s="1"/>
  <c r="AH4812" i="1" s="1"/>
  <c r="Z4812" i="1"/>
  <c r="Y4812" i="1"/>
  <c r="X4812" i="1"/>
  <c r="R4812" i="1"/>
  <c r="B4812" i="1"/>
  <c r="BH4811" i="1"/>
  <c r="BH4812" i="1" s="1"/>
  <c r="BH4813" i="1" s="1"/>
  <c r="BH4814" i="1" s="1"/>
  <c r="BH4815" i="1" s="1"/>
  <c r="BH4816" i="1" s="1"/>
  <c r="AP4811" i="1"/>
  <c r="AM4811" i="1"/>
  <c r="AI4811" i="1"/>
  <c r="AD4811" i="1"/>
  <c r="AC4811" i="1"/>
  <c r="AB4811" i="1"/>
  <c r="AA4811" i="1"/>
  <c r="Z4811" i="1"/>
  <c r="Y4811" i="1"/>
  <c r="X4811" i="1"/>
  <c r="R4811" i="1"/>
  <c r="B4811" i="1"/>
  <c r="BG4810" i="1"/>
  <c r="BG4811" i="1" s="1"/>
  <c r="BG4812" i="1" s="1"/>
  <c r="BG4813" i="1" s="1"/>
  <c r="BG4814" i="1" s="1"/>
  <c r="BG4815" i="1" s="1"/>
  <c r="BG4816" i="1" s="1"/>
  <c r="AP4810" i="1"/>
  <c r="AM4810" i="1"/>
  <c r="AI4810" i="1"/>
  <c r="AD4810" i="1"/>
  <c r="AE4810" i="1" s="1"/>
  <c r="AH4810" i="1" s="1"/>
  <c r="AC4810" i="1"/>
  <c r="AB4810" i="1"/>
  <c r="AA4810" i="1"/>
  <c r="Z4810" i="1"/>
  <c r="Y4810" i="1"/>
  <c r="X4810" i="1"/>
  <c r="R4810" i="1"/>
  <c r="B4810" i="1"/>
  <c r="BG4809" i="1"/>
  <c r="AP4809" i="1"/>
  <c r="AM4809" i="1"/>
  <c r="AI4809" i="1"/>
  <c r="AD4809" i="1"/>
  <c r="AC4809" i="1"/>
  <c r="AB4809" i="1"/>
  <c r="AA4809" i="1"/>
  <c r="Z4809" i="1"/>
  <c r="Y4809" i="1"/>
  <c r="X4809" i="1"/>
  <c r="R4809" i="1"/>
  <c r="B4809" i="1" s="1"/>
  <c r="BJ4808" i="1"/>
  <c r="BJ4809" i="1" s="1"/>
  <c r="BJ4810" i="1" s="1"/>
  <c r="BJ4811" i="1" s="1"/>
  <c r="BG4808" i="1"/>
  <c r="AU4808" i="1"/>
  <c r="AP4808" i="1"/>
  <c r="AM4808" i="1"/>
  <c r="AI4808" i="1"/>
  <c r="AD4808" i="1"/>
  <c r="AC4808" i="1"/>
  <c r="AB4808" i="1"/>
  <c r="AA4808" i="1"/>
  <c r="Z4808" i="1"/>
  <c r="Y4808" i="1"/>
  <c r="X4808" i="1"/>
  <c r="R4808" i="1"/>
  <c r="B4808" i="1" s="1"/>
  <c r="BH4807" i="1"/>
  <c r="BH4808" i="1" s="1"/>
  <c r="BH4809" i="1" s="1"/>
  <c r="BH4810" i="1" s="1"/>
  <c r="BJ4804" i="1"/>
  <c r="BJ4805" i="1" s="1"/>
  <c r="BJ4806" i="1" s="1"/>
  <c r="BJ4807" i="1" s="1"/>
  <c r="BH4802" i="1"/>
  <c r="BH4803" i="1" s="1"/>
  <c r="BH4804" i="1" s="1"/>
  <c r="BH4805" i="1" s="1"/>
  <c r="BH4806" i="1" s="1"/>
  <c r="BG4802" i="1"/>
  <c r="BG4803" i="1" s="1"/>
  <c r="BG4804" i="1" s="1"/>
  <c r="BG4805" i="1" s="1"/>
  <c r="BG4806" i="1" s="1"/>
  <c r="BG4807" i="1" s="1"/>
  <c r="BJ4801" i="1"/>
  <c r="BJ4802" i="1" s="1"/>
  <c r="BJ4803" i="1" s="1"/>
  <c r="BI4801" i="1"/>
  <c r="BI4802" i="1" s="1"/>
  <c r="BI4803" i="1" s="1"/>
  <c r="BI4804" i="1" s="1"/>
  <c r="BI4805" i="1" s="1"/>
  <c r="BI4806" i="1" s="1"/>
  <c r="BI4807" i="1" s="1"/>
  <c r="BI4808" i="1" s="1"/>
  <c r="BI4809" i="1" s="1"/>
  <c r="BI4810" i="1" s="1"/>
  <c r="BI4811" i="1" s="1"/>
  <c r="BI4812" i="1" s="1"/>
  <c r="BI4813" i="1" s="1"/>
  <c r="BI4814" i="1" s="1"/>
  <c r="BI4815" i="1" s="1"/>
  <c r="BI4816" i="1" s="1"/>
  <c r="BF4801" i="1"/>
  <c r="BF4646" i="1"/>
  <c r="BF4647" i="1" s="1"/>
  <c r="BF4648" i="1" s="1"/>
  <c r="BF4649" i="1" s="1"/>
  <c r="BF4650" i="1" s="1"/>
  <c r="BF4651" i="1" s="1"/>
  <c r="BF4652" i="1" s="1"/>
  <c r="BF4653" i="1" s="1"/>
  <c r="BF4654" i="1" s="1"/>
  <c r="BF4655" i="1" s="1"/>
  <c r="BF4656" i="1" s="1"/>
  <c r="BJ4635" i="1"/>
  <c r="BJ4636" i="1" s="1"/>
  <c r="BJ4637" i="1" s="1"/>
  <c r="BJ4638" i="1" s="1"/>
  <c r="BJ4639" i="1" s="1"/>
  <c r="BJ4640" i="1" s="1"/>
  <c r="BJ4641" i="1" s="1"/>
  <c r="BJ4642" i="1" s="1"/>
  <c r="BJ4643" i="1" s="1"/>
  <c r="BJ4644" i="1" s="1"/>
  <c r="BJ4645" i="1" s="1"/>
  <c r="BJ4646" i="1" s="1"/>
  <c r="BJ4647" i="1" s="1"/>
  <c r="BJ4648" i="1" s="1"/>
  <c r="BJ4649" i="1" s="1"/>
  <c r="BJ4650" i="1" s="1"/>
  <c r="BJ4651" i="1" s="1"/>
  <c r="BJ4652" i="1" s="1"/>
  <c r="BJ4653" i="1" s="1"/>
  <c r="BJ4654" i="1" s="1"/>
  <c r="BJ4655" i="1" s="1"/>
  <c r="BJ4656" i="1" s="1"/>
  <c r="BH4632" i="1"/>
  <c r="BH4633" i="1" s="1"/>
  <c r="BH4634" i="1" s="1"/>
  <c r="BH4635" i="1" s="1"/>
  <c r="BH4636" i="1" s="1"/>
  <c r="BH4637" i="1" s="1"/>
  <c r="BH4638" i="1" s="1"/>
  <c r="BH4639" i="1" s="1"/>
  <c r="BH4640" i="1" s="1"/>
  <c r="BH4641" i="1" s="1"/>
  <c r="BH4642" i="1" s="1"/>
  <c r="BH4643" i="1" s="1"/>
  <c r="BH4644" i="1" s="1"/>
  <c r="BH4645" i="1" s="1"/>
  <c r="BH4646" i="1" s="1"/>
  <c r="BH4647" i="1" s="1"/>
  <c r="BH4648" i="1" s="1"/>
  <c r="BH4649" i="1" s="1"/>
  <c r="BH4650" i="1" s="1"/>
  <c r="BH4651" i="1" s="1"/>
  <c r="BH4652" i="1" s="1"/>
  <c r="BH4653" i="1" s="1"/>
  <c r="BH4654" i="1" s="1"/>
  <c r="BH4655" i="1" s="1"/>
  <c r="BH4656" i="1" s="1"/>
  <c r="BH4626" i="1"/>
  <c r="BH4627" i="1" s="1"/>
  <c r="BH4628" i="1" s="1"/>
  <c r="BH4629" i="1" s="1"/>
  <c r="BH4630" i="1" s="1"/>
  <c r="BH4631" i="1" s="1"/>
  <c r="P4626" i="1"/>
  <c r="L4626" i="1"/>
  <c r="J4626" i="1"/>
  <c r="H4626" i="1"/>
  <c r="G4626" i="1"/>
  <c r="BK4601" i="1" s="1"/>
  <c r="BK4602" i="1" s="1"/>
  <c r="BK4603" i="1" s="1"/>
  <c r="BK4604" i="1" s="1"/>
  <c r="BK4605" i="1" s="1"/>
  <c r="BK4606" i="1" s="1"/>
  <c r="BK4607" i="1" s="1"/>
  <c r="BK4608" i="1" s="1"/>
  <c r="F4626" i="1"/>
  <c r="A4626" i="1"/>
  <c r="BL4624" i="1"/>
  <c r="BL4625" i="1" s="1"/>
  <c r="BL4626" i="1" s="1"/>
  <c r="BL4627" i="1" s="1"/>
  <c r="BL4628" i="1" s="1"/>
  <c r="BL4629" i="1" s="1"/>
  <c r="BL4630" i="1" s="1"/>
  <c r="BL4631" i="1" s="1"/>
  <c r="BL4632" i="1" s="1"/>
  <c r="BL4633" i="1" s="1"/>
  <c r="BL4634" i="1" s="1"/>
  <c r="BL4635" i="1" s="1"/>
  <c r="BL4636" i="1" s="1"/>
  <c r="BL4637" i="1" s="1"/>
  <c r="BL4638" i="1" s="1"/>
  <c r="BL4639" i="1" s="1"/>
  <c r="BL4640" i="1" s="1"/>
  <c r="BL4641" i="1" s="1"/>
  <c r="BL4642" i="1" s="1"/>
  <c r="BL4643" i="1" s="1"/>
  <c r="BL4644" i="1" s="1"/>
  <c r="BL4645" i="1" s="1"/>
  <c r="BL4646" i="1" s="1"/>
  <c r="BL4647" i="1" s="1"/>
  <c r="BL4648" i="1" s="1"/>
  <c r="BL4649" i="1" s="1"/>
  <c r="BL4650" i="1" s="1"/>
  <c r="BL4651" i="1" s="1"/>
  <c r="BL4652" i="1" s="1"/>
  <c r="BL4653" i="1" s="1"/>
  <c r="BL4654" i="1" s="1"/>
  <c r="BL4655" i="1" s="1"/>
  <c r="BL4656" i="1" s="1"/>
  <c r="BJ4624" i="1"/>
  <c r="BJ4625" i="1" s="1"/>
  <c r="BJ4626" i="1" s="1"/>
  <c r="BJ4627" i="1" s="1"/>
  <c r="BJ4628" i="1" s="1"/>
  <c r="BJ4629" i="1" s="1"/>
  <c r="BJ4630" i="1" s="1"/>
  <c r="BJ4631" i="1" s="1"/>
  <c r="BJ4632" i="1" s="1"/>
  <c r="BJ4633" i="1" s="1"/>
  <c r="BJ4634" i="1" s="1"/>
  <c r="S4624" i="1"/>
  <c r="BG4623" i="1"/>
  <c r="BG4624" i="1" s="1"/>
  <c r="BG4625" i="1" s="1"/>
  <c r="BG4626" i="1" s="1"/>
  <c r="BG4627" i="1" s="1"/>
  <c r="BG4628" i="1" s="1"/>
  <c r="BG4629" i="1" s="1"/>
  <c r="BG4630" i="1" s="1"/>
  <c r="BG4631" i="1" s="1"/>
  <c r="BG4632" i="1" s="1"/>
  <c r="BG4633" i="1" s="1"/>
  <c r="BG4634" i="1" s="1"/>
  <c r="BG4635" i="1" s="1"/>
  <c r="BG4636" i="1" s="1"/>
  <c r="BG4637" i="1" s="1"/>
  <c r="BG4638" i="1" s="1"/>
  <c r="BG4639" i="1" s="1"/>
  <c r="BG4640" i="1" s="1"/>
  <c r="BG4641" i="1" s="1"/>
  <c r="BG4642" i="1" s="1"/>
  <c r="BG4643" i="1" s="1"/>
  <c r="BG4644" i="1" s="1"/>
  <c r="BG4645" i="1" s="1"/>
  <c r="BG4646" i="1" s="1"/>
  <c r="BG4647" i="1" s="1"/>
  <c r="BG4648" i="1" s="1"/>
  <c r="BG4649" i="1" s="1"/>
  <c r="BG4650" i="1" s="1"/>
  <c r="BG4651" i="1" s="1"/>
  <c r="BG4652" i="1" s="1"/>
  <c r="BG4653" i="1" s="1"/>
  <c r="BG4654" i="1" s="1"/>
  <c r="BG4655" i="1" s="1"/>
  <c r="BG4656" i="1" s="1"/>
  <c r="U4623" i="1"/>
  <c r="R4623" i="1"/>
  <c r="BJ4622" i="1"/>
  <c r="BJ4623" i="1" s="1"/>
  <c r="BK4621" i="1"/>
  <c r="BK4622" i="1" s="1"/>
  <c r="BK4623" i="1" s="1"/>
  <c r="BK4624" i="1" s="1"/>
  <c r="BK4625" i="1" s="1"/>
  <c r="BK4626" i="1" s="1"/>
  <c r="BK4627" i="1" s="1"/>
  <c r="BK4628" i="1" s="1"/>
  <c r="BK4629" i="1" s="1"/>
  <c r="BK4630" i="1" s="1"/>
  <c r="BK4631" i="1" s="1"/>
  <c r="BK4632" i="1" s="1"/>
  <c r="BK4633" i="1" s="1"/>
  <c r="BK4634" i="1" s="1"/>
  <c r="BK4635" i="1" s="1"/>
  <c r="BK4636" i="1" s="1"/>
  <c r="BK4637" i="1" s="1"/>
  <c r="BK4638" i="1" s="1"/>
  <c r="BK4639" i="1" s="1"/>
  <c r="BK4640" i="1" s="1"/>
  <c r="BK4641" i="1" s="1"/>
  <c r="BK4642" i="1" s="1"/>
  <c r="BK4643" i="1" s="1"/>
  <c r="BK4644" i="1" s="1"/>
  <c r="BK4645" i="1" s="1"/>
  <c r="BK4646" i="1" s="1"/>
  <c r="BK4647" i="1" s="1"/>
  <c r="BK4648" i="1" s="1"/>
  <c r="BK4649" i="1" s="1"/>
  <c r="BK4650" i="1" s="1"/>
  <c r="BK4651" i="1" s="1"/>
  <c r="BK4652" i="1" s="1"/>
  <c r="BK4653" i="1" s="1"/>
  <c r="BK4654" i="1" s="1"/>
  <c r="BK4655" i="1" s="1"/>
  <c r="BK4656" i="1" s="1"/>
  <c r="BJ4621" i="1"/>
  <c r="BI4621" i="1"/>
  <c r="BI4622" i="1" s="1"/>
  <c r="BI4623" i="1" s="1"/>
  <c r="BI4624" i="1" s="1"/>
  <c r="BI4625" i="1" s="1"/>
  <c r="BI4626" i="1" s="1"/>
  <c r="BI4627" i="1" s="1"/>
  <c r="BI4628" i="1" s="1"/>
  <c r="BI4629" i="1" s="1"/>
  <c r="BI4630" i="1" s="1"/>
  <c r="BI4631" i="1" s="1"/>
  <c r="BI4632" i="1" s="1"/>
  <c r="BI4633" i="1" s="1"/>
  <c r="BI4634" i="1" s="1"/>
  <c r="BI4635" i="1" s="1"/>
  <c r="BI4636" i="1" s="1"/>
  <c r="BI4637" i="1" s="1"/>
  <c r="BI4638" i="1" s="1"/>
  <c r="BI4639" i="1" s="1"/>
  <c r="BI4640" i="1" s="1"/>
  <c r="BI4641" i="1" s="1"/>
  <c r="BI4642" i="1" s="1"/>
  <c r="BI4643" i="1" s="1"/>
  <c r="BI4644" i="1" s="1"/>
  <c r="BI4645" i="1" s="1"/>
  <c r="BI4646" i="1" s="1"/>
  <c r="BI4647" i="1" s="1"/>
  <c r="BI4648" i="1" s="1"/>
  <c r="BI4649" i="1" s="1"/>
  <c r="BI4650" i="1" s="1"/>
  <c r="BI4651" i="1" s="1"/>
  <c r="BI4652" i="1" s="1"/>
  <c r="BI4653" i="1" s="1"/>
  <c r="BI4654" i="1" s="1"/>
  <c r="BI4655" i="1" s="1"/>
  <c r="BI4656" i="1" s="1"/>
  <c r="BF4621" i="1"/>
  <c r="BF4622" i="1" s="1"/>
  <c r="BF4623" i="1" s="1"/>
  <c r="BF4624" i="1" s="1"/>
  <c r="BF4625" i="1" s="1"/>
  <c r="BF4626" i="1" s="1"/>
  <c r="BF4627" i="1" s="1"/>
  <c r="BF4628" i="1" s="1"/>
  <c r="BF4629" i="1" s="1"/>
  <c r="BF4630" i="1" s="1"/>
  <c r="BF4631" i="1" s="1"/>
  <c r="BF4632" i="1" s="1"/>
  <c r="BF4633" i="1" s="1"/>
  <c r="BF4634" i="1" s="1"/>
  <c r="BF4635" i="1" s="1"/>
  <c r="BF4636" i="1" s="1"/>
  <c r="BF4637" i="1" s="1"/>
  <c r="BF4638" i="1" s="1"/>
  <c r="BF4639" i="1" s="1"/>
  <c r="BF4640" i="1" s="1"/>
  <c r="BF4641" i="1" s="1"/>
  <c r="BF4642" i="1" s="1"/>
  <c r="BF4643" i="1" s="1"/>
  <c r="BF4644" i="1" s="1"/>
  <c r="BF4645" i="1" s="1"/>
  <c r="AR4621" i="1"/>
  <c r="AQ4621" i="1"/>
  <c r="AO4621" i="1"/>
  <c r="AN4621" i="1"/>
  <c r="AL4621" i="1"/>
  <c r="AM4623" i="1" s="1"/>
  <c r="AK4621" i="1"/>
  <c r="AF4621" i="1"/>
  <c r="AA4621" i="1"/>
  <c r="X4621" i="1"/>
  <c r="V4621" i="1"/>
  <c r="T4621" i="1"/>
  <c r="Q4621" i="1"/>
  <c r="Q4626" i="1" s="1"/>
  <c r="P4621" i="1"/>
  <c r="O4621" i="1"/>
  <c r="O4626" i="1" s="1"/>
  <c r="N4621" i="1"/>
  <c r="N4626" i="1" s="1"/>
  <c r="M4621" i="1"/>
  <c r="M4626" i="1" s="1"/>
  <c r="L4621" i="1"/>
  <c r="K4621" i="1"/>
  <c r="K4626" i="1" s="1"/>
  <c r="J4621" i="1"/>
  <c r="I4621" i="1"/>
  <c r="I4626" i="1" s="1"/>
  <c r="H4621" i="1"/>
  <c r="G4621" i="1"/>
  <c r="F4621" i="1"/>
  <c r="E4621" i="1"/>
  <c r="E4626" i="1" s="1"/>
  <c r="D4621" i="1"/>
  <c r="D4626" i="1" s="1"/>
  <c r="BL4620" i="1"/>
  <c r="BL4621" i="1" s="1"/>
  <c r="BL4622" i="1" s="1"/>
  <c r="BL4623" i="1" s="1"/>
  <c r="BK4620" i="1"/>
  <c r="BJ4620" i="1"/>
  <c r="BI4620" i="1"/>
  <c r="BH4620" i="1"/>
  <c r="BH4621" i="1" s="1"/>
  <c r="BH4622" i="1" s="1"/>
  <c r="BH4623" i="1" s="1"/>
  <c r="BH4624" i="1" s="1"/>
  <c r="BH4625" i="1" s="1"/>
  <c r="BG4620" i="1"/>
  <c r="BG4621" i="1" s="1"/>
  <c r="BG4622" i="1" s="1"/>
  <c r="BF4620" i="1"/>
  <c r="AP4619" i="1"/>
  <c r="AM4619" i="1"/>
  <c r="AI4619" i="1"/>
  <c r="AD4619" i="1"/>
  <c r="AC4619" i="1"/>
  <c r="AB4619" i="1"/>
  <c r="AA4619" i="1"/>
  <c r="Z4619" i="1"/>
  <c r="Y4619" i="1"/>
  <c r="X4619" i="1"/>
  <c r="U4619" i="1"/>
  <c r="S4619" i="1"/>
  <c r="R4619" i="1"/>
  <c r="B4619" i="1" s="1"/>
  <c r="AP4618" i="1"/>
  <c r="AM4618" i="1"/>
  <c r="AI4618" i="1"/>
  <c r="AD4618" i="1"/>
  <c r="AC4618" i="1"/>
  <c r="AB4618" i="1"/>
  <c r="AA4618" i="1"/>
  <c r="Z4618" i="1"/>
  <c r="Y4618" i="1"/>
  <c r="X4618" i="1"/>
  <c r="U4618" i="1"/>
  <c r="S4618" i="1"/>
  <c r="R4618" i="1"/>
  <c r="B4618" i="1"/>
  <c r="AP4617" i="1"/>
  <c r="AM4617" i="1"/>
  <c r="AI4617" i="1"/>
  <c r="AD4617" i="1"/>
  <c r="AC4617" i="1"/>
  <c r="AB4617" i="1"/>
  <c r="AA4617" i="1"/>
  <c r="Z4617" i="1"/>
  <c r="Y4617" i="1"/>
  <c r="X4617" i="1"/>
  <c r="U4617" i="1"/>
  <c r="S4617" i="1"/>
  <c r="R4617" i="1"/>
  <c r="B4617" i="1"/>
  <c r="AP4616" i="1"/>
  <c r="AM4616" i="1"/>
  <c r="AI4616" i="1"/>
  <c r="AD4616" i="1"/>
  <c r="AC4616" i="1"/>
  <c r="AB4616" i="1"/>
  <c r="AA4616" i="1"/>
  <c r="Z4616" i="1"/>
  <c r="Y4616" i="1"/>
  <c r="AE4616" i="1" s="1"/>
  <c r="AH4616" i="1" s="1"/>
  <c r="X4616" i="1"/>
  <c r="U4616" i="1"/>
  <c r="S4616" i="1"/>
  <c r="R4616" i="1"/>
  <c r="BH4615" i="1"/>
  <c r="BH4616" i="1" s="1"/>
  <c r="AP4615" i="1"/>
  <c r="AM4615" i="1"/>
  <c r="AI4615" i="1"/>
  <c r="AD4615" i="1"/>
  <c r="AC4615" i="1"/>
  <c r="AB4615" i="1"/>
  <c r="AA4615" i="1"/>
  <c r="AE4615" i="1" s="1"/>
  <c r="AH4615" i="1" s="1"/>
  <c r="Z4615" i="1"/>
  <c r="Y4615" i="1"/>
  <c r="X4615" i="1"/>
  <c r="U4615" i="1"/>
  <c r="S4615" i="1"/>
  <c r="R4615" i="1"/>
  <c r="AP4614" i="1"/>
  <c r="AM4614" i="1"/>
  <c r="AI4614" i="1"/>
  <c r="AD4614" i="1"/>
  <c r="AC4614" i="1"/>
  <c r="AB4614" i="1"/>
  <c r="AA4614" i="1"/>
  <c r="Z4614" i="1"/>
  <c r="Y4614" i="1"/>
  <c r="X4614" i="1"/>
  <c r="U4614" i="1"/>
  <c r="S4614" i="1"/>
  <c r="R4614" i="1"/>
  <c r="B4614" i="1" s="1"/>
  <c r="BF4613" i="1"/>
  <c r="BF4614" i="1" s="1"/>
  <c r="BF4615" i="1" s="1"/>
  <c r="BF4616" i="1" s="1"/>
  <c r="AU4613" i="1"/>
  <c r="AS4613" i="1"/>
  <c r="AP4613" i="1"/>
  <c r="AM4613" i="1"/>
  <c r="AI4613" i="1"/>
  <c r="AD4613" i="1"/>
  <c r="AC4613" i="1"/>
  <c r="AB4613" i="1"/>
  <c r="AA4613" i="1"/>
  <c r="Z4613" i="1"/>
  <c r="Y4613" i="1"/>
  <c r="X4613" i="1"/>
  <c r="U4613" i="1"/>
  <c r="S4613" i="1"/>
  <c r="R4613" i="1"/>
  <c r="B4613" i="1"/>
  <c r="BK4609" i="1"/>
  <c r="BK4610" i="1" s="1"/>
  <c r="BK4611" i="1" s="1"/>
  <c r="BK4612" i="1" s="1"/>
  <c r="BK4613" i="1" s="1"/>
  <c r="BK4614" i="1" s="1"/>
  <c r="BK4615" i="1" s="1"/>
  <c r="BK4616" i="1" s="1"/>
  <c r="BJ4605" i="1"/>
  <c r="BJ4606" i="1" s="1"/>
  <c r="BJ4607" i="1" s="1"/>
  <c r="BJ4608" i="1" s="1"/>
  <c r="BJ4609" i="1" s="1"/>
  <c r="BJ4610" i="1" s="1"/>
  <c r="BJ4611" i="1" s="1"/>
  <c r="BJ4612" i="1" s="1"/>
  <c r="BJ4613" i="1" s="1"/>
  <c r="BJ4614" i="1" s="1"/>
  <c r="BJ4615" i="1" s="1"/>
  <c r="BJ4616" i="1" s="1"/>
  <c r="BG4605" i="1"/>
  <c r="BG4606" i="1" s="1"/>
  <c r="BG4607" i="1" s="1"/>
  <c r="BG4608" i="1" s="1"/>
  <c r="BG4609" i="1" s="1"/>
  <c r="BG4610" i="1" s="1"/>
  <c r="BG4611" i="1" s="1"/>
  <c r="BG4612" i="1" s="1"/>
  <c r="BG4613" i="1" s="1"/>
  <c r="BG4614" i="1" s="1"/>
  <c r="BG4615" i="1" s="1"/>
  <c r="BG4616" i="1" s="1"/>
  <c r="BF4605" i="1"/>
  <c r="BF4606" i="1" s="1"/>
  <c r="BF4607" i="1" s="1"/>
  <c r="BF4608" i="1" s="1"/>
  <c r="BF4609" i="1" s="1"/>
  <c r="BF4610" i="1" s="1"/>
  <c r="BF4611" i="1" s="1"/>
  <c r="BF4612" i="1" s="1"/>
  <c r="BG4603" i="1"/>
  <c r="BG4604" i="1" s="1"/>
  <c r="BF4603" i="1"/>
  <c r="BF4604" i="1" s="1"/>
  <c r="BJ4602" i="1"/>
  <c r="BJ4603" i="1" s="1"/>
  <c r="BJ4604" i="1" s="1"/>
  <c r="BH4602" i="1"/>
  <c r="BH4603" i="1" s="1"/>
  <c r="BH4604" i="1" s="1"/>
  <c r="BH4605" i="1" s="1"/>
  <c r="BH4606" i="1" s="1"/>
  <c r="BH4607" i="1" s="1"/>
  <c r="BH4608" i="1" s="1"/>
  <c r="BH4609" i="1" s="1"/>
  <c r="BH4610" i="1" s="1"/>
  <c r="BH4611" i="1" s="1"/>
  <c r="BH4612" i="1" s="1"/>
  <c r="BH4613" i="1" s="1"/>
  <c r="BH4614" i="1" s="1"/>
  <c r="BG4602" i="1"/>
  <c r="BF4602" i="1"/>
  <c r="BJ4601" i="1"/>
  <c r="BI4601" i="1"/>
  <c r="BF4601" i="1"/>
  <c r="BJ4447" i="1"/>
  <c r="BJ4448" i="1" s="1"/>
  <c r="BJ4449" i="1" s="1"/>
  <c r="BJ4450" i="1" s="1"/>
  <c r="BJ4451" i="1" s="1"/>
  <c r="BJ4452" i="1" s="1"/>
  <c r="BJ4453" i="1" s="1"/>
  <c r="BJ4454" i="1" s="1"/>
  <c r="BJ4455" i="1" s="1"/>
  <c r="BJ4456" i="1" s="1"/>
  <c r="BI4439" i="1"/>
  <c r="BI4440" i="1" s="1"/>
  <c r="BI4441" i="1" s="1"/>
  <c r="BI4442" i="1" s="1"/>
  <c r="BI4443" i="1" s="1"/>
  <c r="BI4444" i="1" s="1"/>
  <c r="BI4445" i="1" s="1"/>
  <c r="BI4446" i="1" s="1"/>
  <c r="BI4447" i="1" s="1"/>
  <c r="BI4448" i="1" s="1"/>
  <c r="BI4449" i="1" s="1"/>
  <c r="BI4450" i="1" s="1"/>
  <c r="BI4451" i="1" s="1"/>
  <c r="BI4452" i="1" s="1"/>
  <c r="BI4453" i="1" s="1"/>
  <c r="BI4454" i="1" s="1"/>
  <c r="BI4455" i="1" s="1"/>
  <c r="BI4456" i="1" s="1"/>
  <c r="BL4436" i="1"/>
  <c r="BL4437" i="1" s="1"/>
  <c r="BL4438" i="1" s="1"/>
  <c r="BL4439" i="1" s="1"/>
  <c r="BL4440" i="1" s="1"/>
  <c r="BL4441" i="1" s="1"/>
  <c r="BL4442" i="1" s="1"/>
  <c r="BL4443" i="1" s="1"/>
  <c r="BL4444" i="1" s="1"/>
  <c r="BL4445" i="1" s="1"/>
  <c r="BL4446" i="1" s="1"/>
  <c r="BL4447" i="1" s="1"/>
  <c r="BL4448" i="1" s="1"/>
  <c r="BL4449" i="1" s="1"/>
  <c r="BL4450" i="1" s="1"/>
  <c r="BL4451" i="1" s="1"/>
  <c r="BL4452" i="1" s="1"/>
  <c r="BL4453" i="1" s="1"/>
  <c r="BL4454" i="1" s="1"/>
  <c r="BL4455" i="1" s="1"/>
  <c r="BL4456" i="1" s="1"/>
  <c r="BJ4426" i="1"/>
  <c r="BJ4427" i="1" s="1"/>
  <c r="BJ4428" i="1" s="1"/>
  <c r="BJ4429" i="1" s="1"/>
  <c r="BJ4430" i="1" s="1"/>
  <c r="BJ4431" i="1" s="1"/>
  <c r="BJ4432" i="1" s="1"/>
  <c r="BJ4433" i="1" s="1"/>
  <c r="BJ4434" i="1" s="1"/>
  <c r="BJ4435" i="1" s="1"/>
  <c r="BJ4436" i="1" s="1"/>
  <c r="BJ4437" i="1" s="1"/>
  <c r="BJ4438" i="1" s="1"/>
  <c r="BJ4439" i="1" s="1"/>
  <c r="BJ4440" i="1" s="1"/>
  <c r="BJ4441" i="1" s="1"/>
  <c r="BJ4442" i="1" s="1"/>
  <c r="BJ4443" i="1" s="1"/>
  <c r="BJ4444" i="1" s="1"/>
  <c r="BJ4445" i="1" s="1"/>
  <c r="BJ4446" i="1" s="1"/>
  <c r="P4426" i="1"/>
  <c r="O4426" i="1"/>
  <c r="J4426" i="1"/>
  <c r="G4426" i="1"/>
  <c r="A4426" i="1"/>
  <c r="BG4425" i="1"/>
  <c r="BG4426" i="1" s="1"/>
  <c r="BG4427" i="1" s="1"/>
  <c r="BG4428" i="1" s="1"/>
  <c r="BG4429" i="1" s="1"/>
  <c r="BG4430" i="1" s="1"/>
  <c r="BG4431" i="1" s="1"/>
  <c r="BG4432" i="1" s="1"/>
  <c r="BG4433" i="1" s="1"/>
  <c r="BG4434" i="1" s="1"/>
  <c r="BG4435" i="1" s="1"/>
  <c r="BG4436" i="1" s="1"/>
  <c r="BG4437" i="1" s="1"/>
  <c r="BG4438" i="1" s="1"/>
  <c r="BG4439" i="1" s="1"/>
  <c r="BG4440" i="1" s="1"/>
  <c r="BG4441" i="1" s="1"/>
  <c r="BG4442" i="1" s="1"/>
  <c r="BG4443" i="1" s="1"/>
  <c r="BG4444" i="1" s="1"/>
  <c r="BG4445" i="1" s="1"/>
  <c r="BG4446" i="1" s="1"/>
  <c r="BG4447" i="1" s="1"/>
  <c r="BG4448" i="1" s="1"/>
  <c r="BG4449" i="1" s="1"/>
  <c r="BG4450" i="1" s="1"/>
  <c r="BG4451" i="1" s="1"/>
  <c r="BG4452" i="1" s="1"/>
  <c r="BG4453" i="1" s="1"/>
  <c r="BG4454" i="1" s="1"/>
  <c r="BG4455" i="1" s="1"/>
  <c r="BG4456" i="1" s="1"/>
  <c r="BL4424" i="1"/>
  <c r="BL4425" i="1" s="1"/>
  <c r="BL4426" i="1" s="1"/>
  <c r="BL4427" i="1" s="1"/>
  <c r="BL4428" i="1" s="1"/>
  <c r="BL4429" i="1" s="1"/>
  <c r="BL4430" i="1" s="1"/>
  <c r="BL4431" i="1" s="1"/>
  <c r="BL4432" i="1" s="1"/>
  <c r="BL4433" i="1" s="1"/>
  <c r="BL4434" i="1" s="1"/>
  <c r="BL4435" i="1" s="1"/>
  <c r="BJ4424" i="1"/>
  <c r="BJ4425" i="1" s="1"/>
  <c r="BF4424" i="1"/>
  <c r="BF4425" i="1" s="1"/>
  <c r="BF4426" i="1" s="1"/>
  <c r="BF4427" i="1" s="1"/>
  <c r="BF4428" i="1" s="1"/>
  <c r="BF4429" i="1" s="1"/>
  <c r="BF4430" i="1" s="1"/>
  <c r="BF4431" i="1" s="1"/>
  <c r="BF4432" i="1" s="1"/>
  <c r="BF4433" i="1" s="1"/>
  <c r="BF4434" i="1" s="1"/>
  <c r="BF4435" i="1" s="1"/>
  <c r="BF4436" i="1" s="1"/>
  <c r="BF4437" i="1" s="1"/>
  <c r="BF4438" i="1" s="1"/>
  <c r="BF4439" i="1" s="1"/>
  <c r="BF4440" i="1" s="1"/>
  <c r="BF4441" i="1" s="1"/>
  <c r="BF4442" i="1" s="1"/>
  <c r="BF4443" i="1" s="1"/>
  <c r="BF4444" i="1" s="1"/>
  <c r="BF4445" i="1" s="1"/>
  <c r="BF4446" i="1" s="1"/>
  <c r="BF4447" i="1" s="1"/>
  <c r="BF4448" i="1" s="1"/>
  <c r="BF4449" i="1" s="1"/>
  <c r="BF4450" i="1" s="1"/>
  <c r="BF4451" i="1" s="1"/>
  <c r="BF4452" i="1" s="1"/>
  <c r="BF4453" i="1" s="1"/>
  <c r="BF4454" i="1" s="1"/>
  <c r="BF4455" i="1" s="1"/>
  <c r="BF4456" i="1" s="1"/>
  <c r="S4424" i="1"/>
  <c r="AM4423" i="1"/>
  <c r="U4423" i="1"/>
  <c r="R4423" i="1"/>
  <c r="BL4422" i="1"/>
  <c r="BL4423" i="1" s="1"/>
  <c r="BI4422" i="1"/>
  <c r="BI4423" i="1" s="1"/>
  <c r="BI4424" i="1" s="1"/>
  <c r="BI4425" i="1" s="1"/>
  <c r="BI4426" i="1" s="1"/>
  <c r="BI4427" i="1" s="1"/>
  <c r="BI4428" i="1" s="1"/>
  <c r="BI4429" i="1" s="1"/>
  <c r="BI4430" i="1" s="1"/>
  <c r="BI4431" i="1" s="1"/>
  <c r="BI4432" i="1" s="1"/>
  <c r="BI4433" i="1" s="1"/>
  <c r="BI4434" i="1" s="1"/>
  <c r="BI4435" i="1" s="1"/>
  <c r="BI4436" i="1" s="1"/>
  <c r="BI4437" i="1" s="1"/>
  <c r="BI4438" i="1" s="1"/>
  <c r="BL4421" i="1"/>
  <c r="BH4421" i="1"/>
  <c r="BH4422" i="1" s="1"/>
  <c r="BH4423" i="1" s="1"/>
  <c r="BH4424" i="1" s="1"/>
  <c r="BH4425" i="1" s="1"/>
  <c r="BH4426" i="1" s="1"/>
  <c r="BH4427" i="1" s="1"/>
  <c r="BH4428" i="1" s="1"/>
  <c r="BH4429" i="1" s="1"/>
  <c r="BH4430" i="1" s="1"/>
  <c r="BH4431" i="1" s="1"/>
  <c r="BH4432" i="1" s="1"/>
  <c r="BH4433" i="1" s="1"/>
  <c r="BH4434" i="1" s="1"/>
  <c r="BH4435" i="1" s="1"/>
  <c r="BH4436" i="1" s="1"/>
  <c r="BH4437" i="1" s="1"/>
  <c r="BH4438" i="1" s="1"/>
  <c r="BH4439" i="1" s="1"/>
  <c r="BH4440" i="1" s="1"/>
  <c r="BH4441" i="1" s="1"/>
  <c r="BH4442" i="1" s="1"/>
  <c r="BH4443" i="1" s="1"/>
  <c r="BH4444" i="1" s="1"/>
  <c r="BH4445" i="1" s="1"/>
  <c r="BH4446" i="1" s="1"/>
  <c r="BH4447" i="1" s="1"/>
  <c r="BH4448" i="1" s="1"/>
  <c r="BH4449" i="1" s="1"/>
  <c r="BH4450" i="1" s="1"/>
  <c r="BH4451" i="1" s="1"/>
  <c r="BH4452" i="1" s="1"/>
  <c r="BH4453" i="1" s="1"/>
  <c r="BH4454" i="1" s="1"/>
  <c r="BH4455" i="1" s="1"/>
  <c r="BH4456" i="1" s="1"/>
  <c r="BG4421" i="1"/>
  <c r="BG4422" i="1" s="1"/>
  <c r="BG4423" i="1" s="1"/>
  <c r="BG4424" i="1" s="1"/>
  <c r="AR4421" i="1"/>
  <c r="AQ4421" i="1"/>
  <c r="AO4421" i="1"/>
  <c r="AN4421" i="1"/>
  <c r="AL4421" i="1"/>
  <c r="AK4421" i="1"/>
  <c r="AF4421" i="1"/>
  <c r="Y4421" i="1"/>
  <c r="V4421" i="1"/>
  <c r="T4421" i="1"/>
  <c r="Q4421" i="1"/>
  <c r="Q4426" i="1" s="1"/>
  <c r="P4421" i="1"/>
  <c r="O4421" i="1"/>
  <c r="N4421" i="1"/>
  <c r="N4426" i="1" s="1"/>
  <c r="M4421" i="1"/>
  <c r="M4426" i="1" s="1"/>
  <c r="L4421" i="1"/>
  <c r="L4426" i="1" s="1"/>
  <c r="K4421" i="1"/>
  <c r="K4426" i="1" s="1"/>
  <c r="J4421" i="1"/>
  <c r="I4421" i="1"/>
  <c r="I4426" i="1" s="1"/>
  <c r="H4421" i="1"/>
  <c r="H4426" i="1" s="1"/>
  <c r="G4421" i="1"/>
  <c r="F4421" i="1"/>
  <c r="F4426" i="1" s="1"/>
  <c r="E4421" i="1"/>
  <c r="E4426" i="1" s="1"/>
  <c r="D4421" i="1"/>
  <c r="D4426" i="1" s="1"/>
  <c r="BL4420" i="1"/>
  <c r="BK4420" i="1"/>
  <c r="BK4421" i="1" s="1"/>
  <c r="BK4422" i="1" s="1"/>
  <c r="BK4423" i="1" s="1"/>
  <c r="BK4424" i="1" s="1"/>
  <c r="BK4425" i="1" s="1"/>
  <c r="BK4426" i="1" s="1"/>
  <c r="BK4427" i="1" s="1"/>
  <c r="BK4428" i="1" s="1"/>
  <c r="BK4429" i="1" s="1"/>
  <c r="BK4430" i="1" s="1"/>
  <c r="BK4431" i="1" s="1"/>
  <c r="BK4432" i="1" s="1"/>
  <c r="BK4433" i="1" s="1"/>
  <c r="BK4434" i="1" s="1"/>
  <c r="BK4435" i="1" s="1"/>
  <c r="BK4436" i="1" s="1"/>
  <c r="BK4437" i="1" s="1"/>
  <c r="BK4438" i="1" s="1"/>
  <c r="BK4439" i="1" s="1"/>
  <c r="BK4440" i="1" s="1"/>
  <c r="BK4441" i="1" s="1"/>
  <c r="BK4442" i="1" s="1"/>
  <c r="BK4443" i="1" s="1"/>
  <c r="BK4444" i="1" s="1"/>
  <c r="BK4445" i="1" s="1"/>
  <c r="BK4446" i="1" s="1"/>
  <c r="BK4447" i="1" s="1"/>
  <c r="BK4448" i="1" s="1"/>
  <c r="BK4449" i="1" s="1"/>
  <c r="BK4450" i="1" s="1"/>
  <c r="BK4451" i="1" s="1"/>
  <c r="BK4452" i="1" s="1"/>
  <c r="BK4453" i="1" s="1"/>
  <c r="BK4454" i="1" s="1"/>
  <c r="BK4455" i="1" s="1"/>
  <c r="BK4456" i="1" s="1"/>
  <c r="BJ4420" i="1"/>
  <c r="BJ4421" i="1" s="1"/>
  <c r="BJ4422" i="1" s="1"/>
  <c r="BJ4423" i="1" s="1"/>
  <c r="BI4420" i="1"/>
  <c r="BI4421" i="1" s="1"/>
  <c r="BH4420" i="1"/>
  <c r="BG4420" i="1"/>
  <c r="BF4420" i="1"/>
  <c r="BF4421" i="1" s="1"/>
  <c r="BF4422" i="1" s="1"/>
  <c r="BF4423" i="1" s="1"/>
  <c r="AP4419" i="1"/>
  <c r="AM4419" i="1"/>
  <c r="AI4419" i="1"/>
  <c r="AD4419" i="1"/>
  <c r="AC4419" i="1"/>
  <c r="AB4419" i="1"/>
  <c r="AA4419" i="1"/>
  <c r="Z4419" i="1"/>
  <c r="Y4419" i="1"/>
  <c r="X4419" i="1"/>
  <c r="U4419" i="1"/>
  <c r="S4419" i="1"/>
  <c r="B4419" i="1" s="1"/>
  <c r="R4419" i="1"/>
  <c r="AP4418" i="1"/>
  <c r="AM4418" i="1"/>
  <c r="AI4418" i="1"/>
  <c r="AI4421" i="1" s="1"/>
  <c r="AI4423" i="1" s="1"/>
  <c r="AD4418" i="1"/>
  <c r="AC4418" i="1"/>
  <c r="AB4418" i="1"/>
  <c r="AA4418" i="1"/>
  <c r="Z4418" i="1"/>
  <c r="Y4418" i="1"/>
  <c r="X4418" i="1"/>
  <c r="AE4418" i="1" s="1"/>
  <c r="AH4418" i="1" s="1"/>
  <c r="U4418" i="1"/>
  <c r="S4418" i="1"/>
  <c r="R4418" i="1"/>
  <c r="B4418" i="1" s="1"/>
  <c r="AP4417" i="1"/>
  <c r="AM4417" i="1"/>
  <c r="AI4417" i="1"/>
  <c r="AH4417" i="1"/>
  <c r="AD4417" i="1"/>
  <c r="AC4417" i="1"/>
  <c r="AB4417" i="1"/>
  <c r="AA4417" i="1"/>
  <c r="Z4417" i="1"/>
  <c r="Y4417" i="1"/>
  <c r="X4417" i="1"/>
  <c r="AE4417" i="1" s="1"/>
  <c r="U4417" i="1"/>
  <c r="S4417" i="1"/>
  <c r="B4417" i="1" s="1"/>
  <c r="R4417" i="1"/>
  <c r="AP4416" i="1"/>
  <c r="AM4416" i="1"/>
  <c r="AI4416" i="1"/>
  <c r="AD4416" i="1"/>
  <c r="AC4416" i="1"/>
  <c r="AB4416" i="1"/>
  <c r="AA4416" i="1"/>
  <c r="Z4416" i="1"/>
  <c r="Y4416" i="1"/>
  <c r="X4416" i="1"/>
  <c r="U4416" i="1"/>
  <c r="S4416" i="1"/>
  <c r="R4416" i="1"/>
  <c r="B4416" i="1" s="1"/>
  <c r="BH4415" i="1"/>
  <c r="BH4416" i="1" s="1"/>
  <c r="AP4415" i="1"/>
  <c r="AM4415" i="1"/>
  <c r="AI4415" i="1"/>
  <c r="AD4415" i="1"/>
  <c r="AC4415" i="1"/>
  <c r="AB4415" i="1"/>
  <c r="AA4415" i="1"/>
  <c r="Z4415" i="1"/>
  <c r="Y4415" i="1"/>
  <c r="X4415" i="1"/>
  <c r="U4415" i="1"/>
  <c r="S4415" i="1"/>
  <c r="R4415" i="1"/>
  <c r="B4415" i="1"/>
  <c r="AP4414" i="1"/>
  <c r="AM4414" i="1"/>
  <c r="AI4414" i="1"/>
  <c r="AD4414" i="1"/>
  <c r="AD4421" i="1" s="1"/>
  <c r="AC4414" i="1"/>
  <c r="AB4414" i="1"/>
  <c r="AA4414" i="1"/>
  <c r="Z4414" i="1"/>
  <c r="Y4414" i="1"/>
  <c r="X4414" i="1"/>
  <c r="U4414" i="1"/>
  <c r="S4414" i="1"/>
  <c r="R4414" i="1"/>
  <c r="BH4413" i="1"/>
  <c r="BH4414" i="1" s="1"/>
  <c r="AS4413" i="1"/>
  <c r="AP4413" i="1"/>
  <c r="AM4413" i="1"/>
  <c r="AI4413" i="1"/>
  <c r="AD4413" i="1"/>
  <c r="AC4413" i="1"/>
  <c r="AB4413" i="1"/>
  <c r="AA4413" i="1"/>
  <c r="Z4413" i="1"/>
  <c r="Z4421" i="1" s="1"/>
  <c r="Y4413" i="1"/>
  <c r="X4413" i="1"/>
  <c r="U4413" i="1"/>
  <c r="U4421" i="1" s="1"/>
  <c r="U4426" i="1" s="1"/>
  <c r="S4413" i="1"/>
  <c r="R4413" i="1"/>
  <c r="B4413" i="1"/>
  <c r="AI4412" i="1"/>
  <c r="AI4411" i="1"/>
  <c r="AI4410" i="1"/>
  <c r="AI4409" i="1"/>
  <c r="BI4408" i="1"/>
  <c r="BI4409" i="1" s="1"/>
  <c r="BI4410" i="1" s="1"/>
  <c r="BI4411" i="1" s="1"/>
  <c r="BI4412" i="1" s="1"/>
  <c r="BI4413" i="1" s="1"/>
  <c r="BI4414" i="1" s="1"/>
  <c r="BI4415" i="1" s="1"/>
  <c r="BI4416" i="1" s="1"/>
  <c r="AI4408" i="1"/>
  <c r="BH4403" i="1"/>
  <c r="BH4404" i="1" s="1"/>
  <c r="BH4405" i="1" s="1"/>
  <c r="BH4406" i="1" s="1"/>
  <c r="BH4407" i="1" s="1"/>
  <c r="BH4408" i="1" s="1"/>
  <c r="BH4409" i="1" s="1"/>
  <c r="BH4410" i="1" s="1"/>
  <c r="BH4411" i="1" s="1"/>
  <c r="BH4412" i="1" s="1"/>
  <c r="BI4402" i="1"/>
  <c r="BI4403" i="1" s="1"/>
  <c r="BI4404" i="1" s="1"/>
  <c r="BI4405" i="1" s="1"/>
  <c r="BI4406" i="1" s="1"/>
  <c r="BI4407" i="1" s="1"/>
  <c r="BH4402" i="1"/>
  <c r="BG4402" i="1"/>
  <c r="BG4403" i="1" s="1"/>
  <c r="BG4404" i="1" s="1"/>
  <c r="BG4405" i="1" s="1"/>
  <c r="BG4406" i="1" s="1"/>
  <c r="BG4407" i="1" s="1"/>
  <c r="BG4408" i="1" s="1"/>
  <c r="BG4409" i="1" s="1"/>
  <c r="BG4410" i="1" s="1"/>
  <c r="BG4411" i="1" s="1"/>
  <c r="BG4412" i="1" s="1"/>
  <c r="BG4413" i="1" s="1"/>
  <c r="BG4414" i="1" s="1"/>
  <c r="BG4415" i="1" s="1"/>
  <c r="BG4416" i="1" s="1"/>
  <c r="BJ4401" i="1"/>
  <c r="BJ4402" i="1" s="1"/>
  <c r="BJ4403" i="1" s="1"/>
  <c r="BJ4404" i="1" s="1"/>
  <c r="BJ4405" i="1" s="1"/>
  <c r="BJ4406" i="1" s="1"/>
  <c r="BJ4407" i="1" s="1"/>
  <c r="BJ4408" i="1" s="1"/>
  <c r="BJ4409" i="1" s="1"/>
  <c r="BJ4410" i="1" s="1"/>
  <c r="BJ4411" i="1" s="1"/>
  <c r="BJ4412" i="1" s="1"/>
  <c r="BJ4413" i="1" s="1"/>
  <c r="BJ4414" i="1" s="1"/>
  <c r="BJ4415" i="1" s="1"/>
  <c r="BJ4416" i="1" s="1"/>
  <c r="BI4401" i="1"/>
  <c r="BF4401" i="1"/>
  <c r="BL4251" i="1"/>
  <c r="BL4252" i="1" s="1"/>
  <c r="BL4253" i="1" s="1"/>
  <c r="BL4254" i="1" s="1"/>
  <c r="BL4255" i="1" s="1"/>
  <c r="BL4256" i="1" s="1"/>
  <c r="BH4251" i="1"/>
  <c r="BH4252" i="1" s="1"/>
  <c r="BH4253" i="1" s="1"/>
  <c r="BH4254" i="1" s="1"/>
  <c r="BH4255" i="1" s="1"/>
  <c r="BH4256" i="1" s="1"/>
  <c r="BF4242" i="1"/>
  <c r="BF4243" i="1" s="1"/>
  <c r="BF4244" i="1" s="1"/>
  <c r="BF4245" i="1" s="1"/>
  <c r="BF4246" i="1" s="1"/>
  <c r="BF4247" i="1" s="1"/>
  <c r="BF4248" i="1" s="1"/>
  <c r="BF4249" i="1" s="1"/>
  <c r="BF4250" i="1" s="1"/>
  <c r="BF4251" i="1" s="1"/>
  <c r="BF4252" i="1" s="1"/>
  <c r="BF4253" i="1" s="1"/>
  <c r="BF4254" i="1" s="1"/>
  <c r="BF4255" i="1" s="1"/>
  <c r="BF4256" i="1" s="1"/>
  <c r="BL4234" i="1"/>
  <c r="BL4235" i="1" s="1"/>
  <c r="BL4236" i="1" s="1"/>
  <c r="BL4237" i="1" s="1"/>
  <c r="BL4238" i="1" s="1"/>
  <c r="BL4239" i="1" s="1"/>
  <c r="BL4240" i="1" s="1"/>
  <c r="BL4241" i="1" s="1"/>
  <c r="BL4242" i="1" s="1"/>
  <c r="BL4243" i="1" s="1"/>
  <c r="BL4244" i="1" s="1"/>
  <c r="BL4245" i="1" s="1"/>
  <c r="BL4246" i="1" s="1"/>
  <c r="BL4247" i="1" s="1"/>
  <c r="BL4248" i="1" s="1"/>
  <c r="BL4249" i="1" s="1"/>
  <c r="BL4250" i="1" s="1"/>
  <c r="BL4231" i="1"/>
  <c r="BL4232" i="1" s="1"/>
  <c r="BL4233" i="1" s="1"/>
  <c r="BJ4226" i="1"/>
  <c r="BJ4227" i="1" s="1"/>
  <c r="BJ4228" i="1" s="1"/>
  <c r="BJ4229" i="1" s="1"/>
  <c r="BJ4230" i="1" s="1"/>
  <c r="BJ4231" i="1" s="1"/>
  <c r="BJ4232" i="1" s="1"/>
  <c r="BJ4233" i="1" s="1"/>
  <c r="BJ4234" i="1" s="1"/>
  <c r="BJ4235" i="1" s="1"/>
  <c r="BJ4236" i="1" s="1"/>
  <c r="BJ4237" i="1" s="1"/>
  <c r="BJ4238" i="1" s="1"/>
  <c r="BJ4239" i="1" s="1"/>
  <c r="BJ4240" i="1" s="1"/>
  <c r="BJ4241" i="1" s="1"/>
  <c r="BJ4242" i="1" s="1"/>
  <c r="BJ4243" i="1" s="1"/>
  <c r="BJ4244" i="1" s="1"/>
  <c r="BJ4245" i="1" s="1"/>
  <c r="BJ4246" i="1" s="1"/>
  <c r="BJ4247" i="1" s="1"/>
  <c r="BJ4248" i="1" s="1"/>
  <c r="BJ4249" i="1" s="1"/>
  <c r="BJ4250" i="1" s="1"/>
  <c r="BJ4251" i="1" s="1"/>
  <c r="BJ4252" i="1" s="1"/>
  <c r="BJ4253" i="1" s="1"/>
  <c r="BJ4254" i="1" s="1"/>
  <c r="BJ4255" i="1" s="1"/>
  <c r="BJ4256" i="1" s="1"/>
  <c r="S4226" i="1"/>
  <c r="P4226" i="1"/>
  <c r="O4226" i="1"/>
  <c r="L4226" i="1"/>
  <c r="H4226" i="1"/>
  <c r="G4226" i="1"/>
  <c r="F4226" i="1"/>
  <c r="D4226" i="1"/>
  <c r="A4226" i="1"/>
  <c r="BL4224" i="1"/>
  <c r="BL4225" i="1" s="1"/>
  <c r="BL4226" i="1" s="1"/>
  <c r="BL4227" i="1" s="1"/>
  <c r="BL4228" i="1" s="1"/>
  <c r="BL4229" i="1" s="1"/>
  <c r="BL4230" i="1" s="1"/>
  <c r="BH4224" i="1"/>
  <c r="BH4225" i="1" s="1"/>
  <c r="BH4226" i="1" s="1"/>
  <c r="BH4227" i="1" s="1"/>
  <c r="BH4228" i="1" s="1"/>
  <c r="BH4229" i="1" s="1"/>
  <c r="BH4230" i="1" s="1"/>
  <c r="BH4231" i="1" s="1"/>
  <c r="BH4232" i="1" s="1"/>
  <c r="BH4233" i="1" s="1"/>
  <c r="BH4234" i="1" s="1"/>
  <c r="BH4235" i="1" s="1"/>
  <c r="BH4236" i="1" s="1"/>
  <c r="BH4237" i="1" s="1"/>
  <c r="BH4238" i="1" s="1"/>
  <c r="BH4239" i="1" s="1"/>
  <c r="BH4240" i="1" s="1"/>
  <c r="BH4241" i="1" s="1"/>
  <c r="BH4242" i="1" s="1"/>
  <c r="BH4243" i="1" s="1"/>
  <c r="BH4244" i="1" s="1"/>
  <c r="BH4245" i="1" s="1"/>
  <c r="BH4246" i="1" s="1"/>
  <c r="BH4247" i="1" s="1"/>
  <c r="BH4248" i="1" s="1"/>
  <c r="BH4249" i="1" s="1"/>
  <c r="BH4250" i="1" s="1"/>
  <c r="S4224" i="1"/>
  <c r="BI4223" i="1"/>
  <c r="BI4224" i="1" s="1"/>
  <c r="BI4225" i="1" s="1"/>
  <c r="BI4226" i="1" s="1"/>
  <c r="BI4227" i="1" s="1"/>
  <c r="BI4228" i="1" s="1"/>
  <c r="BI4229" i="1" s="1"/>
  <c r="BI4230" i="1" s="1"/>
  <c r="BI4231" i="1" s="1"/>
  <c r="BI4232" i="1" s="1"/>
  <c r="BI4233" i="1" s="1"/>
  <c r="BI4234" i="1" s="1"/>
  <c r="BI4235" i="1" s="1"/>
  <c r="BI4236" i="1" s="1"/>
  <c r="BI4237" i="1" s="1"/>
  <c r="BI4238" i="1" s="1"/>
  <c r="BI4239" i="1" s="1"/>
  <c r="BI4240" i="1" s="1"/>
  <c r="BI4241" i="1" s="1"/>
  <c r="BI4242" i="1" s="1"/>
  <c r="BI4243" i="1" s="1"/>
  <c r="BI4244" i="1" s="1"/>
  <c r="BI4245" i="1" s="1"/>
  <c r="BI4246" i="1" s="1"/>
  <c r="BI4247" i="1" s="1"/>
  <c r="BI4248" i="1" s="1"/>
  <c r="BI4249" i="1" s="1"/>
  <c r="BI4250" i="1" s="1"/>
  <c r="BI4251" i="1" s="1"/>
  <c r="BI4252" i="1" s="1"/>
  <c r="BI4253" i="1" s="1"/>
  <c r="BI4254" i="1" s="1"/>
  <c r="BI4255" i="1" s="1"/>
  <c r="BI4256" i="1" s="1"/>
  <c r="BF4223" i="1"/>
  <c r="BF4224" i="1" s="1"/>
  <c r="BF4225" i="1" s="1"/>
  <c r="BF4226" i="1" s="1"/>
  <c r="BF4227" i="1" s="1"/>
  <c r="BF4228" i="1" s="1"/>
  <c r="BF4229" i="1" s="1"/>
  <c r="BF4230" i="1" s="1"/>
  <c r="BF4231" i="1" s="1"/>
  <c r="BF4232" i="1" s="1"/>
  <c r="BF4233" i="1" s="1"/>
  <c r="BF4234" i="1" s="1"/>
  <c r="BF4235" i="1" s="1"/>
  <c r="BF4236" i="1" s="1"/>
  <c r="BF4237" i="1" s="1"/>
  <c r="BF4238" i="1" s="1"/>
  <c r="BF4239" i="1" s="1"/>
  <c r="BF4240" i="1" s="1"/>
  <c r="BF4241" i="1" s="1"/>
  <c r="U4223" i="1"/>
  <c r="R4223" i="1"/>
  <c r="BF4222" i="1"/>
  <c r="BK4221" i="1"/>
  <c r="BK4222" i="1" s="1"/>
  <c r="BK4223" i="1" s="1"/>
  <c r="BK4224" i="1" s="1"/>
  <c r="BK4225" i="1" s="1"/>
  <c r="BK4226" i="1" s="1"/>
  <c r="BK4227" i="1" s="1"/>
  <c r="BK4228" i="1" s="1"/>
  <c r="BK4229" i="1" s="1"/>
  <c r="BK4230" i="1" s="1"/>
  <c r="BK4231" i="1" s="1"/>
  <c r="BK4232" i="1" s="1"/>
  <c r="BK4233" i="1" s="1"/>
  <c r="BK4234" i="1" s="1"/>
  <c r="BK4235" i="1" s="1"/>
  <c r="BK4236" i="1" s="1"/>
  <c r="BK4237" i="1" s="1"/>
  <c r="BK4238" i="1" s="1"/>
  <c r="BK4239" i="1" s="1"/>
  <c r="BK4240" i="1" s="1"/>
  <c r="BK4241" i="1" s="1"/>
  <c r="BK4242" i="1" s="1"/>
  <c r="BK4243" i="1" s="1"/>
  <c r="BK4244" i="1" s="1"/>
  <c r="BK4245" i="1" s="1"/>
  <c r="BK4246" i="1" s="1"/>
  <c r="BK4247" i="1" s="1"/>
  <c r="BK4248" i="1" s="1"/>
  <c r="BK4249" i="1" s="1"/>
  <c r="BK4250" i="1" s="1"/>
  <c r="BK4251" i="1" s="1"/>
  <c r="BK4252" i="1" s="1"/>
  <c r="BK4253" i="1" s="1"/>
  <c r="BK4254" i="1" s="1"/>
  <c r="BK4255" i="1" s="1"/>
  <c r="BK4256" i="1" s="1"/>
  <c r="BJ4221" i="1"/>
  <c r="BJ4222" i="1" s="1"/>
  <c r="BJ4223" i="1" s="1"/>
  <c r="BJ4224" i="1" s="1"/>
  <c r="BJ4225" i="1" s="1"/>
  <c r="BI4221" i="1"/>
  <c r="BI4222" i="1" s="1"/>
  <c r="BG4221" i="1"/>
  <c r="BG4222" i="1" s="1"/>
  <c r="BG4223" i="1" s="1"/>
  <c r="BG4224" i="1" s="1"/>
  <c r="BG4225" i="1" s="1"/>
  <c r="BG4226" i="1" s="1"/>
  <c r="BG4227" i="1" s="1"/>
  <c r="BG4228" i="1" s="1"/>
  <c r="BG4229" i="1" s="1"/>
  <c r="BG4230" i="1" s="1"/>
  <c r="BG4231" i="1" s="1"/>
  <c r="BG4232" i="1" s="1"/>
  <c r="BG4233" i="1" s="1"/>
  <c r="BG4234" i="1" s="1"/>
  <c r="BG4235" i="1" s="1"/>
  <c r="BG4236" i="1" s="1"/>
  <c r="BG4237" i="1" s="1"/>
  <c r="BG4238" i="1" s="1"/>
  <c r="BG4239" i="1" s="1"/>
  <c r="BG4240" i="1" s="1"/>
  <c r="BG4241" i="1" s="1"/>
  <c r="BG4242" i="1" s="1"/>
  <c r="BG4243" i="1" s="1"/>
  <c r="BG4244" i="1" s="1"/>
  <c r="BG4245" i="1" s="1"/>
  <c r="BG4246" i="1" s="1"/>
  <c r="BG4247" i="1" s="1"/>
  <c r="BG4248" i="1" s="1"/>
  <c r="BG4249" i="1" s="1"/>
  <c r="BG4250" i="1" s="1"/>
  <c r="BG4251" i="1" s="1"/>
  <c r="BG4252" i="1" s="1"/>
  <c r="BG4253" i="1" s="1"/>
  <c r="BG4254" i="1" s="1"/>
  <c r="BG4255" i="1" s="1"/>
  <c r="BG4256" i="1" s="1"/>
  <c r="BF4221" i="1"/>
  <c r="AR4221" i="1"/>
  <c r="AQ4221" i="1"/>
  <c r="AO4221" i="1"/>
  <c r="AN4221" i="1"/>
  <c r="AL4221" i="1"/>
  <c r="AK4221" i="1"/>
  <c r="AF4221" i="1"/>
  <c r="AA4221" i="1"/>
  <c r="V4221" i="1"/>
  <c r="T4221" i="1"/>
  <c r="Q4221" i="1"/>
  <c r="Q4226" i="1" s="1"/>
  <c r="P4221" i="1"/>
  <c r="O4221" i="1"/>
  <c r="N4221" i="1"/>
  <c r="N4226" i="1" s="1"/>
  <c r="M4221" i="1"/>
  <c r="M4226" i="1" s="1"/>
  <c r="L4221" i="1"/>
  <c r="K4221" i="1"/>
  <c r="K4226" i="1" s="1"/>
  <c r="J4221" i="1"/>
  <c r="J4226" i="1" s="1"/>
  <c r="I4221" i="1"/>
  <c r="I4226" i="1" s="1"/>
  <c r="H4221" i="1"/>
  <c r="G4221" i="1"/>
  <c r="F4221" i="1"/>
  <c r="E4221" i="1"/>
  <c r="E4226" i="1" s="1"/>
  <c r="D4221" i="1"/>
  <c r="BL4220" i="1"/>
  <c r="BL4221" i="1" s="1"/>
  <c r="BL4222" i="1" s="1"/>
  <c r="BL4223" i="1" s="1"/>
  <c r="BK4220" i="1"/>
  <c r="BJ4220" i="1"/>
  <c r="BI4220" i="1"/>
  <c r="BH4220" i="1"/>
  <c r="BH4221" i="1" s="1"/>
  <c r="BH4222" i="1" s="1"/>
  <c r="BH4223" i="1" s="1"/>
  <c r="BG4220" i="1"/>
  <c r="BF4220" i="1"/>
  <c r="AP4219" i="1"/>
  <c r="AM4219" i="1"/>
  <c r="AI4219" i="1"/>
  <c r="AD4219" i="1"/>
  <c r="AC4219" i="1"/>
  <c r="AB4219" i="1"/>
  <c r="AA4219" i="1"/>
  <c r="Z4219" i="1"/>
  <c r="Y4219" i="1"/>
  <c r="X4219" i="1"/>
  <c r="U4219" i="1"/>
  <c r="S4219" i="1"/>
  <c r="S4221" i="1" s="1"/>
  <c r="R4219" i="1"/>
  <c r="AP4218" i="1"/>
  <c r="AM4218" i="1"/>
  <c r="AI4218" i="1"/>
  <c r="AE4218" i="1"/>
  <c r="AH4218" i="1" s="1"/>
  <c r="AD4218" i="1"/>
  <c r="AC4218" i="1"/>
  <c r="AB4218" i="1"/>
  <c r="AA4218" i="1"/>
  <c r="Z4218" i="1"/>
  <c r="Y4218" i="1"/>
  <c r="X4218" i="1"/>
  <c r="U4218" i="1"/>
  <c r="B4218" i="1" s="1"/>
  <c r="S4218" i="1"/>
  <c r="R4218" i="1"/>
  <c r="AP4217" i="1"/>
  <c r="AM4217" i="1"/>
  <c r="AI4217" i="1"/>
  <c r="AD4217" i="1"/>
  <c r="AC4217" i="1"/>
  <c r="AB4217" i="1"/>
  <c r="AA4217" i="1"/>
  <c r="Z4217" i="1"/>
  <c r="Y4217" i="1"/>
  <c r="X4217" i="1"/>
  <c r="AE4217" i="1" s="1"/>
  <c r="AH4217" i="1" s="1"/>
  <c r="U4217" i="1"/>
  <c r="S4217" i="1"/>
  <c r="R4217" i="1"/>
  <c r="B4217" i="1" s="1"/>
  <c r="AP4216" i="1"/>
  <c r="AM4216" i="1"/>
  <c r="AI4216" i="1"/>
  <c r="AE4216" i="1"/>
  <c r="AH4216" i="1" s="1"/>
  <c r="AD4216" i="1"/>
  <c r="AD4221" i="1" s="1"/>
  <c r="AC4216" i="1"/>
  <c r="AB4216" i="1"/>
  <c r="AA4216" i="1"/>
  <c r="Z4216" i="1"/>
  <c r="Y4216" i="1"/>
  <c r="X4216" i="1"/>
  <c r="U4216" i="1"/>
  <c r="S4216" i="1"/>
  <c r="R4216" i="1"/>
  <c r="AP4215" i="1"/>
  <c r="AM4215" i="1"/>
  <c r="AI4215" i="1"/>
  <c r="AD4215" i="1"/>
  <c r="AC4215" i="1"/>
  <c r="AB4215" i="1"/>
  <c r="AA4215" i="1"/>
  <c r="Z4215" i="1"/>
  <c r="Y4215" i="1"/>
  <c r="X4215" i="1"/>
  <c r="U4215" i="1"/>
  <c r="S4215" i="1"/>
  <c r="B4215" i="1" s="1"/>
  <c r="R4215" i="1"/>
  <c r="AP4214" i="1"/>
  <c r="AP4221" i="1" s="1"/>
  <c r="AM4214" i="1"/>
  <c r="AI4214" i="1"/>
  <c r="AD4214" i="1"/>
  <c r="AC4214" i="1"/>
  <c r="AB4214" i="1"/>
  <c r="AB4221" i="1" s="1"/>
  <c r="AA4214" i="1"/>
  <c r="Z4214" i="1"/>
  <c r="Y4214" i="1"/>
  <c r="X4214" i="1"/>
  <c r="U4214" i="1"/>
  <c r="S4214" i="1"/>
  <c r="R4214" i="1"/>
  <c r="B4214" i="1"/>
  <c r="AS4213" i="1"/>
  <c r="AP4213" i="1"/>
  <c r="AM4213" i="1"/>
  <c r="AU4213" i="1" s="1"/>
  <c r="AI4213" i="1"/>
  <c r="AD4213" i="1"/>
  <c r="AC4213" i="1"/>
  <c r="AC4221" i="1" s="1"/>
  <c r="AB4213" i="1"/>
  <c r="AA4213" i="1"/>
  <c r="Z4213" i="1"/>
  <c r="Y4213" i="1"/>
  <c r="X4213" i="1"/>
  <c r="U4213" i="1"/>
  <c r="S4213" i="1"/>
  <c r="R4213" i="1"/>
  <c r="B4213" i="1" s="1"/>
  <c r="AI4212" i="1"/>
  <c r="AI4211" i="1"/>
  <c r="AI4210" i="1"/>
  <c r="AI4209" i="1"/>
  <c r="AI4208" i="1"/>
  <c r="BH4204" i="1"/>
  <c r="BH4205" i="1" s="1"/>
  <c r="BH4206" i="1" s="1"/>
  <c r="BH4207" i="1" s="1"/>
  <c r="BH4208" i="1" s="1"/>
  <c r="BH4209" i="1" s="1"/>
  <c r="BH4210" i="1" s="1"/>
  <c r="BH4211" i="1" s="1"/>
  <c r="BH4212" i="1" s="1"/>
  <c r="BH4213" i="1" s="1"/>
  <c r="BH4214" i="1" s="1"/>
  <c r="BH4215" i="1" s="1"/>
  <c r="BH4216" i="1" s="1"/>
  <c r="BF4204" i="1"/>
  <c r="BF4205" i="1" s="1"/>
  <c r="BF4206" i="1" s="1"/>
  <c r="BF4207" i="1" s="1"/>
  <c r="BF4208" i="1" s="1"/>
  <c r="BF4209" i="1" s="1"/>
  <c r="BF4210" i="1" s="1"/>
  <c r="BF4211" i="1" s="1"/>
  <c r="BF4212" i="1" s="1"/>
  <c r="BF4213" i="1" s="1"/>
  <c r="BF4214" i="1" s="1"/>
  <c r="BF4215" i="1" s="1"/>
  <c r="BF4216" i="1" s="1"/>
  <c r="BH4203" i="1"/>
  <c r="BG4203" i="1"/>
  <c r="BG4204" i="1" s="1"/>
  <c r="BG4205" i="1" s="1"/>
  <c r="BG4206" i="1" s="1"/>
  <c r="BG4207" i="1" s="1"/>
  <c r="BG4208" i="1" s="1"/>
  <c r="BG4209" i="1" s="1"/>
  <c r="BG4210" i="1" s="1"/>
  <c r="BG4211" i="1" s="1"/>
  <c r="BG4212" i="1" s="1"/>
  <c r="BG4213" i="1" s="1"/>
  <c r="BG4214" i="1" s="1"/>
  <c r="BG4215" i="1" s="1"/>
  <c r="BG4216" i="1" s="1"/>
  <c r="BF4203" i="1"/>
  <c r="BH4202" i="1"/>
  <c r="BG4202" i="1"/>
  <c r="BF4202" i="1"/>
  <c r="BJ4201" i="1"/>
  <c r="BI4201" i="1"/>
  <c r="BI4202" i="1" s="1"/>
  <c r="BI4203" i="1" s="1"/>
  <c r="BI4204" i="1" s="1"/>
  <c r="BI4205" i="1" s="1"/>
  <c r="BI4206" i="1" s="1"/>
  <c r="BI4207" i="1" s="1"/>
  <c r="BI4208" i="1" s="1"/>
  <c r="BI4209" i="1" s="1"/>
  <c r="BI4210" i="1" s="1"/>
  <c r="BI4211" i="1" s="1"/>
  <c r="BI4212" i="1" s="1"/>
  <c r="BI4213" i="1" s="1"/>
  <c r="BI4214" i="1" s="1"/>
  <c r="BI4215" i="1" s="1"/>
  <c r="BI4216" i="1" s="1"/>
  <c r="BF4201" i="1"/>
  <c r="BJ4056" i="1"/>
  <c r="BH4042" i="1"/>
  <c r="BH4043" i="1" s="1"/>
  <c r="BH4044" i="1" s="1"/>
  <c r="BH4045" i="1" s="1"/>
  <c r="BH4046" i="1" s="1"/>
  <c r="BH4047" i="1" s="1"/>
  <c r="BH4048" i="1" s="1"/>
  <c r="BH4049" i="1" s="1"/>
  <c r="BH4050" i="1" s="1"/>
  <c r="BH4051" i="1" s="1"/>
  <c r="BH4052" i="1" s="1"/>
  <c r="BH4053" i="1" s="1"/>
  <c r="BH4054" i="1" s="1"/>
  <c r="BH4055" i="1" s="1"/>
  <c r="BH4056" i="1" s="1"/>
  <c r="BF4042" i="1"/>
  <c r="BF4043" i="1" s="1"/>
  <c r="BF4044" i="1" s="1"/>
  <c r="BF4045" i="1" s="1"/>
  <c r="BF4046" i="1" s="1"/>
  <c r="BF4047" i="1" s="1"/>
  <c r="BF4048" i="1" s="1"/>
  <c r="BF4049" i="1" s="1"/>
  <c r="BF4050" i="1" s="1"/>
  <c r="BF4051" i="1" s="1"/>
  <c r="BF4052" i="1" s="1"/>
  <c r="BF4053" i="1" s="1"/>
  <c r="BF4054" i="1" s="1"/>
  <c r="BF4055" i="1" s="1"/>
  <c r="BF4056" i="1" s="1"/>
  <c r="BH4029" i="1"/>
  <c r="BH4030" i="1" s="1"/>
  <c r="BH4031" i="1" s="1"/>
  <c r="BH4032" i="1" s="1"/>
  <c r="BH4033" i="1" s="1"/>
  <c r="BH4034" i="1" s="1"/>
  <c r="BH4035" i="1" s="1"/>
  <c r="BH4036" i="1" s="1"/>
  <c r="BH4037" i="1" s="1"/>
  <c r="BH4038" i="1" s="1"/>
  <c r="BH4039" i="1" s="1"/>
  <c r="BH4040" i="1" s="1"/>
  <c r="BH4041" i="1" s="1"/>
  <c r="N4026" i="1"/>
  <c r="M4026" i="1"/>
  <c r="J4026" i="1"/>
  <c r="F4026" i="1"/>
  <c r="E4026" i="1"/>
  <c r="D4026" i="1"/>
  <c r="A4026" i="1"/>
  <c r="BH4025" i="1"/>
  <c r="BH4026" i="1" s="1"/>
  <c r="BH4027" i="1" s="1"/>
  <c r="BH4028" i="1" s="1"/>
  <c r="BF4024" i="1"/>
  <c r="BF4025" i="1" s="1"/>
  <c r="BF4026" i="1" s="1"/>
  <c r="BF4027" i="1" s="1"/>
  <c r="BF4028" i="1" s="1"/>
  <c r="BF4029" i="1" s="1"/>
  <c r="BF4030" i="1" s="1"/>
  <c r="BF4031" i="1" s="1"/>
  <c r="BF4032" i="1" s="1"/>
  <c r="BF4033" i="1" s="1"/>
  <c r="BF4034" i="1" s="1"/>
  <c r="BF4035" i="1" s="1"/>
  <c r="BF4036" i="1" s="1"/>
  <c r="BF4037" i="1" s="1"/>
  <c r="BF4038" i="1" s="1"/>
  <c r="BF4039" i="1" s="1"/>
  <c r="BF4040" i="1" s="1"/>
  <c r="BF4041" i="1" s="1"/>
  <c r="S4024" i="1"/>
  <c r="BL4023" i="1"/>
  <c r="BL4024" i="1" s="1"/>
  <c r="BL4025" i="1" s="1"/>
  <c r="BL4026" i="1" s="1"/>
  <c r="BL4027" i="1" s="1"/>
  <c r="BL4028" i="1" s="1"/>
  <c r="BL4029" i="1" s="1"/>
  <c r="BL4030" i="1" s="1"/>
  <c r="BL4031" i="1" s="1"/>
  <c r="BL4032" i="1" s="1"/>
  <c r="BL4033" i="1" s="1"/>
  <c r="BL4034" i="1" s="1"/>
  <c r="BL4035" i="1" s="1"/>
  <c r="BL4036" i="1" s="1"/>
  <c r="BL4037" i="1" s="1"/>
  <c r="BL4038" i="1" s="1"/>
  <c r="BL4039" i="1" s="1"/>
  <c r="BL4040" i="1" s="1"/>
  <c r="BL4041" i="1" s="1"/>
  <c r="BL4042" i="1" s="1"/>
  <c r="BL4043" i="1" s="1"/>
  <c r="BL4044" i="1" s="1"/>
  <c r="BL4045" i="1" s="1"/>
  <c r="BL4046" i="1" s="1"/>
  <c r="BL4047" i="1" s="1"/>
  <c r="BL4048" i="1" s="1"/>
  <c r="BL4049" i="1" s="1"/>
  <c r="BL4050" i="1" s="1"/>
  <c r="BL4051" i="1" s="1"/>
  <c r="BL4052" i="1" s="1"/>
  <c r="BL4053" i="1" s="1"/>
  <c r="BL4054" i="1" s="1"/>
  <c r="BL4055" i="1" s="1"/>
  <c r="BL4056" i="1" s="1"/>
  <c r="BH4023" i="1"/>
  <c r="BH4024" i="1" s="1"/>
  <c r="BG4023" i="1"/>
  <c r="BG4024" i="1" s="1"/>
  <c r="BG4025" i="1" s="1"/>
  <c r="BG4026" i="1" s="1"/>
  <c r="BG4027" i="1" s="1"/>
  <c r="BG4028" i="1" s="1"/>
  <c r="BG4029" i="1" s="1"/>
  <c r="BG4030" i="1" s="1"/>
  <c r="BG4031" i="1" s="1"/>
  <c r="BG4032" i="1" s="1"/>
  <c r="BG4033" i="1" s="1"/>
  <c r="BG4034" i="1" s="1"/>
  <c r="BG4035" i="1" s="1"/>
  <c r="BG4036" i="1" s="1"/>
  <c r="BG4037" i="1" s="1"/>
  <c r="BG4038" i="1" s="1"/>
  <c r="BG4039" i="1" s="1"/>
  <c r="BG4040" i="1" s="1"/>
  <c r="BG4041" i="1" s="1"/>
  <c r="BG4042" i="1" s="1"/>
  <c r="BG4043" i="1" s="1"/>
  <c r="BG4044" i="1" s="1"/>
  <c r="BG4045" i="1" s="1"/>
  <c r="BG4046" i="1" s="1"/>
  <c r="BG4047" i="1" s="1"/>
  <c r="BG4048" i="1" s="1"/>
  <c r="BG4049" i="1" s="1"/>
  <c r="BG4050" i="1" s="1"/>
  <c r="BG4051" i="1" s="1"/>
  <c r="BG4052" i="1" s="1"/>
  <c r="BG4053" i="1" s="1"/>
  <c r="BG4054" i="1" s="1"/>
  <c r="BG4055" i="1" s="1"/>
  <c r="BG4056" i="1" s="1"/>
  <c r="U4023" i="1"/>
  <c r="R4023" i="1"/>
  <c r="BI4022" i="1"/>
  <c r="BI4023" i="1" s="1"/>
  <c r="BI4024" i="1" s="1"/>
  <c r="BI4025" i="1" s="1"/>
  <c r="BI4026" i="1" s="1"/>
  <c r="BI4027" i="1" s="1"/>
  <c r="BI4028" i="1" s="1"/>
  <c r="BI4029" i="1" s="1"/>
  <c r="BI4030" i="1" s="1"/>
  <c r="BI4031" i="1" s="1"/>
  <c r="BI4032" i="1" s="1"/>
  <c r="BI4033" i="1" s="1"/>
  <c r="BI4034" i="1" s="1"/>
  <c r="BI4035" i="1" s="1"/>
  <c r="BI4036" i="1" s="1"/>
  <c r="BI4037" i="1" s="1"/>
  <c r="BI4038" i="1" s="1"/>
  <c r="BI4039" i="1" s="1"/>
  <c r="BI4040" i="1" s="1"/>
  <c r="BI4041" i="1" s="1"/>
  <c r="BI4042" i="1" s="1"/>
  <c r="BI4043" i="1" s="1"/>
  <c r="BI4044" i="1" s="1"/>
  <c r="BI4045" i="1" s="1"/>
  <c r="BI4046" i="1" s="1"/>
  <c r="BI4047" i="1" s="1"/>
  <c r="BI4048" i="1" s="1"/>
  <c r="BI4049" i="1" s="1"/>
  <c r="BI4050" i="1" s="1"/>
  <c r="BI4051" i="1" s="1"/>
  <c r="BI4052" i="1" s="1"/>
  <c r="BI4053" i="1" s="1"/>
  <c r="BI4054" i="1" s="1"/>
  <c r="BI4055" i="1" s="1"/>
  <c r="BI4056" i="1" s="1"/>
  <c r="BG4022" i="1"/>
  <c r="BL4021" i="1"/>
  <c r="BL4022" i="1" s="1"/>
  <c r="BH4021" i="1"/>
  <c r="BH4022" i="1" s="1"/>
  <c r="BG4021" i="1"/>
  <c r="AR4021" i="1"/>
  <c r="AQ4021" i="1"/>
  <c r="AO4021" i="1"/>
  <c r="AN4021" i="1"/>
  <c r="AL4021" i="1"/>
  <c r="AK4021" i="1"/>
  <c r="AF4021" i="1"/>
  <c r="Z4021" i="1"/>
  <c r="V4021" i="1"/>
  <c r="T4021" i="1"/>
  <c r="S4021" i="1"/>
  <c r="S4026" i="1" s="1"/>
  <c r="Q4021" i="1"/>
  <c r="Q4026" i="1" s="1"/>
  <c r="P4021" i="1"/>
  <c r="P4026" i="1" s="1"/>
  <c r="O4021" i="1"/>
  <c r="O4026" i="1" s="1"/>
  <c r="N4021" i="1"/>
  <c r="M4021" i="1"/>
  <c r="L4021" i="1"/>
  <c r="L4026" i="1" s="1"/>
  <c r="K4021" i="1"/>
  <c r="K4026" i="1" s="1"/>
  <c r="J4021" i="1"/>
  <c r="I4021" i="1"/>
  <c r="I4026" i="1" s="1"/>
  <c r="H4021" i="1"/>
  <c r="H4026" i="1" s="1"/>
  <c r="G4021" i="1"/>
  <c r="G4026" i="1" s="1"/>
  <c r="F4021" i="1"/>
  <c r="E4021" i="1"/>
  <c r="D4021" i="1"/>
  <c r="BL4020" i="1"/>
  <c r="BK4020" i="1"/>
  <c r="BK4021" i="1" s="1"/>
  <c r="BK4022" i="1" s="1"/>
  <c r="BK4023" i="1" s="1"/>
  <c r="BK4024" i="1" s="1"/>
  <c r="BK4025" i="1" s="1"/>
  <c r="BK4026" i="1" s="1"/>
  <c r="BK4027" i="1" s="1"/>
  <c r="BK4028" i="1" s="1"/>
  <c r="BK4029" i="1" s="1"/>
  <c r="BK4030" i="1" s="1"/>
  <c r="BK4031" i="1" s="1"/>
  <c r="BK4032" i="1" s="1"/>
  <c r="BK4033" i="1" s="1"/>
  <c r="BK4034" i="1" s="1"/>
  <c r="BK4035" i="1" s="1"/>
  <c r="BK4036" i="1" s="1"/>
  <c r="BK4037" i="1" s="1"/>
  <c r="BK4038" i="1" s="1"/>
  <c r="BK4039" i="1" s="1"/>
  <c r="BK4040" i="1" s="1"/>
  <c r="BK4041" i="1" s="1"/>
  <c r="BK4042" i="1" s="1"/>
  <c r="BK4043" i="1" s="1"/>
  <c r="BK4044" i="1" s="1"/>
  <c r="BK4045" i="1" s="1"/>
  <c r="BK4046" i="1" s="1"/>
  <c r="BK4047" i="1" s="1"/>
  <c r="BK4048" i="1" s="1"/>
  <c r="BK4049" i="1" s="1"/>
  <c r="BK4050" i="1" s="1"/>
  <c r="BK4051" i="1" s="1"/>
  <c r="BK4052" i="1" s="1"/>
  <c r="BK4053" i="1" s="1"/>
  <c r="BK4054" i="1" s="1"/>
  <c r="BK4055" i="1" s="1"/>
  <c r="BK4056" i="1" s="1"/>
  <c r="BJ4020" i="1"/>
  <c r="BJ4021" i="1" s="1"/>
  <c r="BJ4022" i="1" s="1"/>
  <c r="BJ4023" i="1" s="1"/>
  <c r="BJ4024" i="1" s="1"/>
  <c r="BJ4025" i="1" s="1"/>
  <c r="BJ4026" i="1" s="1"/>
  <c r="BJ4027" i="1" s="1"/>
  <c r="BJ4028" i="1" s="1"/>
  <c r="BJ4029" i="1" s="1"/>
  <c r="BJ4030" i="1" s="1"/>
  <c r="BJ4031" i="1" s="1"/>
  <c r="BJ4032" i="1" s="1"/>
  <c r="BJ4033" i="1" s="1"/>
  <c r="BJ4034" i="1" s="1"/>
  <c r="BJ4035" i="1" s="1"/>
  <c r="BJ4036" i="1" s="1"/>
  <c r="BJ4037" i="1" s="1"/>
  <c r="BJ4038" i="1" s="1"/>
  <c r="BJ4039" i="1" s="1"/>
  <c r="BJ4040" i="1" s="1"/>
  <c r="BJ4041" i="1" s="1"/>
  <c r="BJ4042" i="1" s="1"/>
  <c r="BJ4043" i="1" s="1"/>
  <c r="BJ4044" i="1" s="1"/>
  <c r="BJ4045" i="1" s="1"/>
  <c r="BJ4046" i="1" s="1"/>
  <c r="BJ4047" i="1" s="1"/>
  <c r="BJ4048" i="1" s="1"/>
  <c r="BJ4049" i="1" s="1"/>
  <c r="BJ4050" i="1" s="1"/>
  <c r="BJ4051" i="1" s="1"/>
  <c r="BJ4052" i="1" s="1"/>
  <c r="BJ4053" i="1" s="1"/>
  <c r="BJ4054" i="1" s="1"/>
  <c r="BJ4055" i="1" s="1"/>
  <c r="BI4020" i="1"/>
  <c r="BI4021" i="1" s="1"/>
  <c r="BH4020" i="1"/>
  <c r="BG4020" i="1"/>
  <c r="BF4020" i="1"/>
  <c r="BF4021" i="1" s="1"/>
  <c r="BF4022" i="1" s="1"/>
  <c r="BF4023" i="1" s="1"/>
  <c r="AP4019" i="1"/>
  <c r="AM4019" i="1"/>
  <c r="AI4019" i="1"/>
  <c r="AD4019" i="1"/>
  <c r="AC4019" i="1"/>
  <c r="AB4019" i="1"/>
  <c r="AA4019" i="1"/>
  <c r="AE4019" i="1" s="1"/>
  <c r="AH4019" i="1" s="1"/>
  <c r="Z4019" i="1"/>
  <c r="Y4019" i="1"/>
  <c r="X4019" i="1"/>
  <c r="U4019" i="1"/>
  <c r="B4019" i="1" s="1"/>
  <c r="S4019" i="1"/>
  <c r="R4019" i="1"/>
  <c r="AP4018" i="1"/>
  <c r="AM4018" i="1"/>
  <c r="AI4018" i="1"/>
  <c r="AD4018" i="1"/>
  <c r="AC4018" i="1"/>
  <c r="AB4018" i="1"/>
  <c r="AA4018" i="1"/>
  <c r="Z4018" i="1"/>
  <c r="Y4018" i="1"/>
  <c r="X4018" i="1"/>
  <c r="U4018" i="1"/>
  <c r="S4018" i="1"/>
  <c r="R4018" i="1"/>
  <c r="B4018" i="1" s="1"/>
  <c r="AP4017" i="1"/>
  <c r="AM4017" i="1"/>
  <c r="AI4017" i="1"/>
  <c r="AD4017" i="1"/>
  <c r="AE4017" i="1" s="1"/>
  <c r="AH4017" i="1" s="1"/>
  <c r="AC4017" i="1"/>
  <c r="AB4017" i="1"/>
  <c r="AA4017" i="1"/>
  <c r="Z4017" i="1"/>
  <c r="Y4017" i="1"/>
  <c r="X4017" i="1"/>
  <c r="U4017" i="1"/>
  <c r="S4017" i="1"/>
  <c r="B4017" i="1" s="1"/>
  <c r="R4017" i="1"/>
  <c r="AP4016" i="1"/>
  <c r="AM4016" i="1"/>
  <c r="AI4016" i="1"/>
  <c r="AE4016" i="1"/>
  <c r="AH4016" i="1" s="1"/>
  <c r="AD4016" i="1"/>
  <c r="AC4016" i="1"/>
  <c r="AC4021" i="1" s="1"/>
  <c r="AB4016" i="1"/>
  <c r="AA4016" i="1"/>
  <c r="Z4016" i="1"/>
  <c r="Y4016" i="1"/>
  <c r="X4016" i="1"/>
  <c r="U4016" i="1"/>
  <c r="S4016" i="1"/>
  <c r="R4016" i="1"/>
  <c r="AP4015" i="1"/>
  <c r="AM4015" i="1"/>
  <c r="AI4015" i="1"/>
  <c r="AD4015" i="1"/>
  <c r="AC4015" i="1"/>
  <c r="AB4015" i="1"/>
  <c r="AB4021" i="1" s="1"/>
  <c r="AA4015" i="1"/>
  <c r="Z4015" i="1"/>
  <c r="Y4015" i="1"/>
  <c r="X4015" i="1"/>
  <c r="U4015" i="1"/>
  <c r="S4015" i="1"/>
  <c r="R4015" i="1"/>
  <c r="B4015" i="1"/>
  <c r="AP4014" i="1"/>
  <c r="AM4014" i="1"/>
  <c r="AI4014" i="1"/>
  <c r="AD4014" i="1"/>
  <c r="AC4014" i="1"/>
  <c r="AB4014" i="1"/>
  <c r="AA4014" i="1"/>
  <c r="Z4014" i="1"/>
  <c r="Y4014" i="1"/>
  <c r="X4014" i="1"/>
  <c r="U4014" i="1"/>
  <c r="S4014" i="1"/>
  <c r="R4014" i="1"/>
  <c r="BF4013" i="1"/>
  <c r="BF4014" i="1" s="1"/>
  <c r="BF4015" i="1" s="1"/>
  <c r="BF4016" i="1" s="1"/>
  <c r="AS4013" i="1"/>
  <c r="AP4013" i="1"/>
  <c r="AM4013" i="1"/>
  <c r="AI4013" i="1"/>
  <c r="AD4013" i="1"/>
  <c r="AC4013" i="1"/>
  <c r="AB4013" i="1"/>
  <c r="AA4013" i="1"/>
  <c r="AA4021" i="1" s="1"/>
  <c r="Z4013" i="1"/>
  <c r="Y4013" i="1"/>
  <c r="X4013" i="1"/>
  <c r="X4021" i="1" s="1"/>
  <c r="U4013" i="1"/>
  <c r="S4013" i="1"/>
  <c r="R4013" i="1"/>
  <c r="R4021" i="1" s="1"/>
  <c r="R4026" i="1" s="1"/>
  <c r="AI4012" i="1"/>
  <c r="AI4011" i="1"/>
  <c r="BG4010" i="1"/>
  <c r="BG4011" i="1" s="1"/>
  <c r="BG4012" i="1" s="1"/>
  <c r="BG4013" i="1" s="1"/>
  <c r="BG4014" i="1" s="1"/>
  <c r="BG4015" i="1" s="1"/>
  <c r="BG4016" i="1" s="1"/>
  <c r="BF4010" i="1"/>
  <c r="BF4011" i="1" s="1"/>
  <c r="BF4012" i="1" s="1"/>
  <c r="AI4010" i="1"/>
  <c r="BF4009" i="1"/>
  <c r="AI4009" i="1"/>
  <c r="BG4008" i="1"/>
  <c r="BG4009" i="1" s="1"/>
  <c r="AI4008" i="1"/>
  <c r="BH4005" i="1"/>
  <c r="BH4006" i="1" s="1"/>
  <c r="BH4007" i="1" s="1"/>
  <c r="BH4008" i="1" s="1"/>
  <c r="BH4009" i="1" s="1"/>
  <c r="BH4010" i="1" s="1"/>
  <c r="BH4011" i="1" s="1"/>
  <c r="BH4012" i="1" s="1"/>
  <c r="BH4013" i="1" s="1"/>
  <c r="BH4014" i="1" s="1"/>
  <c r="BH4015" i="1" s="1"/>
  <c r="BH4016" i="1" s="1"/>
  <c r="BI4002" i="1"/>
  <c r="BI4003" i="1" s="1"/>
  <c r="BI4004" i="1" s="1"/>
  <c r="BI4005" i="1" s="1"/>
  <c r="BI4006" i="1" s="1"/>
  <c r="BI4007" i="1" s="1"/>
  <c r="BI4008" i="1" s="1"/>
  <c r="BI4009" i="1" s="1"/>
  <c r="BI4010" i="1" s="1"/>
  <c r="BI4011" i="1" s="1"/>
  <c r="BI4012" i="1" s="1"/>
  <c r="BI4013" i="1" s="1"/>
  <c r="BI4014" i="1" s="1"/>
  <c r="BI4015" i="1" s="1"/>
  <c r="BI4016" i="1" s="1"/>
  <c r="BH4002" i="1"/>
  <c r="BH4003" i="1" s="1"/>
  <c r="BH4004" i="1" s="1"/>
  <c r="BG4002" i="1"/>
  <c r="BG4003" i="1" s="1"/>
  <c r="BG4004" i="1" s="1"/>
  <c r="BG4005" i="1" s="1"/>
  <c r="BG4006" i="1" s="1"/>
  <c r="BG4007" i="1" s="1"/>
  <c r="BF4002" i="1"/>
  <c r="BF4003" i="1" s="1"/>
  <c r="BF4004" i="1" s="1"/>
  <c r="BF4005" i="1" s="1"/>
  <c r="BF4006" i="1" s="1"/>
  <c r="BF4007" i="1" s="1"/>
  <c r="BF4008" i="1" s="1"/>
  <c r="BJ4001" i="1"/>
  <c r="BJ4002" i="1" s="1"/>
  <c r="BJ4003" i="1" s="1"/>
  <c r="BJ4004" i="1" s="1"/>
  <c r="BJ4005" i="1" s="1"/>
  <c r="BJ4006" i="1" s="1"/>
  <c r="BJ4007" i="1" s="1"/>
  <c r="BJ4008" i="1" s="1"/>
  <c r="BJ4009" i="1" s="1"/>
  <c r="BJ4010" i="1" s="1"/>
  <c r="BJ4011" i="1" s="1"/>
  <c r="BJ4012" i="1" s="1"/>
  <c r="BJ4013" i="1" s="1"/>
  <c r="BJ4014" i="1" s="1"/>
  <c r="BJ4015" i="1" s="1"/>
  <c r="BJ4016" i="1" s="1"/>
  <c r="BI4001" i="1"/>
  <c r="BF4001" i="1"/>
  <c r="BH3836" i="1"/>
  <c r="BH3837" i="1" s="1"/>
  <c r="BH3838" i="1" s="1"/>
  <c r="BH3839" i="1" s="1"/>
  <c r="BH3840" i="1" s="1"/>
  <c r="BH3841" i="1" s="1"/>
  <c r="BH3842" i="1" s="1"/>
  <c r="BH3843" i="1" s="1"/>
  <c r="BH3844" i="1" s="1"/>
  <c r="BH3845" i="1" s="1"/>
  <c r="BH3846" i="1" s="1"/>
  <c r="BH3847" i="1" s="1"/>
  <c r="BH3848" i="1" s="1"/>
  <c r="BH3849" i="1" s="1"/>
  <c r="BH3850" i="1" s="1"/>
  <c r="BH3851" i="1" s="1"/>
  <c r="BH3852" i="1" s="1"/>
  <c r="BH3853" i="1" s="1"/>
  <c r="BH3854" i="1" s="1"/>
  <c r="BH3855" i="1" s="1"/>
  <c r="BH3856" i="1" s="1"/>
  <c r="BL3831" i="1"/>
  <c r="BL3832" i="1" s="1"/>
  <c r="BL3833" i="1" s="1"/>
  <c r="BL3834" i="1" s="1"/>
  <c r="BL3835" i="1" s="1"/>
  <c r="BL3836" i="1" s="1"/>
  <c r="BL3837" i="1" s="1"/>
  <c r="BL3838" i="1" s="1"/>
  <c r="BL3839" i="1" s="1"/>
  <c r="BL3840" i="1" s="1"/>
  <c r="BL3841" i="1" s="1"/>
  <c r="BL3842" i="1" s="1"/>
  <c r="BL3843" i="1" s="1"/>
  <c r="BL3844" i="1" s="1"/>
  <c r="BL3845" i="1" s="1"/>
  <c r="BL3846" i="1" s="1"/>
  <c r="BL3847" i="1" s="1"/>
  <c r="BL3848" i="1" s="1"/>
  <c r="BL3849" i="1" s="1"/>
  <c r="BL3850" i="1" s="1"/>
  <c r="BL3851" i="1" s="1"/>
  <c r="BL3852" i="1" s="1"/>
  <c r="BL3853" i="1" s="1"/>
  <c r="BL3854" i="1" s="1"/>
  <c r="BL3855" i="1" s="1"/>
  <c r="BL3856" i="1" s="1"/>
  <c r="BG3830" i="1"/>
  <c r="BG3831" i="1" s="1"/>
  <c r="BG3832" i="1" s="1"/>
  <c r="BG3833" i="1" s="1"/>
  <c r="BG3834" i="1" s="1"/>
  <c r="BG3835" i="1" s="1"/>
  <c r="BG3836" i="1" s="1"/>
  <c r="BG3837" i="1" s="1"/>
  <c r="BG3838" i="1" s="1"/>
  <c r="BG3839" i="1" s="1"/>
  <c r="BG3840" i="1" s="1"/>
  <c r="BG3841" i="1" s="1"/>
  <c r="BG3842" i="1" s="1"/>
  <c r="BG3843" i="1" s="1"/>
  <c r="BG3844" i="1" s="1"/>
  <c r="BG3845" i="1" s="1"/>
  <c r="BG3846" i="1" s="1"/>
  <c r="BG3847" i="1" s="1"/>
  <c r="BG3848" i="1" s="1"/>
  <c r="BG3849" i="1" s="1"/>
  <c r="BG3850" i="1" s="1"/>
  <c r="BG3851" i="1" s="1"/>
  <c r="BG3852" i="1" s="1"/>
  <c r="BG3853" i="1" s="1"/>
  <c r="BG3854" i="1" s="1"/>
  <c r="BG3855" i="1" s="1"/>
  <c r="BG3856" i="1" s="1"/>
  <c r="BL3829" i="1"/>
  <c r="BL3830" i="1" s="1"/>
  <c r="BL3826" i="1"/>
  <c r="BL3827" i="1" s="1"/>
  <c r="BL3828" i="1" s="1"/>
  <c r="BG3826" i="1"/>
  <c r="BG3827" i="1" s="1"/>
  <c r="BG3828" i="1" s="1"/>
  <c r="BG3829" i="1" s="1"/>
  <c r="O3826" i="1"/>
  <c r="L3826" i="1"/>
  <c r="J3826" i="1"/>
  <c r="H3826" i="1"/>
  <c r="G3826" i="1"/>
  <c r="D3826" i="1"/>
  <c r="A3826" i="1"/>
  <c r="BI3824" i="1"/>
  <c r="BI3825" i="1" s="1"/>
  <c r="BI3826" i="1" s="1"/>
  <c r="BI3827" i="1" s="1"/>
  <c r="BI3828" i="1" s="1"/>
  <c r="BI3829" i="1" s="1"/>
  <c r="BI3830" i="1" s="1"/>
  <c r="BI3831" i="1" s="1"/>
  <c r="BI3832" i="1" s="1"/>
  <c r="BI3833" i="1" s="1"/>
  <c r="BI3834" i="1" s="1"/>
  <c r="BI3835" i="1" s="1"/>
  <c r="BI3836" i="1" s="1"/>
  <c r="BI3837" i="1" s="1"/>
  <c r="BI3838" i="1" s="1"/>
  <c r="BI3839" i="1" s="1"/>
  <c r="BI3840" i="1" s="1"/>
  <c r="BI3841" i="1" s="1"/>
  <c r="BI3842" i="1" s="1"/>
  <c r="BI3843" i="1" s="1"/>
  <c r="BI3844" i="1" s="1"/>
  <c r="BI3845" i="1" s="1"/>
  <c r="BI3846" i="1" s="1"/>
  <c r="BI3847" i="1" s="1"/>
  <c r="BI3848" i="1" s="1"/>
  <c r="BI3849" i="1" s="1"/>
  <c r="BI3850" i="1" s="1"/>
  <c r="BI3851" i="1" s="1"/>
  <c r="BI3852" i="1" s="1"/>
  <c r="BI3853" i="1" s="1"/>
  <c r="BI3854" i="1" s="1"/>
  <c r="BI3855" i="1" s="1"/>
  <c r="BI3856" i="1" s="1"/>
  <c r="S3824" i="1"/>
  <c r="BJ3823" i="1"/>
  <c r="BJ3824" i="1" s="1"/>
  <c r="BJ3825" i="1" s="1"/>
  <c r="BJ3826" i="1" s="1"/>
  <c r="BJ3827" i="1" s="1"/>
  <c r="BJ3828" i="1" s="1"/>
  <c r="BJ3829" i="1" s="1"/>
  <c r="BJ3830" i="1" s="1"/>
  <c r="BJ3831" i="1" s="1"/>
  <c r="BJ3832" i="1" s="1"/>
  <c r="BJ3833" i="1" s="1"/>
  <c r="BJ3834" i="1" s="1"/>
  <c r="BJ3835" i="1" s="1"/>
  <c r="BJ3836" i="1" s="1"/>
  <c r="BJ3837" i="1" s="1"/>
  <c r="BJ3838" i="1" s="1"/>
  <c r="BJ3839" i="1" s="1"/>
  <c r="BJ3840" i="1" s="1"/>
  <c r="BJ3841" i="1" s="1"/>
  <c r="BJ3842" i="1" s="1"/>
  <c r="BJ3843" i="1" s="1"/>
  <c r="BJ3844" i="1" s="1"/>
  <c r="BJ3845" i="1" s="1"/>
  <c r="BJ3846" i="1" s="1"/>
  <c r="BJ3847" i="1" s="1"/>
  <c r="BJ3848" i="1" s="1"/>
  <c r="BJ3849" i="1" s="1"/>
  <c r="BJ3850" i="1" s="1"/>
  <c r="BJ3851" i="1" s="1"/>
  <c r="BJ3852" i="1" s="1"/>
  <c r="BJ3853" i="1" s="1"/>
  <c r="BJ3854" i="1" s="1"/>
  <c r="BJ3855" i="1" s="1"/>
  <c r="BJ3856" i="1" s="1"/>
  <c r="BG3823" i="1"/>
  <c r="BG3824" i="1" s="1"/>
  <c r="BG3825" i="1" s="1"/>
  <c r="U3823" i="1"/>
  <c r="R3823" i="1"/>
  <c r="BK3822" i="1"/>
  <c r="BK3823" i="1" s="1"/>
  <c r="BK3824" i="1" s="1"/>
  <c r="BK3825" i="1" s="1"/>
  <c r="BK3826" i="1" s="1"/>
  <c r="BK3827" i="1" s="1"/>
  <c r="BK3828" i="1" s="1"/>
  <c r="BK3829" i="1" s="1"/>
  <c r="BK3830" i="1" s="1"/>
  <c r="BK3831" i="1" s="1"/>
  <c r="BK3832" i="1" s="1"/>
  <c r="BK3833" i="1" s="1"/>
  <c r="BK3834" i="1" s="1"/>
  <c r="BK3835" i="1" s="1"/>
  <c r="BK3836" i="1" s="1"/>
  <c r="BK3837" i="1" s="1"/>
  <c r="BK3838" i="1" s="1"/>
  <c r="BK3839" i="1" s="1"/>
  <c r="BK3840" i="1" s="1"/>
  <c r="BK3841" i="1" s="1"/>
  <c r="BK3842" i="1" s="1"/>
  <c r="BK3843" i="1" s="1"/>
  <c r="BK3844" i="1" s="1"/>
  <c r="BK3845" i="1" s="1"/>
  <c r="BK3846" i="1" s="1"/>
  <c r="BK3847" i="1" s="1"/>
  <c r="BK3848" i="1" s="1"/>
  <c r="BK3849" i="1" s="1"/>
  <c r="BK3850" i="1" s="1"/>
  <c r="BK3851" i="1" s="1"/>
  <c r="BK3852" i="1" s="1"/>
  <c r="BK3853" i="1" s="1"/>
  <c r="BK3854" i="1" s="1"/>
  <c r="BK3855" i="1" s="1"/>
  <c r="BK3856" i="1" s="1"/>
  <c r="BJ3822" i="1"/>
  <c r="BI3822" i="1"/>
  <c r="BI3823" i="1" s="1"/>
  <c r="BK3821" i="1"/>
  <c r="BJ3821" i="1"/>
  <c r="BI3821" i="1"/>
  <c r="BF3821" i="1"/>
  <c r="BF3822" i="1" s="1"/>
  <c r="BF3823" i="1" s="1"/>
  <c r="BF3824" i="1" s="1"/>
  <c r="BF3825" i="1" s="1"/>
  <c r="BF3826" i="1" s="1"/>
  <c r="BF3827" i="1" s="1"/>
  <c r="BF3828" i="1" s="1"/>
  <c r="BF3829" i="1" s="1"/>
  <c r="BF3830" i="1" s="1"/>
  <c r="BF3831" i="1" s="1"/>
  <c r="BF3832" i="1" s="1"/>
  <c r="BF3833" i="1" s="1"/>
  <c r="BF3834" i="1" s="1"/>
  <c r="BF3835" i="1" s="1"/>
  <c r="BF3836" i="1" s="1"/>
  <c r="BF3837" i="1" s="1"/>
  <c r="BF3838" i="1" s="1"/>
  <c r="BF3839" i="1" s="1"/>
  <c r="BF3840" i="1" s="1"/>
  <c r="BF3841" i="1" s="1"/>
  <c r="BF3842" i="1" s="1"/>
  <c r="BF3843" i="1" s="1"/>
  <c r="BF3844" i="1" s="1"/>
  <c r="BF3845" i="1" s="1"/>
  <c r="BF3846" i="1" s="1"/>
  <c r="BF3847" i="1" s="1"/>
  <c r="BF3848" i="1" s="1"/>
  <c r="BF3849" i="1" s="1"/>
  <c r="BF3850" i="1" s="1"/>
  <c r="BF3851" i="1" s="1"/>
  <c r="BF3852" i="1" s="1"/>
  <c r="BF3853" i="1" s="1"/>
  <c r="BF3854" i="1" s="1"/>
  <c r="BF3855" i="1" s="1"/>
  <c r="BF3856" i="1" s="1"/>
  <c r="AR3821" i="1"/>
  <c r="AQ3821" i="1"/>
  <c r="AO3821" i="1"/>
  <c r="AN3821" i="1"/>
  <c r="AL3821" i="1"/>
  <c r="AM3823" i="1" s="1"/>
  <c r="AK3821" i="1"/>
  <c r="AI3821" i="1"/>
  <c r="AI3823" i="1" s="1"/>
  <c r="BL3801" i="1" s="1"/>
  <c r="BL3802" i="1" s="1"/>
  <c r="BL3803" i="1" s="1"/>
  <c r="BL3804" i="1" s="1"/>
  <c r="AF3821" i="1"/>
  <c r="X3821" i="1"/>
  <c r="V3821" i="1"/>
  <c r="T3821" i="1"/>
  <c r="Q3821" i="1"/>
  <c r="Q3826" i="1" s="1"/>
  <c r="O3821" i="1"/>
  <c r="N3821" i="1"/>
  <c r="N3826" i="1" s="1"/>
  <c r="M3821" i="1"/>
  <c r="M3826" i="1" s="1"/>
  <c r="L3821" i="1"/>
  <c r="K3821" i="1"/>
  <c r="K3826" i="1" s="1"/>
  <c r="J3821" i="1"/>
  <c r="I3821" i="1"/>
  <c r="I3826" i="1" s="1"/>
  <c r="H3821" i="1"/>
  <c r="G3821" i="1"/>
  <c r="F3821" i="1"/>
  <c r="F3826" i="1" s="1"/>
  <c r="E3821" i="1"/>
  <c r="E3826" i="1" s="1"/>
  <c r="D3821" i="1"/>
  <c r="BL3820" i="1"/>
  <c r="BL3821" i="1" s="1"/>
  <c r="BL3822" i="1" s="1"/>
  <c r="BL3823" i="1" s="1"/>
  <c r="BL3824" i="1" s="1"/>
  <c r="BL3825" i="1" s="1"/>
  <c r="BK3820" i="1"/>
  <c r="BJ3820" i="1"/>
  <c r="BI3820" i="1"/>
  <c r="BH3820" i="1"/>
  <c r="BH3821" i="1" s="1"/>
  <c r="BH3822" i="1" s="1"/>
  <c r="BH3823" i="1" s="1"/>
  <c r="BH3824" i="1" s="1"/>
  <c r="BH3825" i="1" s="1"/>
  <c r="BH3826" i="1" s="1"/>
  <c r="BH3827" i="1" s="1"/>
  <c r="BH3828" i="1" s="1"/>
  <c r="BH3829" i="1" s="1"/>
  <c r="BH3830" i="1" s="1"/>
  <c r="BH3831" i="1" s="1"/>
  <c r="BH3832" i="1" s="1"/>
  <c r="BH3833" i="1" s="1"/>
  <c r="BH3834" i="1" s="1"/>
  <c r="BH3835" i="1" s="1"/>
  <c r="BG3820" i="1"/>
  <c r="BG3821" i="1" s="1"/>
  <c r="BG3822" i="1" s="1"/>
  <c r="BF3820" i="1"/>
  <c r="AP3819" i="1"/>
  <c r="AM3819" i="1"/>
  <c r="AI3819" i="1"/>
  <c r="AD3819" i="1"/>
  <c r="AC3819" i="1"/>
  <c r="AB3819" i="1"/>
  <c r="AA3819" i="1"/>
  <c r="Z3819" i="1"/>
  <c r="Y3819" i="1"/>
  <c r="X3819" i="1"/>
  <c r="U3819" i="1"/>
  <c r="S3819" i="1"/>
  <c r="R3819" i="1"/>
  <c r="B3819" i="1" s="1"/>
  <c r="AP3818" i="1"/>
  <c r="AM3818" i="1"/>
  <c r="AI3818" i="1"/>
  <c r="AE3818" i="1"/>
  <c r="AH3818" i="1" s="1"/>
  <c r="AD3818" i="1"/>
  <c r="AC3818" i="1"/>
  <c r="AB3818" i="1"/>
  <c r="AA3818" i="1"/>
  <c r="Z3818" i="1"/>
  <c r="Y3818" i="1"/>
  <c r="X3818" i="1"/>
  <c r="U3818" i="1"/>
  <c r="S3818" i="1"/>
  <c r="B3818" i="1" s="1"/>
  <c r="R3818" i="1"/>
  <c r="AP3817" i="1"/>
  <c r="AM3817" i="1"/>
  <c r="AI3817" i="1"/>
  <c r="AD3817" i="1"/>
  <c r="AC3817" i="1"/>
  <c r="AB3817" i="1"/>
  <c r="AA3817" i="1"/>
  <c r="Z3817" i="1"/>
  <c r="Y3817" i="1"/>
  <c r="X3817" i="1"/>
  <c r="U3817" i="1"/>
  <c r="S3817" i="1"/>
  <c r="R3817" i="1"/>
  <c r="B3817" i="1" s="1"/>
  <c r="BJ3816" i="1"/>
  <c r="AP3816" i="1"/>
  <c r="AM3816" i="1"/>
  <c r="AI3816" i="1"/>
  <c r="AD3816" i="1"/>
  <c r="AC3816" i="1"/>
  <c r="AB3816" i="1"/>
  <c r="AA3816" i="1"/>
  <c r="Z3816" i="1"/>
  <c r="Y3816" i="1"/>
  <c r="X3816" i="1"/>
  <c r="U3816" i="1"/>
  <c r="S3816" i="1"/>
  <c r="R3816" i="1"/>
  <c r="AP3815" i="1"/>
  <c r="AM3815" i="1"/>
  <c r="AI3815" i="1"/>
  <c r="AD3815" i="1"/>
  <c r="AC3815" i="1"/>
  <c r="AB3815" i="1"/>
  <c r="AA3815" i="1"/>
  <c r="Z3815" i="1"/>
  <c r="Y3815" i="1"/>
  <c r="X3815" i="1"/>
  <c r="U3815" i="1"/>
  <c r="S3815" i="1"/>
  <c r="R3815" i="1"/>
  <c r="BI3814" i="1"/>
  <c r="BI3815" i="1" s="1"/>
  <c r="BI3816" i="1" s="1"/>
  <c r="AP3814" i="1"/>
  <c r="AM3814" i="1"/>
  <c r="AI3814" i="1"/>
  <c r="AC3814" i="1"/>
  <c r="AB3814" i="1"/>
  <c r="AB3821" i="1" s="1"/>
  <c r="AA3814" i="1"/>
  <c r="Z3814" i="1"/>
  <c r="Y3814" i="1"/>
  <c r="X3814" i="1"/>
  <c r="S3814" i="1"/>
  <c r="R3814" i="1"/>
  <c r="P3814" i="1"/>
  <c r="AS3813" i="1"/>
  <c r="AP3813" i="1"/>
  <c r="AM3813" i="1"/>
  <c r="AU3813" i="1" s="1"/>
  <c r="AI3813" i="1"/>
  <c r="AD3813" i="1"/>
  <c r="AC3813" i="1"/>
  <c r="AB3813" i="1"/>
  <c r="AA3813" i="1"/>
  <c r="AA3821" i="1" s="1"/>
  <c r="Z3813" i="1"/>
  <c r="Y3813" i="1"/>
  <c r="AE3813" i="1" s="1"/>
  <c r="X3813" i="1"/>
  <c r="U3813" i="1"/>
  <c r="S3813" i="1"/>
  <c r="R3813" i="1"/>
  <c r="BH3812" i="1"/>
  <c r="BH3813" i="1" s="1"/>
  <c r="BH3814" i="1" s="1"/>
  <c r="BH3815" i="1" s="1"/>
  <c r="BH3816" i="1" s="1"/>
  <c r="AI3812" i="1"/>
  <c r="AI3811" i="1"/>
  <c r="BJ3810" i="1"/>
  <c r="BJ3811" i="1" s="1"/>
  <c r="BJ3812" i="1" s="1"/>
  <c r="BJ3813" i="1" s="1"/>
  <c r="BJ3814" i="1" s="1"/>
  <c r="BJ3815" i="1" s="1"/>
  <c r="BH3810" i="1"/>
  <c r="BH3811" i="1" s="1"/>
  <c r="AI3810" i="1"/>
  <c r="AI3809" i="1"/>
  <c r="BJ3808" i="1"/>
  <c r="BJ3809" i="1" s="1"/>
  <c r="BH3808" i="1"/>
  <c r="BH3809" i="1" s="1"/>
  <c r="AI3808" i="1"/>
  <c r="BL3805" i="1"/>
  <c r="BL3806" i="1" s="1"/>
  <c r="BL3807" i="1" s="1"/>
  <c r="BL3808" i="1" s="1"/>
  <c r="BL3809" i="1" s="1"/>
  <c r="BL3810" i="1" s="1"/>
  <c r="BL3811" i="1" s="1"/>
  <c r="BL3812" i="1" s="1"/>
  <c r="BL3813" i="1" s="1"/>
  <c r="BL3814" i="1" s="1"/>
  <c r="BL3815" i="1" s="1"/>
  <c r="BL3816" i="1" s="1"/>
  <c r="BI3805" i="1"/>
  <c r="BI3806" i="1" s="1"/>
  <c r="BI3807" i="1" s="1"/>
  <c r="BI3808" i="1" s="1"/>
  <c r="BI3809" i="1" s="1"/>
  <c r="BI3810" i="1" s="1"/>
  <c r="BI3811" i="1" s="1"/>
  <c r="BI3812" i="1" s="1"/>
  <c r="BI3813" i="1" s="1"/>
  <c r="BG3805" i="1"/>
  <c r="BG3806" i="1" s="1"/>
  <c r="BG3807" i="1" s="1"/>
  <c r="BG3808" i="1" s="1"/>
  <c r="BG3809" i="1" s="1"/>
  <c r="BG3810" i="1" s="1"/>
  <c r="BG3811" i="1" s="1"/>
  <c r="BG3812" i="1" s="1"/>
  <c r="BG3813" i="1" s="1"/>
  <c r="BG3814" i="1" s="1"/>
  <c r="BG3815" i="1" s="1"/>
  <c r="BG3816" i="1" s="1"/>
  <c r="BI3804" i="1"/>
  <c r="BI3803" i="1"/>
  <c r="BH3803" i="1"/>
  <c r="BH3804" i="1" s="1"/>
  <c r="BH3805" i="1" s="1"/>
  <c r="BH3806" i="1" s="1"/>
  <c r="BH3807" i="1" s="1"/>
  <c r="BG3803" i="1"/>
  <c r="BG3804" i="1" s="1"/>
  <c r="BI3802" i="1"/>
  <c r="BH3802" i="1"/>
  <c r="BG3802" i="1"/>
  <c r="BJ3801" i="1"/>
  <c r="BJ3802" i="1" s="1"/>
  <c r="BJ3803" i="1" s="1"/>
  <c r="BJ3804" i="1" s="1"/>
  <c r="BJ3805" i="1" s="1"/>
  <c r="BJ3806" i="1" s="1"/>
  <c r="BJ3807" i="1" s="1"/>
  <c r="BI3801" i="1"/>
  <c r="BF3801" i="1"/>
  <c r="BJ3634" i="1"/>
  <c r="BJ3635" i="1" s="1"/>
  <c r="BJ3636" i="1" s="1"/>
  <c r="BJ3637" i="1" s="1"/>
  <c r="BJ3638" i="1" s="1"/>
  <c r="BJ3639" i="1" s="1"/>
  <c r="BJ3640" i="1" s="1"/>
  <c r="BJ3641" i="1" s="1"/>
  <c r="BJ3642" i="1" s="1"/>
  <c r="BJ3643" i="1" s="1"/>
  <c r="BJ3644" i="1" s="1"/>
  <c r="BJ3645" i="1" s="1"/>
  <c r="BJ3646" i="1" s="1"/>
  <c r="BJ3647" i="1" s="1"/>
  <c r="BJ3648" i="1" s="1"/>
  <c r="BJ3649" i="1" s="1"/>
  <c r="BJ3650" i="1" s="1"/>
  <c r="BJ3651" i="1" s="1"/>
  <c r="BJ3652" i="1" s="1"/>
  <c r="BJ3653" i="1" s="1"/>
  <c r="BJ3654" i="1" s="1"/>
  <c r="BJ3655" i="1" s="1"/>
  <c r="BJ3656" i="1" s="1"/>
  <c r="BK3627" i="1"/>
  <c r="BK3628" i="1" s="1"/>
  <c r="BK3629" i="1" s="1"/>
  <c r="BK3630" i="1" s="1"/>
  <c r="BK3631" i="1" s="1"/>
  <c r="BK3632" i="1" s="1"/>
  <c r="BK3633" i="1" s="1"/>
  <c r="BK3634" i="1" s="1"/>
  <c r="BK3635" i="1" s="1"/>
  <c r="BK3636" i="1" s="1"/>
  <c r="BK3637" i="1" s="1"/>
  <c r="BK3638" i="1" s="1"/>
  <c r="BK3639" i="1" s="1"/>
  <c r="BK3640" i="1" s="1"/>
  <c r="BK3641" i="1" s="1"/>
  <c r="BK3642" i="1" s="1"/>
  <c r="BK3643" i="1" s="1"/>
  <c r="BK3644" i="1" s="1"/>
  <c r="BK3645" i="1" s="1"/>
  <c r="BK3646" i="1" s="1"/>
  <c r="BK3647" i="1" s="1"/>
  <c r="BK3648" i="1" s="1"/>
  <c r="BK3649" i="1" s="1"/>
  <c r="BK3650" i="1" s="1"/>
  <c r="BK3651" i="1" s="1"/>
  <c r="BK3652" i="1" s="1"/>
  <c r="BK3653" i="1" s="1"/>
  <c r="BK3654" i="1" s="1"/>
  <c r="BK3655" i="1" s="1"/>
  <c r="BK3656" i="1" s="1"/>
  <c r="BJ3627" i="1"/>
  <c r="BJ3628" i="1" s="1"/>
  <c r="BJ3629" i="1" s="1"/>
  <c r="BJ3630" i="1" s="1"/>
  <c r="BJ3631" i="1" s="1"/>
  <c r="BJ3632" i="1" s="1"/>
  <c r="BJ3633" i="1" s="1"/>
  <c r="O3626" i="1"/>
  <c r="M3626" i="1"/>
  <c r="K3626" i="1"/>
  <c r="I3626" i="1"/>
  <c r="G3626" i="1"/>
  <c r="E3626" i="1"/>
  <c r="A3626" i="1"/>
  <c r="BL3625" i="1"/>
  <c r="BL3626" i="1" s="1"/>
  <c r="BL3627" i="1" s="1"/>
  <c r="BL3628" i="1" s="1"/>
  <c r="BL3629" i="1" s="1"/>
  <c r="BL3630" i="1" s="1"/>
  <c r="BL3631" i="1" s="1"/>
  <c r="BL3632" i="1" s="1"/>
  <c r="BL3633" i="1" s="1"/>
  <c r="BL3634" i="1" s="1"/>
  <c r="BL3635" i="1" s="1"/>
  <c r="BL3636" i="1" s="1"/>
  <c r="BL3637" i="1" s="1"/>
  <c r="BL3638" i="1" s="1"/>
  <c r="BL3639" i="1" s="1"/>
  <c r="BL3640" i="1" s="1"/>
  <c r="BL3641" i="1" s="1"/>
  <c r="BL3642" i="1" s="1"/>
  <c r="BL3643" i="1" s="1"/>
  <c r="BL3644" i="1" s="1"/>
  <c r="BL3645" i="1" s="1"/>
  <c r="BL3646" i="1" s="1"/>
  <c r="BL3647" i="1" s="1"/>
  <c r="BL3648" i="1" s="1"/>
  <c r="BL3649" i="1" s="1"/>
  <c r="BL3650" i="1" s="1"/>
  <c r="BL3651" i="1" s="1"/>
  <c r="BL3652" i="1" s="1"/>
  <c r="BL3653" i="1" s="1"/>
  <c r="BL3654" i="1" s="1"/>
  <c r="BL3655" i="1" s="1"/>
  <c r="BL3656" i="1" s="1"/>
  <c r="BL3624" i="1"/>
  <c r="S3624" i="1"/>
  <c r="BH3623" i="1"/>
  <c r="BH3624" i="1" s="1"/>
  <c r="BH3625" i="1" s="1"/>
  <c r="BH3626" i="1" s="1"/>
  <c r="BH3627" i="1" s="1"/>
  <c r="BH3628" i="1" s="1"/>
  <c r="BH3629" i="1" s="1"/>
  <c r="BH3630" i="1" s="1"/>
  <c r="BH3631" i="1" s="1"/>
  <c r="BH3632" i="1" s="1"/>
  <c r="BH3633" i="1" s="1"/>
  <c r="BH3634" i="1" s="1"/>
  <c r="BH3635" i="1" s="1"/>
  <c r="BH3636" i="1" s="1"/>
  <c r="BH3637" i="1" s="1"/>
  <c r="BH3638" i="1" s="1"/>
  <c r="BH3639" i="1" s="1"/>
  <c r="BH3640" i="1" s="1"/>
  <c r="BH3641" i="1" s="1"/>
  <c r="BH3642" i="1" s="1"/>
  <c r="BH3643" i="1" s="1"/>
  <c r="BH3644" i="1" s="1"/>
  <c r="BH3645" i="1" s="1"/>
  <c r="BH3646" i="1" s="1"/>
  <c r="BH3647" i="1" s="1"/>
  <c r="BH3648" i="1" s="1"/>
  <c r="BH3649" i="1" s="1"/>
  <c r="BH3650" i="1" s="1"/>
  <c r="BH3651" i="1" s="1"/>
  <c r="BH3652" i="1" s="1"/>
  <c r="BH3653" i="1" s="1"/>
  <c r="BH3654" i="1" s="1"/>
  <c r="BH3655" i="1" s="1"/>
  <c r="BH3656" i="1" s="1"/>
  <c r="BF3623" i="1"/>
  <c r="BF3624" i="1" s="1"/>
  <c r="BF3625" i="1" s="1"/>
  <c r="BF3626" i="1" s="1"/>
  <c r="BF3627" i="1" s="1"/>
  <c r="BF3628" i="1" s="1"/>
  <c r="BF3629" i="1" s="1"/>
  <c r="BF3630" i="1" s="1"/>
  <c r="BF3631" i="1" s="1"/>
  <c r="BF3632" i="1" s="1"/>
  <c r="BF3633" i="1" s="1"/>
  <c r="BF3634" i="1" s="1"/>
  <c r="BF3635" i="1" s="1"/>
  <c r="BF3636" i="1" s="1"/>
  <c r="BF3637" i="1" s="1"/>
  <c r="BF3638" i="1" s="1"/>
  <c r="BF3639" i="1" s="1"/>
  <c r="BF3640" i="1" s="1"/>
  <c r="BF3641" i="1" s="1"/>
  <c r="BF3642" i="1" s="1"/>
  <c r="BF3643" i="1" s="1"/>
  <c r="BF3644" i="1" s="1"/>
  <c r="BF3645" i="1" s="1"/>
  <c r="BF3646" i="1" s="1"/>
  <c r="BF3647" i="1" s="1"/>
  <c r="BF3648" i="1" s="1"/>
  <c r="BF3649" i="1" s="1"/>
  <c r="BF3650" i="1" s="1"/>
  <c r="BF3651" i="1" s="1"/>
  <c r="BF3652" i="1" s="1"/>
  <c r="BF3653" i="1" s="1"/>
  <c r="BF3654" i="1" s="1"/>
  <c r="BF3655" i="1" s="1"/>
  <c r="BF3656" i="1" s="1"/>
  <c r="U3623" i="1"/>
  <c r="R3623" i="1"/>
  <c r="BL3622" i="1"/>
  <c r="BL3623" i="1" s="1"/>
  <c r="BH3622" i="1"/>
  <c r="BI3621" i="1"/>
  <c r="BI3622" i="1" s="1"/>
  <c r="BI3623" i="1" s="1"/>
  <c r="BI3624" i="1" s="1"/>
  <c r="BI3625" i="1" s="1"/>
  <c r="BI3626" i="1" s="1"/>
  <c r="BI3627" i="1" s="1"/>
  <c r="BI3628" i="1" s="1"/>
  <c r="BI3629" i="1" s="1"/>
  <c r="BI3630" i="1" s="1"/>
  <c r="BI3631" i="1" s="1"/>
  <c r="BI3632" i="1" s="1"/>
  <c r="BI3633" i="1" s="1"/>
  <c r="BI3634" i="1" s="1"/>
  <c r="BI3635" i="1" s="1"/>
  <c r="BI3636" i="1" s="1"/>
  <c r="BI3637" i="1" s="1"/>
  <c r="BI3638" i="1" s="1"/>
  <c r="BI3639" i="1" s="1"/>
  <c r="BI3640" i="1" s="1"/>
  <c r="BI3641" i="1" s="1"/>
  <c r="BI3642" i="1" s="1"/>
  <c r="BI3643" i="1" s="1"/>
  <c r="BI3644" i="1" s="1"/>
  <c r="BI3645" i="1" s="1"/>
  <c r="BI3646" i="1" s="1"/>
  <c r="BI3647" i="1" s="1"/>
  <c r="BI3648" i="1" s="1"/>
  <c r="BI3649" i="1" s="1"/>
  <c r="BI3650" i="1" s="1"/>
  <c r="BI3651" i="1" s="1"/>
  <c r="BI3652" i="1" s="1"/>
  <c r="BI3653" i="1" s="1"/>
  <c r="BI3654" i="1" s="1"/>
  <c r="BI3655" i="1" s="1"/>
  <c r="BI3656" i="1" s="1"/>
  <c r="BF3621" i="1"/>
  <c r="BF3622" i="1" s="1"/>
  <c r="AR3621" i="1"/>
  <c r="AQ3621" i="1"/>
  <c r="AO3621" i="1"/>
  <c r="AM3623" i="1" s="1"/>
  <c r="AN3621" i="1"/>
  <c r="AL3621" i="1"/>
  <c r="AK3621" i="1"/>
  <c r="AF3621" i="1"/>
  <c r="Y3621" i="1"/>
  <c r="V3621" i="1"/>
  <c r="T3621" i="1"/>
  <c r="Q3621" i="1"/>
  <c r="Q3626" i="1" s="1"/>
  <c r="P3621" i="1"/>
  <c r="P3626" i="1" s="1"/>
  <c r="O3621" i="1"/>
  <c r="N3621" i="1"/>
  <c r="N3626" i="1" s="1"/>
  <c r="M3621" i="1"/>
  <c r="L3621" i="1"/>
  <c r="L3626" i="1" s="1"/>
  <c r="K3621" i="1"/>
  <c r="J3621" i="1"/>
  <c r="J3626" i="1" s="1"/>
  <c r="I3621" i="1"/>
  <c r="H3621" i="1"/>
  <c r="H3626" i="1" s="1"/>
  <c r="G3621" i="1"/>
  <c r="F3621" i="1"/>
  <c r="F3626" i="1" s="1"/>
  <c r="E3621" i="1"/>
  <c r="D3621" i="1"/>
  <c r="D3626" i="1" s="1"/>
  <c r="BL3620" i="1"/>
  <c r="BL3621" i="1" s="1"/>
  <c r="BK3620" i="1"/>
  <c r="BK3621" i="1" s="1"/>
  <c r="BK3622" i="1" s="1"/>
  <c r="BK3623" i="1" s="1"/>
  <c r="BK3624" i="1" s="1"/>
  <c r="BK3625" i="1" s="1"/>
  <c r="BK3626" i="1" s="1"/>
  <c r="BJ3620" i="1"/>
  <c r="BJ3621" i="1" s="1"/>
  <c r="BJ3622" i="1" s="1"/>
  <c r="BJ3623" i="1" s="1"/>
  <c r="BJ3624" i="1" s="1"/>
  <c r="BJ3625" i="1" s="1"/>
  <c r="BJ3626" i="1" s="1"/>
  <c r="BI3620" i="1"/>
  <c r="BH3620" i="1"/>
  <c r="BH3621" i="1" s="1"/>
  <c r="BG3620" i="1"/>
  <c r="BG3621" i="1" s="1"/>
  <c r="BG3622" i="1" s="1"/>
  <c r="BG3623" i="1" s="1"/>
  <c r="BG3624" i="1" s="1"/>
  <c r="BG3625" i="1" s="1"/>
  <c r="BG3626" i="1" s="1"/>
  <c r="BG3627" i="1" s="1"/>
  <c r="BG3628" i="1" s="1"/>
  <c r="BG3629" i="1" s="1"/>
  <c r="BG3630" i="1" s="1"/>
  <c r="BG3631" i="1" s="1"/>
  <c r="BG3632" i="1" s="1"/>
  <c r="BG3633" i="1" s="1"/>
  <c r="BG3634" i="1" s="1"/>
  <c r="BG3635" i="1" s="1"/>
  <c r="BG3636" i="1" s="1"/>
  <c r="BG3637" i="1" s="1"/>
  <c r="BG3638" i="1" s="1"/>
  <c r="BG3639" i="1" s="1"/>
  <c r="BG3640" i="1" s="1"/>
  <c r="BG3641" i="1" s="1"/>
  <c r="BG3642" i="1" s="1"/>
  <c r="BG3643" i="1" s="1"/>
  <c r="BG3644" i="1" s="1"/>
  <c r="BG3645" i="1" s="1"/>
  <c r="BG3646" i="1" s="1"/>
  <c r="BG3647" i="1" s="1"/>
  <c r="BG3648" i="1" s="1"/>
  <c r="BG3649" i="1" s="1"/>
  <c r="BG3650" i="1" s="1"/>
  <c r="BG3651" i="1" s="1"/>
  <c r="BG3652" i="1" s="1"/>
  <c r="BG3653" i="1" s="1"/>
  <c r="BG3654" i="1" s="1"/>
  <c r="BG3655" i="1" s="1"/>
  <c r="BG3656" i="1" s="1"/>
  <c r="BF3620" i="1"/>
  <c r="AP3619" i="1"/>
  <c r="AM3619" i="1"/>
  <c r="AI3619" i="1"/>
  <c r="AD3619" i="1"/>
  <c r="AC3619" i="1"/>
  <c r="AB3619" i="1"/>
  <c r="AA3619" i="1"/>
  <c r="Z3619" i="1"/>
  <c r="Y3619" i="1"/>
  <c r="X3619" i="1"/>
  <c r="U3619" i="1"/>
  <c r="S3619" i="1"/>
  <c r="R3619" i="1"/>
  <c r="B3619" i="1" s="1"/>
  <c r="AP3618" i="1"/>
  <c r="AM3618" i="1"/>
  <c r="AI3618" i="1"/>
  <c r="AD3618" i="1"/>
  <c r="AE3618" i="1" s="1"/>
  <c r="AH3618" i="1" s="1"/>
  <c r="AC3618" i="1"/>
  <c r="AB3618" i="1"/>
  <c r="AA3618" i="1"/>
  <c r="Z3618" i="1"/>
  <c r="Y3618" i="1"/>
  <c r="X3618" i="1"/>
  <c r="U3618" i="1"/>
  <c r="S3618" i="1"/>
  <c r="R3618" i="1"/>
  <c r="AP3617" i="1"/>
  <c r="AM3617" i="1"/>
  <c r="AI3617" i="1"/>
  <c r="AE3617" i="1"/>
  <c r="AH3617" i="1" s="1"/>
  <c r="AD3617" i="1"/>
  <c r="AC3617" i="1"/>
  <c r="AB3617" i="1"/>
  <c r="AA3617" i="1"/>
  <c r="Z3617" i="1"/>
  <c r="Y3617" i="1"/>
  <c r="X3617" i="1"/>
  <c r="U3617" i="1"/>
  <c r="S3617" i="1"/>
  <c r="R3617" i="1"/>
  <c r="BF3616" i="1"/>
  <c r="AP3616" i="1"/>
  <c r="AM3616" i="1"/>
  <c r="AI3616" i="1"/>
  <c r="AD3616" i="1"/>
  <c r="AC3616" i="1"/>
  <c r="AB3616" i="1"/>
  <c r="AA3616" i="1"/>
  <c r="Z3616" i="1"/>
  <c r="Y3616" i="1"/>
  <c r="X3616" i="1"/>
  <c r="U3616" i="1"/>
  <c r="S3616" i="1"/>
  <c r="R3616" i="1"/>
  <c r="AP3615" i="1"/>
  <c r="AM3615" i="1"/>
  <c r="AI3615" i="1"/>
  <c r="AD3615" i="1"/>
  <c r="AC3615" i="1"/>
  <c r="AB3615" i="1"/>
  <c r="AA3615" i="1"/>
  <c r="Z3615" i="1"/>
  <c r="AE3615" i="1" s="1"/>
  <c r="AH3615" i="1" s="1"/>
  <c r="Y3615" i="1"/>
  <c r="X3615" i="1"/>
  <c r="U3615" i="1"/>
  <c r="S3615" i="1"/>
  <c r="R3615" i="1"/>
  <c r="AP3614" i="1"/>
  <c r="AM3614" i="1"/>
  <c r="AI3614" i="1"/>
  <c r="AD3614" i="1"/>
  <c r="AD3621" i="1" s="1"/>
  <c r="AC3614" i="1"/>
  <c r="AB3614" i="1"/>
  <c r="AA3614" i="1"/>
  <c r="Z3614" i="1"/>
  <c r="Y3614" i="1"/>
  <c r="U3614" i="1"/>
  <c r="S3614" i="1"/>
  <c r="R3614" i="1"/>
  <c r="AP3613" i="1"/>
  <c r="AM3613" i="1"/>
  <c r="AI3613" i="1"/>
  <c r="AE3613" i="1"/>
  <c r="AH3613" i="1" s="1"/>
  <c r="AD3613" i="1"/>
  <c r="AC3613" i="1"/>
  <c r="AB3613" i="1"/>
  <c r="AA3613" i="1"/>
  <c r="Z3613" i="1"/>
  <c r="Y3613" i="1"/>
  <c r="X3613" i="1"/>
  <c r="U3613" i="1"/>
  <c r="B3613" i="1" s="1"/>
  <c r="S3613" i="1"/>
  <c r="R3613" i="1"/>
  <c r="AP3612" i="1"/>
  <c r="AM3612" i="1"/>
  <c r="AI3612" i="1"/>
  <c r="AD3612" i="1"/>
  <c r="AC3612" i="1"/>
  <c r="AC3621" i="1" s="1"/>
  <c r="AB3612" i="1"/>
  <c r="AA3612" i="1"/>
  <c r="Z3612" i="1"/>
  <c r="Y3612" i="1"/>
  <c r="X3612" i="1"/>
  <c r="U3612" i="1"/>
  <c r="S3612" i="1"/>
  <c r="R3612" i="1"/>
  <c r="B3612" i="1" s="1"/>
  <c r="AP3611" i="1"/>
  <c r="AM3611" i="1"/>
  <c r="AI3611" i="1"/>
  <c r="AD3611" i="1"/>
  <c r="AC3611" i="1"/>
  <c r="AB3611" i="1"/>
  <c r="AA3611" i="1"/>
  <c r="Z3611" i="1"/>
  <c r="Y3611" i="1"/>
  <c r="X3611" i="1"/>
  <c r="U3611" i="1"/>
  <c r="S3611" i="1"/>
  <c r="B3611" i="1" s="1"/>
  <c r="R3611" i="1"/>
  <c r="BJ3610" i="1"/>
  <c r="BJ3611" i="1" s="1"/>
  <c r="BJ3612" i="1" s="1"/>
  <c r="BJ3613" i="1" s="1"/>
  <c r="BJ3614" i="1" s="1"/>
  <c r="BJ3615" i="1" s="1"/>
  <c r="BJ3616" i="1" s="1"/>
  <c r="AP3610" i="1"/>
  <c r="AM3610" i="1"/>
  <c r="AI3610" i="1"/>
  <c r="AE3610" i="1"/>
  <c r="AH3610" i="1" s="1"/>
  <c r="AD3610" i="1"/>
  <c r="AC3610" i="1"/>
  <c r="AB3610" i="1"/>
  <c r="AA3610" i="1"/>
  <c r="Z3610" i="1"/>
  <c r="Y3610" i="1"/>
  <c r="X3610" i="1"/>
  <c r="U3610" i="1"/>
  <c r="S3610" i="1"/>
  <c r="R3610" i="1"/>
  <c r="BJ3609" i="1"/>
  <c r="BF3609" i="1"/>
  <c r="BF3610" i="1" s="1"/>
  <c r="BF3611" i="1" s="1"/>
  <c r="BF3612" i="1" s="1"/>
  <c r="BF3613" i="1" s="1"/>
  <c r="BF3614" i="1" s="1"/>
  <c r="BF3615" i="1" s="1"/>
  <c r="AP3609" i="1"/>
  <c r="AM3609" i="1"/>
  <c r="AI3609" i="1"/>
  <c r="AD3609" i="1"/>
  <c r="AC3609" i="1"/>
  <c r="AB3609" i="1"/>
  <c r="AA3609" i="1"/>
  <c r="Z3609" i="1"/>
  <c r="Y3609" i="1"/>
  <c r="X3609" i="1"/>
  <c r="U3609" i="1"/>
  <c r="B3609" i="1" s="1"/>
  <c r="S3609" i="1"/>
  <c r="R3609" i="1"/>
  <c r="AP3608" i="1"/>
  <c r="AM3608" i="1"/>
  <c r="AU3608" i="1" s="1"/>
  <c r="AI3608" i="1"/>
  <c r="AD3608" i="1"/>
  <c r="AC3608" i="1"/>
  <c r="AB3608" i="1"/>
  <c r="AA3608" i="1"/>
  <c r="Z3608" i="1"/>
  <c r="Y3608" i="1"/>
  <c r="X3608" i="1"/>
  <c r="U3608" i="1"/>
  <c r="S3608" i="1"/>
  <c r="B3608" i="1" s="1"/>
  <c r="R3608" i="1"/>
  <c r="BH3604" i="1"/>
  <c r="BH3605" i="1" s="1"/>
  <c r="BH3606" i="1" s="1"/>
  <c r="BH3607" i="1" s="1"/>
  <c r="BH3608" i="1" s="1"/>
  <c r="BH3609" i="1" s="1"/>
  <c r="BH3610" i="1" s="1"/>
  <c r="BH3611" i="1" s="1"/>
  <c r="BH3612" i="1" s="1"/>
  <c r="BH3613" i="1" s="1"/>
  <c r="BH3614" i="1" s="1"/>
  <c r="BH3615" i="1" s="1"/>
  <c r="BH3616" i="1" s="1"/>
  <c r="BI3602" i="1"/>
  <c r="BI3603" i="1" s="1"/>
  <c r="BI3604" i="1" s="1"/>
  <c r="BI3605" i="1" s="1"/>
  <c r="BI3606" i="1" s="1"/>
  <c r="BI3607" i="1" s="1"/>
  <c r="BI3608" i="1" s="1"/>
  <c r="BI3609" i="1" s="1"/>
  <c r="BI3610" i="1" s="1"/>
  <c r="BI3611" i="1" s="1"/>
  <c r="BI3612" i="1" s="1"/>
  <c r="BI3613" i="1" s="1"/>
  <c r="BI3614" i="1" s="1"/>
  <c r="BI3615" i="1" s="1"/>
  <c r="BI3616" i="1" s="1"/>
  <c r="BH3602" i="1"/>
  <c r="BH3603" i="1" s="1"/>
  <c r="BG3602" i="1"/>
  <c r="BG3603" i="1" s="1"/>
  <c r="BG3604" i="1" s="1"/>
  <c r="BG3605" i="1" s="1"/>
  <c r="BG3606" i="1" s="1"/>
  <c r="BG3607" i="1" s="1"/>
  <c r="BG3608" i="1" s="1"/>
  <c r="BG3609" i="1" s="1"/>
  <c r="BG3610" i="1" s="1"/>
  <c r="BG3611" i="1" s="1"/>
  <c r="BG3612" i="1" s="1"/>
  <c r="BG3613" i="1" s="1"/>
  <c r="BG3614" i="1" s="1"/>
  <c r="BG3615" i="1" s="1"/>
  <c r="BG3616" i="1" s="1"/>
  <c r="BJ3601" i="1"/>
  <c r="BJ3602" i="1" s="1"/>
  <c r="BJ3603" i="1" s="1"/>
  <c r="BJ3604" i="1" s="1"/>
  <c r="BJ3605" i="1" s="1"/>
  <c r="BJ3606" i="1" s="1"/>
  <c r="BJ3607" i="1" s="1"/>
  <c r="BJ3608" i="1" s="1"/>
  <c r="BI3601" i="1"/>
  <c r="BF3601" i="1"/>
  <c r="BF3602" i="1" s="1"/>
  <c r="BF3603" i="1" s="1"/>
  <c r="BF3604" i="1" s="1"/>
  <c r="BF3605" i="1" s="1"/>
  <c r="BF3606" i="1" s="1"/>
  <c r="BF3607" i="1" s="1"/>
  <c r="BF3608" i="1" s="1"/>
  <c r="BK3449" i="1"/>
  <c r="BK3450" i="1" s="1"/>
  <c r="BK3451" i="1" s="1"/>
  <c r="BK3452" i="1" s="1"/>
  <c r="BK3453" i="1" s="1"/>
  <c r="BK3454" i="1" s="1"/>
  <c r="BK3455" i="1" s="1"/>
  <c r="BK3456" i="1" s="1"/>
  <c r="BJ3442" i="1"/>
  <c r="BJ3443" i="1" s="1"/>
  <c r="BJ3444" i="1" s="1"/>
  <c r="BJ3445" i="1" s="1"/>
  <c r="BJ3446" i="1" s="1"/>
  <c r="BJ3447" i="1" s="1"/>
  <c r="BJ3448" i="1" s="1"/>
  <c r="BJ3449" i="1" s="1"/>
  <c r="BJ3450" i="1" s="1"/>
  <c r="BJ3451" i="1" s="1"/>
  <c r="BJ3452" i="1" s="1"/>
  <c r="BJ3453" i="1" s="1"/>
  <c r="BJ3454" i="1" s="1"/>
  <c r="BJ3455" i="1" s="1"/>
  <c r="BJ3456" i="1" s="1"/>
  <c r="BG3437" i="1"/>
  <c r="BG3438" i="1" s="1"/>
  <c r="BG3439" i="1" s="1"/>
  <c r="BG3440" i="1" s="1"/>
  <c r="BG3441" i="1" s="1"/>
  <c r="BG3442" i="1" s="1"/>
  <c r="BG3443" i="1" s="1"/>
  <c r="BG3444" i="1" s="1"/>
  <c r="BG3445" i="1" s="1"/>
  <c r="BG3446" i="1" s="1"/>
  <c r="BG3447" i="1" s="1"/>
  <c r="BG3448" i="1" s="1"/>
  <c r="BG3449" i="1" s="1"/>
  <c r="BG3450" i="1" s="1"/>
  <c r="BG3451" i="1" s="1"/>
  <c r="BG3452" i="1" s="1"/>
  <c r="BG3453" i="1" s="1"/>
  <c r="BG3454" i="1" s="1"/>
  <c r="BG3455" i="1" s="1"/>
  <c r="BG3456" i="1" s="1"/>
  <c r="BJ3430" i="1"/>
  <c r="BJ3431" i="1" s="1"/>
  <c r="BJ3432" i="1" s="1"/>
  <c r="BJ3433" i="1" s="1"/>
  <c r="BJ3434" i="1" s="1"/>
  <c r="BJ3435" i="1" s="1"/>
  <c r="BJ3436" i="1" s="1"/>
  <c r="BJ3437" i="1" s="1"/>
  <c r="BJ3438" i="1" s="1"/>
  <c r="BJ3439" i="1" s="1"/>
  <c r="BJ3440" i="1" s="1"/>
  <c r="BJ3441" i="1" s="1"/>
  <c r="BK3429" i="1"/>
  <c r="BK3430" i="1" s="1"/>
  <c r="BK3431" i="1" s="1"/>
  <c r="BK3432" i="1" s="1"/>
  <c r="BK3433" i="1" s="1"/>
  <c r="BK3434" i="1" s="1"/>
  <c r="BK3435" i="1" s="1"/>
  <c r="BK3436" i="1" s="1"/>
  <c r="BK3437" i="1" s="1"/>
  <c r="BK3438" i="1" s="1"/>
  <c r="BK3439" i="1" s="1"/>
  <c r="BK3440" i="1" s="1"/>
  <c r="BK3441" i="1" s="1"/>
  <c r="BK3442" i="1" s="1"/>
  <c r="BK3443" i="1" s="1"/>
  <c r="BK3444" i="1" s="1"/>
  <c r="BK3445" i="1" s="1"/>
  <c r="BK3446" i="1" s="1"/>
  <c r="BK3447" i="1" s="1"/>
  <c r="BK3448" i="1" s="1"/>
  <c r="BJ3426" i="1"/>
  <c r="BJ3427" i="1" s="1"/>
  <c r="BJ3428" i="1" s="1"/>
  <c r="BJ3429" i="1" s="1"/>
  <c r="O3426" i="1"/>
  <c r="M3426" i="1"/>
  <c r="K3426" i="1"/>
  <c r="I3426" i="1"/>
  <c r="F3426" i="1"/>
  <c r="A3426" i="1"/>
  <c r="BG3424" i="1"/>
  <c r="BG3425" i="1" s="1"/>
  <c r="BG3426" i="1" s="1"/>
  <c r="BG3427" i="1" s="1"/>
  <c r="BG3428" i="1" s="1"/>
  <c r="BG3429" i="1" s="1"/>
  <c r="BG3430" i="1" s="1"/>
  <c r="BG3431" i="1" s="1"/>
  <c r="BG3432" i="1" s="1"/>
  <c r="BG3433" i="1" s="1"/>
  <c r="BG3434" i="1" s="1"/>
  <c r="BG3435" i="1" s="1"/>
  <c r="BG3436" i="1" s="1"/>
  <c r="S3424" i="1"/>
  <c r="BJ3423" i="1"/>
  <c r="BJ3424" i="1" s="1"/>
  <c r="BJ3425" i="1" s="1"/>
  <c r="U3423" i="1"/>
  <c r="R3423" i="1"/>
  <c r="BI3422" i="1"/>
  <c r="BI3423" i="1" s="1"/>
  <c r="BI3424" i="1" s="1"/>
  <c r="BI3425" i="1" s="1"/>
  <c r="BI3426" i="1" s="1"/>
  <c r="BI3427" i="1" s="1"/>
  <c r="BI3428" i="1" s="1"/>
  <c r="BI3429" i="1" s="1"/>
  <c r="BI3430" i="1" s="1"/>
  <c r="BI3431" i="1" s="1"/>
  <c r="BI3432" i="1" s="1"/>
  <c r="BI3433" i="1" s="1"/>
  <c r="BI3434" i="1" s="1"/>
  <c r="BI3435" i="1" s="1"/>
  <c r="BI3436" i="1" s="1"/>
  <c r="BI3437" i="1" s="1"/>
  <c r="BI3438" i="1" s="1"/>
  <c r="BI3439" i="1" s="1"/>
  <c r="BI3440" i="1" s="1"/>
  <c r="BI3441" i="1" s="1"/>
  <c r="BI3442" i="1" s="1"/>
  <c r="BI3443" i="1" s="1"/>
  <c r="BI3444" i="1" s="1"/>
  <c r="BI3445" i="1" s="1"/>
  <c r="BI3446" i="1" s="1"/>
  <c r="BI3447" i="1" s="1"/>
  <c r="BI3448" i="1" s="1"/>
  <c r="BI3449" i="1" s="1"/>
  <c r="BI3450" i="1" s="1"/>
  <c r="BI3451" i="1" s="1"/>
  <c r="BI3452" i="1" s="1"/>
  <c r="BI3453" i="1" s="1"/>
  <c r="BI3454" i="1" s="1"/>
  <c r="BI3455" i="1" s="1"/>
  <c r="BI3456" i="1" s="1"/>
  <c r="BJ3421" i="1"/>
  <c r="BJ3422" i="1" s="1"/>
  <c r="BI3421" i="1"/>
  <c r="AR3421" i="1"/>
  <c r="AQ3421" i="1"/>
  <c r="AO3421" i="1"/>
  <c r="AM3423" i="1" s="1"/>
  <c r="AN3421" i="1"/>
  <c r="AL3421" i="1"/>
  <c r="AK3421" i="1"/>
  <c r="AF3421" i="1"/>
  <c r="V3421" i="1"/>
  <c r="T3421" i="1"/>
  <c r="Q3421" i="1"/>
  <c r="Q3426" i="1" s="1"/>
  <c r="P3421" i="1"/>
  <c r="P3426" i="1" s="1"/>
  <c r="O3421" i="1"/>
  <c r="N3421" i="1"/>
  <c r="N3426" i="1" s="1"/>
  <c r="M3421" i="1"/>
  <c r="L3421" i="1"/>
  <c r="L3426" i="1" s="1"/>
  <c r="K3421" i="1"/>
  <c r="J3421" i="1"/>
  <c r="J3426" i="1" s="1"/>
  <c r="I3421" i="1"/>
  <c r="H3421" i="1"/>
  <c r="H3426" i="1" s="1"/>
  <c r="G3421" i="1"/>
  <c r="G3426" i="1" s="1"/>
  <c r="F3421" i="1"/>
  <c r="E3421" i="1"/>
  <c r="E3426" i="1" s="1"/>
  <c r="D3421" i="1"/>
  <c r="D3426" i="1" s="1"/>
  <c r="BL3420" i="1"/>
  <c r="BL3421" i="1" s="1"/>
  <c r="BL3422" i="1" s="1"/>
  <c r="BL3423" i="1" s="1"/>
  <c r="BL3424" i="1" s="1"/>
  <c r="BL3425" i="1" s="1"/>
  <c r="BL3426" i="1" s="1"/>
  <c r="BL3427" i="1" s="1"/>
  <c r="BL3428" i="1" s="1"/>
  <c r="BL3429" i="1" s="1"/>
  <c r="BL3430" i="1" s="1"/>
  <c r="BL3431" i="1" s="1"/>
  <c r="BL3432" i="1" s="1"/>
  <c r="BL3433" i="1" s="1"/>
  <c r="BL3434" i="1" s="1"/>
  <c r="BL3435" i="1" s="1"/>
  <c r="BL3436" i="1" s="1"/>
  <c r="BL3437" i="1" s="1"/>
  <c r="BL3438" i="1" s="1"/>
  <c r="BL3439" i="1" s="1"/>
  <c r="BL3440" i="1" s="1"/>
  <c r="BL3441" i="1" s="1"/>
  <c r="BL3442" i="1" s="1"/>
  <c r="BL3443" i="1" s="1"/>
  <c r="BL3444" i="1" s="1"/>
  <c r="BL3445" i="1" s="1"/>
  <c r="BL3446" i="1" s="1"/>
  <c r="BL3447" i="1" s="1"/>
  <c r="BL3448" i="1" s="1"/>
  <c r="BL3449" i="1" s="1"/>
  <c r="BL3450" i="1" s="1"/>
  <c r="BL3451" i="1" s="1"/>
  <c r="BL3452" i="1" s="1"/>
  <c r="BL3453" i="1" s="1"/>
  <c r="BL3454" i="1" s="1"/>
  <c r="BL3455" i="1" s="1"/>
  <c r="BL3456" i="1" s="1"/>
  <c r="BK3420" i="1"/>
  <c r="BK3421" i="1" s="1"/>
  <c r="BK3422" i="1" s="1"/>
  <c r="BK3423" i="1" s="1"/>
  <c r="BK3424" i="1" s="1"/>
  <c r="BK3425" i="1" s="1"/>
  <c r="BK3426" i="1" s="1"/>
  <c r="BK3427" i="1" s="1"/>
  <c r="BK3428" i="1" s="1"/>
  <c r="BJ3420" i="1"/>
  <c r="BI3420" i="1"/>
  <c r="BH3420" i="1"/>
  <c r="BH3421" i="1" s="1"/>
  <c r="BH3422" i="1" s="1"/>
  <c r="BH3423" i="1" s="1"/>
  <c r="BH3424" i="1" s="1"/>
  <c r="BH3425" i="1" s="1"/>
  <c r="BH3426" i="1" s="1"/>
  <c r="BH3427" i="1" s="1"/>
  <c r="BH3428" i="1" s="1"/>
  <c r="BH3429" i="1" s="1"/>
  <c r="BH3430" i="1" s="1"/>
  <c r="BH3431" i="1" s="1"/>
  <c r="BH3432" i="1" s="1"/>
  <c r="BH3433" i="1" s="1"/>
  <c r="BH3434" i="1" s="1"/>
  <c r="BH3435" i="1" s="1"/>
  <c r="BH3436" i="1" s="1"/>
  <c r="BH3437" i="1" s="1"/>
  <c r="BH3438" i="1" s="1"/>
  <c r="BH3439" i="1" s="1"/>
  <c r="BH3440" i="1" s="1"/>
  <c r="BH3441" i="1" s="1"/>
  <c r="BH3442" i="1" s="1"/>
  <c r="BH3443" i="1" s="1"/>
  <c r="BH3444" i="1" s="1"/>
  <c r="BH3445" i="1" s="1"/>
  <c r="BH3446" i="1" s="1"/>
  <c r="BH3447" i="1" s="1"/>
  <c r="BH3448" i="1" s="1"/>
  <c r="BH3449" i="1" s="1"/>
  <c r="BH3450" i="1" s="1"/>
  <c r="BH3451" i="1" s="1"/>
  <c r="BH3452" i="1" s="1"/>
  <c r="BH3453" i="1" s="1"/>
  <c r="BH3454" i="1" s="1"/>
  <c r="BH3455" i="1" s="1"/>
  <c r="BH3456" i="1" s="1"/>
  <c r="BG3420" i="1"/>
  <c r="BG3421" i="1" s="1"/>
  <c r="BG3422" i="1" s="1"/>
  <c r="BG3423" i="1" s="1"/>
  <c r="BF3420" i="1"/>
  <c r="BF3421" i="1" s="1"/>
  <c r="BF3422" i="1" s="1"/>
  <c r="BF3423" i="1" s="1"/>
  <c r="BF3424" i="1" s="1"/>
  <c r="BF3425" i="1" s="1"/>
  <c r="BF3426" i="1" s="1"/>
  <c r="BF3427" i="1" s="1"/>
  <c r="BF3428" i="1" s="1"/>
  <c r="BF3429" i="1" s="1"/>
  <c r="BF3430" i="1" s="1"/>
  <c r="BF3431" i="1" s="1"/>
  <c r="BF3432" i="1" s="1"/>
  <c r="BF3433" i="1" s="1"/>
  <c r="BF3434" i="1" s="1"/>
  <c r="BF3435" i="1" s="1"/>
  <c r="BF3436" i="1" s="1"/>
  <c r="BF3437" i="1" s="1"/>
  <c r="BF3438" i="1" s="1"/>
  <c r="BF3439" i="1" s="1"/>
  <c r="BF3440" i="1" s="1"/>
  <c r="BF3441" i="1" s="1"/>
  <c r="BF3442" i="1" s="1"/>
  <c r="BF3443" i="1" s="1"/>
  <c r="BF3444" i="1" s="1"/>
  <c r="BF3445" i="1" s="1"/>
  <c r="BF3446" i="1" s="1"/>
  <c r="BF3447" i="1" s="1"/>
  <c r="BF3448" i="1" s="1"/>
  <c r="BF3449" i="1" s="1"/>
  <c r="BF3450" i="1" s="1"/>
  <c r="BF3451" i="1" s="1"/>
  <c r="BF3452" i="1" s="1"/>
  <c r="BF3453" i="1" s="1"/>
  <c r="BF3454" i="1" s="1"/>
  <c r="BF3455" i="1" s="1"/>
  <c r="BF3456" i="1" s="1"/>
  <c r="AP3419" i="1"/>
  <c r="AM3419" i="1"/>
  <c r="AI3419" i="1"/>
  <c r="AD3419" i="1"/>
  <c r="AC3419" i="1"/>
  <c r="AB3419" i="1"/>
  <c r="AA3419" i="1"/>
  <c r="Z3419" i="1"/>
  <c r="Y3419" i="1"/>
  <c r="X3419" i="1"/>
  <c r="U3419" i="1"/>
  <c r="S3419" i="1"/>
  <c r="B3419" i="1" s="1"/>
  <c r="R3419" i="1"/>
  <c r="AP3418" i="1"/>
  <c r="AM3418" i="1"/>
  <c r="AI3418" i="1"/>
  <c r="AD3418" i="1"/>
  <c r="AC3418" i="1"/>
  <c r="AB3418" i="1"/>
  <c r="AA3418" i="1"/>
  <c r="Z3418" i="1"/>
  <c r="Y3418" i="1"/>
  <c r="AE3418" i="1" s="1"/>
  <c r="AH3418" i="1" s="1"/>
  <c r="X3418" i="1"/>
  <c r="U3418" i="1"/>
  <c r="B3418" i="1" s="1"/>
  <c r="S3418" i="1"/>
  <c r="R3418" i="1"/>
  <c r="AP3417" i="1"/>
  <c r="AM3417" i="1"/>
  <c r="AI3417" i="1"/>
  <c r="AD3417" i="1"/>
  <c r="AC3417" i="1"/>
  <c r="AB3417" i="1"/>
  <c r="AA3417" i="1"/>
  <c r="Z3417" i="1"/>
  <c r="Y3417" i="1"/>
  <c r="X3417" i="1"/>
  <c r="U3417" i="1"/>
  <c r="S3417" i="1"/>
  <c r="R3417" i="1"/>
  <c r="B3417" i="1"/>
  <c r="BI3416" i="1"/>
  <c r="BG3416" i="1"/>
  <c r="AP3416" i="1"/>
  <c r="AM3416" i="1"/>
  <c r="AI3416" i="1"/>
  <c r="AD3416" i="1"/>
  <c r="AC3416" i="1"/>
  <c r="AB3416" i="1"/>
  <c r="AA3416" i="1"/>
  <c r="Z3416" i="1"/>
  <c r="Y3416" i="1"/>
  <c r="X3416" i="1"/>
  <c r="U3416" i="1"/>
  <c r="S3416" i="1"/>
  <c r="R3416" i="1"/>
  <c r="B3416" i="1"/>
  <c r="BH3415" i="1"/>
  <c r="BH3416" i="1" s="1"/>
  <c r="AP3415" i="1"/>
  <c r="AM3415" i="1"/>
  <c r="AI3415" i="1"/>
  <c r="AD3415" i="1"/>
  <c r="AC3415" i="1"/>
  <c r="AB3415" i="1"/>
  <c r="AA3415" i="1"/>
  <c r="Z3415" i="1"/>
  <c r="Z3421" i="1" s="1"/>
  <c r="Y3415" i="1"/>
  <c r="X3415" i="1"/>
  <c r="U3415" i="1"/>
  <c r="S3415" i="1"/>
  <c r="B3415" i="1" s="1"/>
  <c r="R3415" i="1"/>
  <c r="AP3414" i="1"/>
  <c r="AP3421" i="1" s="1"/>
  <c r="AM3414" i="1"/>
  <c r="AI3414" i="1"/>
  <c r="AD3414" i="1"/>
  <c r="AC3414" i="1"/>
  <c r="AB3414" i="1"/>
  <c r="AA3414" i="1"/>
  <c r="Z3414" i="1"/>
  <c r="Y3414" i="1"/>
  <c r="X3414" i="1"/>
  <c r="U3414" i="1"/>
  <c r="U3421" i="1" s="1"/>
  <c r="U3426" i="1" s="1"/>
  <c r="S3414" i="1"/>
  <c r="R3414" i="1"/>
  <c r="AS3413" i="1"/>
  <c r="AP3413" i="1"/>
  <c r="AM3413" i="1"/>
  <c r="AU3413" i="1" s="1"/>
  <c r="AI3413" i="1"/>
  <c r="AD3413" i="1"/>
  <c r="AC3413" i="1"/>
  <c r="AB3413" i="1"/>
  <c r="AA3413" i="1"/>
  <c r="AA3421" i="1" s="1"/>
  <c r="Z3413" i="1"/>
  <c r="Y3413" i="1"/>
  <c r="X3413" i="1"/>
  <c r="U3413" i="1"/>
  <c r="S3413" i="1"/>
  <c r="R3413" i="1"/>
  <c r="B3413" i="1"/>
  <c r="AI3412" i="1"/>
  <c r="AI3411" i="1"/>
  <c r="AI3410" i="1"/>
  <c r="AI3409" i="1"/>
  <c r="AI3408" i="1"/>
  <c r="BI3404" i="1"/>
  <c r="BI3405" i="1" s="1"/>
  <c r="BI3406" i="1" s="1"/>
  <c r="BI3407" i="1" s="1"/>
  <c r="BI3408" i="1" s="1"/>
  <c r="BI3409" i="1" s="1"/>
  <c r="BI3410" i="1" s="1"/>
  <c r="BI3411" i="1" s="1"/>
  <c r="BI3412" i="1" s="1"/>
  <c r="BI3413" i="1" s="1"/>
  <c r="BI3414" i="1" s="1"/>
  <c r="BI3415" i="1" s="1"/>
  <c r="BF3404" i="1"/>
  <c r="BF3405" i="1" s="1"/>
  <c r="BF3406" i="1" s="1"/>
  <c r="BF3407" i="1" s="1"/>
  <c r="BF3408" i="1" s="1"/>
  <c r="BF3409" i="1" s="1"/>
  <c r="BF3410" i="1" s="1"/>
  <c r="BF3411" i="1" s="1"/>
  <c r="BF3412" i="1" s="1"/>
  <c r="BF3413" i="1" s="1"/>
  <c r="BF3414" i="1" s="1"/>
  <c r="BF3415" i="1" s="1"/>
  <c r="BF3416" i="1" s="1"/>
  <c r="BH3403" i="1"/>
  <c r="BH3404" i="1" s="1"/>
  <c r="BH3405" i="1" s="1"/>
  <c r="BH3406" i="1" s="1"/>
  <c r="BH3407" i="1" s="1"/>
  <c r="BH3408" i="1" s="1"/>
  <c r="BH3409" i="1" s="1"/>
  <c r="BH3410" i="1" s="1"/>
  <c r="BH3411" i="1" s="1"/>
  <c r="BH3412" i="1" s="1"/>
  <c r="BH3413" i="1" s="1"/>
  <c r="BH3414" i="1" s="1"/>
  <c r="BG3403" i="1"/>
  <c r="BG3404" i="1" s="1"/>
  <c r="BG3405" i="1" s="1"/>
  <c r="BG3406" i="1" s="1"/>
  <c r="BG3407" i="1" s="1"/>
  <c r="BG3408" i="1" s="1"/>
  <c r="BG3409" i="1" s="1"/>
  <c r="BG3410" i="1" s="1"/>
  <c r="BG3411" i="1" s="1"/>
  <c r="BG3412" i="1" s="1"/>
  <c r="BG3413" i="1" s="1"/>
  <c r="BG3414" i="1" s="1"/>
  <c r="BG3415" i="1" s="1"/>
  <c r="BF3403" i="1"/>
  <c r="BJ3402" i="1"/>
  <c r="BJ3403" i="1" s="1"/>
  <c r="BJ3404" i="1" s="1"/>
  <c r="BJ3405" i="1" s="1"/>
  <c r="BJ3406" i="1" s="1"/>
  <c r="BJ3407" i="1" s="1"/>
  <c r="BJ3408" i="1" s="1"/>
  <c r="BJ3409" i="1" s="1"/>
  <c r="BJ3410" i="1" s="1"/>
  <c r="BJ3411" i="1" s="1"/>
  <c r="BJ3412" i="1" s="1"/>
  <c r="BJ3413" i="1" s="1"/>
  <c r="BJ3414" i="1" s="1"/>
  <c r="BJ3415" i="1" s="1"/>
  <c r="BJ3416" i="1" s="1"/>
  <c r="BH3402" i="1"/>
  <c r="BG3402" i="1"/>
  <c r="BF3402" i="1"/>
  <c r="BJ3401" i="1"/>
  <c r="BI3401" i="1"/>
  <c r="BI3402" i="1" s="1"/>
  <c r="BI3403" i="1" s="1"/>
  <c r="BF3401" i="1"/>
  <c r="BJ3243" i="1"/>
  <c r="BJ3244" i="1" s="1"/>
  <c r="BJ3245" i="1" s="1"/>
  <c r="BJ3246" i="1" s="1"/>
  <c r="BJ3247" i="1" s="1"/>
  <c r="BJ3248" i="1" s="1"/>
  <c r="BJ3249" i="1" s="1"/>
  <c r="BJ3250" i="1" s="1"/>
  <c r="BJ3251" i="1" s="1"/>
  <c r="BJ3252" i="1" s="1"/>
  <c r="BJ3253" i="1" s="1"/>
  <c r="BJ3254" i="1" s="1"/>
  <c r="BJ3255" i="1" s="1"/>
  <c r="BJ3256" i="1" s="1"/>
  <c r="BG3239" i="1"/>
  <c r="BG3240" i="1" s="1"/>
  <c r="BG3241" i="1" s="1"/>
  <c r="BG3242" i="1" s="1"/>
  <c r="BG3243" i="1" s="1"/>
  <c r="BG3244" i="1" s="1"/>
  <c r="BG3245" i="1" s="1"/>
  <c r="BG3246" i="1" s="1"/>
  <c r="BG3247" i="1" s="1"/>
  <c r="BG3248" i="1" s="1"/>
  <c r="BG3249" i="1" s="1"/>
  <c r="BG3250" i="1" s="1"/>
  <c r="BG3251" i="1" s="1"/>
  <c r="BG3252" i="1" s="1"/>
  <c r="BG3253" i="1" s="1"/>
  <c r="BG3254" i="1" s="1"/>
  <c r="BG3255" i="1" s="1"/>
  <c r="BG3256" i="1" s="1"/>
  <c r="BL3238" i="1"/>
  <c r="BL3239" i="1" s="1"/>
  <c r="BL3240" i="1" s="1"/>
  <c r="BL3241" i="1" s="1"/>
  <c r="BL3242" i="1" s="1"/>
  <c r="BL3243" i="1" s="1"/>
  <c r="BL3244" i="1" s="1"/>
  <c r="BL3245" i="1" s="1"/>
  <c r="BL3246" i="1" s="1"/>
  <c r="BL3247" i="1" s="1"/>
  <c r="BL3248" i="1" s="1"/>
  <c r="BL3249" i="1" s="1"/>
  <c r="BL3250" i="1" s="1"/>
  <c r="BL3251" i="1" s="1"/>
  <c r="BL3252" i="1" s="1"/>
  <c r="BL3253" i="1" s="1"/>
  <c r="BL3254" i="1" s="1"/>
  <c r="BL3255" i="1" s="1"/>
  <c r="BL3256" i="1" s="1"/>
  <c r="BH3229" i="1"/>
  <c r="BH3230" i="1" s="1"/>
  <c r="BH3231" i="1" s="1"/>
  <c r="BH3232" i="1" s="1"/>
  <c r="BH3233" i="1" s="1"/>
  <c r="BH3234" i="1" s="1"/>
  <c r="BH3235" i="1" s="1"/>
  <c r="BH3236" i="1" s="1"/>
  <c r="BH3237" i="1" s="1"/>
  <c r="BH3238" i="1" s="1"/>
  <c r="BH3239" i="1" s="1"/>
  <c r="BH3240" i="1" s="1"/>
  <c r="BH3241" i="1" s="1"/>
  <c r="BH3242" i="1" s="1"/>
  <c r="BH3243" i="1" s="1"/>
  <c r="BH3244" i="1" s="1"/>
  <c r="BH3245" i="1" s="1"/>
  <c r="BH3246" i="1" s="1"/>
  <c r="BH3247" i="1" s="1"/>
  <c r="BH3248" i="1" s="1"/>
  <c r="BH3249" i="1" s="1"/>
  <c r="BH3250" i="1" s="1"/>
  <c r="BH3251" i="1" s="1"/>
  <c r="BH3252" i="1" s="1"/>
  <c r="BH3253" i="1" s="1"/>
  <c r="BH3254" i="1" s="1"/>
  <c r="BH3255" i="1" s="1"/>
  <c r="BH3256" i="1" s="1"/>
  <c r="BF3226" i="1"/>
  <c r="BF3227" i="1" s="1"/>
  <c r="BF3228" i="1" s="1"/>
  <c r="BF3229" i="1" s="1"/>
  <c r="BF3230" i="1" s="1"/>
  <c r="BF3231" i="1" s="1"/>
  <c r="BF3232" i="1" s="1"/>
  <c r="BF3233" i="1" s="1"/>
  <c r="BF3234" i="1" s="1"/>
  <c r="BF3235" i="1" s="1"/>
  <c r="BF3236" i="1" s="1"/>
  <c r="BF3237" i="1" s="1"/>
  <c r="BF3238" i="1" s="1"/>
  <c r="BF3239" i="1" s="1"/>
  <c r="BF3240" i="1" s="1"/>
  <c r="BF3241" i="1" s="1"/>
  <c r="BF3242" i="1" s="1"/>
  <c r="BF3243" i="1" s="1"/>
  <c r="BF3244" i="1" s="1"/>
  <c r="BF3245" i="1" s="1"/>
  <c r="BF3246" i="1" s="1"/>
  <c r="BF3247" i="1" s="1"/>
  <c r="BF3248" i="1" s="1"/>
  <c r="BF3249" i="1" s="1"/>
  <c r="BF3250" i="1" s="1"/>
  <c r="BF3251" i="1" s="1"/>
  <c r="BF3252" i="1" s="1"/>
  <c r="BF3253" i="1" s="1"/>
  <c r="BF3254" i="1" s="1"/>
  <c r="BF3255" i="1" s="1"/>
  <c r="BF3256" i="1" s="1"/>
  <c r="P3226" i="1"/>
  <c r="N3226" i="1"/>
  <c r="M3226" i="1"/>
  <c r="L3226" i="1"/>
  <c r="J3226" i="1"/>
  <c r="H3226" i="1"/>
  <c r="F3226" i="1"/>
  <c r="D3226" i="1"/>
  <c r="A3226" i="1"/>
  <c r="BJ3225" i="1"/>
  <c r="BJ3226" i="1" s="1"/>
  <c r="BJ3227" i="1" s="1"/>
  <c r="BJ3228" i="1" s="1"/>
  <c r="BJ3229" i="1" s="1"/>
  <c r="BJ3230" i="1" s="1"/>
  <c r="BJ3231" i="1" s="1"/>
  <c r="BJ3232" i="1" s="1"/>
  <c r="BJ3233" i="1" s="1"/>
  <c r="BJ3234" i="1" s="1"/>
  <c r="BJ3235" i="1" s="1"/>
  <c r="BJ3236" i="1" s="1"/>
  <c r="BJ3237" i="1" s="1"/>
  <c r="BJ3238" i="1" s="1"/>
  <c r="BJ3239" i="1" s="1"/>
  <c r="BJ3240" i="1" s="1"/>
  <c r="BJ3241" i="1" s="1"/>
  <c r="BJ3242" i="1" s="1"/>
  <c r="BG3225" i="1"/>
  <c r="BG3226" i="1" s="1"/>
  <c r="BG3227" i="1" s="1"/>
  <c r="BG3228" i="1" s="1"/>
  <c r="BG3229" i="1" s="1"/>
  <c r="BG3230" i="1" s="1"/>
  <c r="BG3231" i="1" s="1"/>
  <c r="BG3232" i="1" s="1"/>
  <c r="BG3233" i="1" s="1"/>
  <c r="BG3234" i="1" s="1"/>
  <c r="BG3235" i="1" s="1"/>
  <c r="BG3236" i="1" s="1"/>
  <c r="BG3237" i="1" s="1"/>
  <c r="BG3238" i="1" s="1"/>
  <c r="BH3224" i="1"/>
  <c r="BH3225" i="1" s="1"/>
  <c r="BH3226" i="1" s="1"/>
  <c r="BH3227" i="1" s="1"/>
  <c r="BH3228" i="1" s="1"/>
  <c r="S3224" i="1"/>
  <c r="BH3223" i="1"/>
  <c r="BG3223" i="1"/>
  <c r="BG3224" i="1" s="1"/>
  <c r="U3223" i="1"/>
  <c r="R3223" i="1"/>
  <c r="BF3222" i="1"/>
  <c r="BF3223" i="1" s="1"/>
  <c r="BF3224" i="1" s="1"/>
  <c r="BF3225" i="1" s="1"/>
  <c r="BI3221" i="1"/>
  <c r="BI3222" i="1" s="1"/>
  <c r="BI3223" i="1" s="1"/>
  <c r="BI3224" i="1" s="1"/>
  <c r="BI3225" i="1" s="1"/>
  <c r="BI3226" i="1" s="1"/>
  <c r="BI3227" i="1" s="1"/>
  <c r="BI3228" i="1" s="1"/>
  <c r="BI3229" i="1" s="1"/>
  <c r="BI3230" i="1" s="1"/>
  <c r="BI3231" i="1" s="1"/>
  <c r="BI3232" i="1" s="1"/>
  <c r="BI3233" i="1" s="1"/>
  <c r="BI3234" i="1" s="1"/>
  <c r="BI3235" i="1" s="1"/>
  <c r="BI3236" i="1" s="1"/>
  <c r="BI3237" i="1" s="1"/>
  <c r="BI3238" i="1" s="1"/>
  <c r="BI3239" i="1" s="1"/>
  <c r="BI3240" i="1" s="1"/>
  <c r="BI3241" i="1" s="1"/>
  <c r="BI3242" i="1" s="1"/>
  <c r="BI3243" i="1" s="1"/>
  <c r="BI3244" i="1" s="1"/>
  <c r="BI3245" i="1" s="1"/>
  <c r="BI3246" i="1" s="1"/>
  <c r="BI3247" i="1" s="1"/>
  <c r="BI3248" i="1" s="1"/>
  <c r="BI3249" i="1" s="1"/>
  <c r="BI3250" i="1" s="1"/>
  <c r="BI3251" i="1" s="1"/>
  <c r="BI3252" i="1" s="1"/>
  <c r="BI3253" i="1" s="1"/>
  <c r="BI3254" i="1" s="1"/>
  <c r="BI3255" i="1" s="1"/>
  <c r="BI3256" i="1" s="1"/>
  <c r="BH3221" i="1"/>
  <c r="BH3222" i="1" s="1"/>
  <c r="BG3221" i="1"/>
  <c r="BG3222" i="1" s="1"/>
  <c r="BF3221" i="1"/>
  <c r="AR3221" i="1"/>
  <c r="AQ3221" i="1"/>
  <c r="AO3221" i="1"/>
  <c r="AN3221" i="1"/>
  <c r="AL3221" i="1"/>
  <c r="AM3223" i="1" s="1"/>
  <c r="AK3221" i="1"/>
  <c r="AF3221" i="1"/>
  <c r="X3221" i="1"/>
  <c r="V3221" i="1"/>
  <c r="T3221" i="1"/>
  <c r="Q3221" i="1"/>
  <c r="Q3226" i="1" s="1"/>
  <c r="P3221" i="1"/>
  <c r="O3221" i="1"/>
  <c r="O3226" i="1" s="1"/>
  <c r="N3221" i="1"/>
  <c r="M3221" i="1"/>
  <c r="L3221" i="1"/>
  <c r="K3221" i="1"/>
  <c r="K3226" i="1" s="1"/>
  <c r="J3221" i="1"/>
  <c r="I3221" i="1"/>
  <c r="I3226" i="1" s="1"/>
  <c r="H3221" i="1"/>
  <c r="G3221" i="1"/>
  <c r="G3226" i="1" s="1"/>
  <c r="F3221" i="1"/>
  <c r="E3221" i="1"/>
  <c r="E3226" i="1" s="1"/>
  <c r="BK3201" i="1" s="1"/>
  <c r="D3221" i="1"/>
  <c r="BL3220" i="1"/>
  <c r="BL3221" i="1" s="1"/>
  <c r="BL3222" i="1" s="1"/>
  <c r="BL3223" i="1" s="1"/>
  <c r="BL3224" i="1" s="1"/>
  <c r="BL3225" i="1" s="1"/>
  <c r="BL3226" i="1" s="1"/>
  <c r="BL3227" i="1" s="1"/>
  <c r="BL3228" i="1" s="1"/>
  <c r="BL3229" i="1" s="1"/>
  <c r="BL3230" i="1" s="1"/>
  <c r="BL3231" i="1" s="1"/>
  <c r="BL3232" i="1" s="1"/>
  <c r="BL3233" i="1" s="1"/>
  <c r="BL3234" i="1" s="1"/>
  <c r="BL3235" i="1" s="1"/>
  <c r="BL3236" i="1" s="1"/>
  <c r="BL3237" i="1" s="1"/>
  <c r="BK3220" i="1"/>
  <c r="BK3221" i="1" s="1"/>
  <c r="BK3222" i="1" s="1"/>
  <c r="BK3223" i="1" s="1"/>
  <c r="BK3224" i="1" s="1"/>
  <c r="BK3225" i="1" s="1"/>
  <c r="BK3226" i="1" s="1"/>
  <c r="BK3227" i="1" s="1"/>
  <c r="BK3228" i="1" s="1"/>
  <c r="BK3229" i="1" s="1"/>
  <c r="BK3230" i="1" s="1"/>
  <c r="BK3231" i="1" s="1"/>
  <c r="BK3232" i="1" s="1"/>
  <c r="BK3233" i="1" s="1"/>
  <c r="BK3234" i="1" s="1"/>
  <c r="BK3235" i="1" s="1"/>
  <c r="BK3236" i="1" s="1"/>
  <c r="BK3237" i="1" s="1"/>
  <c r="BK3238" i="1" s="1"/>
  <c r="BK3239" i="1" s="1"/>
  <c r="BK3240" i="1" s="1"/>
  <c r="BK3241" i="1" s="1"/>
  <c r="BK3242" i="1" s="1"/>
  <c r="BK3243" i="1" s="1"/>
  <c r="BK3244" i="1" s="1"/>
  <c r="BK3245" i="1" s="1"/>
  <c r="BK3246" i="1" s="1"/>
  <c r="BK3247" i="1" s="1"/>
  <c r="BK3248" i="1" s="1"/>
  <c r="BK3249" i="1" s="1"/>
  <c r="BK3250" i="1" s="1"/>
  <c r="BK3251" i="1" s="1"/>
  <c r="BK3252" i="1" s="1"/>
  <c r="BK3253" i="1" s="1"/>
  <c r="BK3254" i="1" s="1"/>
  <c r="BK3255" i="1" s="1"/>
  <c r="BK3256" i="1" s="1"/>
  <c r="BJ3220" i="1"/>
  <c r="BJ3221" i="1" s="1"/>
  <c r="BJ3222" i="1" s="1"/>
  <c r="BJ3223" i="1" s="1"/>
  <c r="BJ3224" i="1" s="1"/>
  <c r="BI3220" i="1"/>
  <c r="BH3220" i="1"/>
  <c r="BG3220" i="1"/>
  <c r="BF3220" i="1"/>
  <c r="AP3219" i="1"/>
  <c r="AM3219" i="1"/>
  <c r="AI3219" i="1"/>
  <c r="AD3219" i="1"/>
  <c r="AC3219" i="1"/>
  <c r="AB3219" i="1"/>
  <c r="AA3219" i="1"/>
  <c r="Z3219" i="1"/>
  <c r="AE3219" i="1" s="1"/>
  <c r="AH3219" i="1" s="1"/>
  <c r="Y3219" i="1"/>
  <c r="X3219" i="1"/>
  <c r="U3219" i="1"/>
  <c r="S3219" i="1"/>
  <c r="B3219" i="1" s="1"/>
  <c r="R3219" i="1"/>
  <c r="AP3218" i="1"/>
  <c r="AM3218" i="1"/>
  <c r="AI3218" i="1"/>
  <c r="AE3218" i="1"/>
  <c r="AH3218" i="1" s="1"/>
  <c r="AD3218" i="1"/>
  <c r="AC3218" i="1"/>
  <c r="AB3218" i="1"/>
  <c r="AA3218" i="1"/>
  <c r="Z3218" i="1"/>
  <c r="Y3218" i="1"/>
  <c r="X3218" i="1"/>
  <c r="U3218" i="1"/>
  <c r="S3218" i="1"/>
  <c r="R3218" i="1"/>
  <c r="AP3217" i="1"/>
  <c r="AM3217" i="1"/>
  <c r="AI3217" i="1"/>
  <c r="AD3217" i="1"/>
  <c r="AD3221" i="1" s="1"/>
  <c r="AC3217" i="1"/>
  <c r="AB3217" i="1"/>
  <c r="AA3217" i="1"/>
  <c r="Z3217" i="1"/>
  <c r="Y3217" i="1"/>
  <c r="X3217" i="1"/>
  <c r="U3217" i="1"/>
  <c r="S3217" i="1"/>
  <c r="R3217" i="1"/>
  <c r="AP3216" i="1"/>
  <c r="AM3216" i="1"/>
  <c r="AI3216" i="1"/>
  <c r="AD3216" i="1"/>
  <c r="AC3216" i="1"/>
  <c r="AB3216" i="1"/>
  <c r="AA3216" i="1"/>
  <c r="Z3216" i="1"/>
  <c r="Y3216" i="1"/>
  <c r="X3216" i="1"/>
  <c r="AE3216" i="1" s="1"/>
  <c r="AH3216" i="1" s="1"/>
  <c r="U3216" i="1"/>
  <c r="S3216" i="1"/>
  <c r="R3216" i="1"/>
  <c r="BF3215" i="1"/>
  <c r="BF3216" i="1" s="1"/>
  <c r="AP3215" i="1"/>
  <c r="AM3215" i="1"/>
  <c r="AI3215" i="1"/>
  <c r="AD3215" i="1"/>
  <c r="AC3215" i="1"/>
  <c r="AE3215" i="1" s="1"/>
  <c r="AH3215" i="1" s="1"/>
  <c r="AB3215" i="1"/>
  <c r="AA3215" i="1"/>
  <c r="Z3215" i="1"/>
  <c r="Y3215" i="1"/>
  <c r="X3215" i="1"/>
  <c r="U3215" i="1"/>
  <c r="S3215" i="1"/>
  <c r="R3215" i="1"/>
  <c r="AP3214" i="1"/>
  <c r="AM3214" i="1"/>
  <c r="AI3214" i="1"/>
  <c r="AD3214" i="1"/>
  <c r="AC3214" i="1"/>
  <c r="AB3214" i="1"/>
  <c r="AA3214" i="1"/>
  <c r="Z3214" i="1"/>
  <c r="AE3214" i="1" s="1"/>
  <c r="AH3214" i="1" s="1"/>
  <c r="Y3214" i="1"/>
  <c r="X3214" i="1"/>
  <c r="U3214" i="1"/>
  <c r="S3214" i="1"/>
  <c r="R3214" i="1"/>
  <c r="BF3213" i="1"/>
  <c r="BF3214" i="1" s="1"/>
  <c r="AS3213" i="1"/>
  <c r="AP3213" i="1"/>
  <c r="AM3213" i="1"/>
  <c r="AU3213" i="1" s="1"/>
  <c r="AI3213" i="1"/>
  <c r="AD3213" i="1"/>
  <c r="AC3213" i="1"/>
  <c r="AB3213" i="1"/>
  <c r="AB3221" i="1" s="1"/>
  <c r="AA3213" i="1"/>
  <c r="Z3213" i="1"/>
  <c r="Z3221" i="1" s="1"/>
  <c r="Y3213" i="1"/>
  <c r="Y3221" i="1" s="1"/>
  <c r="X3213" i="1"/>
  <c r="U3213" i="1"/>
  <c r="S3213" i="1"/>
  <c r="R3213" i="1"/>
  <c r="B3213" i="1"/>
  <c r="BH3211" i="1"/>
  <c r="BH3212" i="1" s="1"/>
  <c r="BH3213" i="1" s="1"/>
  <c r="BH3214" i="1" s="1"/>
  <c r="BH3215" i="1" s="1"/>
  <c r="BH3216" i="1" s="1"/>
  <c r="BJ3207" i="1"/>
  <c r="BJ3208" i="1" s="1"/>
  <c r="BJ3209" i="1" s="1"/>
  <c r="BJ3210" i="1" s="1"/>
  <c r="BJ3211" i="1" s="1"/>
  <c r="BJ3212" i="1" s="1"/>
  <c r="BJ3213" i="1" s="1"/>
  <c r="BJ3214" i="1" s="1"/>
  <c r="BJ3215" i="1" s="1"/>
  <c r="BJ3216" i="1" s="1"/>
  <c r="BH3206" i="1"/>
  <c r="BH3207" i="1" s="1"/>
  <c r="BH3208" i="1" s="1"/>
  <c r="BH3209" i="1" s="1"/>
  <c r="BH3210" i="1" s="1"/>
  <c r="BG3206" i="1"/>
  <c r="BG3207" i="1" s="1"/>
  <c r="BG3208" i="1" s="1"/>
  <c r="BG3209" i="1" s="1"/>
  <c r="BG3210" i="1" s="1"/>
  <c r="BG3211" i="1" s="1"/>
  <c r="BG3212" i="1" s="1"/>
  <c r="BG3213" i="1" s="1"/>
  <c r="BG3214" i="1" s="1"/>
  <c r="BG3215" i="1" s="1"/>
  <c r="BG3216" i="1" s="1"/>
  <c r="BG3205" i="1"/>
  <c r="BG3204" i="1"/>
  <c r="BJ3203" i="1"/>
  <c r="BJ3204" i="1" s="1"/>
  <c r="BJ3205" i="1" s="1"/>
  <c r="BJ3206" i="1" s="1"/>
  <c r="BI3203" i="1"/>
  <c r="BI3204" i="1" s="1"/>
  <c r="BI3205" i="1" s="1"/>
  <c r="BI3206" i="1" s="1"/>
  <c r="BI3207" i="1" s="1"/>
  <c r="BI3208" i="1" s="1"/>
  <c r="BI3209" i="1" s="1"/>
  <c r="BI3210" i="1" s="1"/>
  <c r="BI3211" i="1" s="1"/>
  <c r="BI3212" i="1" s="1"/>
  <c r="BI3213" i="1" s="1"/>
  <c r="BI3214" i="1" s="1"/>
  <c r="BI3215" i="1" s="1"/>
  <c r="BI3216" i="1" s="1"/>
  <c r="BH3203" i="1"/>
  <c r="BH3204" i="1" s="1"/>
  <c r="BH3205" i="1" s="1"/>
  <c r="BG3203" i="1"/>
  <c r="BI3202" i="1"/>
  <c r="BH3202" i="1"/>
  <c r="BG3202" i="1"/>
  <c r="BJ3201" i="1"/>
  <c r="BJ3202" i="1" s="1"/>
  <c r="BI3201" i="1"/>
  <c r="BF3201" i="1"/>
  <c r="BF3202" i="1" s="1"/>
  <c r="BF3203" i="1" s="1"/>
  <c r="BF3204" i="1" s="1"/>
  <c r="BF3205" i="1" s="1"/>
  <c r="BF3206" i="1" s="1"/>
  <c r="BF3207" i="1" s="1"/>
  <c r="BF3208" i="1" s="1"/>
  <c r="BF3209" i="1" s="1"/>
  <c r="BF3210" i="1" s="1"/>
  <c r="BF3211" i="1" s="1"/>
  <c r="BF3212" i="1" s="1"/>
  <c r="BK3047" i="1"/>
  <c r="BK3048" i="1" s="1"/>
  <c r="BK3049" i="1" s="1"/>
  <c r="BK3050" i="1" s="1"/>
  <c r="BK3051" i="1" s="1"/>
  <c r="BK3052" i="1" s="1"/>
  <c r="BK3053" i="1" s="1"/>
  <c r="BK3054" i="1" s="1"/>
  <c r="BK3055" i="1" s="1"/>
  <c r="BK3056" i="1" s="1"/>
  <c r="BH3038" i="1"/>
  <c r="BH3039" i="1" s="1"/>
  <c r="BH3040" i="1" s="1"/>
  <c r="BH3041" i="1" s="1"/>
  <c r="BH3042" i="1" s="1"/>
  <c r="BH3043" i="1" s="1"/>
  <c r="BH3044" i="1" s="1"/>
  <c r="BH3045" i="1" s="1"/>
  <c r="BH3046" i="1" s="1"/>
  <c r="BH3047" i="1" s="1"/>
  <c r="BH3048" i="1" s="1"/>
  <c r="BH3049" i="1" s="1"/>
  <c r="BH3050" i="1" s="1"/>
  <c r="BH3051" i="1" s="1"/>
  <c r="BH3052" i="1" s="1"/>
  <c r="BH3053" i="1" s="1"/>
  <c r="BH3054" i="1" s="1"/>
  <c r="BH3055" i="1" s="1"/>
  <c r="BH3056" i="1" s="1"/>
  <c r="BI3036" i="1"/>
  <c r="BI3037" i="1" s="1"/>
  <c r="BI3038" i="1" s="1"/>
  <c r="BI3039" i="1" s="1"/>
  <c r="BI3040" i="1" s="1"/>
  <c r="BI3041" i="1" s="1"/>
  <c r="BI3042" i="1" s="1"/>
  <c r="BI3043" i="1" s="1"/>
  <c r="BI3044" i="1" s="1"/>
  <c r="BI3045" i="1" s="1"/>
  <c r="BI3046" i="1" s="1"/>
  <c r="BI3047" i="1" s="1"/>
  <c r="BI3048" i="1" s="1"/>
  <c r="BI3049" i="1" s="1"/>
  <c r="BI3050" i="1" s="1"/>
  <c r="BI3051" i="1" s="1"/>
  <c r="BI3052" i="1" s="1"/>
  <c r="BI3053" i="1" s="1"/>
  <c r="BI3054" i="1" s="1"/>
  <c r="BI3055" i="1" s="1"/>
  <c r="BI3056" i="1" s="1"/>
  <c r="BH3033" i="1"/>
  <c r="BH3034" i="1" s="1"/>
  <c r="BH3035" i="1" s="1"/>
  <c r="BH3036" i="1" s="1"/>
  <c r="BH3037" i="1" s="1"/>
  <c r="BF3028" i="1"/>
  <c r="BF3029" i="1" s="1"/>
  <c r="BF3030" i="1" s="1"/>
  <c r="BF3031" i="1" s="1"/>
  <c r="BF3032" i="1" s="1"/>
  <c r="BF3033" i="1" s="1"/>
  <c r="BF3034" i="1" s="1"/>
  <c r="BF3035" i="1" s="1"/>
  <c r="BF3036" i="1" s="1"/>
  <c r="BF3037" i="1" s="1"/>
  <c r="BF3038" i="1" s="1"/>
  <c r="BF3039" i="1" s="1"/>
  <c r="BF3040" i="1" s="1"/>
  <c r="BF3041" i="1" s="1"/>
  <c r="BF3042" i="1" s="1"/>
  <c r="BF3043" i="1" s="1"/>
  <c r="BF3044" i="1" s="1"/>
  <c r="BF3045" i="1" s="1"/>
  <c r="BF3046" i="1" s="1"/>
  <c r="BF3047" i="1" s="1"/>
  <c r="BF3048" i="1" s="1"/>
  <c r="BF3049" i="1" s="1"/>
  <c r="BF3050" i="1" s="1"/>
  <c r="BF3051" i="1" s="1"/>
  <c r="BF3052" i="1" s="1"/>
  <c r="BF3053" i="1" s="1"/>
  <c r="BF3054" i="1" s="1"/>
  <c r="BF3055" i="1" s="1"/>
  <c r="BF3056" i="1" s="1"/>
  <c r="P3026" i="1"/>
  <c r="O3026" i="1"/>
  <c r="N3026" i="1"/>
  <c r="M3026" i="1"/>
  <c r="G3026" i="1"/>
  <c r="F3026" i="1"/>
  <c r="E3026" i="1"/>
  <c r="A3026" i="1"/>
  <c r="BK3024" i="1"/>
  <c r="BK3025" i="1" s="1"/>
  <c r="BK3026" i="1" s="1"/>
  <c r="BK3027" i="1" s="1"/>
  <c r="BK3028" i="1" s="1"/>
  <c r="BK3029" i="1" s="1"/>
  <c r="BK3030" i="1" s="1"/>
  <c r="BK3031" i="1" s="1"/>
  <c r="BK3032" i="1" s="1"/>
  <c r="BK3033" i="1" s="1"/>
  <c r="BK3034" i="1" s="1"/>
  <c r="BK3035" i="1" s="1"/>
  <c r="BK3036" i="1" s="1"/>
  <c r="BK3037" i="1" s="1"/>
  <c r="BK3038" i="1" s="1"/>
  <c r="BK3039" i="1" s="1"/>
  <c r="BK3040" i="1" s="1"/>
  <c r="BK3041" i="1" s="1"/>
  <c r="BK3042" i="1" s="1"/>
  <c r="BK3043" i="1" s="1"/>
  <c r="BK3044" i="1" s="1"/>
  <c r="BK3045" i="1" s="1"/>
  <c r="BK3046" i="1" s="1"/>
  <c r="BJ3024" i="1"/>
  <c r="BJ3025" i="1" s="1"/>
  <c r="BJ3026" i="1" s="1"/>
  <c r="BJ3027" i="1" s="1"/>
  <c r="BJ3028" i="1" s="1"/>
  <c r="BJ3029" i="1" s="1"/>
  <c r="BJ3030" i="1" s="1"/>
  <c r="BJ3031" i="1" s="1"/>
  <c r="BJ3032" i="1" s="1"/>
  <c r="BJ3033" i="1" s="1"/>
  <c r="BJ3034" i="1" s="1"/>
  <c r="BJ3035" i="1" s="1"/>
  <c r="BJ3036" i="1" s="1"/>
  <c r="BJ3037" i="1" s="1"/>
  <c r="BJ3038" i="1" s="1"/>
  <c r="BJ3039" i="1" s="1"/>
  <c r="BJ3040" i="1" s="1"/>
  <c r="BJ3041" i="1" s="1"/>
  <c r="BJ3042" i="1" s="1"/>
  <c r="BJ3043" i="1" s="1"/>
  <c r="BJ3044" i="1" s="1"/>
  <c r="BJ3045" i="1" s="1"/>
  <c r="BJ3046" i="1" s="1"/>
  <c r="BJ3047" i="1" s="1"/>
  <c r="BJ3048" i="1" s="1"/>
  <c r="BJ3049" i="1" s="1"/>
  <c r="BJ3050" i="1" s="1"/>
  <c r="BJ3051" i="1" s="1"/>
  <c r="BJ3052" i="1" s="1"/>
  <c r="BJ3053" i="1" s="1"/>
  <c r="BJ3054" i="1" s="1"/>
  <c r="BJ3055" i="1" s="1"/>
  <c r="BJ3056" i="1" s="1"/>
  <c r="S3024" i="1"/>
  <c r="BJ3023" i="1"/>
  <c r="BF3023" i="1"/>
  <c r="BF3024" i="1" s="1"/>
  <c r="BF3025" i="1" s="1"/>
  <c r="BF3026" i="1" s="1"/>
  <c r="BF3027" i="1" s="1"/>
  <c r="U3023" i="1"/>
  <c r="R3023" i="1"/>
  <c r="BG3022" i="1"/>
  <c r="BG3023" i="1" s="1"/>
  <c r="BG3024" i="1" s="1"/>
  <c r="BG3025" i="1" s="1"/>
  <c r="BG3026" i="1" s="1"/>
  <c r="BG3027" i="1" s="1"/>
  <c r="BG3028" i="1" s="1"/>
  <c r="BG3029" i="1" s="1"/>
  <c r="BG3030" i="1" s="1"/>
  <c r="BG3031" i="1" s="1"/>
  <c r="BG3032" i="1" s="1"/>
  <c r="BG3033" i="1" s="1"/>
  <c r="BG3034" i="1" s="1"/>
  <c r="BG3035" i="1" s="1"/>
  <c r="BG3036" i="1" s="1"/>
  <c r="BG3037" i="1" s="1"/>
  <c r="BG3038" i="1" s="1"/>
  <c r="BG3039" i="1" s="1"/>
  <c r="BG3040" i="1" s="1"/>
  <c r="BG3041" i="1" s="1"/>
  <c r="BG3042" i="1" s="1"/>
  <c r="BG3043" i="1" s="1"/>
  <c r="BG3044" i="1" s="1"/>
  <c r="BG3045" i="1" s="1"/>
  <c r="BG3046" i="1" s="1"/>
  <c r="BG3047" i="1" s="1"/>
  <c r="BG3048" i="1" s="1"/>
  <c r="BG3049" i="1" s="1"/>
  <c r="BG3050" i="1" s="1"/>
  <c r="BG3051" i="1" s="1"/>
  <c r="BG3052" i="1" s="1"/>
  <c r="BG3053" i="1" s="1"/>
  <c r="BG3054" i="1" s="1"/>
  <c r="BG3055" i="1" s="1"/>
  <c r="BG3056" i="1" s="1"/>
  <c r="BJ3021" i="1"/>
  <c r="BJ3022" i="1" s="1"/>
  <c r="BI3021" i="1"/>
  <c r="BI3022" i="1" s="1"/>
  <c r="BI3023" i="1" s="1"/>
  <c r="BI3024" i="1" s="1"/>
  <c r="BI3025" i="1" s="1"/>
  <c r="BI3026" i="1" s="1"/>
  <c r="BI3027" i="1" s="1"/>
  <c r="BI3028" i="1" s="1"/>
  <c r="BI3029" i="1" s="1"/>
  <c r="BI3030" i="1" s="1"/>
  <c r="BI3031" i="1" s="1"/>
  <c r="BI3032" i="1" s="1"/>
  <c r="BI3033" i="1" s="1"/>
  <c r="BI3034" i="1" s="1"/>
  <c r="BI3035" i="1" s="1"/>
  <c r="BH3021" i="1"/>
  <c r="BH3022" i="1" s="1"/>
  <c r="BH3023" i="1" s="1"/>
  <c r="BH3024" i="1" s="1"/>
  <c r="BH3025" i="1" s="1"/>
  <c r="BH3026" i="1" s="1"/>
  <c r="BH3027" i="1" s="1"/>
  <c r="BH3028" i="1" s="1"/>
  <c r="BH3029" i="1" s="1"/>
  <c r="BH3030" i="1" s="1"/>
  <c r="BH3031" i="1" s="1"/>
  <c r="BH3032" i="1" s="1"/>
  <c r="BG3021" i="1"/>
  <c r="AR3021" i="1"/>
  <c r="AQ3021" i="1"/>
  <c r="AO3021" i="1"/>
  <c r="AN3021" i="1"/>
  <c r="AL3021" i="1"/>
  <c r="AM3023" i="1" s="1"/>
  <c r="AK3021" i="1"/>
  <c r="AF3021" i="1"/>
  <c r="AB3021" i="1"/>
  <c r="V3021" i="1"/>
  <c r="T3021" i="1"/>
  <c r="Q3021" i="1"/>
  <c r="Q3026" i="1" s="1"/>
  <c r="P3021" i="1"/>
  <c r="O3021" i="1"/>
  <c r="N3021" i="1"/>
  <c r="M3021" i="1"/>
  <c r="L3021" i="1"/>
  <c r="L3026" i="1" s="1"/>
  <c r="K3021" i="1"/>
  <c r="K3026" i="1" s="1"/>
  <c r="J3021" i="1"/>
  <c r="J3026" i="1" s="1"/>
  <c r="I3021" i="1"/>
  <c r="I3026" i="1" s="1"/>
  <c r="H3021" i="1"/>
  <c r="H3026" i="1" s="1"/>
  <c r="G3021" i="1"/>
  <c r="F3021" i="1"/>
  <c r="E3021" i="1"/>
  <c r="D3021" i="1"/>
  <c r="D3026" i="1" s="1"/>
  <c r="BL3020" i="1"/>
  <c r="BL3021" i="1" s="1"/>
  <c r="BL3022" i="1" s="1"/>
  <c r="BL3023" i="1" s="1"/>
  <c r="BL3024" i="1" s="1"/>
  <c r="BL3025" i="1" s="1"/>
  <c r="BL3026" i="1" s="1"/>
  <c r="BL3027" i="1" s="1"/>
  <c r="BL3028" i="1" s="1"/>
  <c r="BL3029" i="1" s="1"/>
  <c r="BL3030" i="1" s="1"/>
  <c r="BL3031" i="1" s="1"/>
  <c r="BL3032" i="1" s="1"/>
  <c r="BL3033" i="1" s="1"/>
  <c r="BL3034" i="1" s="1"/>
  <c r="BL3035" i="1" s="1"/>
  <c r="BL3036" i="1" s="1"/>
  <c r="BL3037" i="1" s="1"/>
  <c r="BL3038" i="1" s="1"/>
  <c r="BL3039" i="1" s="1"/>
  <c r="BL3040" i="1" s="1"/>
  <c r="BL3041" i="1" s="1"/>
  <c r="BL3042" i="1" s="1"/>
  <c r="BL3043" i="1" s="1"/>
  <c r="BL3044" i="1" s="1"/>
  <c r="BL3045" i="1" s="1"/>
  <c r="BL3046" i="1" s="1"/>
  <c r="BL3047" i="1" s="1"/>
  <c r="BL3048" i="1" s="1"/>
  <c r="BL3049" i="1" s="1"/>
  <c r="BL3050" i="1" s="1"/>
  <c r="BL3051" i="1" s="1"/>
  <c r="BL3052" i="1" s="1"/>
  <c r="BL3053" i="1" s="1"/>
  <c r="BL3054" i="1" s="1"/>
  <c r="BL3055" i="1" s="1"/>
  <c r="BL3056" i="1" s="1"/>
  <c r="BK3020" i="1"/>
  <c r="BK3021" i="1" s="1"/>
  <c r="BK3022" i="1" s="1"/>
  <c r="BK3023" i="1" s="1"/>
  <c r="BJ3020" i="1"/>
  <c r="BI3020" i="1"/>
  <c r="BH3020" i="1"/>
  <c r="BG3020" i="1"/>
  <c r="BF3020" i="1"/>
  <c r="BF3021" i="1" s="1"/>
  <c r="BF3022" i="1" s="1"/>
  <c r="AP3019" i="1"/>
  <c r="AM3019" i="1"/>
  <c r="AI3019" i="1"/>
  <c r="AD3019" i="1"/>
  <c r="AC3019" i="1"/>
  <c r="AB3019" i="1"/>
  <c r="AA3019" i="1"/>
  <c r="Z3019" i="1"/>
  <c r="Y3019" i="1"/>
  <c r="X3019" i="1"/>
  <c r="AE3019" i="1" s="1"/>
  <c r="AH3019" i="1" s="1"/>
  <c r="U3019" i="1"/>
  <c r="S3019" i="1"/>
  <c r="R3019" i="1"/>
  <c r="AP3018" i="1"/>
  <c r="AM3018" i="1"/>
  <c r="AI3018" i="1"/>
  <c r="AD3018" i="1"/>
  <c r="AC3018" i="1"/>
  <c r="AB3018" i="1"/>
  <c r="AA3018" i="1"/>
  <c r="Z3018" i="1"/>
  <c r="Y3018" i="1"/>
  <c r="X3018" i="1"/>
  <c r="U3018" i="1"/>
  <c r="S3018" i="1"/>
  <c r="R3018" i="1"/>
  <c r="AP3017" i="1"/>
  <c r="AM3017" i="1"/>
  <c r="AI3017" i="1"/>
  <c r="AD3017" i="1"/>
  <c r="AC3017" i="1"/>
  <c r="AB3017" i="1"/>
  <c r="AA3017" i="1"/>
  <c r="Z3017" i="1"/>
  <c r="Y3017" i="1"/>
  <c r="X3017" i="1"/>
  <c r="U3017" i="1"/>
  <c r="S3017" i="1"/>
  <c r="R3017" i="1"/>
  <c r="AP3016" i="1"/>
  <c r="AM3016" i="1"/>
  <c r="AI3016" i="1"/>
  <c r="AD3016" i="1"/>
  <c r="AC3016" i="1"/>
  <c r="AB3016" i="1"/>
  <c r="AA3016" i="1"/>
  <c r="Z3016" i="1"/>
  <c r="Y3016" i="1"/>
  <c r="X3016" i="1"/>
  <c r="U3016" i="1"/>
  <c r="S3016" i="1"/>
  <c r="R3016" i="1"/>
  <c r="AP3015" i="1"/>
  <c r="AM3015" i="1"/>
  <c r="AI3015" i="1"/>
  <c r="AH3015" i="1"/>
  <c r="AD3015" i="1"/>
  <c r="AC3015" i="1"/>
  <c r="AB3015" i="1"/>
  <c r="AA3015" i="1"/>
  <c r="Z3015" i="1"/>
  <c r="Y3015" i="1"/>
  <c r="X3015" i="1"/>
  <c r="AE3015" i="1" s="1"/>
  <c r="U3015" i="1"/>
  <c r="S3015" i="1"/>
  <c r="R3015" i="1"/>
  <c r="AP3014" i="1"/>
  <c r="AM3014" i="1"/>
  <c r="AI3014" i="1"/>
  <c r="AD3014" i="1"/>
  <c r="AC3014" i="1"/>
  <c r="AB3014" i="1"/>
  <c r="AA3014" i="1"/>
  <c r="Z3014" i="1"/>
  <c r="Y3014" i="1"/>
  <c r="X3014" i="1"/>
  <c r="U3014" i="1"/>
  <c r="S3014" i="1"/>
  <c r="R3014" i="1"/>
  <c r="B3014" i="1" s="1"/>
  <c r="AS3013" i="1"/>
  <c r="AP3013" i="1"/>
  <c r="AM3013" i="1"/>
  <c r="AI3013" i="1"/>
  <c r="AD3013" i="1"/>
  <c r="AC3013" i="1"/>
  <c r="AB3013" i="1"/>
  <c r="AA3013" i="1"/>
  <c r="Z3013" i="1"/>
  <c r="Y3013" i="1"/>
  <c r="X3013" i="1"/>
  <c r="U3013" i="1"/>
  <c r="U3021" i="1" s="1"/>
  <c r="S3013" i="1"/>
  <c r="R3013" i="1"/>
  <c r="AI3012" i="1"/>
  <c r="AI3011" i="1"/>
  <c r="AI3010" i="1"/>
  <c r="AI3009" i="1"/>
  <c r="BJ3008" i="1"/>
  <c r="BJ3009" i="1" s="1"/>
  <c r="BJ3010" i="1" s="1"/>
  <c r="BJ3011" i="1" s="1"/>
  <c r="BJ3012" i="1" s="1"/>
  <c r="BJ3013" i="1" s="1"/>
  <c r="BJ3014" i="1" s="1"/>
  <c r="BJ3015" i="1" s="1"/>
  <c r="BJ3016" i="1" s="1"/>
  <c r="BF3008" i="1"/>
  <c r="BF3009" i="1" s="1"/>
  <c r="BF3010" i="1" s="1"/>
  <c r="BF3011" i="1" s="1"/>
  <c r="BF3012" i="1" s="1"/>
  <c r="BF3013" i="1" s="1"/>
  <c r="BF3014" i="1" s="1"/>
  <c r="BF3015" i="1" s="1"/>
  <c r="BF3016" i="1" s="1"/>
  <c r="AI3008" i="1"/>
  <c r="BG3004" i="1"/>
  <c r="BG3005" i="1" s="1"/>
  <c r="BG3006" i="1" s="1"/>
  <c r="BG3007" i="1" s="1"/>
  <c r="BG3008" i="1" s="1"/>
  <c r="BG3009" i="1" s="1"/>
  <c r="BG3010" i="1" s="1"/>
  <c r="BG3011" i="1" s="1"/>
  <c r="BG3012" i="1" s="1"/>
  <c r="BG3013" i="1" s="1"/>
  <c r="BG3014" i="1" s="1"/>
  <c r="BG3015" i="1" s="1"/>
  <c r="BG3016" i="1" s="1"/>
  <c r="BF3004" i="1"/>
  <c r="BF3005" i="1" s="1"/>
  <c r="BF3006" i="1" s="1"/>
  <c r="BF3007" i="1" s="1"/>
  <c r="BH3003" i="1"/>
  <c r="BH3004" i="1" s="1"/>
  <c r="BH3005" i="1" s="1"/>
  <c r="BH3006" i="1" s="1"/>
  <c r="BH3007" i="1" s="1"/>
  <c r="BH3008" i="1" s="1"/>
  <c r="BH3009" i="1" s="1"/>
  <c r="BH3010" i="1" s="1"/>
  <c r="BH3011" i="1" s="1"/>
  <c r="BH3012" i="1" s="1"/>
  <c r="BH3013" i="1" s="1"/>
  <c r="BH3014" i="1" s="1"/>
  <c r="BH3015" i="1" s="1"/>
  <c r="BH3016" i="1" s="1"/>
  <c r="BF3003" i="1"/>
  <c r="BH3002" i="1"/>
  <c r="BG3002" i="1"/>
  <c r="BG3003" i="1" s="1"/>
  <c r="BF3002" i="1"/>
  <c r="BJ3001" i="1"/>
  <c r="BJ3002" i="1" s="1"/>
  <c r="BJ3003" i="1" s="1"/>
  <c r="BJ3004" i="1" s="1"/>
  <c r="BJ3005" i="1" s="1"/>
  <c r="BJ3006" i="1" s="1"/>
  <c r="BJ3007" i="1" s="1"/>
  <c r="BI3001" i="1"/>
  <c r="BI3002" i="1" s="1"/>
  <c r="BI3003" i="1" s="1"/>
  <c r="BI3004" i="1" s="1"/>
  <c r="BI3005" i="1" s="1"/>
  <c r="BI3006" i="1" s="1"/>
  <c r="BI3007" i="1" s="1"/>
  <c r="BI3008" i="1" s="1"/>
  <c r="BI3009" i="1" s="1"/>
  <c r="BI3010" i="1" s="1"/>
  <c r="BI3011" i="1" s="1"/>
  <c r="BI3012" i="1" s="1"/>
  <c r="BI3013" i="1" s="1"/>
  <c r="BI3014" i="1" s="1"/>
  <c r="BI3015" i="1" s="1"/>
  <c r="BI3016" i="1" s="1"/>
  <c r="BF3001" i="1"/>
  <c r="BF2847" i="1"/>
  <c r="BF2848" i="1" s="1"/>
  <c r="BF2849" i="1" s="1"/>
  <c r="BF2850" i="1" s="1"/>
  <c r="BF2851" i="1" s="1"/>
  <c r="BF2852" i="1" s="1"/>
  <c r="BF2853" i="1" s="1"/>
  <c r="BF2854" i="1" s="1"/>
  <c r="BF2855" i="1" s="1"/>
  <c r="BF2856" i="1" s="1"/>
  <c r="BL2838" i="1"/>
  <c r="BL2839" i="1" s="1"/>
  <c r="BL2840" i="1" s="1"/>
  <c r="BL2841" i="1" s="1"/>
  <c r="BL2842" i="1" s="1"/>
  <c r="BL2843" i="1" s="1"/>
  <c r="BL2844" i="1" s="1"/>
  <c r="BL2845" i="1" s="1"/>
  <c r="BL2846" i="1" s="1"/>
  <c r="BL2847" i="1" s="1"/>
  <c r="BL2848" i="1" s="1"/>
  <c r="BL2849" i="1" s="1"/>
  <c r="BL2850" i="1" s="1"/>
  <c r="BL2851" i="1" s="1"/>
  <c r="BL2852" i="1" s="1"/>
  <c r="BL2853" i="1" s="1"/>
  <c r="BL2854" i="1" s="1"/>
  <c r="BL2855" i="1" s="1"/>
  <c r="BL2856" i="1" s="1"/>
  <c r="BH2835" i="1"/>
  <c r="BH2836" i="1" s="1"/>
  <c r="BH2837" i="1" s="1"/>
  <c r="BH2838" i="1" s="1"/>
  <c r="BH2839" i="1" s="1"/>
  <c r="BH2840" i="1" s="1"/>
  <c r="BH2841" i="1" s="1"/>
  <c r="BH2842" i="1" s="1"/>
  <c r="BH2843" i="1" s="1"/>
  <c r="BH2844" i="1" s="1"/>
  <c r="BH2845" i="1" s="1"/>
  <c r="BH2846" i="1" s="1"/>
  <c r="BH2847" i="1" s="1"/>
  <c r="BH2848" i="1" s="1"/>
  <c r="BH2849" i="1" s="1"/>
  <c r="BH2850" i="1" s="1"/>
  <c r="BH2851" i="1" s="1"/>
  <c r="BH2852" i="1" s="1"/>
  <c r="BH2853" i="1" s="1"/>
  <c r="BH2854" i="1" s="1"/>
  <c r="BH2855" i="1" s="1"/>
  <c r="BH2856" i="1" s="1"/>
  <c r="BL2827" i="1"/>
  <c r="BL2828" i="1" s="1"/>
  <c r="BL2829" i="1" s="1"/>
  <c r="BL2830" i="1" s="1"/>
  <c r="BL2831" i="1" s="1"/>
  <c r="BL2832" i="1" s="1"/>
  <c r="BL2833" i="1" s="1"/>
  <c r="BL2834" i="1" s="1"/>
  <c r="BL2835" i="1" s="1"/>
  <c r="BL2836" i="1" s="1"/>
  <c r="BL2837" i="1" s="1"/>
  <c r="BJ2826" i="1"/>
  <c r="BJ2827" i="1" s="1"/>
  <c r="BJ2828" i="1" s="1"/>
  <c r="BJ2829" i="1" s="1"/>
  <c r="BJ2830" i="1" s="1"/>
  <c r="BJ2831" i="1" s="1"/>
  <c r="BJ2832" i="1" s="1"/>
  <c r="BJ2833" i="1" s="1"/>
  <c r="BJ2834" i="1" s="1"/>
  <c r="BJ2835" i="1" s="1"/>
  <c r="BJ2836" i="1" s="1"/>
  <c r="BJ2837" i="1" s="1"/>
  <c r="BJ2838" i="1" s="1"/>
  <c r="BJ2839" i="1" s="1"/>
  <c r="BJ2840" i="1" s="1"/>
  <c r="BJ2841" i="1" s="1"/>
  <c r="BJ2842" i="1" s="1"/>
  <c r="BJ2843" i="1" s="1"/>
  <c r="BJ2844" i="1" s="1"/>
  <c r="BJ2845" i="1" s="1"/>
  <c r="BJ2846" i="1" s="1"/>
  <c r="BJ2847" i="1" s="1"/>
  <c r="BJ2848" i="1" s="1"/>
  <c r="BJ2849" i="1" s="1"/>
  <c r="BJ2850" i="1" s="1"/>
  <c r="BJ2851" i="1" s="1"/>
  <c r="BJ2852" i="1" s="1"/>
  <c r="BJ2853" i="1" s="1"/>
  <c r="BJ2854" i="1" s="1"/>
  <c r="BJ2855" i="1" s="1"/>
  <c r="BJ2856" i="1" s="1"/>
  <c r="Q2826" i="1"/>
  <c r="K2826" i="1"/>
  <c r="J2826" i="1"/>
  <c r="I2826" i="1"/>
  <c r="D2826" i="1"/>
  <c r="A2826" i="1"/>
  <c r="BG2824" i="1"/>
  <c r="BG2825" i="1" s="1"/>
  <c r="BG2826" i="1" s="1"/>
  <c r="BG2827" i="1" s="1"/>
  <c r="BG2828" i="1" s="1"/>
  <c r="BG2829" i="1" s="1"/>
  <c r="BG2830" i="1" s="1"/>
  <c r="BG2831" i="1" s="1"/>
  <c r="BG2832" i="1" s="1"/>
  <c r="BG2833" i="1" s="1"/>
  <c r="BG2834" i="1" s="1"/>
  <c r="BG2835" i="1" s="1"/>
  <c r="BG2836" i="1" s="1"/>
  <c r="BG2837" i="1" s="1"/>
  <c r="BG2838" i="1" s="1"/>
  <c r="BG2839" i="1" s="1"/>
  <c r="BG2840" i="1" s="1"/>
  <c r="BG2841" i="1" s="1"/>
  <c r="BG2842" i="1" s="1"/>
  <c r="BG2843" i="1" s="1"/>
  <c r="BG2844" i="1" s="1"/>
  <c r="BG2845" i="1" s="1"/>
  <c r="BG2846" i="1" s="1"/>
  <c r="BG2847" i="1" s="1"/>
  <c r="BG2848" i="1" s="1"/>
  <c r="BG2849" i="1" s="1"/>
  <c r="BG2850" i="1" s="1"/>
  <c r="BG2851" i="1" s="1"/>
  <c r="BG2852" i="1" s="1"/>
  <c r="BG2853" i="1" s="1"/>
  <c r="BG2854" i="1" s="1"/>
  <c r="BG2855" i="1" s="1"/>
  <c r="BG2856" i="1" s="1"/>
  <c r="S2824" i="1"/>
  <c r="BL2823" i="1"/>
  <c r="BL2824" i="1" s="1"/>
  <c r="BL2825" i="1" s="1"/>
  <c r="BL2826" i="1" s="1"/>
  <c r="BJ2823" i="1"/>
  <c r="BJ2824" i="1" s="1"/>
  <c r="BJ2825" i="1" s="1"/>
  <c r="U2823" i="1"/>
  <c r="R2823" i="1"/>
  <c r="BL2822" i="1"/>
  <c r="BK2822" i="1"/>
  <c r="BK2823" i="1" s="1"/>
  <c r="BK2824" i="1" s="1"/>
  <c r="BK2825" i="1" s="1"/>
  <c r="BK2826" i="1" s="1"/>
  <c r="BK2827" i="1" s="1"/>
  <c r="BK2828" i="1" s="1"/>
  <c r="BK2829" i="1" s="1"/>
  <c r="BK2830" i="1" s="1"/>
  <c r="BK2831" i="1" s="1"/>
  <c r="BK2832" i="1" s="1"/>
  <c r="BK2833" i="1" s="1"/>
  <c r="BK2834" i="1" s="1"/>
  <c r="BK2835" i="1" s="1"/>
  <c r="BK2836" i="1" s="1"/>
  <c r="BK2837" i="1" s="1"/>
  <c r="BK2838" i="1" s="1"/>
  <c r="BK2839" i="1" s="1"/>
  <c r="BK2840" i="1" s="1"/>
  <c r="BK2841" i="1" s="1"/>
  <c r="BK2842" i="1" s="1"/>
  <c r="BK2843" i="1" s="1"/>
  <c r="BK2844" i="1" s="1"/>
  <c r="BK2845" i="1" s="1"/>
  <c r="BK2846" i="1" s="1"/>
  <c r="BK2847" i="1" s="1"/>
  <c r="BK2848" i="1" s="1"/>
  <c r="BK2849" i="1" s="1"/>
  <c r="BK2850" i="1" s="1"/>
  <c r="BK2851" i="1" s="1"/>
  <c r="BK2852" i="1" s="1"/>
  <c r="BK2853" i="1" s="1"/>
  <c r="BK2854" i="1" s="1"/>
  <c r="BK2855" i="1" s="1"/>
  <c r="BK2856" i="1" s="1"/>
  <c r="BI2822" i="1"/>
  <c r="BI2823" i="1" s="1"/>
  <c r="BI2824" i="1" s="1"/>
  <c r="BI2825" i="1" s="1"/>
  <c r="BI2826" i="1" s="1"/>
  <c r="BI2827" i="1" s="1"/>
  <c r="BI2828" i="1" s="1"/>
  <c r="BI2829" i="1" s="1"/>
  <c r="BI2830" i="1" s="1"/>
  <c r="BI2831" i="1" s="1"/>
  <c r="BI2832" i="1" s="1"/>
  <c r="BI2833" i="1" s="1"/>
  <c r="BI2834" i="1" s="1"/>
  <c r="BI2835" i="1" s="1"/>
  <c r="BI2836" i="1" s="1"/>
  <c r="BI2837" i="1" s="1"/>
  <c r="BI2838" i="1" s="1"/>
  <c r="BI2839" i="1" s="1"/>
  <c r="BI2840" i="1" s="1"/>
  <c r="BI2841" i="1" s="1"/>
  <c r="BI2842" i="1" s="1"/>
  <c r="BI2843" i="1" s="1"/>
  <c r="BI2844" i="1" s="1"/>
  <c r="BI2845" i="1" s="1"/>
  <c r="BI2846" i="1" s="1"/>
  <c r="BI2847" i="1" s="1"/>
  <c r="BI2848" i="1" s="1"/>
  <c r="BI2849" i="1" s="1"/>
  <c r="BI2850" i="1" s="1"/>
  <c r="BI2851" i="1" s="1"/>
  <c r="BI2852" i="1" s="1"/>
  <c r="BI2853" i="1" s="1"/>
  <c r="BI2854" i="1" s="1"/>
  <c r="BI2855" i="1" s="1"/>
  <c r="BI2856" i="1" s="1"/>
  <c r="BF2822" i="1"/>
  <c r="BF2823" i="1" s="1"/>
  <c r="BF2824" i="1" s="1"/>
  <c r="BF2825" i="1" s="1"/>
  <c r="BF2826" i="1" s="1"/>
  <c r="BF2827" i="1" s="1"/>
  <c r="BF2828" i="1" s="1"/>
  <c r="BF2829" i="1" s="1"/>
  <c r="BF2830" i="1" s="1"/>
  <c r="BF2831" i="1" s="1"/>
  <c r="BF2832" i="1" s="1"/>
  <c r="BF2833" i="1" s="1"/>
  <c r="BF2834" i="1" s="1"/>
  <c r="BF2835" i="1" s="1"/>
  <c r="BF2836" i="1" s="1"/>
  <c r="BF2837" i="1" s="1"/>
  <c r="BF2838" i="1" s="1"/>
  <c r="BF2839" i="1" s="1"/>
  <c r="BF2840" i="1" s="1"/>
  <c r="BF2841" i="1" s="1"/>
  <c r="BF2842" i="1" s="1"/>
  <c r="BF2843" i="1" s="1"/>
  <c r="BF2844" i="1" s="1"/>
  <c r="BF2845" i="1" s="1"/>
  <c r="BF2846" i="1" s="1"/>
  <c r="BK2821" i="1"/>
  <c r="BF2821" i="1"/>
  <c r="AR2821" i="1"/>
  <c r="AQ2821" i="1"/>
  <c r="AO2821" i="1"/>
  <c r="AM2823" i="1" s="1"/>
  <c r="AN2821" i="1"/>
  <c r="AL2821" i="1"/>
  <c r="AK2821" i="1"/>
  <c r="AF2821" i="1"/>
  <c r="V2821" i="1"/>
  <c r="T2821" i="1"/>
  <c r="Q2821" i="1"/>
  <c r="P2821" i="1"/>
  <c r="P2826" i="1" s="1"/>
  <c r="O2821" i="1"/>
  <c r="O2826" i="1" s="1"/>
  <c r="N2821" i="1"/>
  <c r="N2826" i="1" s="1"/>
  <c r="M2821" i="1"/>
  <c r="M2826" i="1" s="1"/>
  <c r="L2821" i="1"/>
  <c r="L2826" i="1" s="1"/>
  <c r="K2821" i="1"/>
  <c r="J2821" i="1"/>
  <c r="I2821" i="1"/>
  <c r="H2821" i="1"/>
  <c r="H2826" i="1" s="1"/>
  <c r="G2821" i="1"/>
  <c r="G2826" i="1" s="1"/>
  <c r="F2821" i="1"/>
  <c r="F2826" i="1" s="1"/>
  <c r="E2821" i="1"/>
  <c r="E2826" i="1" s="1"/>
  <c r="D2821" i="1"/>
  <c r="BL2820" i="1"/>
  <c r="BL2821" i="1" s="1"/>
  <c r="BK2820" i="1"/>
  <c r="BJ2820" i="1"/>
  <c r="BJ2821" i="1" s="1"/>
  <c r="BJ2822" i="1" s="1"/>
  <c r="BI2820" i="1"/>
  <c r="BI2821" i="1" s="1"/>
  <c r="BH2820" i="1"/>
  <c r="BH2821" i="1" s="1"/>
  <c r="BH2822" i="1" s="1"/>
  <c r="BH2823" i="1" s="1"/>
  <c r="BH2824" i="1" s="1"/>
  <c r="BH2825" i="1" s="1"/>
  <c r="BH2826" i="1" s="1"/>
  <c r="BH2827" i="1" s="1"/>
  <c r="BH2828" i="1" s="1"/>
  <c r="BH2829" i="1" s="1"/>
  <c r="BH2830" i="1" s="1"/>
  <c r="BH2831" i="1" s="1"/>
  <c r="BH2832" i="1" s="1"/>
  <c r="BH2833" i="1" s="1"/>
  <c r="BH2834" i="1" s="1"/>
  <c r="BG2820" i="1"/>
  <c r="BG2821" i="1" s="1"/>
  <c r="BG2822" i="1" s="1"/>
  <c r="BG2823" i="1" s="1"/>
  <c r="BF2820" i="1"/>
  <c r="AP2819" i="1"/>
  <c r="AM2819" i="1"/>
  <c r="AI2819" i="1"/>
  <c r="AE2819" i="1"/>
  <c r="AH2819" i="1" s="1"/>
  <c r="AD2819" i="1"/>
  <c r="AC2819" i="1"/>
  <c r="AB2819" i="1"/>
  <c r="AA2819" i="1"/>
  <c r="Z2819" i="1"/>
  <c r="Y2819" i="1"/>
  <c r="X2819" i="1"/>
  <c r="U2819" i="1"/>
  <c r="S2819" i="1"/>
  <c r="R2819" i="1"/>
  <c r="AP2818" i="1"/>
  <c r="AM2818" i="1"/>
  <c r="AI2818" i="1"/>
  <c r="AD2818" i="1"/>
  <c r="AC2818" i="1"/>
  <c r="AB2818" i="1"/>
  <c r="AA2818" i="1"/>
  <c r="Z2818" i="1"/>
  <c r="Y2818" i="1"/>
  <c r="AE2818" i="1" s="1"/>
  <c r="AH2818" i="1" s="1"/>
  <c r="X2818" i="1"/>
  <c r="U2818" i="1"/>
  <c r="S2818" i="1"/>
  <c r="R2818" i="1"/>
  <c r="B2818" i="1" s="1"/>
  <c r="AP2817" i="1"/>
  <c r="AM2817" i="1"/>
  <c r="AI2817" i="1"/>
  <c r="AD2817" i="1"/>
  <c r="AC2817" i="1"/>
  <c r="AB2817" i="1"/>
  <c r="AA2817" i="1"/>
  <c r="Z2817" i="1"/>
  <c r="Y2817" i="1"/>
  <c r="AE2817" i="1" s="1"/>
  <c r="AH2817" i="1" s="1"/>
  <c r="X2817" i="1"/>
  <c r="U2817" i="1"/>
  <c r="S2817" i="1"/>
  <c r="R2817" i="1"/>
  <c r="B2817" i="1" s="1"/>
  <c r="AP2816" i="1"/>
  <c r="AM2816" i="1"/>
  <c r="AI2816" i="1"/>
  <c r="AD2816" i="1"/>
  <c r="AC2816" i="1"/>
  <c r="AC2821" i="1" s="1"/>
  <c r="AB2816" i="1"/>
  <c r="AA2816" i="1"/>
  <c r="Z2816" i="1"/>
  <c r="Y2816" i="1"/>
  <c r="X2816" i="1"/>
  <c r="X2821" i="1" s="1"/>
  <c r="U2816" i="1"/>
  <c r="S2816" i="1"/>
  <c r="R2816" i="1"/>
  <c r="B2816" i="1" s="1"/>
  <c r="AP2815" i="1"/>
  <c r="AM2815" i="1"/>
  <c r="AI2815" i="1"/>
  <c r="AD2815" i="1"/>
  <c r="AC2815" i="1"/>
  <c r="AB2815" i="1"/>
  <c r="AA2815" i="1"/>
  <c r="Z2815" i="1"/>
  <c r="Y2815" i="1"/>
  <c r="AE2815" i="1" s="1"/>
  <c r="AH2815" i="1" s="1"/>
  <c r="X2815" i="1"/>
  <c r="U2815" i="1"/>
  <c r="S2815" i="1"/>
  <c r="R2815" i="1"/>
  <c r="AP2814" i="1"/>
  <c r="AM2814" i="1"/>
  <c r="AI2814" i="1"/>
  <c r="AD2814" i="1"/>
  <c r="AC2814" i="1"/>
  <c r="AB2814" i="1"/>
  <c r="AA2814" i="1"/>
  <c r="Z2814" i="1"/>
  <c r="Y2814" i="1"/>
  <c r="Y2821" i="1" s="1"/>
  <c r="X2814" i="1"/>
  <c r="U2814" i="1"/>
  <c r="S2814" i="1"/>
  <c r="R2814" i="1"/>
  <c r="AS2813" i="1"/>
  <c r="AU2813" i="1" s="1"/>
  <c r="AP2813" i="1"/>
  <c r="AM2813" i="1"/>
  <c r="AI2813" i="1"/>
  <c r="AD2813" i="1"/>
  <c r="AD2821" i="1" s="1"/>
  <c r="AC2813" i="1"/>
  <c r="AB2813" i="1"/>
  <c r="AA2813" i="1"/>
  <c r="Z2813" i="1"/>
  <c r="Y2813" i="1"/>
  <c r="X2813" i="1"/>
  <c r="U2813" i="1"/>
  <c r="U2821" i="1" s="1"/>
  <c r="U2826" i="1" s="1"/>
  <c r="S2813" i="1"/>
  <c r="R2813" i="1"/>
  <c r="R2821" i="1" s="1"/>
  <c r="R2826" i="1" s="1"/>
  <c r="AI2812" i="1"/>
  <c r="AI2811" i="1"/>
  <c r="BJ2810" i="1"/>
  <c r="BJ2811" i="1" s="1"/>
  <c r="BJ2812" i="1" s="1"/>
  <c r="BJ2813" i="1" s="1"/>
  <c r="BJ2814" i="1" s="1"/>
  <c r="BJ2815" i="1" s="1"/>
  <c r="BJ2816" i="1" s="1"/>
  <c r="BI2810" i="1"/>
  <c r="BI2811" i="1" s="1"/>
  <c r="BI2812" i="1" s="1"/>
  <c r="BI2813" i="1" s="1"/>
  <c r="BI2814" i="1" s="1"/>
  <c r="BI2815" i="1" s="1"/>
  <c r="BI2816" i="1" s="1"/>
  <c r="AI2810" i="1"/>
  <c r="AI2809" i="1"/>
  <c r="AI2808" i="1"/>
  <c r="BG2805" i="1"/>
  <c r="BG2806" i="1" s="1"/>
  <c r="BG2807" i="1" s="1"/>
  <c r="BG2808" i="1" s="1"/>
  <c r="BG2809" i="1" s="1"/>
  <c r="BG2810" i="1" s="1"/>
  <c r="BG2811" i="1" s="1"/>
  <c r="BG2812" i="1" s="1"/>
  <c r="BG2813" i="1" s="1"/>
  <c r="BG2814" i="1" s="1"/>
  <c r="BG2815" i="1" s="1"/>
  <c r="BG2816" i="1" s="1"/>
  <c r="BI2804" i="1"/>
  <c r="BI2805" i="1" s="1"/>
  <c r="BI2806" i="1" s="1"/>
  <c r="BI2807" i="1" s="1"/>
  <c r="BI2808" i="1" s="1"/>
  <c r="BI2809" i="1" s="1"/>
  <c r="BG2804" i="1"/>
  <c r="BG2803" i="1"/>
  <c r="BJ2802" i="1"/>
  <c r="BJ2803" i="1" s="1"/>
  <c r="BJ2804" i="1" s="1"/>
  <c r="BJ2805" i="1" s="1"/>
  <c r="BJ2806" i="1" s="1"/>
  <c r="BJ2807" i="1" s="1"/>
  <c r="BJ2808" i="1" s="1"/>
  <c r="BJ2809" i="1" s="1"/>
  <c r="BI2802" i="1"/>
  <c r="BI2803" i="1" s="1"/>
  <c r="BH2802" i="1"/>
  <c r="BH2803" i="1" s="1"/>
  <c r="BH2804" i="1" s="1"/>
  <c r="BH2805" i="1" s="1"/>
  <c r="BH2806" i="1" s="1"/>
  <c r="BH2807" i="1" s="1"/>
  <c r="BH2808" i="1" s="1"/>
  <c r="BH2809" i="1" s="1"/>
  <c r="BH2810" i="1" s="1"/>
  <c r="BH2811" i="1" s="1"/>
  <c r="BH2812" i="1" s="1"/>
  <c r="BH2813" i="1" s="1"/>
  <c r="BH2814" i="1" s="1"/>
  <c r="BH2815" i="1" s="1"/>
  <c r="BH2816" i="1" s="1"/>
  <c r="BG2802" i="1"/>
  <c r="BJ2801" i="1"/>
  <c r="BI2801" i="1"/>
  <c r="BF2801" i="1"/>
  <c r="BF2802" i="1" s="1"/>
  <c r="BF2803" i="1" s="1"/>
  <c r="BF2804" i="1" s="1"/>
  <c r="BF2805" i="1" s="1"/>
  <c r="BF2806" i="1" s="1"/>
  <c r="BF2807" i="1" s="1"/>
  <c r="BF2808" i="1" s="1"/>
  <c r="BF2809" i="1" s="1"/>
  <c r="BF2810" i="1" s="1"/>
  <c r="BF2811" i="1" s="1"/>
  <c r="BF2812" i="1" s="1"/>
  <c r="BF2813" i="1" s="1"/>
  <c r="BF2814" i="1" s="1"/>
  <c r="BF2815" i="1" s="1"/>
  <c r="BF2816" i="1" s="1"/>
  <c r="BJ2641" i="1"/>
  <c r="BJ2642" i="1" s="1"/>
  <c r="BJ2643" i="1" s="1"/>
  <c r="BJ2644" i="1" s="1"/>
  <c r="BJ2645" i="1" s="1"/>
  <c r="BJ2646" i="1" s="1"/>
  <c r="BJ2647" i="1" s="1"/>
  <c r="BJ2648" i="1" s="1"/>
  <c r="BJ2649" i="1" s="1"/>
  <c r="BJ2650" i="1" s="1"/>
  <c r="BJ2651" i="1" s="1"/>
  <c r="BJ2652" i="1" s="1"/>
  <c r="BJ2653" i="1" s="1"/>
  <c r="BJ2654" i="1" s="1"/>
  <c r="BJ2655" i="1" s="1"/>
  <c r="BJ2656" i="1" s="1"/>
  <c r="BH2641" i="1"/>
  <c r="BH2642" i="1" s="1"/>
  <c r="BH2643" i="1" s="1"/>
  <c r="BH2644" i="1" s="1"/>
  <c r="BH2645" i="1" s="1"/>
  <c r="BH2646" i="1" s="1"/>
  <c r="BH2647" i="1" s="1"/>
  <c r="BH2648" i="1" s="1"/>
  <c r="BH2649" i="1" s="1"/>
  <c r="BH2650" i="1" s="1"/>
  <c r="BH2651" i="1" s="1"/>
  <c r="BH2652" i="1" s="1"/>
  <c r="BH2653" i="1" s="1"/>
  <c r="BH2654" i="1" s="1"/>
  <c r="BH2655" i="1" s="1"/>
  <c r="BH2656" i="1" s="1"/>
  <c r="BJ2630" i="1"/>
  <c r="BJ2631" i="1" s="1"/>
  <c r="BJ2632" i="1" s="1"/>
  <c r="BJ2633" i="1" s="1"/>
  <c r="BJ2634" i="1" s="1"/>
  <c r="BJ2635" i="1" s="1"/>
  <c r="BJ2636" i="1" s="1"/>
  <c r="BJ2637" i="1" s="1"/>
  <c r="BJ2638" i="1" s="1"/>
  <c r="BJ2639" i="1" s="1"/>
  <c r="BJ2640" i="1" s="1"/>
  <c r="BH2627" i="1"/>
  <c r="BH2628" i="1" s="1"/>
  <c r="BH2629" i="1" s="1"/>
  <c r="BH2630" i="1" s="1"/>
  <c r="BH2631" i="1" s="1"/>
  <c r="BH2632" i="1" s="1"/>
  <c r="BH2633" i="1" s="1"/>
  <c r="BH2634" i="1" s="1"/>
  <c r="BH2635" i="1" s="1"/>
  <c r="BH2636" i="1" s="1"/>
  <c r="BH2637" i="1" s="1"/>
  <c r="BH2638" i="1" s="1"/>
  <c r="BH2639" i="1" s="1"/>
  <c r="BH2640" i="1" s="1"/>
  <c r="BI2626" i="1"/>
  <c r="BI2627" i="1" s="1"/>
  <c r="BI2628" i="1" s="1"/>
  <c r="BI2629" i="1" s="1"/>
  <c r="BI2630" i="1" s="1"/>
  <c r="BI2631" i="1" s="1"/>
  <c r="BI2632" i="1" s="1"/>
  <c r="BI2633" i="1" s="1"/>
  <c r="BI2634" i="1" s="1"/>
  <c r="BI2635" i="1" s="1"/>
  <c r="BI2636" i="1" s="1"/>
  <c r="BI2637" i="1" s="1"/>
  <c r="BI2638" i="1" s="1"/>
  <c r="BI2639" i="1" s="1"/>
  <c r="BI2640" i="1" s="1"/>
  <c r="BI2641" i="1" s="1"/>
  <c r="BI2642" i="1" s="1"/>
  <c r="BI2643" i="1" s="1"/>
  <c r="BI2644" i="1" s="1"/>
  <c r="BI2645" i="1" s="1"/>
  <c r="BI2646" i="1" s="1"/>
  <c r="BI2647" i="1" s="1"/>
  <c r="BI2648" i="1" s="1"/>
  <c r="BI2649" i="1" s="1"/>
  <c r="BI2650" i="1" s="1"/>
  <c r="BI2651" i="1" s="1"/>
  <c r="BI2652" i="1" s="1"/>
  <c r="BI2653" i="1" s="1"/>
  <c r="BI2654" i="1" s="1"/>
  <c r="BI2655" i="1" s="1"/>
  <c r="BI2656" i="1" s="1"/>
  <c r="Q2626" i="1"/>
  <c r="P2626" i="1"/>
  <c r="O2626" i="1"/>
  <c r="M2626" i="1"/>
  <c r="I2626" i="1"/>
  <c r="G2626" i="1"/>
  <c r="E2626" i="1"/>
  <c r="A2626" i="1"/>
  <c r="BJ2624" i="1"/>
  <c r="BJ2625" i="1" s="1"/>
  <c r="BJ2626" i="1" s="1"/>
  <c r="BJ2627" i="1" s="1"/>
  <c r="BJ2628" i="1" s="1"/>
  <c r="BJ2629" i="1" s="1"/>
  <c r="BG2624" i="1"/>
  <c r="BG2625" i="1" s="1"/>
  <c r="BG2626" i="1" s="1"/>
  <c r="BG2627" i="1" s="1"/>
  <c r="BG2628" i="1" s="1"/>
  <c r="BG2629" i="1" s="1"/>
  <c r="BG2630" i="1" s="1"/>
  <c r="BG2631" i="1" s="1"/>
  <c r="BG2632" i="1" s="1"/>
  <c r="BG2633" i="1" s="1"/>
  <c r="BG2634" i="1" s="1"/>
  <c r="BG2635" i="1" s="1"/>
  <c r="BG2636" i="1" s="1"/>
  <c r="BG2637" i="1" s="1"/>
  <c r="BG2638" i="1" s="1"/>
  <c r="BG2639" i="1" s="1"/>
  <c r="BG2640" i="1" s="1"/>
  <c r="BG2641" i="1" s="1"/>
  <c r="BG2642" i="1" s="1"/>
  <c r="BG2643" i="1" s="1"/>
  <c r="BG2644" i="1" s="1"/>
  <c r="BG2645" i="1" s="1"/>
  <c r="BG2646" i="1" s="1"/>
  <c r="BG2647" i="1" s="1"/>
  <c r="BG2648" i="1" s="1"/>
  <c r="BG2649" i="1" s="1"/>
  <c r="BG2650" i="1" s="1"/>
  <c r="BG2651" i="1" s="1"/>
  <c r="BG2652" i="1" s="1"/>
  <c r="BG2653" i="1" s="1"/>
  <c r="BG2654" i="1" s="1"/>
  <c r="BG2655" i="1" s="1"/>
  <c r="BG2656" i="1" s="1"/>
  <c r="S2624" i="1"/>
  <c r="U2623" i="1"/>
  <c r="R2623" i="1"/>
  <c r="BG2622" i="1"/>
  <c r="BG2623" i="1" s="1"/>
  <c r="BF2622" i="1"/>
  <c r="BF2623" i="1" s="1"/>
  <c r="BF2624" i="1" s="1"/>
  <c r="BF2625" i="1" s="1"/>
  <c r="BF2626" i="1" s="1"/>
  <c r="BF2627" i="1" s="1"/>
  <c r="BF2628" i="1" s="1"/>
  <c r="BF2629" i="1" s="1"/>
  <c r="BF2630" i="1" s="1"/>
  <c r="BF2631" i="1" s="1"/>
  <c r="BF2632" i="1" s="1"/>
  <c r="BF2633" i="1" s="1"/>
  <c r="BF2634" i="1" s="1"/>
  <c r="BF2635" i="1" s="1"/>
  <c r="BF2636" i="1" s="1"/>
  <c r="BF2637" i="1" s="1"/>
  <c r="BF2638" i="1" s="1"/>
  <c r="BF2639" i="1" s="1"/>
  <c r="BF2640" i="1" s="1"/>
  <c r="BF2641" i="1" s="1"/>
  <c r="BF2642" i="1" s="1"/>
  <c r="BF2643" i="1" s="1"/>
  <c r="BF2644" i="1" s="1"/>
  <c r="BF2645" i="1" s="1"/>
  <c r="BF2646" i="1" s="1"/>
  <c r="BF2647" i="1" s="1"/>
  <c r="BF2648" i="1" s="1"/>
  <c r="BF2649" i="1" s="1"/>
  <c r="BF2650" i="1" s="1"/>
  <c r="BF2651" i="1" s="1"/>
  <c r="BF2652" i="1" s="1"/>
  <c r="BF2653" i="1" s="1"/>
  <c r="BF2654" i="1" s="1"/>
  <c r="BF2655" i="1" s="1"/>
  <c r="BF2656" i="1" s="1"/>
  <c r="BJ2621" i="1"/>
  <c r="BJ2622" i="1" s="1"/>
  <c r="BJ2623" i="1" s="1"/>
  <c r="BI2621" i="1"/>
  <c r="BI2622" i="1" s="1"/>
  <c r="BI2623" i="1" s="1"/>
  <c r="BI2624" i="1" s="1"/>
  <c r="BI2625" i="1" s="1"/>
  <c r="BH2621" i="1"/>
  <c r="BH2622" i="1" s="1"/>
  <c r="BH2623" i="1" s="1"/>
  <c r="BH2624" i="1" s="1"/>
  <c r="BH2625" i="1" s="1"/>
  <c r="BH2626" i="1" s="1"/>
  <c r="AR2621" i="1"/>
  <c r="AQ2621" i="1"/>
  <c r="AO2621" i="1"/>
  <c r="AN2621" i="1"/>
  <c r="AL2621" i="1"/>
  <c r="AM2623" i="1" s="1"/>
  <c r="AK2621" i="1"/>
  <c r="AF2621" i="1"/>
  <c r="AB2621" i="1"/>
  <c r="V2621" i="1"/>
  <c r="T2621" i="1"/>
  <c r="Q2621" i="1"/>
  <c r="P2621" i="1"/>
  <c r="O2621" i="1"/>
  <c r="N2621" i="1"/>
  <c r="N2626" i="1" s="1"/>
  <c r="M2621" i="1"/>
  <c r="L2621" i="1"/>
  <c r="L2626" i="1" s="1"/>
  <c r="K2621" i="1"/>
  <c r="K2626" i="1" s="1"/>
  <c r="J2621" i="1"/>
  <c r="J2626" i="1" s="1"/>
  <c r="I2621" i="1"/>
  <c r="H2621" i="1"/>
  <c r="H2626" i="1" s="1"/>
  <c r="G2621" i="1"/>
  <c r="F2621" i="1"/>
  <c r="F2626" i="1" s="1"/>
  <c r="E2621" i="1"/>
  <c r="D2621" i="1"/>
  <c r="D2626" i="1" s="1"/>
  <c r="BL2620" i="1"/>
  <c r="BL2621" i="1" s="1"/>
  <c r="BL2622" i="1" s="1"/>
  <c r="BL2623" i="1" s="1"/>
  <c r="BL2624" i="1" s="1"/>
  <c r="BL2625" i="1" s="1"/>
  <c r="BL2626" i="1" s="1"/>
  <c r="BL2627" i="1" s="1"/>
  <c r="BL2628" i="1" s="1"/>
  <c r="BL2629" i="1" s="1"/>
  <c r="BL2630" i="1" s="1"/>
  <c r="BL2631" i="1" s="1"/>
  <c r="BL2632" i="1" s="1"/>
  <c r="BL2633" i="1" s="1"/>
  <c r="BL2634" i="1" s="1"/>
  <c r="BL2635" i="1" s="1"/>
  <c r="BL2636" i="1" s="1"/>
  <c r="BL2637" i="1" s="1"/>
  <c r="BL2638" i="1" s="1"/>
  <c r="BL2639" i="1" s="1"/>
  <c r="BL2640" i="1" s="1"/>
  <c r="BL2641" i="1" s="1"/>
  <c r="BL2642" i="1" s="1"/>
  <c r="BL2643" i="1" s="1"/>
  <c r="BL2644" i="1" s="1"/>
  <c r="BL2645" i="1" s="1"/>
  <c r="BL2646" i="1" s="1"/>
  <c r="BL2647" i="1" s="1"/>
  <c r="BL2648" i="1" s="1"/>
  <c r="BL2649" i="1" s="1"/>
  <c r="BL2650" i="1" s="1"/>
  <c r="BL2651" i="1" s="1"/>
  <c r="BL2652" i="1" s="1"/>
  <c r="BL2653" i="1" s="1"/>
  <c r="BL2654" i="1" s="1"/>
  <c r="BL2655" i="1" s="1"/>
  <c r="BL2656" i="1" s="1"/>
  <c r="BK2620" i="1"/>
  <c r="BK2621" i="1" s="1"/>
  <c r="BK2622" i="1" s="1"/>
  <c r="BK2623" i="1" s="1"/>
  <c r="BK2624" i="1" s="1"/>
  <c r="BK2625" i="1" s="1"/>
  <c r="BK2626" i="1" s="1"/>
  <c r="BK2627" i="1" s="1"/>
  <c r="BK2628" i="1" s="1"/>
  <c r="BK2629" i="1" s="1"/>
  <c r="BK2630" i="1" s="1"/>
  <c r="BK2631" i="1" s="1"/>
  <c r="BK2632" i="1" s="1"/>
  <c r="BK2633" i="1" s="1"/>
  <c r="BK2634" i="1" s="1"/>
  <c r="BK2635" i="1" s="1"/>
  <c r="BK2636" i="1" s="1"/>
  <c r="BK2637" i="1" s="1"/>
  <c r="BK2638" i="1" s="1"/>
  <c r="BK2639" i="1" s="1"/>
  <c r="BK2640" i="1" s="1"/>
  <c r="BK2641" i="1" s="1"/>
  <c r="BK2642" i="1" s="1"/>
  <c r="BK2643" i="1" s="1"/>
  <c r="BK2644" i="1" s="1"/>
  <c r="BK2645" i="1" s="1"/>
  <c r="BK2646" i="1" s="1"/>
  <c r="BK2647" i="1" s="1"/>
  <c r="BK2648" i="1" s="1"/>
  <c r="BK2649" i="1" s="1"/>
  <c r="BK2650" i="1" s="1"/>
  <c r="BK2651" i="1" s="1"/>
  <c r="BK2652" i="1" s="1"/>
  <c r="BK2653" i="1" s="1"/>
  <c r="BK2654" i="1" s="1"/>
  <c r="BK2655" i="1" s="1"/>
  <c r="BK2656" i="1" s="1"/>
  <c r="BJ2620" i="1"/>
  <c r="BI2620" i="1"/>
  <c r="BH2620" i="1"/>
  <c r="BG2620" i="1"/>
  <c r="BG2621" i="1" s="1"/>
  <c r="BF2620" i="1"/>
  <c r="BF2621" i="1" s="1"/>
  <c r="AP2619" i="1"/>
  <c r="AM2619" i="1"/>
  <c r="AI2619" i="1"/>
  <c r="AD2619" i="1"/>
  <c r="AC2619" i="1"/>
  <c r="AB2619" i="1"/>
  <c r="AA2619" i="1"/>
  <c r="Z2619" i="1"/>
  <c r="Y2619" i="1"/>
  <c r="X2619" i="1"/>
  <c r="U2619" i="1"/>
  <c r="S2619" i="1"/>
  <c r="R2619" i="1"/>
  <c r="B2619" i="1" s="1"/>
  <c r="AP2618" i="1"/>
  <c r="AM2618" i="1"/>
  <c r="AI2618" i="1"/>
  <c r="AD2618" i="1"/>
  <c r="AC2618" i="1"/>
  <c r="AB2618" i="1"/>
  <c r="AA2618" i="1"/>
  <c r="Z2618" i="1"/>
  <c r="Y2618" i="1"/>
  <c r="X2618" i="1"/>
  <c r="U2618" i="1"/>
  <c r="S2618" i="1"/>
  <c r="R2618" i="1"/>
  <c r="B2618" i="1" s="1"/>
  <c r="AP2617" i="1"/>
  <c r="AM2617" i="1"/>
  <c r="AI2617" i="1"/>
  <c r="AD2617" i="1"/>
  <c r="AC2617" i="1"/>
  <c r="AB2617" i="1"/>
  <c r="AA2617" i="1"/>
  <c r="Z2617" i="1"/>
  <c r="Y2617" i="1"/>
  <c r="X2617" i="1"/>
  <c r="U2617" i="1"/>
  <c r="S2617" i="1"/>
  <c r="R2617" i="1"/>
  <c r="B2617" i="1" s="1"/>
  <c r="BI2616" i="1"/>
  <c r="AP2616" i="1"/>
  <c r="AM2616" i="1"/>
  <c r="AI2616" i="1"/>
  <c r="AD2616" i="1"/>
  <c r="AD2621" i="1" s="1"/>
  <c r="AC2616" i="1"/>
  <c r="AB2616" i="1"/>
  <c r="AA2616" i="1"/>
  <c r="Z2616" i="1"/>
  <c r="Y2616" i="1"/>
  <c r="X2616" i="1"/>
  <c r="U2616" i="1"/>
  <c r="S2616" i="1"/>
  <c r="S2621" i="1" s="1"/>
  <c r="R2616" i="1"/>
  <c r="B2616" i="1" s="1"/>
  <c r="AP2615" i="1"/>
  <c r="AM2615" i="1"/>
  <c r="AI2615" i="1"/>
  <c r="AD2615" i="1"/>
  <c r="AC2615" i="1"/>
  <c r="AB2615" i="1"/>
  <c r="AA2615" i="1"/>
  <c r="AA2621" i="1" s="1"/>
  <c r="Z2615" i="1"/>
  <c r="Y2615" i="1"/>
  <c r="X2615" i="1"/>
  <c r="U2615" i="1"/>
  <c r="S2615" i="1"/>
  <c r="R2615" i="1"/>
  <c r="AP2614" i="1"/>
  <c r="AM2614" i="1"/>
  <c r="AI2614" i="1"/>
  <c r="AE2614" i="1"/>
  <c r="AH2614" i="1" s="1"/>
  <c r="AD2614" i="1"/>
  <c r="AC2614" i="1"/>
  <c r="AB2614" i="1"/>
  <c r="AA2614" i="1"/>
  <c r="Z2614" i="1"/>
  <c r="Y2614" i="1"/>
  <c r="X2614" i="1"/>
  <c r="U2614" i="1"/>
  <c r="S2614" i="1"/>
  <c r="R2614" i="1"/>
  <c r="AS2613" i="1"/>
  <c r="AP2613" i="1"/>
  <c r="AM2613" i="1"/>
  <c r="AU2613" i="1" s="1"/>
  <c r="AI2613" i="1"/>
  <c r="AD2613" i="1"/>
  <c r="AC2613" i="1"/>
  <c r="AE2613" i="1" s="1"/>
  <c r="AB2613" i="1"/>
  <c r="AA2613" i="1"/>
  <c r="Z2613" i="1"/>
  <c r="Y2613" i="1"/>
  <c r="X2613" i="1"/>
  <c r="U2613" i="1"/>
  <c r="S2613" i="1"/>
  <c r="R2613" i="1"/>
  <c r="BJ2612" i="1"/>
  <c r="BJ2613" i="1" s="1"/>
  <c r="BJ2614" i="1" s="1"/>
  <c r="BJ2615" i="1" s="1"/>
  <c r="BJ2616" i="1" s="1"/>
  <c r="AI2612" i="1"/>
  <c r="AI2611" i="1"/>
  <c r="AI2610" i="1"/>
  <c r="AI2609" i="1"/>
  <c r="BH2608" i="1"/>
  <c r="BH2609" i="1" s="1"/>
  <c r="BH2610" i="1" s="1"/>
  <c r="BH2611" i="1" s="1"/>
  <c r="BH2612" i="1" s="1"/>
  <c r="BH2613" i="1" s="1"/>
  <c r="BH2614" i="1" s="1"/>
  <c r="BH2615" i="1" s="1"/>
  <c r="BH2616" i="1" s="1"/>
  <c r="BF2608" i="1"/>
  <c r="BF2609" i="1" s="1"/>
  <c r="BF2610" i="1" s="1"/>
  <c r="BF2611" i="1" s="1"/>
  <c r="BF2612" i="1" s="1"/>
  <c r="BF2613" i="1" s="1"/>
  <c r="BF2614" i="1" s="1"/>
  <c r="BF2615" i="1" s="1"/>
  <c r="BF2616" i="1" s="1"/>
  <c r="AI2608" i="1"/>
  <c r="BI2605" i="1"/>
  <c r="BI2606" i="1" s="1"/>
  <c r="BI2607" i="1" s="1"/>
  <c r="BI2608" i="1" s="1"/>
  <c r="BI2609" i="1" s="1"/>
  <c r="BI2610" i="1" s="1"/>
  <c r="BI2611" i="1" s="1"/>
  <c r="BI2612" i="1" s="1"/>
  <c r="BI2613" i="1" s="1"/>
  <c r="BI2614" i="1" s="1"/>
  <c r="BI2615" i="1" s="1"/>
  <c r="BG2605" i="1"/>
  <c r="BG2606" i="1" s="1"/>
  <c r="BG2607" i="1" s="1"/>
  <c r="BG2608" i="1" s="1"/>
  <c r="BG2609" i="1" s="1"/>
  <c r="BG2610" i="1" s="1"/>
  <c r="BG2611" i="1" s="1"/>
  <c r="BG2612" i="1" s="1"/>
  <c r="BG2613" i="1" s="1"/>
  <c r="BG2614" i="1" s="1"/>
  <c r="BG2615" i="1" s="1"/>
  <c r="BG2616" i="1" s="1"/>
  <c r="BG2604" i="1"/>
  <c r="BG2603" i="1"/>
  <c r="BJ2602" i="1"/>
  <c r="BJ2603" i="1" s="1"/>
  <c r="BJ2604" i="1" s="1"/>
  <c r="BJ2605" i="1" s="1"/>
  <c r="BJ2606" i="1" s="1"/>
  <c r="BJ2607" i="1" s="1"/>
  <c r="BJ2608" i="1" s="1"/>
  <c r="BJ2609" i="1" s="1"/>
  <c r="BJ2610" i="1" s="1"/>
  <c r="BJ2611" i="1" s="1"/>
  <c r="BI2602" i="1"/>
  <c r="BI2603" i="1" s="1"/>
  <c r="BI2604" i="1" s="1"/>
  <c r="BH2602" i="1"/>
  <c r="BH2603" i="1" s="1"/>
  <c r="BH2604" i="1" s="1"/>
  <c r="BH2605" i="1" s="1"/>
  <c r="BH2606" i="1" s="1"/>
  <c r="BH2607" i="1" s="1"/>
  <c r="BG2602" i="1"/>
  <c r="BJ2601" i="1"/>
  <c r="BI2601" i="1"/>
  <c r="BF2601" i="1"/>
  <c r="BF2602" i="1" s="1"/>
  <c r="BF2603" i="1" s="1"/>
  <c r="BF2604" i="1" s="1"/>
  <c r="BF2605" i="1" s="1"/>
  <c r="BF2606" i="1" s="1"/>
  <c r="BF2607" i="1" s="1"/>
  <c r="BH2450" i="1"/>
  <c r="BH2451" i="1" s="1"/>
  <c r="BH2452" i="1" s="1"/>
  <c r="BH2453" i="1" s="1"/>
  <c r="BH2454" i="1" s="1"/>
  <c r="BH2455" i="1" s="1"/>
  <c r="BH2456" i="1" s="1"/>
  <c r="BH2441" i="1"/>
  <c r="BH2442" i="1" s="1"/>
  <c r="BH2443" i="1" s="1"/>
  <c r="BH2444" i="1" s="1"/>
  <c r="BH2445" i="1" s="1"/>
  <c r="BH2446" i="1" s="1"/>
  <c r="BH2447" i="1" s="1"/>
  <c r="BH2448" i="1" s="1"/>
  <c r="BH2449" i="1" s="1"/>
  <c r="BI2427" i="1"/>
  <c r="BI2428" i="1" s="1"/>
  <c r="BI2429" i="1" s="1"/>
  <c r="BI2430" i="1" s="1"/>
  <c r="BI2431" i="1" s="1"/>
  <c r="BI2432" i="1" s="1"/>
  <c r="BI2433" i="1" s="1"/>
  <c r="BI2434" i="1" s="1"/>
  <c r="BI2435" i="1" s="1"/>
  <c r="BI2436" i="1" s="1"/>
  <c r="BI2437" i="1" s="1"/>
  <c r="BI2438" i="1" s="1"/>
  <c r="BI2439" i="1" s="1"/>
  <c r="BI2440" i="1" s="1"/>
  <c r="BI2441" i="1" s="1"/>
  <c r="BI2442" i="1" s="1"/>
  <c r="BI2443" i="1" s="1"/>
  <c r="BI2444" i="1" s="1"/>
  <c r="BI2445" i="1" s="1"/>
  <c r="BI2446" i="1" s="1"/>
  <c r="BI2447" i="1" s="1"/>
  <c r="BI2448" i="1" s="1"/>
  <c r="BI2449" i="1" s="1"/>
  <c r="BI2450" i="1" s="1"/>
  <c r="BI2451" i="1" s="1"/>
  <c r="BI2452" i="1" s="1"/>
  <c r="BI2453" i="1" s="1"/>
  <c r="BI2454" i="1" s="1"/>
  <c r="BI2455" i="1" s="1"/>
  <c r="BI2456" i="1" s="1"/>
  <c r="O2426" i="1"/>
  <c r="N2426" i="1"/>
  <c r="M2426" i="1"/>
  <c r="G2426" i="1"/>
  <c r="E2426" i="1"/>
  <c r="A2426" i="1"/>
  <c r="BK2425" i="1"/>
  <c r="BK2426" i="1" s="1"/>
  <c r="BK2427" i="1" s="1"/>
  <c r="BK2428" i="1" s="1"/>
  <c r="BK2429" i="1" s="1"/>
  <c r="BK2430" i="1" s="1"/>
  <c r="BK2431" i="1" s="1"/>
  <c r="BK2432" i="1" s="1"/>
  <c r="BK2433" i="1" s="1"/>
  <c r="BK2434" i="1" s="1"/>
  <c r="BK2435" i="1" s="1"/>
  <c r="BK2436" i="1" s="1"/>
  <c r="BK2437" i="1" s="1"/>
  <c r="BK2438" i="1" s="1"/>
  <c r="BK2439" i="1" s="1"/>
  <c r="BK2440" i="1" s="1"/>
  <c r="BK2441" i="1" s="1"/>
  <c r="BK2442" i="1" s="1"/>
  <c r="BK2443" i="1" s="1"/>
  <c r="BK2444" i="1" s="1"/>
  <c r="BK2445" i="1" s="1"/>
  <c r="BK2446" i="1" s="1"/>
  <c r="BK2447" i="1" s="1"/>
  <c r="BK2448" i="1" s="1"/>
  <c r="BK2449" i="1" s="1"/>
  <c r="BK2450" i="1" s="1"/>
  <c r="BK2451" i="1" s="1"/>
  <c r="BK2452" i="1" s="1"/>
  <c r="BK2453" i="1" s="1"/>
  <c r="BK2454" i="1" s="1"/>
  <c r="BK2455" i="1" s="1"/>
  <c r="BK2456" i="1" s="1"/>
  <c r="BI2424" i="1"/>
  <c r="BI2425" i="1" s="1"/>
  <c r="BI2426" i="1" s="1"/>
  <c r="S2424" i="1"/>
  <c r="BH2423" i="1"/>
  <c r="BH2424" i="1" s="1"/>
  <c r="BH2425" i="1" s="1"/>
  <c r="BH2426" i="1" s="1"/>
  <c r="BH2427" i="1" s="1"/>
  <c r="BH2428" i="1" s="1"/>
  <c r="BH2429" i="1" s="1"/>
  <c r="BH2430" i="1" s="1"/>
  <c r="BH2431" i="1" s="1"/>
  <c r="BH2432" i="1" s="1"/>
  <c r="BH2433" i="1" s="1"/>
  <c r="BH2434" i="1" s="1"/>
  <c r="BH2435" i="1" s="1"/>
  <c r="BH2436" i="1" s="1"/>
  <c r="BH2437" i="1" s="1"/>
  <c r="BH2438" i="1" s="1"/>
  <c r="BH2439" i="1" s="1"/>
  <c r="BH2440" i="1" s="1"/>
  <c r="AM2423" i="1"/>
  <c r="U2423" i="1"/>
  <c r="R2423" i="1"/>
  <c r="BG2422" i="1"/>
  <c r="BG2423" i="1" s="1"/>
  <c r="BG2424" i="1" s="1"/>
  <c r="BG2425" i="1" s="1"/>
  <c r="BG2426" i="1" s="1"/>
  <c r="BG2427" i="1" s="1"/>
  <c r="BG2428" i="1" s="1"/>
  <c r="BG2429" i="1" s="1"/>
  <c r="BG2430" i="1" s="1"/>
  <c r="BG2431" i="1" s="1"/>
  <c r="BG2432" i="1" s="1"/>
  <c r="BG2433" i="1" s="1"/>
  <c r="BG2434" i="1" s="1"/>
  <c r="BG2435" i="1" s="1"/>
  <c r="BG2436" i="1" s="1"/>
  <c r="BG2437" i="1" s="1"/>
  <c r="BG2438" i="1" s="1"/>
  <c r="BG2439" i="1" s="1"/>
  <c r="BG2440" i="1" s="1"/>
  <c r="BG2441" i="1" s="1"/>
  <c r="BG2442" i="1" s="1"/>
  <c r="BG2443" i="1" s="1"/>
  <c r="BG2444" i="1" s="1"/>
  <c r="BG2445" i="1" s="1"/>
  <c r="BG2446" i="1" s="1"/>
  <c r="BG2447" i="1" s="1"/>
  <c r="BG2448" i="1" s="1"/>
  <c r="BG2449" i="1" s="1"/>
  <c r="BG2450" i="1" s="1"/>
  <c r="BG2451" i="1" s="1"/>
  <c r="BG2452" i="1" s="1"/>
  <c r="BG2453" i="1" s="1"/>
  <c r="BG2454" i="1" s="1"/>
  <c r="BG2455" i="1" s="1"/>
  <c r="BG2456" i="1" s="1"/>
  <c r="BF2422" i="1"/>
  <c r="BF2423" i="1" s="1"/>
  <c r="BF2424" i="1" s="1"/>
  <c r="BF2425" i="1" s="1"/>
  <c r="BF2426" i="1" s="1"/>
  <c r="BF2427" i="1" s="1"/>
  <c r="BF2428" i="1" s="1"/>
  <c r="BF2429" i="1" s="1"/>
  <c r="BF2430" i="1" s="1"/>
  <c r="BF2431" i="1" s="1"/>
  <c r="BF2432" i="1" s="1"/>
  <c r="BF2433" i="1" s="1"/>
  <c r="BF2434" i="1" s="1"/>
  <c r="BF2435" i="1" s="1"/>
  <c r="BF2436" i="1" s="1"/>
  <c r="BF2437" i="1" s="1"/>
  <c r="BF2438" i="1" s="1"/>
  <c r="BF2439" i="1" s="1"/>
  <c r="BF2440" i="1" s="1"/>
  <c r="BF2441" i="1" s="1"/>
  <c r="BF2442" i="1" s="1"/>
  <c r="BF2443" i="1" s="1"/>
  <c r="BF2444" i="1" s="1"/>
  <c r="BF2445" i="1" s="1"/>
  <c r="BF2446" i="1" s="1"/>
  <c r="BF2447" i="1" s="1"/>
  <c r="BF2448" i="1" s="1"/>
  <c r="BF2449" i="1" s="1"/>
  <c r="BF2450" i="1" s="1"/>
  <c r="BF2451" i="1" s="1"/>
  <c r="BF2452" i="1" s="1"/>
  <c r="BF2453" i="1" s="1"/>
  <c r="BF2454" i="1" s="1"/>
  <c r="BF2455" i="1" s="1"/>
  <c r="BF2456" i="1" s="1"/>
  <c r="BL2421" i="1"/>
  <c r="BL2422" i="1" s="1"/>
  <c r="BL2423" i="1" s="1"/>
  <c r="BL2424" i="1" s="1"/>
  <c r="BL2425" i="1" s="1"/>
  <c r="BL2426" i="1" s="1"/>
  <c r="BL2427" i="1" s="1"/>
  <c r="BL2428" i="1" s="1"/>
  <c r="BL2429" i="1" s="1"/>
  <c r="BL2430" i="1" s="1"/>
  <c r="BL2431" i="1" s="1"/>
  <c r="BL2432" i="1" s="1"/>
  <c r="BL2433" i="1" s="1"/>
  <c r="BL2434" i="1" s="1"/>
  <c r="BL2435" i="1" s="1"/>
  <c r="BL2436" i="1" s="1"/>
  <c r="BL2437" i="1" s="1"/>
  <c r="BL2438" i="1" s="1"/>
  <c r="BL2439" i="1" s="1"/>
  <c r="BL2440" i="1" s="1"/>
  <c r="BL2441" i="1" s="1"/>
  <c r="BL2442" i="1" s="1"/>
  <c r="BL2443" i="1" s="1"/>
  <c r="BL2444" i="1" s="1"/>
  <c r="BL2445" i="1" s="1"/>
  <c r="BL2446" i="1" s="1"/>
  <c r="BL2447" i="1" s="1"/>
  <c r="BL2448" i="1" s="1"/>
  <c r="BL2449" i="1" s="1"/>
  <c r="BL2450" i="1" s="1"/>
  <c r="BL2451" i="1" s="1"/>
  <c r="BL2452" i="1" s="1"/>
  <c r="BL2453" i="1" s="1"/>
  <c r="BL2454" i="1" s="1"/>
  <c r="BL2455" i="1" s="1"/>
  <c r="BL2456" i="1" s="1"/>
  <c r="BG2421" i="1"/>
  <c r="AR2421" i="1"/>
  <c r="AQ2421" i="1"/>
  <c r="AO2421" i="1"/>
  <c r="AN2421" i="1"/>
  <c r="AL2421" i="1"/>
  <c r="AK2421" i="1"/>
  <c r="AF2421" i="1"/>
  <c r="V2421" i="1"/>
  <c r="T2421" i="1"/>
  <c r="S2421" i="1"/>
  <c r="S2426" i="1" s="1"/>
  <c r="Q2421" i="1"/>
  <c r="Q2426" i="1" s="1"/>
  <c r="P2421" i="1"/>
  <c r="P2426" i="1" s="1"/>
  <c r="O2421" i="1"/>
  <c r="N2421" i="1"/>
  <c r="M2421" i="1"/>
  <c r="L2421" i="1"/>
  <c r="L2426" i="1" s="1"/>
  <c r="K2421" i="1"/>
  <c r="K2426" i="1" s="1"/>
  <c r="J2421" i="1"/>
  <c r="J2426" i="1" s="1"/>
  <c r="I2421" i="1"/>
  <c r="I2426" i="1" s="1"/>
  <c r="H2421" i="1"/>
  <c r="H2426" i="1" s="1"/>
  <c r="G2421" i="1"/>
  <c r="F2421" i="1"/>
  <c r="F2426" i="1" s="1"/>
  <c r="E2421" i="1"/>
  <c r="D2421" i="1"/>
  <c r="D2426" i="1" s="1"/>
  <c r="BL2420" i="1"/>
  <c r="BK2420" i="1"/>
  <c r="BK2421" i="1" s="1"/>
  <c r="BK2422" i="1" s="1"/>
  <c r="BK2423" i="1" s="1"/>
  <c r="BK2424" i="1" s="1"/>
  <c r="BJ2420" i="1"/>
  <c r="BJ2421" i="1" s="1"/>
  <c r="BJ2422" i="1" s="1"/>
  <c r="BJ2423" i="1" s="1"/>
  <c r="BJ2424" i="1" s="1"/>
  <c r="BJ2425" i="1" s="1"/>
  <c r="BJ2426" i="1" s="1"/>
  <c r="BJ2427" i="1" s="1"/>
  <c r="BJ2428" i="1" s="1"/>
  <c r="BJ2429" i="1" s="1"/>
  <c r="BJ2430" i="1" s="1"/>
  <c r="BJ2431" i="1" s="1"/>
  <c r="BJ2432" i="1" s="1"/>
  <c r="BJ2433" i="1" s="1"/>
  <c r="BJ2434" i="1" s="1"/>
  <c r="BJ2435" i="1" s="1"/>
  <c r="BJ2436" i="1" s="1"/>
  <c r="BJ2437" i="1" s="1"/>
  <c r="BJ2438" i="1" s="1"/>
  <c r="BJ2439" i="1" s="1"/>
  <c r="BJ2440" i="1" s="1"/>
  <c r="BJ2441" i="1" s="1"/>
  <c r="BJ2442" i="1" s="1"/>
  <c r="BJ2443" i="1" s="1"/>
  <c r="BJ2444" i="1" s="1"/>
  <c r="BJ2445" i="1" s="1"/>
  <c r="BJ2446" i="1" s="1"/>
  <c r="BJ2447" i="1" s="1"/>
  <c r="BJ2448" i="1" s="1"/>
  <c r="BJ2449" i="1" s="1"/>
  <c r="BJ2450" i="1" s="1"/>
  <c r="BJ2451" i="1" s="1"/>
  <c r="BJ2452" i="1" s="1"/>
  <c r="BJ2453" i="1" s="1"/>
  <c r="BJ2454" i="1" s="1"/>
  <c r="BJ2455" i="1" s="1"/>
  <c r="BJ2456" i="1" s="1"/>
  <c r="BI2420" i="1"/>
  <c r="BI2421" i="1" s="1"/>
  <c r="BI2422" i="1" s="1"/>
  <c r="BI2423" i="1" s="1"/>
  <c r="BH2420" i="1"/>
  <c r="BH2421" i="1" s="1"/>
  <c r="BH2422" i="1" s="1"/>
  <c r="BG2420" i="1"/>
  <c r="BF2420" i="1"/>
  <c r="BF2421" i="1" s="1"/>
  <c r="AP2419" i="1"/>
  <c r="AM2419" i="1"/>
  <c r="AI2419" i="1"/>
  <c r="AD2419" i="1"/>
  <c r="AC2419" i="1"/>
  <c r="AB2419" i="1"/>
  <c r="AA2419" i="1"/>
  <c r="Z2419" i="1"/>
  <c r="Y2419" i="1"/>
  <c r="X2419" i="1"/>
  <c r="U2419" i="1"/>
  <c r="S2419" i="1"/>
  <c r="R2419" i="1"/>
  <c r="B2419" i="1" s="1"/>
  <c r="AP2418" i="1"/>
  <c r="AM2418" i="1"/>
  <c r="AI2418" i="1"/>
  <c r="AD2418" i="1"/>
  <c r="AC2418" i="1"/>
  <c r="AB2418" i="1"/>
  <c r="AA2418" i="1"/>
  <c r="Z2418" i="1"/>
  <c r="Y2418" i="1"/>
  <c r="AE2418" i="1" s="1"/>
  <c r="AH2418" i="1" s="1"/>
  <c r="X2418" i="1"/>
  <c r="U2418" i="1"/>
  <c r="S2418" i="1"/>
  <c r="R2418" i="1"/>
  <c r="AP2417" i="1"/>
  <c r="AM2417" i="1"/>
  <c r="AI2417" i="1"/>
  <c r="AD2417" i="1"/>
  <c r="AC2417" i="1"/>
  <c r="AB2417" i="1"/>
  <c r="AA2417" i="1"/>
  <c r="Z2417" i="1"/>
  <c r="Y2417" i="1"/>
  <c r="AE2417" i="1" s="1"/>
  <c r="AH2417" i="1" s="1"/>
  <c r="X2417" i="1"/>
  <c r="U2417" i="1"/>
  <c r="S2417" i="1"/>
  <c r="R2417" i="1"/>
  <c r="B2417" i="1"/>
  <c r="BH2416" i="1"/>
  <c r="AP2416" i="1"/>
  <c r="AM2416" i="1"/>
  <c r="AI2416" i="1"/>
  <c r="AD2416" i="1"/>
  <c r="AC2416" i="1"/>
  <c r="AB2416" i="1"/>
  <c r="AB2421" i="1" s="1"/>
  <c r="AA2416" i="1"/>
  <c r="Z2416" i="1"/>
  <c r="Y2416" i="1"/>
  <c r="X2416" i="1"/>
  <c r="U2416" i="1"/>
  <c r="S2416" i="1"/>
  <c r="R2416" i="1"/>
  <c r="B2416" i="1"/>
  <c r="AP2415" i="1"/>
  <c r="AM2415" i="1"/>
  <c r="AI2415" i="1"/>
  <c r="AI2421" i="1" s="1"/>
  <c r="AI2423" i="1" s="1"/>
  <c r="AD2415" i="1"/>
  <c r="AC2415" i="1"/>
  <c r="AB2415" i="1"/>
  <c r="AA2415" i="1"/>
  <c r="Z2415" i="1"/>
  <c r="Y2415" i="1"/>
  <c r="AE2415" i="1" s="1"/>
  <c r="AH2415" i="1" s="1"/>
  <c r="X2415" i="1"/>
  <c r="U2415" i="1"/>
  <c r="S2415" i="1"/>
  <c r="R2415" i="1"/>
  <c r="AP2414" i="1"/>
  <c r="AM2414" i="1"/>
  <c r="AI2414" i="1"/>
  <c r="AD2414" i="1"/>
  <c r="AC2414" i="1"/>
  <c r="AB2414" i="1"/>
  <c r="AA2414" i="1"/>
  <c r="Z2414" i="1"/>
  <c r="Z2421" i="1" s="1"/>
  <c r="Y2414" i="1"/>
  <c r="X2414" i="1"/>
  <c r="U2414" i="1"/>
  <c r="S2414" i="1"/>
  <c r="R2414" i="1"/>
  <c r="B2414" i="1" s="1"/>
  <c r="AS2413" i="1"/>
  <c r="AP2413" i="1"/>
  <c r="AM2413" i="1"/>
  <c r="AI2413" i="1"/>
  <c r="AD2413" i="1"/>
  <c r="AD2421" i="1" s="1"/>
  <c r="AC2413" i="1"/>
  <c r="AB2413" i="1"/>
  <c r="AA2413" i="1"/>
  <c r="Z2413" i="1"/>
  <c r="Y2413" i="1"/>
  <c r="X2413" i="1"/>
  <c r="U2413" i="1"/>
  <c r="S2413" i="1"/>
  <c r="R2413" i="1"/>
  <c r="AI2412" i="1"/>
  <c r="AI2411" i="1"/>
  <c r="AI2410" i="1"/>
  <c r="AI2409" i="1"/>
  <c r="BJ2408" i="1"/>
  <c r="BJ2409" i="1" s="1"/>
  <c r="BJ2410" i="1" s="1"/>
  <c r="BJ2411" i="1" s="1"/>
  <c r="BJ2412" i="1" s="1"/>
  <c r="BJ2413" i="1" s="1"/>
  <c r="BJ2414" i="1" s="1"/>
  <c r="BJ2415" i="1" s="1"/>
  <c r="BJ2416" i="1" s="1"/>
  <c r="AI2408" i="1"/>
  <c r="BF2406" i="1"/>
  <c r="BF2407" i="1" s="1"/>
  <c r="BF2408" i="1" s="1"/>
  <c r="BF2409" i="1" s="1"/>
  <c r="BF2410" i="1" s="1"/>
  <c r="BF2411" i="1" s="1"/>
  <c r="BF2412" i="1" s="1"/>
  <c r="BF2413" i="1" s="1"/>
  <c r="BF2414" i="1" s="1"/>
  <c r="BF2415" i="1" s="1"/>
  <c r="BF2416" i="1" s="1"/>
  <c r="BH2404" i="1"/>
  <c r="BH2405" i="1" s="1"/>
  <c r="BH2406" i="1" s="1"/>
  <c r="BH2407" i="1" s="1"/>
  <c r="BH2408" i="1" s="1"/>
  <c r="BH2409" i="1" s="1"/>
  <c r="BH2410" i="1" s="1"/>
  <c r="BH2411" i="1" s="1"/>
  <c r="BH2412" i="1" s="1"/>
  <c r="BH2413" i="1" s="1"/>
  <c r="BH2414" i="1" s="1"/>
  <c r="BH2415" i="1" s="1"/>
  <c r="BG2404" i="1"/>
  <c r="BG2405" i="1" s="1"/>
  <c r="BG2406" i="1" s="1"/>
  <c r="BG2407" i="1" s="1"/>
  <c r="BG2408" i="1" s="1"/>
  <c r="BG2409" i="1" s="1"/>
  <c r="BG2410" i="1" s="1"/>
  <c r="BG2411" i="1" s="1"/>
  <c r="BG2412" i="1" s="1"/>
  <c r="BG2413" i="1" s="1"/>
  <c r="BG2414" i="1" s="1"/>
  <c r="BG2415" i="1" s="1"/>
  <c r="BG2416" i="1" s="1"/>
  <c r="BH2403" i="1"/>
  <c r="BF2403" i="1"/>
  <c r="BF2404" i="1" s="1"/>
  <c r="BF2405" i="1" s="1"/>
  <c r="BH2402" i="1"/>
  <c r="BG2402" i="1"/>
  <c r="BG2403" i="1" s="1"/>
  <c r="BF2402" i="1"/>
  <c r="BJ2401" i="1"/>
  <c r="BJ2402" i="1" s="1"/>
  <c r="BJ2403" i="1" s="1"/>
  <c r="BJ2404" i="1" s="1"/>
  <c r="BJ2405" i="1" s="1"/>
  <c r="BJ2406" i="1" s="1"/>
  <c r="BJ2407" i="1" s="1"/>
  <c r="BI2401" i="1"/>
  <c r="BF2401" i="1"/>
  <c r="BG2251" i="1"/>
  <c r="BG2252" i="1" s="1"/>
  <c r="BG2253" i="1" s="1"/>
  <c r="BG2254" i="1" s="1"/>
  <c r="BG2255" i="1" s="1"/>
  <c r="BG2256" i="1" s="1"/>
  <c r="BF2242" i="1"/>
  <c r="BF2243" i="1" s="1"/>
  <c r="BF2244" i="1" s="1"/>
  <c r="BF2245" i="1" s="1"/>
  <c r="BF2246" i="1" s="1"/>
  <c r="BF2247" i="1" s="1"/>
  <c r="BF2248" i="1" s="1"/>
  <c r="BF2249" i="1" s="1"/>
  <c r="BF2250" i="1" s="1"/>
  <c r="BF2251" i="1" s="1"/>
  <c r="BF2252" i="1" s="1"/>
  <c r="BF2253" i="1" s="1"/>
  <c r="BF2254" i="1" s="1"/>
  <c r="BF2255" i="1" s="1"/>
  <c r="BF2256" i="1" s="1"/>
  <c r="BL2239" i="1"/>
  <c r="BL2240" i="1" s="1"/>
  <c r="BL2241" i="1" s="1"/>
  <c r="BL2242" i="1" s="1"/>
  <c r="BL2243" i="1" s="1"/>
  <c r="BL2244" i="1" s="1"/>
  <c r="BL2245" i="1" s="1"/>
  <c r="BL2246" i="1" s="1"/>
  <c r="BL2247" i="1" s="1"/>
  <c r="BL2248" i="1" s="1"/>
  <c r="BL2249" i="1" s="1"/>
  <c r="BL2250" i="1" s="1"/>
  <c r="BL2251" i="1" s="1"/>
  <c r="BL2252" i="1" s="1"/>
  <c r="BL2253" i="1" s="1"/>
  <c r="BL2254" i="1" s="1"/>
  <c r="BL2255" i="1" s="1"/>
  <c r="BL2256" i="1" s="1"/>
  <c r="BK2233" i="1"/>
  <c r="BK2234" i="1" s="1"/>
  <c r="BK2235" i="1" s="1"/>
  <c r="BK2236" i="1" s="1"/>
  <c r="BK2237" i="1" s="1"/>
  <c r="BK2238" i="1" s="1"/>
  <c r="BK2239" i="1" s="1"/>
  <c r="BK2240" i="1" s="1"/>
  <c r="BK2241" i="1" s="1"/>
  <c r="BK2242" i="1" s="1"/>
  <c r="BK2243" i="1" s="1"/>
  <c r="BK2244" i="1" s="1"/>
  <c r="BK2245" i="1" s="1"/>
  <c r="BK2246" i="1" s="1"/>
  <c r="BK2247" i="1" s="1"/>
  <c r="BK2248" i="1" s="1"/>
  <c r="BK2249" i="1" s="1"/>
  <c r="BK2250" i="1" s="1"/>
  <c r="BK2251" i="1" s="1"/>
  <c r="BK2252" i="1" s="1"/>
  <c r="BK2253" i="1" s="1"/>
  <c r="BK2254" i="1" s="1"/>
  <c r="BK2255" i="1" s="1"/>
  <c r="BK2256" i="1" s="1"/>
  <c r="BL2232" i="1"/>
  <c r="BL2233" i="1" s="1"/>
  <c r="BL2234" i="1" s="1"/>
  <c r="BL2235" i="1" s="1"/>
  <c r="BL2236" i="1" s="1"/>
  <c r="BL2237" i="1" s="1"/>
  <c r="BL2238" i="1" s="1"/>
  <c r="BL2226" i="1"/>
  <c r="BL2227" i="1" s="1"/>
  <c r="BL2228" i="1" s="1"/>
  <c r="BL2229" i="1" s="1"/>
  <c r="BL2230" i="1" s="1"/>
  <c r="BL2231" i="1" s="1"/>
  <c r="BK2226" i="1"/>
  <c r="BK2227" i="1" s="1"/>
  <c r="BK2228" i="1" s="1"/>
  <c r="BK2229" i="1" s="1"/>
  <c r="BK2230" i="1" s="1"/>
  <c r="BK2231" i="1" s="1"/>
  <c r="BK2232" i="1" s="1"/>
  <c r="N2226" i="1"/>
  <c r="M2226" i="1"/>
  <c r="L2226" i="1"/>
  <c r="K2226" i="1"/>
  <c r="F2226" i="1"/>
  <c r="E2226" i="1"/>
  <c r="D2226" i="1"/>
  <c r="A2226" i="1"/>
  <c r="BI2224" i="1"/>
  <c r="BI2225" i="1" s="1"/>
  <c r="BI2226" i="1" s="1"/>
  <c r="BI2227" i="1" s="1"/>
  <c r="BI2228" i="1" s="1"/>
  <c r="BI2229" i="1" s="1"/>
  <c r="BI2230" i="1" s="1"/>
  <c r="BI2231" i="1" s="1"/>
  <c r="BI2232" i="1" s="1"/>
  <c r="BI2233" i="1" s="1"/>
  <c r="BI2234" i="1" s="1"/>
  <c r="BI2235" i="1" s="1"/>
  <c r="BI2236" i="1" s="1"/>
  <c r="BI2237" i="1" s="1"/>
  <c r="BI2238" i="1" s="1"/>
  <c r="BI2239" i="1" s="1"/>
  <c r="BI2240" i="1" s="1"/>
  <c r="BI2241" i="1" s="1"/>
  <c r="BI2242" i="1" s="1"/>
  <c r="BI2243" i="1" s="1"/>
  <c r="BI2244" i="1" s="1"/>
  <c r="BI2245" i="1" s="1"/>
  <c r="BI2246" i="1" s="1"/>
  <c r="BI2247" i="1" s="1"/>
  <c r="BI2248" i="1" s="1"/>
  <c r="BI2249" i="1" s="1"/>
  <c r="BI2250" i="1" s="1"/>
  <c r="BI2251" i="1" s="1"/>
  <c r="BI2252" i="1" s="1"/>
  <c r="BI2253" i="1" s="1"/>
  <c r="BI2254" i="1" s="1"/>
  <c r="BI2255" i="1" s="1"/>
  <c r="BI2256" i="1" s="1"/>
  <c r="BH2224" i="1"/>
  <c r="BH2225" i="1" s="1"/>
  <c r="BH2226" i="1" s="1"/>
  <c r="BH2227" i="1" s="1"/>
  <c r="BH2228" i="1" s="1"/>
  <c r="BH2229" i="1" s="1"/>
  <c r="BH2230" i="1" s="1"/>
  <c r="BH2231" i="1" s="1"/>
  <c r="BH2232" i="1" s="1"/>
  <c r="BH2233" i="1" s="1"/>
  <c r="BH2234" i="1" s="1"/>
  <c r="BH2235" i="1" s="1"/>
  <c r="BH2236" i="1" s="1"/>
  <c r="BH2237" i="1" s="1"/>
  <c r="BH2238" i="1" s="1"/>
  <c r="BH2239" i="1" s="1"/>
  <c r="BH2240" i="1" s="1"/>
  <c r="BH2241" i="1" s="1"/>
  <c r="BH2242" i="1" s="1"/>
  <c r="BH2243" i="1" s="1"/>
  <c r="BH2244" i="1" s="1"/>
  <c r="BH2245" i="1" s="1"/>
  <c r="BH2246" i="1" s="1"/>
  <c r="BH2247" i="1" s="1"/>
  <c r="BH2248" i="1" s="1"/>
  <c r="BH2249" i="1" s="1"/>
  <c r="BH2250" i="1" s="1"/>
  <c r="BH2251" i="1" s="1"/>
  <c r="BH2252" i="1" s="1"/>
  <c r="BH2253" i="1" s="1"/>
  <c r="BH2254" i="1" s="1"/>
  <c r="BH2255" i="1" s="1"/>
  <c r="BH2256" i="1" s="1"/>
  <c r="BG2224" i="1"/>
  <c r="BG2225" i="1" s="1"/>
  <c r="BG2226" i="1" s="1"/>
  <c r="BG2227" i="1" s="1"/>
  <c r="BG2228" i="1" s="1"/>
  <c r="BG2229" i="1" s="1"/>
  <c r="BG2230" i="1" s="1"/>
  <c r="BG2231" i="1" s="1"/>
  <c r="BG2232" i="1" s="1"/>
  <c r="BG2233" i="1" s="1"/>
  <c r="BG2234" i="1" s="1"/>
  <c r="BG2235" i="1" s="1"/>
  <c r="BG2236" i="1" s="1"/>
  <c r="BG2237" i="1" s="1"/>
  <c r="BG2238" i="1" s="1"/>
  <c r="BG2239" i="1" s="1"/>
  <c r="BG2240" i="1" s="1"/>
  <c r="BG2241" i="1" s="1"/>
  <c r="BG2242" i="1" s="1"/>
  <c r="BG2243" i="1" s="1"/>
  <c r="BG2244" i="1" s="1"/>
  <c r="BG2245" i="1" s="1"/>
  <c r="BG2246" i="1" s="1"/>
  <c r="BG2247" i="1" s="1"/>
  <c r="BG2248" i="1" s="1"/>
  <c r="BG2249" i="1" s="1"/>
  <c r="BG2250" i="1" s="1"/>
  <c r="S2224" i="1"/>
  <c r="BG2223" i="1"/>
  <c r="AM2223" i="1"/>
  <c r="U2223" i="1"/>
  <c r="R2223" i="1"/>
  <c r="BH2222" i="1"/>
  <c r="BH2223" i="1" s="1"/>
  <c r="BJ2221" i="1"/>
  <c r="BJ2222" i="1" s="1"/>
  <c r="BJ2223" i="1" s="1"/>
  <c r="BJ2224" i="1" s="1"/>
  <c r="BJ2225" i="1" s="1"/>
  <c r="BJ2226" i="1" s="1"/>
  <c r="BJ2227" i="1" s="1"/>
  <c r="BJ2228" i="1" s="1"/>
  <c r="BJ2229" i="1" s="1"/>
  <c r="BJ2230" i="1" s="1"/>
  <c r="BJ2231" i="1" s="1"/>
  <c r="BJ2232" i="1" s="1"/>
  <c r="BJ2233" i="1" s="1"/>
  <c r="BJ2234" i="1" s="1"/>
  <c r="BJ2235" i="1" s="1"/>
  <c r="BJ2236" i="1" s="1"/>
  <c r="BJ2237" i="1" s="1"/>
  <c r="BJ2238" i="1" s="1"/>
  <c r="BJ2239" i="1" s="1"/>
  <c r="BJ2240" i="1" s="1"/>
  <c r="BJ2241" i="1" s="1"/>
  <c r="BJ2242" i="1" s="1"/>
  <c r="BJ2243" i="1" s="1"/>
  <c r="BJ2244" i="1" s="1"/>
  <c r="BJ2245" i="1" s="1"/>
  <c r="BJ2246" i="1" s="1"/>
  <c r="BJ2247" i="1" s="1"/>
  <c r="BJ2248" i="1" s="1"/>
  <c r="BJ2249" i="1" s="1"/>
  <c r="BJ2250" i="1" s="1"/>
  <c r="BJ2251" i="1" s="1"/>
  <c r="BJ2252" i="1" s="1"/>
  <c r="BJ2253" i="1" s="1"/>
  <c r="BJ2254" i="1" s="1"/>
  <c r="BJ2255" i="1" s="1"/>
  <c r="BJ2256" i="1" s="1"/>
  <c r="AR2221" i="1"/>
  <c r="AQ2221" i="1"/>
  <c r="AP2221" i="1"/>
  <c r="AO2221" i="1"/>
  <c r="AN2221" i="1"/>
  <c r="AL2221" i="1"/>
  <c r="AK2221" i="1"/>
  <c r="AF2221" i="1"/>
  <c r="Z2221" i="1"/>
  <c r="V2221" i="1"/>
  <c r="T2221" i="1"/>
  <c r="R2221" i="1"/>
  <c r="Q2221" i="1"/>
  <c r="Q2226" i="1" s="1"/>
  <c r="P2221" i="1"/>
  <c r="P2226" i="1" s="1"/>
  <c r="O2221" i="1"/>
  <c r="O2226" i="1" s="1"/>
  <c r="N2221" i="1"/>
  <c r="M2221" i="1"/>
  <c r="L2221" i="1"/>
  <c r="K2221" i="1"/>
  <c r="J2221" i="1"/>
  <c r="J2226" i="1" s="1"/>
  <c r="I2221" i="1"/>
  <c r="I2226" i="1" s="1"/>
  <c r="H2221" i="1"/>
  <c r="H2226" i="1" s="1"/>
  <c r="G2221" i="1"/>
  <c r="G2226" i="1" s="1"/>
  <c r="F2221" i="1"/>
  <c r="E2221" i="1"/>
  <c r="D2221" i="1"/>
  <c r="BL2220" i="1"/>
  <c r="BL2221" i="1" s="1"/>
  <c r="BL2222" i="1" s="1"/>
  <c r="BL2223" i="1" s="1"/>
  <c r="BL2224" i="1" s="1"/>
  <c r="BL2225" i="1" s="1"/>
  <c r="BK2220" i="1"/>
  <c r="BK2221" i="1" s="1"/>
  <c r="BK2222" i="1" s="1"/>
  <c r="BK2223" i="1" s="1"/>
  <c r="BK2224" i="1" s="1"/>
  <c r="BK2225" i="1" s="1"/>
  <c r="BJ2220" i="1"/>
  <c r="BI2220" i="1"/>
  <c r="BI2221" i="1" s="1"/>
  <c r="BI2222" i="1" s="1"/>
  <c r="BI2223" i="1" s="1"/>
  <c r="BH2220" i="1"/>
  <c r="BH2221" i="1" s="1"/>
  <c r="BG2220" i="1"/>
  <c r="BG2221" i="1" s="1"/>
  <c r="BG2222" i="1" s="1"/>
  <c r="BF2220" i="1"/>
  <c r="BF2221" i="1" s="1"/>
  <c r="BF2222" i="1" s="1"/>
  <c r="BF2223" i="1" s="1"/>
  <c r="BF2224" i="1" s="1"/>
  <c r="BF2225" i="1" s="1"/>
  <c r="BF2226" i="1" s="1"/>
  <c r="BF2227" i="1" s="1"/>
  <c r="BF2228" i="1" s="1"/>
  <c r="BF2229" i="1" s="1"/>
  <c r="BF2230" i="1" s="1"/>
  <c r="BF2231" i="1" s="1"/>
  <c r="BF2232" i="1" s="1"/>
  <c r="BF2233" i="1" s="1"/>
  <c r="BF2234" i="1" s="1"/>
  <c r="BF2235" i="1" s="1"/>
  <c r="BF2236" i="1" s="1"/>
  <c r="BF2237" i="1" s="1"/>
  <c r="BF2238" i="1" s="1"/>
  <c r="BF2239" i="1" s="1"/>
  <c r="BF2240" i="1" s="1"/>
  <c r="BF2241" i="1" s="1"/>
  <c r="AP2219" i="1"/>
  <c r="AM2219" i="1"/>
  <c r="AI2219" i="1"/>
  <c r="AD2219" i="1"/>
  <c r="AC2219" i="1"/>
  <c r="AB2219" i="1"/>
  <c r="AA2219" i="1"/>
  <c r="Z2219" i="1"/>
  <c r="Y2219" i="1"/>
  <c r="X2219" i="1"/>
  <c r="U2219" i="1"/>
  <c r="S2219" i="1"/>
  <c r="R2219" i="1"/>
  <c r="B2219" i="1" s="1"/>
  <c r="AP2218" i="1"/>
  <c r="AM2218" i="1"/>
  <c r="AI2218" i="1"/>
  <c r="AD2218" i="1"/>
  <c r="AC2218" i="1"/>
  <c r="AE2218" i="1" s="1"/>
  <c r="AH2218" i="1" s="1"/>
  <c r="AB2218" i="1"/>
  <c r="AA2218" i="1"/>
  <c r="Z2218" i="1"/>
  <c r="Y2218" i="1"/>
  <c r="X2218" i="1"/>
  <c r="U2218" i="1"/>
  <c r="S2218" i="1"/>
  <c r="R2218" i="1"/>
  <c r="B2218" i="1" s="1"/>
  <c r="AP2217" i="1"/>
  <c r="AM2217" i="1"/>
  <c r="AI2217" i="1"/>
  <c r="AD2217" i="1"/>
  <c r="AC2217" i="1"/>
  <c r="AE2217" i="1" s="1"/>
  <c r="AH2217" i="1" s="1"/>
  <c r="AB2217" i="1"/>
  <c r="AA2217" i="1"/>
  <c r="Z2217" i="1"/>
  <c r="Y2217" i="1"/>
  <c r="X2217" i="1"/>
  <c r="U2217" i="1"/>
  <c r="S2217" i="1"/>
  <c r="R2217" i="1"/>
  <c r="B2217" i="1" s="1"/>
  <c r="AP2216" i="1"/>
  <c r="AM2216" i="1"/>
  <c r="AI2216" i="1"/>
  <c r="AE2216" i="1"/>
  <c r="AH2216" i="1" s="1"/>
  <c r="AD2216" i="1"/>
  <c r="AC2216" i="1"/>
  <c r="AB2216" i="1"/>
  <c r="AA2216" i="1"/>
  <c r="Z2216" i="1"/>
  <c r="Y2216" i="1"/>
  <c r="X2216" i="1"/>
  <c r="U2216" i="1"/>
  <c r="S2216" i="1"/>
  <c r="B2216" i="1" s="1"/>
  <c r="R2216" i="1"/>
  <c r="AP2215" i="1"/>
  <c r="AM2215" i="1"/>
  <c r="AI2215" i="1"/>
  <c r="AE2215" i="1"/>
  <c r="AH2215" i="1" s="1"/>
  <c r="AD2215" i="1"/>
  <c r="AC2215" i="1"/>
  <c r="AB2215" i="1"/>
  <c r="AA2215" i="1"/>
  <c r="Z2215" i="1"/>
  <c r="Y2215" i="1"/>
  <c r="X2215" i="1"/>
  <c r="U2215" i="1"/>
  <c r="S2215" i="1"/>
  <c r="R2215" i="1"/>
  <c r="AP2214" i="1"/>
  <c r="AM2214" i="1"/>
  <c r="AI2214" i="1"/>
  <c r="AD2214" i="1"/>
  <c r="AC2214" i="1"/>
  <c r="AB2214" i="1"/>
  <c r="AA2214" i="1"/>
  <c r="Z2214" i="1"/>
  <c r="Y2214" i="1"/>
  <c r="X2214" i="1"/>
  <c r="AE2214" i="1" s="1"/>
  <c r="AH2214" i="1" s="1"/>
  <c r="U2214" i="1"/>
  <c r="S2214" i="1"/>
  <c r="B2214" i="1" s="1"/>
  <c r="R2214" i="1"/>
  <c r="AU2213" i="1"/>
  <c r="AS2213" i="1"/>
  <c r="AP2213" i="1"/>
  <c r="AM2213" i="1"/>
  <c r="AI2213" i="1"/>
  <c r="AD2213" i="1"/>
  <c r="AD2221" i="1" s="1"/>
  <c r="AC2213" i="1"/>
  <c r="AB2213" i="1"/>
  <c r="AA2213" i="1"/>
  <c r="Z2213" i="1"/>
  <c r="Y2213" i="1"/>
  <c r="Y2221" i="1" s="1"/>
  <c r="X2213" i="1"/>
  <c r="U2213" i="1"/>
  <c r="S2213" i="1"/>
  <c r="S2221" i="1" s="1"/>
  <c r="S2226" i="1" s="1"/>
  <c r="R2213" i="1"/>
  <c r="BG2209" i="1"/>
  <c r="BG2210" i="1" s="1"/>
  <c r="BG2211" i="1" s="1"/>
  <c r="BG2212" i="1" s="1"/>
  <c r="BG2213" i="1" s="1"/>
  <c r="BG2214" i="1" s="1"/>
  <c r="BG2215" i="1" s="1"/>
  <c r="BG2216" i="1" s="1"/>
  <c r="BH2207" i="1"/>
  <c r="BH2208" i="1" s="1"/>
  <c r="BH2209" i="1" s="1"/>
  <c r="BH2210" i="1" s="1"/>
  <c r="BH2211" i="1" s="1"/>
  <c r="BH2212" i="1" s="1"/>
  <c r="BH2213" i="1" s="1"/>
  <c r="BH2214" i="1" s="1"/>
  <c r="BH2215" i="1" s="1"/>
  <c r="BH2216" i="1" s="1"/>
  <c r="BI2204" i="1"/>
  <c r="BI2205" i="1" s="1"/>
  <c r="BI2206" i="1" s="1"/>
  <c r="BI2207" i="1" s="1"/>
  <c r="BI2208" i="1" s="1"/>
  <c r="BI2209" i="1" s="1"/>
  <c r="BI2210" i="1" s="1"/>
  <c r="BI2211" i="1" s="1"/>
  <c r="BI2212" i="1" s="1"/>
  <c r="BI2213" i="1" s="1"/>
  <c r="BI2214" i="1" s="1"/>
  <c r="BI2215" i="1" s="1"/>
  <c r="BI2216" i="1" s="1"/>
  <c r="BH2204" i="1"/>
  <c r="BH2205" i="1" s="1"/>
  <c r="BH2206" i="1" s="1"/>
  <c r="BG2203" i="1"/>
  <c r="BG2204" i="1" s="1"/>
  <c r="BG2205" i="1" s="1"/>
  <c r="BG2206" i="1" s="1"/>
  <c r="BG2207" i="1" s="1"/>
  <c r="BG2208" i="1" s="1"/>
  <c r="BI2202" i="1"/>
  <c r="BI2203" i="1" s="1"/>
  <c r="BH2202" i="1"/>
  <c r="BH2203" i="1" s="1"/>
  <c r="BG2202" i="1"/>
  <c r="BJ2201" i="1"/>
  <c r="BI2201" i="1"/>
  <c r="BF2201" i="1"/>
  <c r="BF2202" i="1" s="1"/>
  <c r="BF2203" i="1" s="1"/>
  <c r="BF2204" i="1" s="1"/>
  <c r="BF2205" i="1" s="1"/>
  <c r="BF2206" i="1" s="1"/>
  <c r="BF2207" i="1" s="1"/>
  <c r="BF2208" i="1" s="1"/>
  <c r="BF2209" i="1" s="1"/>
  <c r="BF2210" i="1" s="1"/>
  <c r="BF2211" i="1" s="1"/>
  <c r="BF2212" i="1" s="1"/>
  <c r="BF2213" i="1" s="1"/>
  <c r="BF2214" i="1" s="1"/>
  <c r="BF2215" i="1" s="1"/>
  <c r="BF2216" i="1" s="1"/>
  <c r="BH2052" i="1"/>
  <c r="BH2053" i="1" s="1"/>
  <c r="BH2054" i="1" s="1"/>
  <c r="BH2055" i="1" s="1"/>
  <c r="BH2056" i="1" s="1"/>
  <c r="BH2049" i="1"/>
  <c r="BH2050" i="1" s="1"/>
  <c r="BH2051" i="1" s="1"/>
  <c r="BL2036" i="1"/>
  <c r="BL2037" i="1" s="1"/>
  <c r="BL2038" i="1" s="1"/>
  <c r="BL2039" i="1" s="1"/>
  <c r="BL2040" i="1" s="1"/>
  <c r="BL2041" i="1" s="1"/>
  <c r="BL2042" i="1" s="1"/>
  <c r="BL2043" i="1" s="1"/>
  <c r="BL2044" i="1" s="1"/>
  <c r="BL2045" i="1" s="1"/>
  <c r="BL2046" i="1" s="1"/>
  <c r="BL2047" i="1" s="1"/>
  <c r="BL2048" i="1" s="1"/>
  <c r="BL2049" i="1" s="1"/>
  <c r="BL2050" i="1" s="1"/>
  <c r="BL2051" i="1" s="1"/>
  <c r="BL2052" i="1" s="1"/>
  <c r="BL2053" i="1" s="1"/>
  <c r="BL2054" i="1" s="1"/>
  <c r="BL2055" i="1" s="1"/>
  <c r="BL2056" i="1" s="1"/>
  <c r="BL2030" i="1"/>
  <c r="BL2031" i="1" s="1"/>
  <c r="BL2032" i="1" s="1"/>
  <c r="BL2033" i="1" s="1"/>
  <c r="BL2034" i="1" s="1"/>
  <c r="BL2035" i="1" s="1"/>
  <c r="N2026" i="1"/>
  <c r="M2026" i="1"/>
  <c r="L2026" i="1"/>
  <c r="J2026" i="1"/>
  <c r="G2026" i="1"/>
  <c r="F2026" i="1"/>
  <c r="D2026" i="1"/>
  <c r="A2026" i="1"/>
  <c r="BL2025" i="1"/>
  <c r="BL2026" i="1" s="1"/>
  <c r="BL2027" i="1" s="1"/>
  <c r="BL2028" i="1" s="1"/>
  <c r="BL2029" i="1" s="1"/>
  <c r="BI2024" i="1"/>
  <c r="BI2025" i="1" s="1"/>
  <c r="BI2026" i="1" s="1"/>
  <c r="BI2027" i="1" s="1"/>
  <c r="BI2028" i="1" s="1"/>
  <c r="BI2029" i="1" s="1"/>
  <c r="BI2030" i="1" s="1"/>
  <c r="BI2031" i="1" s="1"/>
  <c r="BI2032" i="1" s="1"/>
  <c r="BI2033" i="1" s="1"/>
  <c r="BI2034" i="1" s="1"/>
  <c r="BI2035" i="1" s="1"/>
  <c r="BI2036" i="1" s="1"/>
  <c r="BI2037" i="1" s="1"/>
  <c r="BI2038" i="1" s="1"/>
  <c r="BI2039" i="1" s="1"/>
  <c r="BI2040" i="1" s="1"/>
  <c r="BI2041" i="1" s="1"/>
  <c r="BI2042" i="1" s="1"/>
  <c r="BI2043" i="1" s="1"/>
  <c r="BI2044" i="1" s="1"/>
  <c r="BI2045" i="1" s="1"/>
  <c r="BI2046" i="1" s="1"/>
  <c r="BI2047" i="1" s="1"/>
  <c r="BI2048" i="1" s="1"/>
  <c r="BI2049" i="1" s="1"/>
  <c r="BI2050" i="1" s="1"/>
  <c r="BI2051" i="1" s="1"/>
  <c r="BI2052" i="1" s="1"/>
  <c r="BI2053" i="1" s="1"/>
  <c r="BI2054" i="1" s="1"/>
  <c r="BI2055" i="1" s="1"/>
  <c r="BI2056" i="1" s="1"/>
  <c r="BF2024" i="1"/>
  <c r="BF2025" i="1" s="1"/>
  <c r="BF2026" i="1" s="1"/>
  <c r="BF2027" i="1" s="1"/>
  <c r="BF2028" i="1" s="1"/>
  <c r="BF2029" i="1" s="1"/>
  <c r="BF2030" i="1" s="1"/>
  <c r="BF2031" i="1" s="1"/>
  <c r="BF2032" i="1" s="1"/>
  <c r="BF2033" i="1" s="1"/>
  <c r="BF2034" i="1" s="1"/>
  <c r="BF2035" i="1" s="1"/>
  <c r="BF2036" i="1" s="1"/>
  <c r="BF2037" i="1" s="1"/>
  <c r="BF2038" i="1" s="1"/>
  <c r="BF2039" i="1" s="1"/>
  <c r="BF2040" i="1" s="1"/>
  <c r="BF2041" i="1" s="1"/>
  <c r="BF2042" i="1" s="1"/>
  <c r="BF2043" i="1" s="1"/>
  <c r="BF2044" i="1" s="1"/>
  <c r="BF2045" i="1" s="1"/>
  <c r="BF2046" i="1" s="1"/>
  <c r="BF2047" i="1" s="1"/>
  <c r="BF2048" i="1" s="1"/>
  <c r="BF2049" i="1" s="1"/>
  <c r="BF2050" i="1" s="1"/>
  <c r="BF2051" i="1" s="1"/>
  <c r="BF2052" i="1" s="1"/>
  <c r="BF2053" i="1" s="1"/>
  <c r="BF2054" i="1" s="1"/>
  <c r="BF2055" i="1" s="1"/>
  <c r="BF2056" i="1" s="1"/>
  <c r="S2024" i="1"/>
  <c r="BH2023" i="1"/>
  <c r="BH2024" i="1" s="1"/>
  <c r="BH2025" i="1" s="1"/>
  <c r="BH2026" i="1" s="1"/>
  <c r="BH2027" i="1" s="1"/>
  <c r="BH2028" i="1" s="1"/>
  <c r="BH2029" i="1" s="1"/>
  <c r="BH2030" i="1" s="1"/>
  <c r="BH2031" i="1" s="1"/>
  <c r="BH2032" i="1" s="1"/>
  <c r="BH2033" i="1" s="1"/>
  <c r="BH2034" i="1" s="1"/>
  <c r="BH2035" i="1" s="1"/>
  <c r="BH2036" i="1" s="1"/>
  <c r="BH2037" i="1" s="1"/>
  <c r="BH2038" i="1" s="1"/>
  <c r="BH2039" i="1" s="1"/>
  <c r="BH2040" i="1" s="1"/>
  <c r="BH2041" i="1" s="1"/>
  <c r="BH2042" i="1" s="1"/>
  <c r="BH2043" i="1" s="1"/>
  <c r="BH2044" i="1" s="1"/>
  <c r="BH2045" i="1" s="1"/>
  <c r="BH2046" i="1" s="1"/>
  <c r="BH2047" i="1" s="1"/>
  <c r="BH2048" i="1" s="1"/>
  <c r="BG2023" i="1"/>
  <c r="BG2024" i="1" s="1"/>
  <c r="BG2025" i="1" s="1"/>
  <c r="BG2026" i="1" s="1"/>
  <c r="BG2027" i="1" s="1"/>
  <c r="BG2028" i="1" s="1"/>
  <c r="BG2029" i="1" s="1"/>
  <c r="BG2030" i="1" s="1"/>
  <c r="BG2031" i="1" s="1"/>
  <c r="BG2032" i="1" s="1"/>
  <c r="BG2033" i="1" s="1"/>
  <c r="BG2034" i="1" s="1"/>
  <c r="BG2035" i="1" s="1"/>
  <c r="BG2036" i="1" s="1"/>
  <c r="BG2037" i="1" s="1"/>
  <c r="BG2038" i="1" s="1"/>
  <c r="BG2039" i="1" s="1"/>
  <c r="BG2040" i="1" s="1"/>
  <c r="BG2041" i="1" s="1"/>
  <c r="BG2042" i="1" s="1"/>
  <c r="BG2043" i="1" s="1"/>
  <c r="BG2044" i="1" s="1"/>
  <c r="BG2045" i="1" s="1"/>
  <c r="BG2046" i="1" s="1"/>
  <c r="BG2047" i="1" s="1"/>
  <c r="BG2048" i="1" s="1"/>
  <c r="BG2049" i="1" s="1"/>
  <c r="BG2050" i="1" s="1"/>
  <c r="BG2051" i="1" s="1"/>
  <c r="BG2052" i="1" s="1"/>
  <c r="BG2053" i="1" s="1"/>
  <c r="BG2054" i="1" s="1"/>
  <c r="BG2055" i="1" s="1"/>
  <c r="BG2056" i="1" s="1"/>
  <c r="U2023" i="1"/>
  <c r="R2023" i="1"/>
  <c r="BG2022" i="1"/>
  <c r="BF2022" i="1"/>
  <c r="BF2023" i="1" s="1"/>
  <c r="BL2021" i="1"/>
  <c r="BL2022" i="1" s="1"/>
  <c r="BL2023" i="1" s="1"/>
  <c r="BL2024" i="1" s="1"/>
  <c r="BG2021" i="1"/>
  <c r="BF2021" i="1"/>
  <c r="AR2021" i="1"/>
  <c r="AQ2021" i="1"/>
  <c r="AO2021" i="1"/>
  <c r="AN2021" i="1"/>
  <c r="AL2021" i="1"/>
  <c r="AK2021" i="1"/>
  <c r="AF2021" i="1"/>
  <c r="AD2021" i="1"/>
  <c r="V2021" i="1"/>
  <c r="T2021" i="1"/>
  <c r="Q2021" i="1"/>
  <c r="Q2026" i="1" s="1"/>
  <c r="P2021" i="1"/>
  <c r="P2026" i="1" s="1"/>
  <c r="O2021" i="1"/>
  <c r="O2026" i="1" s="1"/>
  <c r="N2021" i="1"/>
  <c r="M2021" i="1"/>
  <c r="L2021" i="1"/>
  <c r="K2021" i="1"/>
  <c r="K2026" i="1" s="1"/>
  <c r="J2021" i="1"/>
  <c r="I2021" i="1"/>
  <c r="I2026" i="1" s="1"/>
  <c r="H2021" i="1"/>
  <c r="H2026" i="1" s="1"/>
  <c r="G2021" i="1"/>
  <c r="F2021" i="1"/>
  <c r="E2021" i="1"/>
  <c r="E2026" i="1" s="1"/>
  <c r="D2021" i="1"/>
  <c r="BL2020" i="1"/>
  <c r="BK2020" i="1"/>
  <c r="BK2021" i="1" s="1"/>
  <c r="BK2022" i="1" s="1"/>
  <c r="BK2023" i="1" s="1"/>
  <c r="BK2024" i="1" s="1"/>
  <c r="BK2025" i="1" s="1"/>
  <c r="BK2026" i="1" s="1"/>
  <c r="BK2027" i="1" s="1"/>
  <c r="BK2028" i="1" s="1"/>
  <c r="BK2029" i="1" s="1"/>
  <c r="BK2030" i="1" s="1"/>
  <c r="BK2031" i="1" s="1"/>
  <c r="BK2032" i="1" s="1"/>
  <c r="BK2033" i="1" s="1"/>
  <c r="BK2034" i="1" s="1"/>
  <c r="BK2035" i="1" s="1"/>
  <c r="BK2036" i="1" s="1"/>
  <c r="BK2037" i="1" s="1"/>
  <c r="BK2038" i="1" s="1"/>
  <c r="BK2039" i="1" s="1"/>
  <c r="BK2040" i="1" s="1"/>
  <c r="BK2041" i="1" s="1"/>
  <c r="BK2042" i="1" s="1"/>
  <c r="BK2043" i="1" s="1"/>
  <c r="BK2044" i="1" s="1"/>
  <c r="BK2045" i="1" s="1"/>
  <c r="BK2046" i="1" s="1"/>
  <c r="BK2047" i="1" s="1"/>
  <c r="BK2048" i="1" s="1"/>
  <c r="BK2049" i="1" s="1"/>
  <c r="BK2050" i="1" s="1"/>
  <c r="BK2051" i="1" s="1"/>
  <c r="BK2052" i="1" s="1"/>
  <c r="BK2053" i="1" s="1"/>
  <c r="BK2054" i="1" s="1"/>
  <c r="BK2055" i="1" s="1"/>
  <c r="BK2056" i="1" s="1"/>
  <c r="BJ2020" i="1"/>
  <c r="BJ2021" i="1" s="1"/>
  <c r="BJ2022" i="1" s="1"/>
  <c r="BJ2023" i="1" s="1"/>
  <c r="BJ2024" i="1" s="1"/>
  <c r="BJ2025" i="1" s="1"/>
  <c r="BJ2026" i="1" s="1"/>
  <c r="BJ2027" i="1" s="1"/>
  <c r="BJ2028" i="1" s="1"/>
  <c r="BJ2029" i="1" s="1"/>
  <c r="BJ2030" i="1" s="1"/>
  <c r="BJ2031" i="1" s="1"/>
  <c r="BJ2032" i="1" s="1"/>
  <c r="BJ2033" i="1" s="1"/>
  <c r="BJ2034" i="1" s="1"/>
  <c r="BJ2035" i="1" s="1"/>
  <c r="BJ2036" i="1" s="1"/>
  <c r="BJ2037" i="1" s="1"/>
  <c r="BJ2038" i="1" s="1"/>
  <c r="BJ2039" i="1" s="1"/>
  <c r="BJ2040" i="1" s="1"/>
  <c r="BJ2041" i="1" s="1"/>
  <c r="BJ2042" i="1" s="1"/>
  <c r="BJ2043" i="1" s="1"/>
  <c r="BJ2044" i="1" s="1"/>
  <c r="BJ2045" i="1" s="1"/>
  <c r="BJ2046" i="1" s="1"/>
  <c r="BJ2047" i="1" s="1"/>
  <c r="BJ2048" i="1" s="1"/>
  <c r="BJ2049" i="1" s="1"/>
  <c r="BJ2050" i="1" s="1"/>
  <c r="BJ2051" i="1" s="1"/>
  <c r="BJ2052" i="1" s="1"/>
  <c r="BJ2053" i="1" s="1"/>
  <c r="BJ2054" i="1" s="1"/>
  <c r="BJ2055" i="1" s="1"/>
  <c r="BJ2056" i="1" s="1"/>
  <c r="BI2020" i="1"/>
  <c r="BI2021" i="1" s="1"/>
  <c r="BI2022" i="1" s="1"/>
  <c r="BI2023" i="1" s="1"/>
  <c r="BH2020" i="1"/>
  <c r="BH2021" i="1" s="1"/>
  <c r="BH2022" i="1" s="1"/>
  <c r="BG2020" i="1"/>
  <c r="BF2020" i="1"/>
  <c r="AP2019" i="1"/>
  <c r="AM2019" i="1"/>
  <c r="AI2019" i="1"/>
  <c r="AD2019" i="1"/>
  <c r="AC2019" i="1"/>
  <c r="AB2019" i="1"/>
  <c r="AE2019" i="1" s="1"/>
  <c r="AH2019" i="1" s="1"/>
  <c r="AA2019" i="1"/>
  <c r="Z2019" i="1"/>
  <c r="Y2019" i="1"/>
  <c r="X2019" i="1"/>
  <c r="U2019" i="1"/>
  <c r="S2019" i="1"/>
  <c r="R2019" i="1"/>
  <c r="B2019" i="1"/>
  <c r="AP2018" i="1"/>
  <c r="AM2018" i="1"/>
  <c r="AI2018" i="1"/>
  <c r="AD2018" i="1"/>
  <c r="AC2018" i="1"/>
  <c r="AB2018" i="1"/>
  <c r="AA2018" i="1"/>
  <c r="Z2018" i="1"/>
  <c r="Z2021" i="1" s="1"/>
  <c r="Y2018" i="1"/>
  <c r="X2018" i="1"/>
  <c r="U2018" i="1"/>
  <c r="S2018" i="1"/>
  <c r="R2018" i="1"/>
  <c r="B2018" i="1"/>
  <c r="AP2017" i="1"/>
  <c r="AM2017" i="1"/>
  <c r="AI2017" i="1"/>
  <c r="AD2017" i="1"/>
  <c r="AC2017" i="1"/>
  <c r="AB2017" i="1"/>
  <c r="AA2017" i="1"/>
  <c r="Z2017" i="1"/>
  <c r="Y2017" i="1"/>
  <c r="X2017" i="1"/>
  <c r="U2017" i="1"/>
  <c r="S2017" i="1"/>
  <c r="S2021" i="1" s="1"/>
  <c r="S2026" i="1" s="1"/>
  <c r="R2017" i="1"/>
  <c r="B2017" i="1" s="1"/>
  <c r="AP2016" i="1"/>
  <c r="AM2016" i="1"/>
  <c r="AI2016" i="1"/>
  <c r="AE2016" i="1"/>
  <c r="AH2016" i="1" s="1"/>
  <c r="AD2016" i="1"/>
  <c r="AC2016" i="1"/>
  <c r="AB2016" i="1"/>
  <c r="AA2016" i="1"/>
  <c r="Z2016" i="1"/>
  <c r="Y2016" i="1"/>
  <c r="X2016" i="1"/>
  <c r="U2016" i="1"/>
  <c r="S2016" i="1"/>
  <c r="R2016" i="1"/>
  <c r="AP2015" i="1"/>
  <c r="AM2015" i="1"/>
  <c r="AI2015" i="1"/>
  <c r="AD2015" i="1"/>
  <c r="AC2015" i="1"/>
  <c r="AB2015" i="1"/>
  <c r="AE2015" i="1" s="1"/>
  <c r="AH2015" i="1" s="1"/>
  <c r="AA2015" i="1"/>
  <c r="Z2015" i="1"/>
  <c r="Y2015" i="1"/>
  <c r="X2015" i="1"/>
  <c r="U2015" i="1"/>
  <c r="S2015" i="1"/>
  <c r="R2015" i="1"/>
  <c r="B2015" i="1"/>
  <c r="BF2014" i="1"/>
  <c r="BF2015" i="1" s="1"/>
  <c r="BF2016" i="1" s="1"/>
  <c r="AP2014" i="1"/>
  <c r="AM2014" i="1"/>
  <c r="AI2014" i="1"/>
  <c r="AD2014" i="1"/>
  <c r="AC2014" i="1"/>
  <c r="AE2014" i="1" s="1"/>
  <c r="AH2014" i="1" s="1"/>
  <c r="AB2014" i="1"/>
  <c r="AB2021" i="1" s="1"/>
  <c r="AA2014" i="1"/>
  <c r="Z2014" i="1"/>
  <c r="Y2014" i="1"/>
  <c r="X2014" i="1"/>
  <c r="U2014" i="1"/>
  <c r="S2014" i="1"/>
  <c r="R2014" i="1"/>
  <c r="AS2013" i="1"/>
  <c r="AP2013" i="1"/>
  <c r="AM2013" i="1"/>
  <c r="AI2013" i="1"/>
  <c r="AD2013" i="1"/>
  <c r="AC2013" i="1"/>
  <c r="AB2013" i="1"/>
  <c r="AA2013" i="1"/>
  <c r="Z2013" i="1"/>
  <c r="Y2013" i="1"/>
  <c r="X2013" i="1"/>
  <c r="X2021" i="1" s="1"/>
  <c r="U2013" i="1"/>
  <c r="S2013" i="1"/>
  <c r="R2013" i="1"/>
  <c r="BH2012" i="1"/>
  <c r="BH2013" i="1" s="1"/>
  <c r="BH2014" i="1" s="1"/>
  <c r="BH2015" i="1" s="1"/>
  <c r="BH2016" i="1" s="1"/>
  <c r="AI2012" i="1"/>
  <c r="AI2011" i="1"/>
  <c r="AI2010" i="1"/>
  <c r="AI2009" i="1"/>
  <c r="BI2008" i="1"/>
  <c r="BI2009" i="1" s="1"/>
  <c r="BI2010" i="1" s="1"/>
  <c r="BI2011" i="1" s="1"/>
  <c r="BI2012" i="1" s="1"/>
  <c r="BI2013" i="1" s="1"/>
  <c r="BI2014" i="1" s="1"/>
  <c r="BI2015" i="1" s="1"/>
  <c r="BI2016" i="1" s="1"/>
  <c r="AI2008" i="1"/>
  <c r="AI2021" i="1" s="1"/>
  <c r="AI2023" i="1" s="1"/>
  <c r="BF2005" i="1"/>
  <c r="BF2006" i="1" s="1"/>
  <c r="BF2007" i="1" s="1"/>
  <c r="BF2008" i="1" s="1"/>
  <c r="BF2009" i="1" s="1"/>
  <c r="BF2010" i="1" s="1"/>
  <c r="BF2011" i="1" s="1"/>
  <c r="BF2012" i="1" s="1"/>
  <c r="BF2013" i="1" s="1"/>
  <c r="BJ2002" i="1"/>
  <c r="BJ2003" i="1" s="1"/>
  <c r="BJ2004" i="1" s="1"/>
  <c r="BJ2005" i="1" s="1"/>
  <c r="BJ2006" i="1" s="1"/>
  <c r="BJ2007" i="1" s="1"/>
  <c r="BJ2008" i="1" s="1"/>
  <c r="BJ2009" i="1" s="1"/>
  <c r="BJ2010" i="1" s="1"/>
  <c r="BJ2011" i="1" s="1"/>
  <c r="BJ2012" i="1" s="1"/>
  <c r="BJ2013" i="1" s="1"/>
  <c r="BJ2014" i="1" s="1"/>
  <c r="BJ2015" i="1" s="1"/>
  <c r="BJ2016" i="1" s="1"/>
  <c r="BH2002" i="1"/>
  <c r="BH2003" i="1" s="1"/>
  <c r="BH2004" i="1" s="1"/>
  <c r="BH2005" i="1" s="1"/>
  <c r="BH2006" i="1" s="1"/>
  <c r="BH2007" i="1" s="1"/>
  <c r="BH2008" i="1" s="1"/>
  <c r="BH2009" i="1" s="1"/>
  <c r="BH2010" i="1" s="1"/>
  <c r="BH2011" i="1" s="1"/>
  <c r="BG2002" i="1"/>
  <c r="BG2003" i="1" s="1"/>
  <c r="BG2004" i="1" s="1"/>
  <c r="BG2005" i="1" s="1"/>
  <c r="BG2006" i="1" s="1"/>
  <c r="BG2007" i="1" s="1"/>
  <c r="BG2008" i="1" s="1"/>
  <c r="BG2009" i="1" s="1"/>
  <c r="BG2010" i="1" s="1"/>
  <c r="BG2011" i="1" s="1"/>
  <c r="BG2012" i="1" s="1"/>
  <c r="BG2013" i="1" s="1"/>
  <c r="BG2014" i="1" s="1"/>
  <c r="BG2015" i="1" s="1"/>
  <c r="BG2016" i="1" s="1"/>
  <c r="BJ2001" i="1"/>
  <c r="BI2001" i="1"/>
  <c r="BI2002" i="1" s="1"/>
  <c r="BI2003" i="1" s="1"/>
  <c r="BI2004" i="1" s="1"/>
  <c r="BI2005" i="1" s="1"/>
  <c r="BI2006" i="1" s="1"/>
  <c r="BI2007" i="1" s="1"/>
  <c r="BF2001" i="1"/>
  <c r="BF2002" i="1" s="1"/>
  <c r="BF2003" i="1" s="1"/>
  <c r="BF2004" i="1" s="1"/>
  <c r="BK1829" i="1"/>
  <c r="BK1830" i="1" s="1"/>
  <c r="BK1831" i="1" s="1"/>
  <c r="BK1832" i="1" s="1"/>
  <c r="BK1833" i="1" s="1"/>
  <c r="BK1834" i="1" s="1"/>
  <c r="BK1835" i="1" s="1"/>
  <c r="BK1836" i="1" s="1"/>
  <c r="BK1837" i="1" s="1"/>
  <c r="BK1838" i="1" s="1"/>
  <c r="BK1839" i="1" s="1"/>
  <c r="BK1840" i="1" s="1"/>
  <c r="BK1841" i="1" s="1"/>
  <c r="BK1842" i="1" s="1"/>
  <c r="BK1843" i="1" s="1"/>
  <c r="BK1844" i="1" s="1"/>
  <c r="BK1845" i="1" s="1"/>
  <c r="BK1846" i="1" s="1"/>
  <c r="BK1847" i="1" s="1"/>
  <c r="BK1848" i="1" s="1"/>
  <c r="BK1849" i="1" s="1"/>
  <c r="BK1850" i="1" s="1"/>
  <c r="BK1851" i="1" s="1"/>
  <c r="BK1852" i="1" s="1"/>
  <c r="BK1853" i="1" s="1"/>
  <c r="BK1854" i="1" s="1"/>
  <c r="BK1855" i="1" s="1"/>
  <c r="BK1856" i="1" s="1"/>
  <c r="BJ1829" i="1"/>
  <c r="BJ1830" i="1" s="1"/>
  <c r="BJ1831" i="1" s="1"/>
  <c r="BJ1832" i="1" s="1"/>
  <c r="BJ1833" i="1" s="1"/>
  <c r="BJ1834" i="1" s="1"/>
  <c r="BJ1835" i="1" s="1"/>
  <c r="BJ1836" i="1" s="1"/>
  <c r="BJ1837" i="1" s="1"/>
  <c r="BJ1838" i="1" s="1"/>
  <c r="BJ1839" i="1" s="1"/>
  <c r="BJ1840" i="1" s="1"/>
  <c r="BJ1841" i="1" s="1"/>
  <c r="BJ1842" i="1" s="1"/>
  <c r="BJ1843" i="1" s="1"/>
  <c r="BJ1844" i="1" s="1"/>
  <c r="BJ1845" i="1" s="1"/>
  <c r="BJ1846" i="1" s="1"/>
  <c r="BJ1847" i="1" s="1"/>
  <c r="BJ1848" i="1" s="1"/>
  <c r="BJ1849" i="1" s="1"/>
  <c r="BJ1850" i="1" s="1"/>
  <c r="BJ1851" i="1" s="1"/>
  <c r="BJ1852" i="1" s="1"/>
  <c r="BJ1853" i="1" s="1"/>
  <c r="BJ1854" i="1" s="1"/>
  <c r="BJ1855" i="1" s="1"/>
  <c r="BJ1856" i="1" s="1"/>
  <c r="BJ1828" i="1"/>
  <c r="BJ1826" i="1"/>
  <c r="BJ1827" i="1" s="1"/>
  <c r="P1826" i="1"/>
  <c r="N1826" i="1"/>
  <c r="L1826" i="1"/>
  <c r="J1826" i="1"/>
  <c r="H1826" i="1"/>
  <c r="F1826" i="1"/>
  <c r="D1826" i="1"/>
  <c r="A1826" i="1"/>
  <c r="BH1825" i="1"/>
  <c r="BH1826" i="1" s="1"/>
  <c r="BH1827" i="1" s="1"/>
  <c r="BH1828" i="1" s="1"/>
  <c r="BH1829" i="1" s="1"/>
  <c r="BH1830" i="1" s="1"/>
  <c r="BH1831" i="1" s="1"/>
  <c r="BH1832" i="1" s="1"/>
  <c r="BH1833" i="1" s="1"/>
  <c r="BH1834" i="1" s="1"/>
  <c r="BH1835" i="1" s="1"/>
  <c r="BH1836" i="1" s="1"/>
  <c r="BH1837" i="1" s="1"/>
  <c r="BH1838" i="1" s="1"/>
  <c r="BH1839" i="1" s="1"/>
  <c r="BH1840" i="1" s="1"/>
  <c r="BH1841" i="1" s="1"/>
  <c r="BH1842" i="1" s="1"/>
  <c r="BH1843" i="1" s="1"/>
  <c r="BH1844" i="1" s="1"/>
  <c r="BH1845" i="1" s="1"/>
  <c r="BH1846" i="1" s="1"/>
  <c r="BH1847" i="1" s="1"/>
  <c r="BH1848" i="1" s="1"/>
  <c r="BH1849" i="1" s="1"/>
  <c r="BH1850" i="1" s="1"/>
  <c r="BH1851" i="1" s="1"/>
  <c r="BH1852" i="1" s="1"/>
  <c r="BH1853" i="1" s="1"/>
  <c r="BH1854" i="1" s="1"/>
  <c r="BH1855" i="1" s="1"/>
  <c r="BH1856" i="1" s="1"/>
  <c r="BH1824" i="1"/>
  <c r="BF1824" i="1"/>
  <c r="BF1825" i="1" s="1"/>
  <c r="BF1826" i="1" s="1"/>
  <c r="BF1827" i="1" s="1"/>
  <c r="BF1828" i="1" s="1"/>
  <c r="BF1829" i="1" s="1"/>
  <c r="BF1830" i="1" s="1"/>
  <c r="BF1831" i="1" s="1"/>
  <c r="BF1832" i="1" s="1"/>
  <c r="BF1833" i="1" s="1"/>
  <c r="BF1834" i="1" s="1"/>
  <c r="BF1835" i="1" s="1"/>
  <c r="BF1836" i="1" s="1"/>
  <c r="BF1837" i="1" s="1"/>
  <c r="BF1838" i="1" s="1"/>
  <c r="BF1839" i="1" s="1"/>
  <c r="BF1840" i="1" s="1"/>
  <c r="BF1841" i="1" s="1"/>
  <c r="BF1842" i="1" s="1"/>
  <c r="BF1843" i="1" s="1"/>
  <c r="BF1844" i="1" s="1"/>
  <c r="BF1845" i="1" s="1"/>
  <c r="BF1846" i="1" s="1"/>
  <c r="BF1847" i="1" s="1"/>
  <c r="BF1848" i="1" s="1"/>
  <c r="BF1849" i="1" s="1"/>
  <c r="BF1850" i="1" s="1"/>
  <c r="BF1851" i="1" s="1"/>
  <c r="BF1852" i="1" s="1"/>
  <c r="BF1853" i="1" s="1"/>
  <c r="BF1854" i="1" s="1"/>
  <c r="BF1855" i="1" s="1"/>
  <c r="BF1856" i="1" s="1"/>
  <c r="S1824" i="1"/>
  <c r="BH1823" i="1"/>
  <c r="U1823" i="1"/>
  <c r="R1823" i="1"/>
  <c r="BL1821" i="1"/>
  <c r="BL1822" i="1" s="1"/>
  <c r="BL1823" i="1" s="1"/>
  <c r="BL1824" i="1" s="1"/>
  <c r="BL1825" i="1" s="1"/>
  <c r="BL1826" i="1" s="1"/>
  <c r="BL1827" i="1" s="1"/>
  <c r="BL1828" i="1" s="1"/>
  <c r="BL1829" i="1" s="1"/>
  <c r="BL1830" i="1" s="1"/>
  <c r="BL1831" i="1" s="1"/>
  <c r="BL1832" i="1" s="1"/>
  <c r="BL1833" i="1" s="1"/>
  <c r="BL1834" i="1" s="1"/>
  <c r="BL1835" i="1" s="1"/>
  <c r="BL1836" i="1" s="1"/>
  <c r="BL1837" i="1" s="1"/>
  <c r="BL1838" i="1" s="1"/>
  <c r="BL1839" i="1" s="1"/>
  <c r="BL1840" i="1" s="1"/>
  <c r="BL1841" i="1" s="1"/>
  <c r="BL1842" i="1" s="1"/>
  <c r="BL1843" i="1" s="1"/>
  <c r="BL1844" i="1" s="1"/>
  <c r="BL1845" i="1" s="1"/>
  <c r="BL1846" i="1" s="1"/>
  <c r="BL1847" i="1" s="1"/>
  <c r="BL1848" i="1" s="1"/>
  <c r="BL1849" i="1" s="1"/>
  <c r="BL1850" i="1" s="1"/>
  <c r="BL1851" i="1" s="1"/>
  <c r="BL1852" i="1" s="1"/>
  <c r="BL1853" i="1" s="1"/>
  <c r="BL1854" i="1" s="1"/>
  <c r="BL1855" i="1" s="1"/>
  <c r="BL1856" i="1" s="1"/>
  <c r="BJ1821" i="1"/>
  <c r="BJ1822" i="1" s="1"/>
  <c r="BJ1823" i="1" s="1"/>
  <c r="BJ1824" i="1" s="1"/>
  <c r="BJ1825" i="1" s="1"/>
  <c r="AR1821" i="1"/>
  <c r="AQ1821" i="1"/>
  <c r="AO1821" i="1"/>
  <c r="AN1821" i="1"/>
  <c r="AL1821" i="1"/>
  <c r="AK1821" i="1"/>
  <c r="AF1821" i="1"/>
  <c r="V1821" i="1"/>
  <c r="T1821" i="1"/>
  <c r="Q1821" i="1"/>
  <c r="Q1826" i="1" s="1"/>
  <c r="P1821" i="1"/>
  <c r="O1821" i="1"/>
  <c r="O1826" i="1" s="1"/>
  <c r="N1821" i="1"/>
  <c r="M1821" i="1"/>
  <c r="M1826" i="1" s="1"/>
  <c r="L1821" i="1"/>
  <c r="K1821" i="1"/>
  <c r="K1826" i="1" s="1"/>
  <c r="J1821" i="1"/>
  <c r="I1821" i="1"/>
  <c r="I1826" i="1" s="1"/>
  <c r="H1821" i="1"/>
  <c r="G1821" i="1"/>
  <c r="G1826" i="1" s="1"/>
  <c r="F1821" i="1"/>
  <c r="E1821" i="1"/>
  <c r="E1826" i="1" s="1"/>
  <c r="D1821" i="1"/>
  <c r="BL1820" i="1"/>
  <c r="BK1820" i="1"/>
  <c r="BK1821" i="1" s="1"/>
  <c r="BK1822" i="1" s="1"/>
  <c r="BK1823" i="1" s="1"/>
  <c r="BK1824" i="1" s="1"/>
  <c r="BK1825" i="1" s="1"/>
  <c r="BK1826" i="1" s="1"/>
  <c r="BK1827" i="1" s="1"/>
  <c r="BK1828" i="1" s="1"/>
  <c r="BJ1820" i="1"/>
  <c r="BI1820" i="1"/>
  <c r="BI1821" i="1" s="1"/>
  <c r="BI1822" i="1" s="1"/>
  <c r="BI1823" i="1" s="1"/>
  <c r="BI1824" i="1" s="1"/>
  <c r="BI1825" i="1" s="1"/>
  <c r="BI1826" i="1" s="1"/>
  <c r="BI1827" i="1" s="1"/>
  <c r="BI1828" i="1" s="1"/>
  <c r="BI1829" i="1" s="1"/>
  <c r="BI1830" i="1" s="1"/>
  <c r="BI1831" i="1" s="1"/>
  <c r="BI1832" i="1" s="1"/>
  <c r="BI1833" i="1" s="1"/>
  <c r="BI1834" i="1" s="1"/>
  <c r="BI1835" i="1" s="1"/>
  <c r="BI1836" i="1" s="1"/>
  <c r="BI1837" i="1" s="1"/>
  <c r="BI1838" i="1" s="1"/>
  <c r="BI1839" i="1" s="1"/>
  <c r="BI1840" i="1" s="1"/>
  <c r="BI1841" i="1" s="1"/>
  <c r="BI1842" i="1" s="1"/>
  <c r="BI1843" i="1" s="1"/>
  <c r="BI1844" i="1" s="1"/>
  <c r="BI1845" i="1" s="1"/>
  <c r="BI1846" i="1" s="1"/>
  <c r="BI1847" i="1" s="1"/>
  <c r="BI1848" i="1" s="1"/>
  <c r="BI1849" i="1" s="1"/>
  <c r="BI1850" i="1" s="1"/>
  <c r="BI1851" i="1" s="1"/>
  <c r="BI1852" i="1" s="1"/>
  <c r="BI1853" i="1" s="1"/>
  <c r="BI1854" i="1" s="1"/>
  <c r="BI1855" i="1" s="1"/>
  <c r="BI1856" i="1" s="1"/>
  <c r="BH1820" i="1"/>
  <c r="BH1821" i="1" s="1"/>
  <c r="BH1822" i="1" s="1"/>
  <c r="BG1820" i="1"/>
  <c r="BG1821" i="1" s="1"/>
  <c r="BG1822" i="1" s="1"/>
  <c r="BG1823" i="1" s="1"/>
  <c r="BG1824" i="1" s="1"/>
  <c r="BG1825" i="1" s="1"/>
  <c r="BG1826" i="1" s="1"/>
  <c r="BG1827" i="1" s="1"/>
  <c r="BG1828" i="1" s="1"/>
  <c r="BG1829" i="1" s="1"/>
  <c r="BG1830" i="1" s="1"/>
  <c r="BG1831" i="1" s="1"/>
  <c r="BG1832" i="1" s="1"/>
  <c r="BG1833" i="1" s="1"/>
  <c r="BG1834" i="1" s="1"/>
  <c r="BG1835" i="1" s="1"/>
  <c r="BG1836" i="1" s="1"/>
  <c r="BG1837" i="1" s="1"/>
  <c r="BG1838" i="1" s="1"/>
  <c r="BG1839" i="1" s="1"/>
  <c r="BG1840" i="1" s="1"/>
  <c r="BG1841" i="1" s="1"/>
  <c r="BG1842" i="1" s="1"/>
  <c r="BG1843" i="1" s="1"/>
  <c r="BG1844" i="1" s="1"/>
  <c r="BG1845" i="1" s="1"/>
  <c r="BG1846" i="1" s="1"/>
  <c r="BG1847" i="1" s="1"/>
  <c r="BG1848" i="1" s="1"/>
  <c r="BG1849" i="1" s="1"/>
  <c r="BG1850" i="1" s="1"/>
  <c r="BG1851" i="1" s="1"/>
  <c r="BG1852" i="1" s="1"/>
  <c r="BG1853" i="1" s="1"/>
  <c r="BG1854" i="1" s="1"/>
  <c r="BG1855" i="1" s="1"/>
  <c r="BG1856" i="1" s="1"/>
  <c r="BF1820" i="1"/>
  <c r="BF1821" i="1" s="1"/>
  <c r="BF1822" i="1" s="1"/>
  <c r="BF1823" i="1" s="1"/>
  <c r="AP1819" i="1"/>
  <c r="AM1819" i="1"/>
  <c r="AI1819" i="1"/>
  <c r="AE1819" i="1"/>
  <c r="AH1819" i="1" s="1"/>
  <c r="AD1819" i="1"/>
  <c r="AC1819" i="1"/>
  <c r="AB1819" i="1"/>
  <c r="AA1819" i="1"/>
  <c r="Z1819" i="1"/>
  <c r="Y1819" i="1"/>
  <c r="X1819" i="1"/>
  <c r="U1819" i="1"/>
  <c r="U1821" i="1" s="1"/>
  <c r="U1826" i="1" s="1"/>
  <c r="S1819" i="1"/>
  <c r="R1819" i="1"/>
  <c r="AP1818" i="1"/>
  <c r="AM1818" i="1"/>
  <c r="AI1818" i="1"/>
  <c r="AD1818" i="1"/>
  <c r="AC1818" i="1"/>
  <c r="AB1818" i="1"/>
  <c r="AA1818" i="1"/>
  <c r="Z1818" i="1"/>
  <c r="Y1818" i="1"/>
  <c r="X1818" i="1"/>
  <c r="U1818" i="1"/>
  <c r="S1818" i="1"/>
  <c r="B1818" i="1" s="1"/>
  <c r="R1818" i="1"/>
  <c r="AP1817" i="1"/>
  <c r="AM1817" i="1"/>
  <c r="AI1817" i="1"/>
  <c r="AH1817" i="1"/>
  <c r="AD1817" i="1"/>
  <c r="AC1817" i="1"/>
  <c r="AB1817" i="1"/>
  <c r="AA1817" i="1"/>
  <c r="Z1817" i="1"/>
  <c r="Y1817" i="1"/>
  <c r="X1817" i="1"/>
  <c r="AE1817" i="1" s="1"/>
  <c r="U1817" i="1"/>
  <c r="S1817" i="1"/>
  <c r="B1817" i="1" s="1"/>
  <c r="R1817" i="1"/>
  <c r="AP1816" i="1"/>
  <c r="AM1816" i="1"/>
  <c r="AI1816" i="1"/>
  <c r="AD1816" i="1"/>
  <c r="AC1816" i="1"/>
  <c r="AB1816" i="1"/>
  <c r="AA1816" i="1"/>
  <c r="Z1816" i="1"/>
  <c r="Y1816" i="1"/>
  <c r="X1816" i="1"/>
  <c r="U1816" i="1"/>
  <c r="S1816" i="1"/>
  <c r="R1816" i="1"/>
  <c r="AP1815" i="1"/>
  <c r="AM1815" i="1"/>
  <c r="AI1815" i="1"/>
  <c r="AD1815" i="1"/>
  <c r="AC1815" i="1"/>
  <c r="AB1815" i="1"/>
  <c r="AA1815" i="1"/>
  <c r="Z1815" i="1"/>
  <c r="Y1815" i="1"/>
  <c r="X1815" i="1"/>
  <c r="U1815" i="1"/>
  <c r="S1815" i="1"/>
  <c r="R1815" i="1"/>
  <c r="B1815" i="1" s="1"/>
  <c r="AP1814" i="1"/>
  <c r="AM1814" i="1"/>
  <c r="AI1814" i="1"/>
  <c r="AH1814" i="1"/>
  <c r="AD1814" i="1"/>
  <c r="AC1814" i="1"/>
  <c r="AB1814" i="1"/>
  <c r="AA1814" i="1"/>
  <c r="Z1814" i="1"/>
  <c r="Y1814" i="1"/>
  <c r="X1814" i="1"/>
  <c r="AE1814" i="1" s="1"/>
  <c r="U1814" i="1"/>
  <c r="S1814" i="1"/>
  <c r="R1814" i="1"/>
  <c r="AS1813" i="1"/>
  <c r="AU1813" i="1" s="1"/>
  <c r="AP1813" i="1"/>
  <c r="AM1813" i="1"/>
  <c r="AI1813" i="1"/>
  <c r="AD1813" i="1"/>
  <c r="AC1813" i="1"/>
  <c r="AC1821" i="1" s="1"/>
  <c r="AB1813" i="1"/>
  <c r="AB1821" i="1" s="1"/>
  <c r="AA1813" i="1"/>
  <c r="Z1813" i="1"/>
  <c r="Z1821" i="1" s="1"/>
  <c r="Y1813" i="1"/>
  <c r="X1813" i="1"/>
  <c r="U1813" i="1"/>
  <c r="S1813" i="1"/>
  <c r="R1813" i="1"/>
  <c r="R1821" i="1" s="1"/>
  <c r="R1826" i="1" s="1"/>
  <c r="B1813" i="1"/>
  <c r="AI1812" i="1"/>
  <c r="AI1811" i="1"/>
  <c r="BJ1810" i="1"/>
  <c r="BJ1811" i="1" s="1"/>
  <c r="BJ1812" i="1" s="1"/>
  <c r="BJ1813" i="1" s="1"/>
  <c r="BJ1814" i="1" s="1"/>
  <c r="BJ1815" i="1" s="1"/>
  <c r="BJ1816" i="1" s="1"/>
  <c r="BH1810" i="1"/>
  <c r="BH1811" i="1" s="1"/>
  <c r="BH1812" i="1" s="1"/>
  <c r="BH1813" i="1" s="1"/>
  <c r="BH1814" i="1" s="1"/>
  <c r="BH1815" i="1" s="1"/>
  <c r="BH1816" i="1" s="1"/>
  <c r="AI1810" i="1"/>
  <c r="AI1809" i="1"/>
  <c r="BJ1808" i="1"/>
  <c r="BJ1809" i="1" s="1"/>
  <c r="BI1808" i="1"/>
  <c r="BI1809" i="1" s="1"/>
  <c r="BI1810" i="1" s="1"/>
  <c r="BI1811" i="1" s="1"/>
  <c r="BI1812" i="1" s="1"/>
  <c r="BI1813" i="1" s="1"/>
  <c r="BI1814" i="1" s="1"/>
  <c r="BI1815" i="1" s="1"/>
  <c r="BI1816" i="1" s="1"/>
  <c r="AI1808" i="1"/>
  <c r="BF1804" i="1"/>
  <c r="BF1805" i="1" s="1"/>
  <c r="BF1806" i="1" s="1"/>
  <c r="BF1807" i="1" s="1"/>
  <c r="BF1808" i="1" s="1"/>
  <c r="BF1809" i="1" s="1"/>
  <c r="BF1810" i="1" s="1"/>
  <c r="BF1811" i="1" s="1"/>
  <c r="BF1812" i="1" s="1"/>
  <c r="BF1813" i="1" s="1"/>
  <c r="BF1814" i="1" s="1"/>
  <c r="BF1815" i="1" s="1"/>
  <c r="BF1816" i="1" s="1"/>
  <c r="BJ1803" i="1"/>
  <c r="BJ1804" i="1" s="1"/>
  <c r="BJ1805" i="1" s="1"/>
  <c r="BJ1806" i="1" s="1"/>
  <c r="BJ1807" i="1" s="1"/>
  <c r="BH1803" i="1"/>
  <c r="BH1804" i="1" s="1"/>
  <c r="BH1805" i="1" s="1"/>
  <c r="BH1806" i="1" s="1"/>
  <c r="BH1807" i="1" s="1"/>
  <c r="BH1808" i="1" s="1"/>
  <c r="BH1809" i="1" s="1"/>
  <c r="BJ1802" i="1"/>
  <c r="BH1802" i="1"/>
  <c r="BG1802" i="1"/>
  <c r="BG1803" i="1" s="1"/>
  <c r="BG1804" i="1" s="1"/>
  <c r="BG1805" i="1" s="1"/>
  <c r="BG1806" i="1" s="1"/>
  <c r="BG1807" i="1" s="1"/>
  <c r="BG1808" i="1" s="1"/>
  <c r="BG1809" i="1" s="1"/>
  <c r="BG1810" i="1" s="1"/>
  <c r="BG1811" i="1" s="1"/>
  <c r="BG1812" i="1" s="1"/>
  <c r="BG1813" i="1" s="1"/>
  <c r="BG1814" i="1" s="1"/>
  <c r="BG1815" i="1" s="1"/>
  <c r="BG1816" i="1" s="1"/>
  <c r="BF1802" i="1"/>
  <c r="BF1803" i="1" s="1"/>
  <c r="BK1801" i="1"/>
  <c r="BK1802" i="1" s="1"/>
  <c r="BK1803" i="1" s="1"/>
  <c r="BK1804" i="1" s="1"/>
  <c r="BK1805" i="1" s="1"/>
  <c r="BK1806" i="1" s="1"/>
  <c r="BK1807" i="1" s="1"/>
  <c r="BK1808" i="1" s="1"/>
  <c r="BK1809" i="1" s="1"/>
  <c r="BK1810" i="1" s="1"/>
  <c r="BK1811" i="1" s="1"/>
  <c r="BK1812" i="1" s="1"/>
  <c r="BK1813" i="1" s="1"/>
  <c r="BK1814" i="1" s="1"/>
  <c r="BK1815" i="1" s="1"/>
  <c r="BK1816" i="1" s="1"/>
  <c r="BJ1801" i="1"/>
  <c r="BI1801" i="1"/>
  <c r="BI1802" i="1" s="1"/>
  <c r="BI1803" i="1" s="1"/>
  <c r="BI1804" i="1" s="1"/>
  <c r="BI1805" i="1" s="1"/>
  <c r="BI1806" i="1" s="1"/>
  <c r="BI1807" i="1" s="1"/>
  <c r="BF1801" i="1"/>
  <c r="BH1629" i="1"/>
  <c r="BH1630" i="1" s="1"/>
  <c r="BH1631" i="1" s="1"/>
  <c r="BH1632" i="1" s="1"/>
  <c r="BH1633" i="1" s="1"/>
  <c r="BH1634" i="1" s="1"/>
  <c r="BH1635" i="1" s="1"/>
  <c r="BH1636" i="1" s="1"/>
  <c r="BH1637" i="1" s="1"/>
  <c r="BH1638" i="1" s="1"/>
  <c r="BH1639" i="1" s="1"/>
  <c r="BH1640" i="1" s="1"/>
  <c r="BH1641" i="1" s="1"/>
  <c r="BH1642" i="1" s="1"/>
  <c r="BH1643" i="1" s="1"/>
  <c r="BH1644" i="1" s="1"/>
  <c r="BH1645" i="1" s="1"/>
  <c r="BH1646" i="1" s="1"/>
  <c r="BH1647" i="1" s="1"/>
  <c r="BH1648" i="1" s="1"/>
  <c r="BH1649" i="1" s="1"/>
  <c r="BH1650" i="1" s="1"/>
  <c r="BH1651" i="1" s="1"/>
  <c r="BH1652" i="1" s="1"/>
  <c r="BH1653" i="1" s="1"/>
  <c r="BH1654" i="1" s="1"/>
  <c r="BH1655" i="1" s="1"/>
  <c r="BH1656" i="1" s="1"/>
  <c r="BL1628" i="1"/>
  <c r="BL1629" i="1" s="1"/>
  <c r="BL1630" i="1" s="1"/>
  <c r="BL1631" i="1" s="1"/>
  <c r="BL1632" i="1" s="1"/>
  <c r="BL1633" i="1" s="1"/>
  <c r="BL1634" i="1" s="1"/>
  <c r="BL1635" i="1" s="1"/>
  <c r="BL1636" i="1" s="1"/>
  <c r="BL1637" i="1" s="1"/>
  <c r="BL1638" i="1" s="1"/>
  <c r="BL1639" i="1" s="1"/>
  <c r="BL1640" i="1" s="1"/>
  <c r="BL1641" i="1" s="1"/>
  <c r="BL1642" i="1" s="1"/>
  <c r="BL1643" i="1" s="1"/>
  <c r="BL1644" i="1" s="1"/>
  <c r="BL1645" i="1" s="1"/>
  <c r="BL1646" i="1" s="1"/>
  <c r="BL1647" i="1" s="1"/>
  <c r="BL1648" i="1" s="1"/>
  <c r="BL1649" i="1" s="1"/>
  <c r="BL1650" i="1" s="1"/>
  <c r="BL1651" i="1" s="1"/>
  <c r="BL1652" i="1" s="1"/>
  <c r="BL1653" i="1" s="1"/>
  <c r="BL1654" i="1" s="1"/>
  <c r="BL1655" i="1" s="1"/>
  <c r="BL1656" i="1" s="1"/>
  <c r="BH1628" i="1"/>
  <c r="BK1626" i="1"/>
  <c r="BK1627" i="1" s="1"/>
  <c r="BK1628" i="1" s="1"/>
  <c r="BK1629" i="1" s="1"/>
  <c r="BK1630" i="1" s="1"/>
  <c r="BK1631" i="1" s="1"/>
  <c r="BK1632" i="1" s="1"/>
  <c r="BK1633" i="1" s="1"/>
  <c r="BK1634" i="1" s="1"/>
  <c r="BK1635" i="1" s="1"/>
  <c r="BK1636" i="1" s="1"/>
  <c r="BK1637" i="1" s="1"/>
  <c r="BK1638" i="1" s="1"/>
  <c r="BK1639" i="1" s="1"/>
  <c r="BK1640" i="1" s="1"/>
  <c r="BK1641" i="1" s="1"/>
  <c r="BK1642" i="1" s="1"/>
  <c r="BK1643" i="1" s="1"/>
  <c r="BK1644" i="1" s="1"/>
  <c r="BK1645" i="1" s="1"/>
  <c r="BK1646" i="1" s="1"/>
  <c r="BK1647" i="1" s="1"/>
  <c r="BK1648" i="1" s="1"/>
  <c r="BK1649" i="1" s="1"/>
  <c r="BK1650" i="1" s="1"/>
  <c r="BK1651" i="1" s="1"/>
  <c r="BK1652" i="1" s="1"/>
  <c r="BK1653" i="1" s="1"/>
  <c r="BK1654" i="1" s="1"/>
  <c r="BK1655" i="1" s="1"/>
  <c r="BK1656" i="1" s="1"/>
  <c r="BH1626" i="1"/>
  <c r="BH1627" i="1" s="1"/>
  <c r="P1626" i="1"/>
  <c r="N1626" i="1"/>
  <c r="L1626" i="1"/>
  <c r="J1626" i="1"/>
  <c r="H1626" i="1"/>
  <c r="F1626" i="1"/>
  <c r="D1626" i="1"/>
  <c r="A1626" i="1"/>
  <c r="BF1625" i="1"/>
  <c r="BF1626" i="1" s="1"/>
  <c r="BF1627" i="1" s="1"/>
  <c r="BF1628" i="1" s="1"/>
  <c r="BF1629" i="1" s="1"/>
  <c r="BF1630" i="1" s="1"/>
  <c r="BF1631" i="1" s="1"/>
  <c r="BF1632" i="1" s="1"/>
  <c r="BF1633" i="1" s="1"/>
  <c r="BF1634" i="1" s="1"/>
  <c r="BF1635" i="1" s="1"/>
  <c r="BF1636" i="1" s="1"/>
  <c r="BF1637" i="1" s="1"/>
  <c r="BF1638" i="1" s="1"/>
  <c r="BF1639" i="1" s="1"/>
  <c r="BF1640" i="1" s="1"/>
  <c r="BF1641" i="1" s="1"/>
  <c r="BF1642" i="1" s="1"/>
  <c r="BF1643" i="1" s="1"/>
  <c r="BF1644" i="1" s="1"/>
  <c r="BF1645" i="1" s="1"/>
  <c r="BF1646" i="1" s="1"/>
  <c r="BF1647" i="1" s="1"/>
  <c r="BF1648" i="1" s="1"/>
  <c r="BF1649" i="1" s="1"/>
  <c r="BF1650" i="1" s="1"/>
  <c r="BF1651" i="1" s="1"/>
  <c r="BF1652" i="1" s="1"/>
  <c r="BF1653" i="1" s="1"/>
  <c r="BF1654" i="1" s="1"/>
  <c r="BF1655" i="1" s="1"/>
  <c r="BF1656" i="1" s="1"/>
  <c r="BF1624" i="1"/>
  <c r="S1624" i="1"/>
  <c r="BK1623" i="1"/>
  <c r="BK1624" i="1" s="1"/>
  <c r="BK1625" i="1" s="1"/>
  <c r="BF1623" i="1"/>
  <c r="U1623" i="1"/>
  <c r="R1623" i="1"/>
  <c r="BJ1622" i="1"/>
  <c r="BJ1623" i="1" s="1"/>
  <c r="BJ1624" i="1" s="1"/>
  <c r="BJ1625" i="1" s="1"/>
  <c r="BJ1626" i="1" s="1"/>
  <c r="BJ1627" i="1" s="1"/>
  <c r="BJ1628" i="1" s="1"/>
  <c r="BJ1629" i="1" s="1"/>
  <c r="BJ1630" i="1" s="1"/>
  <c r="BJ1631" i="1" s="1"/>
  <c r="BJ1632" i="1" s="1"/>
  <c r="BJ1633" i="1" s="1"/>
  <c r="BJ1634" i="1" s="1"/>
  <c r="BJ1635" i="1" s="1"/>
  <c r="BJ1636" i="1" s="1"/>
  <c r="BJ1637" i="1" s="1"/>
  <c r="BJ1638" i="1" s="1"/>
  <c r="BJ1639" i="1" s="1"/>
  <c r="BJ1640" i="1" s="1"/>
  <c r="BJ1641" i="1" s="1"/>
  <c r="BJ1642" i="1" s="1"/>
  <c r="BJ1643" i="1" s="1"/>
  <c r="BJ1644" i="1" s="1"/>
  <c r="BJ1645" i="1" s="1"/>
  <c r="BJ1646" i="1" s="1"/>
  <c r="BJ1647" i="1" s="1"/>
  <c r="BJ1648" i="1" s="1"/>
  <c r="BJ1649" i="1" s="1"/>
  <c r="BJ1650" i="1" s="1"/>
  <c r="BJ1651" i="1" s="1"/>
  <c r="BJ1652" i="1" s="1"/>
  <c r="BJ1653" i="1" s="1"/>
  <c r="BJ1654" i="1" s="1"/>
  <c r="BJ1655" i="1" s="1"/>
  <c r="BJ1656" i="1" s="1"/>
  <c r="BK1621" i="1"/>
  <c r="BK1622" i="1" s="1"/>
  <c r="BJ1621" i="1"/>
  <c r="BH1621" i="1"/>
  <c r="BH1622" i="1" s="1"/>
  <c r="BH1623" i="1" s="1"/>
  <c r="BH1624" i="1" s="1"/>
  <c r="BH1625" i="1" s="1"/>
  <c r="AR1621" i="1"/>
  <c r="AQ1621" i="1"/>
  <c r="AO1621" i="1"/>
  <c r="AN1621" i="1"/>
  <c r="AL1621" i="1"/>
  <c r="AK1621" i="1"/>
  <c r="AF1621" i="1"/>
  <c r="V1621" i="1"/>
  <c r="T1621" i="1"/>
  <c r="Q1621" i="1"/>
  <c r="Q1626" i="1" s="1"/>
  <c r="BK1601" i="1" s="1"/>
  <c r="BK1602" i="1" s="1"/>
  <c r="BK1603" i="1" s="1"/>
  <c r="BK1604" i="1" s="1"/>
  <c r="BK1605" i="1" s="1"/>
  <c r="BK1606" i="1" s="1"/>
  <c r="BK1607" i="1" s="1"/>
  <c r="BK1608" i="1" s="1"/>
  <c r="BK1609" i="1" s="1"/>
  <c r="BK1610" i="1" s="1"/>
  <c r="BK1611" i="1" s="1"/>
  <c r="BK1612" i="1" s="1"/>
  <c r="BK1613" i="1" s="1"/>
  <c r="BK1614" i="1" s="1"/>
  <c r="BK1615" i="1" s="1"/>
  <c r="BK1616" i="1" s="1"/>
  <c r="P1621" i="1"/>
  <c r="O1621" i="1"/>
  <c r="O1626" i="1" s="1"/>
  <c r="N1621" i="1"/>
  <c r="M1621" i="1"/>
  <c r="M1626" i="1" s="1"/>
  <c r="L1621" i="1"/>
  <c r="K1621" i="1"/>
  <c r="K1626" i="1" s="1"/>
  <c r="J1621" i="1"/>
  <c r="I1621" i="1"/>
  <c r="I1626" i="1" s="1"/>
  <c r="H1621" i="1"/>
  <c r="G1621" i="1"/>
  <c r="G1626" i="1" s="1"/>
  <c r="F1621" i="1"/>
  <c r="E1621" i="1"/>
  <c r="E1626" i="1" s="1"/>
  <c r="D1621" i="1"/>
  <c r="BL1620" i="1"/>
  <c r="BL1621" i="1" s="1"/>
  <c r="BL1622" i="1" s="1"/>
  <c r="BL1623" i="1" s="1"/>
  <c r="BL1624" i="1" s="1"/>
  <c r="BL1625" i="1" s="1"/>
  <c r="BL1626" i="1" s="1"/>
  <c r="BL1627" i="1" s="1"/>
  <c r="BK1620" i="1"/>
  <c r="BJ1620" i="1"/>
  <c r="BI1620" i="1"/>
  <c r="BI1621" i="1" s="1"/>
  <c r="BI1622" i="1" s="1"/>
  <c r="BI1623" i="1" s="1"/>
  <c r="BI1624" i="1" s="1"/>
  <c r="BI1625" i="1" s="1"/>
  <c r="BI1626" i="1" s="1"/>
  <c r="BI1627" i="1" s="1"/>
  <c r="BI1628" i="1" s="1"/>
  <c r="BI1629" i="1" s="1"/>
  <c r="BI1630" i="1" s="1"/>
  <c r="BI1631" i="1" s="1"/>
  <c r="BI1632" i="1" s="1"/>
  <c r="BI1633" i="1" s="1"/>
  <c r="BI1634" i="1" s="1"/>
  <c r="BI1635" i="1" s="1"/>
  <c r="BI1636" i="1" s="1"/>
  <c r="BI1637" i="1" s="1"/>
  <c r="BI1638" i="1" s="1"/>
  <c r="BI1639" i="1" s="1"/>
  <c r="BI1640" i="1" s="1"/>
  <c r="BI1641" i="1" s="1"/>
  <c r="BI1642" i="1" s="1"/>
  <c r="BI1643" i="1" s="1"/>
  <c r="BI1644" i="1" s="1"/>
  <c r="BI1645" i="1" s="1"/>
  <c r="BI1646" i="1" s="1"/>
  <c r="BI1647" i="1" s="1"/>
  <c r="BI1648" i="1" s="1"/>
  <c r="BI1649" i="1" s="1"/>
  <c r="BI1650" i="1" s="1"/>
  <c r="BI1651" i="1" s="1"/>
  <c r="BI1652" i="1" s="1"/>
  <c r="BI1653" i="1" s="1"/>
  <c r="BI1654" i="1" s="1"/>
  <c r="BI1655" i="1" s="1"/>
  <c r="BI1656" i="1" s="1"/>
  <c r="BH1620" i="1"/>
  <c r="BG1620" i="1"/>
  <c r="BG1621" i="1" s="1"/>
  <c r="BG1622" i="1" s="1"/>
  <c r="BG1623" i="1" s="1"/>
  <c r="BG1624" i="1" s="1"/>
  <c r="BG1625" i="1" s="1"/>
  <c r="BG1626" i="1" s="1"/>
  <c r="BG1627" i="1" s="1"/>
  <c r="BG1628" i="1" s="1"/>
  <c r="BG1629" i="1" s="1"/>
  <c r="BG1630" i="1" s="1"/>
  <c r="BG1631" i="1" s="1"/>
  <c r="BG1632" i="1" s="1"/>
  <c r="BG1633" i="1" s="1"/>
  <c r="BG1634" i="1" s="1"/>
  <c r="BG1635" i="1" s="1"/>
  <c r="BG1636" i="1" s="1"/>
  <c r="BG1637" i="1" s="1"/>
  <c r="BG1638" i="1" s="1"/>
  <c r="BG1639" i="1" s="1"/>
  <c r="BG1640" i="1" s="1"/>
  <c r="BG1641" i="1" s="1"/>
  <c r="BG1642" i="1" s="1"/>
  <c r="BG1643" i="1" s="1"/>
  <c r="BG1644" i="1" s="1"/>
  <c r="BG1645" i="1" s="1"/>
  <c r="BG1646" i="1" s="1"/>
  <c r="BG1647" i="1" s="1"/>
  <c r="BG1648" i="1" s="1"/>
  <c r="BG1649" i="1" s="1"/>
  <c r="BG1650" i="1" s="1"/>
  <c r="BG1651" i="1" s="1"/>
  <c r="BG1652" i="1" s="1"/>
  <c r="BG1653" i="1" s="1"/>
  <c r="BG1654" i="1" s="1"/>
  <c r="BG1655" i="1" s="1"/>
  <c r="BG1656" i="1" s="1"/>
  <c r="BF1620" i="1"/>
  <c r="BF1621" i="1" s="1"/>
  <c r="BF1622" i="1" s="1"/>
  <c r="AP1619" i="1"/>
  <c r="AM1619" i="1"/>
  <c r="AI1619" i="1"/>
  <c r="AD1619" i="1"/>
  <c r="AC1619" i="1"/>
  <c r="AB1619" i="1"/>
  <c r="AA1619" i="1"/>
  <c r="Z1619" i="1"/>
  <c r="Y1619" i="1"/>
  <c r="X1619" i="1"/>
  <c r="U1619" i="1"/>
  <c r="S1619" i="1"/>
  <c r="R1619" i="1"/>
  <c r="AP1618" i="1"/>
  <c r="AM1618" i="1"/>
  <c r="AI1618" i="1"/>
  <c r="AD1618" i="1"/>
  <c r="AC1618" i="1"/>
  <c r="AB1618" i="1"/>
  <c r="AA1618" i="1"/>
  <c r="Z1618" i="1"/>
  <c r="Y1618" i="1"/>
  <c r="X1618" i="1"/>
  <c r="AE1618" i="1" s="1"/>
  <c r="AH1618" i="1" s="1"/>
  <c r="U1618" i="1"/>
  <c r="S1618" i="1"/>
  <c r="B1618" i="1" s="1"/>
  <c r="R1618" i="1"/>
  <c r="AP1617" i="1"/>
  <c r="AM1617" i="1"/>
  <c r="AI1617" i="1"/>
  <c r="AE1617" i="1"/>
  <c r="AH1617" i="1" s="1"/>
  <c r="AD1617" i="1"/>
  <c r="AC1617" i="1"/>
  <c r="AB1617" i="1"/>
  <c r="AA1617" i="1"/>
  <c r="Z1617" i="1"/>
  <c r="Y1617" i="1"/>
  <c r="X1617" i="1"/>
  <c r="U1617" i="1"/>
  <c r="S1617" i="1"/>
  <c r="R1617" i="1"/>
  <c r="AP1616" i="1"/>
  <c r="AM1616" i="1"/>
  <c r="AI1616" i="1"/>
  <c r="AD1616" i="1"/>
  <c r="AC1616" i="1"/>
  <c r="AB1616" i="1"/>
  <c r="AE1616" i="1" s="1"/>
  <c r="AH1616" i="1" s="1"/>
  <c r="AA1616" i="1"/>
  <c r="Z1616" i="1"/>
  <c r="Y1616" i="1"/>
  <c r="X1616" i="1"/>
  <c r="U1616" i="1"/>
  <c r="S1616" i="1"/>
  <c r="R1616" i="1"/>
  <c r="B1616" i="1"/>
  <c r="AP1615" i="1"/>
  <c r="AM1615" i="1"/>
  <c r="AI1615" i="1"/>
  <c r="AD1615" i="1"/>
  <c r="AC1615" i="1"/>
  <c r="AB1615" i="1"/>
  <c r="AA1615" i="1"/>
  <c r="Z1615" i="1"/>
  <c r="Y1615" i="1"/>
  <c r="X1615" i="1"/>
  <c r="U1615" i="1"/>
  <c r="S1615" i="1"/>
  <c r="B1615" i="1" s="1"/>
  <c r="R1615" i="1"/>
  <c r="AP1614" i="1"/>
  <c r="AM1614" i="1"/>
  <c r="AI1614" i="1"/>
  <c r="AD1614" i="1"/>
  <c r="AC1614" i="1"/>
  <c r="AB1614" i="1"/>
  <c r="AA1614" i="1"/>
  <c r="Z1614" i="1"/>
  <c r="Y1614" i="1"/>
  <c r="X1614" i="1"/>
  <c r="AE1614" i="1" s="1"/>
  <c r="AH1614" i="1" s="1"/>
  <c r="U1614" i="1"/>
  <c r="S1614" i="1"/>
  <c r="R1614" i="1"/>
  <c r="AP1613" i="1"/>
  <c r="AP1621" i="1" s="1"/>
  <c r="AM1613" i="1"/>
  <c r="AI1613" i="1"/>
  <c r="AD1613" i="1"/>
  <c r="AC1613" i="1"/>
  <c r="AB1613" i="1"/>
  <c r="AA1613" i="1"/>
  <c r="Z1613" i="1"/>
  <c r="Y1613" i="1"/>
  <c r="X1613" i="1"/>
  <c r="U1613" i="1"/>
  <c r="S1613" i="1"/>
  <c r="B1613" i="1" s="1"/>
  <c r="R1613" i="1"/>
  <c r="BG1612" i="1"/>
  <c r="BG1613" i="1" s="1"/>
  <c r="BG1614" i="1" s="1"/>
  <c r="BG1615" i="1" s="1"/>
  <c r="BG1616" i="1" s="1"/>
  <c r="AP1612" i="1"/>
  <c r="AM1612" i="1"/>
  <c r="AI1612" i="1"/>
  <c r="AD1612" i="1"/>
  <c r="AC1612" i="1"/>
  <c r="AB1612" i="1"/>
  <c r="AA1612" i="1"/>
  <c r="Z1612" i="1"/>
  <c r="Y1612" i="1"/>
  <c r="AE1612" i="1" s="1"/>
  <c r="AH1612" i="1" s="1"/>
  <c r="X1612" i="1"/>
  <c r="U1612" i="1"/>
  <c r="S1612" i="1"/>
  <c r="R1612" i="1"/>
  <c r="AP1611" i="1"/>
  <c r="AM1611" i="1"/>
  <c r="AI1611" i="1"/>
  <c r="AD1611" i="1"/>
  <c r="AC1611" i="1"/>
  <c r="AB1611" i="1"/>
  <c r="AE1611" i="1" s="1"/>
  <c r="AH1611" i="1" s="1"/>
  <c r="AA1611" i="1"/>
  <c r="Z1611" i="1"/>
  <c r="Y1611" i="1"/>
  <c r="X1611" i="1"/>
  <c r="U1611" i="1"/>
  <c r="S1611" i="1"/>
  <c r="R1611" i="1"/>
  <c r="B1611" i="1"/>
  <c r="AP1610" i="1"/>
  <c r="AM1610" i="1"/>
  <c r="AD1610" i="1"/>
  <c r="AC1610" i="1"/>
  <c r="AB1610" i="1"/>
  <c r="AA1610" i="1"/>
  <c r="Z1610" i="1"/>
  <c r="Z1621" i="1" s="1"/>
  <c r="Y1610" i="1"/>
  <c r="X1610" i="1"/>
  <c r="U1610" i="1"/>
  <c r="S1610" i="1"/>
  <c r="R1610" i="1"/>
  <c r="B1610" i="1"/>
  <c r="BI1609" i="1"/>
  <c r="BI1610" i="1" s="1"/>
  <c r="BI1611" i="1" s="1"/>
  <c r="BI1612" i="1" s="1"/>
  <c r="BI1613" i="1" s="1"/>
  <c r="BI1614" i="1" s="1"/>
  <c r="BI1615" i="1" s="1"/>
  <c r="BI1616" i="1" s="1"/>
  <c r="AP1609" i="1"/>
  <c r="AM1609" i="1"/>
  <c r="AI1609" i="1"/>
  <c r="AD1609" i="1"/>
  <c r="AD1621" i="1" s="1"/>
  <c r="AC1609" i="1"/>
  <c r="AC1621" i="1" s="1"/>
  <c r="AB1609" i="1"/>
  <c r="AA1609" i="1"/>
  <c r="Z1609" i="1"/>
  <c r="Y1609" i="1"/>
  <c r="X1609" i="1"/>
  <c r="U1609" i="1"/>
  <c r="S1609" i="1"/>
  <c r="S1621" i="1" s="1"/>
  <c r="S1626" i="1" s="1"/>
  <c r="R1609" i="1"/>
  <c r="B1609" i="1" s="1"/>
  <c r="AP1608" i="1"/>
  <c r="AM1608" i="1"/>
  <c r="AU1608" i="1" s="1"/>
  <c r="AI1608" i="1"/>
  <c r="AD1608" i="1"/>
  <c r="AC1608" i="1"/>
  <c r="AB1608" i="1"/>
  <c r="AA1608" i="1"/>
  <c r="Z1608" i="1"/>
  <c r="Y1608" i="1"/>
  <c r="X1608" i="1"/>
  <c r="U1608" i="1"/>
  <c r="U1621" i="1" s="1"/>
  <c r="U1626" i="1" s="1"/>
  <c r="S1608" i="1"/>
  <c r="R1608" i="1"/>
  <c r="B1608" i="1"/>
  <c r="BJ1606" i="1"/>
  <c r="BJ1607" i="1" s="1"/>
  <c r="BJ1608" i="1" s="1"/>
  <c r="BJ1609" i="1" s="1"/>
  <c r="BJ1610" i="1" s="1"/>
  <c r="BJ1611" i="1" s="1"/>
  <c r="BJ1612" i="1" s="1"/>
  <c r="BJ1613" i="1" s="1"/>
  <c r="BJ1614" i="1" s="1"/>
  <c r="BJ1615" i="1" s="1"/>
  <c r="BJ1616" i="1" s="1"/>
  <c r="BF1606" i="1"/>
  <c r="BF1607" i="1" s="1"/>
  <c r="BF1608" i="1" s="1"/>
  <c r="BF1609" i="1" s="1"/>
  <c r="BF1610" i="1" s="1"/>
  <c r="BF1611" i="1" s="1"/>
  <c r="BF1612" i="1" s="1"/>
  <c r="BF1613" i="1" s="1"/>
  <c r="BF1614" i="1" s="1"/>
  <c r="BF1615" i="1" s="1"/>
  <c r="BF1616" i="1" s="1"/>
  <c r="BH1605" i="1"/>
  <c r="BH1606" i="1" s="1"/>
  <c r="BH1607" i="1" s="1"/>
  <c r="BH1608" i="1" s="1"/>
  <c r="BH1609" i="1" s="1"/>
  <c r="BH1610" i="1" s="1"/>
  <c r="BH1611" i="1" s="1"/>
  <c r="BH1612" i="1" s="1"/>
  <c r="BH1613" i="1" s="1"/>
  <c r="BH1614" i="1" s="1"/>
  <c r="BH1615" i="1" s="1"/>
  <c r="BH1616" i="1" s="1"/>
  <c r="BF1604" i="1"/>
  <c r="BF1605" i="1" s="1"/>
  <c r="BJ1603" i="1"/>
  <c r="BJ1604" i="1" s="1"/>
  <c r="BJ1605" i="1" s="1"/>
  <c r="BH1602" i="1"/>
  <c r="BH1603" i="1" s="1"/>
  <c r="BH1604" i="1" s="1"/>
  <c r="BG1602" i="1"/>
  <c r="BG1603" i="1" s="1"/>
  <c r="BG1604" i="1" s="1"/>
  <c r="BG1605" i="1" s="1"/>
  <c r="BG1606" i="1" s="1"/>
  <c r="BG1607" i="1" s="1"/>
  <c r="BG1608" i="1" s="1"/>
  <c r="BG1609" i="1" s="1"/>
  <c r="BG1610" i="1" s="1"/>
  <c r="BG1611" i="1" s="1"/>
  <c r="BJ1601" i="1"/>
  <c r="BJ1602" i="1" s="1"/>
  <c r="BI1601" i="1"/>
  <c r="BI1602" i="1" s="1"/>
  <c r="BI1603" i="1" s="1"/>
  <c r="BI1604" i="1" s="1"/>
  <c r="BI1605" i="1" s="1"/>
  <c r="BI1606" i="1" s="1"/>
  <c r="BI1607" i="1" s="1"/>
  <c r="BI1608" i="1" s="1"/>
  <c r="BF1601" i="1"/>
  <c r="BF1602" i="1" s="1"/>
  <c r="BF1603" i="1" s="1"/>
  <c r="BK1456" i="1"/>
  <c r="BH1436" i="1"/>
  <c r="BH1437" i="1" s="1"/>
  <c r="BH1438" i="1" s="1"/>
  <c r="BH1439" i="1" s="1"/>
  <c r="BH1440" i="1" s="1"/>
  <c r="BH1441" i="1" s="1"/>
  <c r="BH1442" i="1" s="1"/>
  <c r="BH1443" i="1" s="1"/>
  <c r="BH1444" i="1" s="1"/>
  <c r="BH1445" i="1" s="1"/>
  <c r="BH1446" i="1" s="1"/>
  <c r="BH1447" i="1" s="1"/>
  <c r="BH1448" i="1" s="1"/>
  <c r="BH1449" i="1" s="1"/>
  <c r="BH1450" i="1" s="1"/>
  <c r="BH1451" i="1" s="1"/>
  <c r="BH1452" i="1" s="1"/>
  <c r="BH1453" i="1" s="1"/>
  <c r="BH1454" i="1" s="1"/>
  <c r="BH1455" i="1" s="1"/>
  <c r="BH1456" i="1" s="1"/>
  <c r="BJ1435" i="1"/>
  <c r="BJ1436" i="1" s="1"/>
  <c r="BJ1437" i="1" s="1"/>
  <c r="BJ1438" i="1" s="1"/>
  <c r="BJ1439" i="1" s="1"/>
  <c r="BJ1440" i="1" s="1"/>
  <c r="BJ1441" i="1" s="1"/>
  <c r="BJ1442" i="1" s="1"/>
  <c r="BJ1443" i="1" s="1"/>
  <c r="BJ1444" i="1" s="1"/>
  <c r="BJ1445" i="1" s="1"/>
  <c r="BJ1446" i="1" s="1"/>
  <c r="BJ1447" i="1" s="1"/>
  <c r="BJ1448" i="1" s="1"/>
  <c r="BJ1449" i="1" s="1"/>
  <c r="BJ1450" i="1" s="1"/>
  <c r="BJ1451" i="1" s="1"/>
  <c r="BJ1452" i="1" s="1"/>
  <c r="BJ1453" i="1" s="1"/>
  <c r="BJ1454" i="1" s="1"/>
  <c r="BJ1455" i="1" s="1"/>
  <c r="BJ1456" i="1" s="1"/>
  <c r="BI1435" i="1"/>
  <c r="BI1436" i="1" s="1"/>
  <c r="BI1437" i="1" s="1"/>
  <c r="BI1438" i="1" s="1"/>
  <c r="BI1439" i="1" s="1"/>
  <c r="BI1440" i="1" s="1"/>
  <c r="BI1441" i="1" s="1"/>
  <c r="BI1442" i="1" s="1"/>
  <c r="BI1443" i="1" s="1"/>
  <c r="BI1444" i="1" s="1"/>
  <c r="BI1445" i="1" s="1"/>
  <c r="BI1446" i="1" s="1"/>
  <c r="BI1447" i="1" s="1"/>
  <c r="BI1448" i="1" s="1"/>
  <c r="BI1449" i="1" s="1"/>
  <c r="BI1450" i="1" s="1"/>
  <c r="BI1451" i="1" s="1"/>
  <c r="BI1452" i="1" s="1"/>
  <c r="BI1453" i="1" s="1"/>
  <c r="BI1454" i="1" s="1"/>
  <c r="BI1455" i="1" s="1"/>
  <c r="BI1456" i="1" s="1"/>
  <c r="BH1428" i="1"/>
  <c r="BH1429" i="1" s="1"/>
  <c r="BH1430" i="1" s="1"/>
  <c r="BH1431" i="1" s="1"/>
  <c r="BH1432" i="1" s="1"/>
  <c r="BH1433" i="1" s="1"/>
  <c r="BH1434" i="1" s="1"/>
  <c r="BH1435" i="1" s="1"/>
  <c r="BJ1427" i="1"/>
  <c r="BJ1428" i="1" s="1"/>
  <c r="BJ1429" i="1" s="1"/>
  <c r="BJ1430" i="1" s="1"/>
  <c r="BJ1431" i="1" s="1"/>
  <c r="BJ1432" i="1" s="1"/>
  <c r="BJ1433" i="1" s="1"/>
  <c r="BJ1434" i="1" s="1"/>
  <c r="BI1427" i="1"/>
  <c r="BI1428" i="1" s="1"/>
  <c r="BI1429" i="1" s="1"/>
  <c r="BI1430" i="1" s="1"/>
  <c r="BI1431" i="1" s="1"/>
  <c r="BI1432" i="1" s="1"/>
  <c r="BI1433" i="1" s="1"/>
  <c r="BI1434" i="1" s="1"/>
  <c r="P1426" i="1"/>
  <c r="L1426" i="1"/>
  <c r="J1426" i="1"/>
  <c r="H1426" i="1"/>
  <c r="D1426" i="1"/>
  <c r="A1426" i="1"/>
  <c r="BK1425" i="1"/>
  <c r="BK1426" i="1" s="1"/>
  <c r="BK1427" i="1" s="1"/>
  <c r="BK1428" i="1" s="1"/>
  <c r="BK1429" i="1" s="1"/>
  <c r="BK1430" i="1" s="1"/>
  <c r="BK1431" i="1" s="1"/>
  <c r="BK1432" i="1" s="1"/>
  <c r="BK1433" i="1" s="1"/>
  <c r="BK1434" i="1" s="1"/>
  <c r="BK1435" i="1" s="1"/>
  <c r="BK1436" i="1" s="1"/>
  <c r="BK1437" i="1" s="1"/>
  <c r="BK1438" i="1" s="1"/>
  <c r="BK1439" i="1" s="1"/>
  <c r="BK1440" i="1" s="1"/>
  <c r="BK1441" i="1" s="1"/>
  <c r="BK1442" i="1" s="1"/>
  <c r="BK1443" i="1" s="1"/>
  <c r="BK1444" i="1" s="1"/>
  <c r="BK1445" i="1" s="1"/>
  <c r="BK1446" i="1" s="1"/>
  <c r="BK1447" i="1" s="1"/>
  <c r="BK1448" i="1" s="1"/>
  <c r="BK1449" i="1" s="1"/>
  <c r="BK1450" i="1" s="1"/>
  <c r="BK1451" i="1" s="1"/>
  <c r="BK1452" i="1" s="1"/>
  <c r="BK1453" i="1" s="1"/>
  <c r="BK1454" i="1" s="1"/>
  <c r="BK1455" i="1" s="1"/>
  <c r="BJ1425" i="1"/>
  <c r="BJ1426" i="1" s="1"/>
  <c r="BJ1424" i="1"/>
  <c r="S1424" i="1"/>
  <c r="BF1423" i="1"/>
  <c r="BF1424" i="1" s="1"/>
  <c r="BF1425" i="1" s="1"/>
  <c r="BF1426" i="1" s="1"/>
  <c r="BF1427" i="1" s="1"/>
  <c r="BF1428" i="1" s="1"/>
  <c r="BF1429" i="1" s="1"/>
  <c r="BF1430" i="1" s="1"/>
  <c r="BF1431" i="1" s="1"/>
  <c r="BF1432" i="1" s="1"/>
  <c r="BF1433" i="1" s="1"/>
  <c r="BF1434" i="1" s="1"/>
  <c r="BF1435" i="1" s="1"/>
  <c r="BF1436" i="1" s="1"/>
  <c r="BF1437" i="1" s="1"/>
  <c r="BF1438" i="1" s="1"/>
  <c r="BF1439" i="1" s="1"/>
  <c r="BF1440" i="1" s="1"/>
  <c r="BF1441" i="1" s="1"/>
  <c r="BF1442" i="1" s="1"/>
  <c r="BF1443" i="1" s="1"/>
  <c r="BF1444" i="1" s="1"/>
  <c r="BF1445" i="1" s="1"/>
  <c r="BF1446" i="1" s="1"/>
  <c r="BF1447" i="1" s="1"/>
  <c r="BF1448" i="1" s="1"/>
  <c r="BF1449" i="1" s="1"/>
  <c r="BF1450" i="1" s="1"/>
  <c r="BF1451" i="1" s="1"/>
  <c r="BF1452" i="1" s="1"/>
  <c r="BF1453" i="1" s="1"/>
  <c r="BF1454" i="1" s="1"/>
  <c r="BF1455" i="1" s="1"/>
  <c r="BF1456" i="1" s="1"/>
  <c r="U1423" i="1"/>
  <c r="R1423" i="1"/>
  <c r="BJ1422" i="1"/>
  <c r="BJ1423" i="1" s="1"/>
  <c r="BI1422" i="1"/>
  <c r="BI1423" i="1" s="1"/>
  <c r="BI1424" i="1" s="1"/>
  <c r="BI1425" i="1" s="1"/>
  <c r="BI1426" i="1" s="1"/>
  <c r="BH1422" i="1"/>
  <c r="BH1423" i="1" s="1"/>
  <c r="BH1424" i="1" s="1"/>
  <c r="BH1425" i="1" s="1"/>
  <c r="BH1426" i="1" s="1"/>
  <c r="BH1427" i="1" s="1"/>
  <c r="BJ1421" i="1"/>
  <c r="AR1421" i="1"/>
  <c r="AQ1421" i="1"/>
  <c r="AO1421" i="1"/>
  <c r="AN1421" i="1"/>
  <c r="AL1421" i="1"/>
  <c r="AM1423" i="1" s="1"/>
  <c r="AK1421" i="1"/>
  <c r="AF1421" i="1"/>
  <c r="X1421" i="1"/>
  <c r="V1421" i="1"/>
  <c r="T1421" i="1"/>
  <c r="Q1421" i="1"/>
  <c r="Q1426" i="1" s="1"/>
  <c r="P1421" i="1"/>
  <c r="O1421" i="1"/>
  <c r="O1426" i="1" s="1"/>
  <c r="N1421" i="1"/>
  <c r="N1426" i="1" s="1"/>
  <c r="M1421" i="1"/>
  <c r="M1426" i="1" s="1"/>
  <c r="L1421" i="1"/>
  <c r="K1421" i="1"/>
  <c r="K1426" i="1" s="1"/>
  <c r="J1421" i="1"/>
  <c r="I1421" i="1"/>
  <c r="I1426" i="1" s="1"/>
  <c r="H1421" i="1"/>
  <c r="G1421" i="1"/>
  <c r="G1426" i="1" s="1"/>
  <c r="F1421" i="1"/>
  <c r="F1426" i="1" s="1"/>
  <c r="E1421" i="1"/>
  <c r="E1426" i="1" s="1"/>
  <c r="D1421" i="1"/>
  <c r="BL1420" i="1"/>
  <c r="BL1421" i="1" s="1"/>
  <c r="BL1422" i="1" s="1"/>
  <c r="BL1423" i="1" s="1"/>
  <c r="BL1424" i="1" s="1"/>
  <c r="BL1425" i="1" s="1"/>
  <c r="BL1426" i="1" s="1"/>
  <c r="BL1427" i="1" s="1"/>
  <c r="BL1428" i="1" s="1"/>
  <c r="BL1429" i="1" s="1"/>
  <c r="BL1430" i="1" s="1"/>
  <c r="BL1431" i="1" s="1"/>
  <c r="BL1432" i="1" s="1"/>
  <c r="BL1433" i="1" s="1"/>
  <c r="BL1434" i="1" s="1"/>
  <c r="BL1435" i="1" s="1"/>
  <c r="BL1436" i="1" s="1"/>
  <c r="BL1437" i="1" s="1"/>
  <c r="BL1438" i="1" s="1"/>
  <c r="BL1439" i="1" s="1"/>
  <c r="BL1440" i="1" s="1"/>
  <c r="BL1441" i="1" s="1"/>
  <c r="BL1442" i="1" s="1"/>
  <c r="BL1443" i="1" s="1"/>
  <c r="BL1444" i="1" s="1"/>
  <c r="BL1445" i="1" s="1"/>
  <c r="BL1446" i="1" s="1"/>
  <c r="BL1447" i="1" s="1"/>
  <c r="BL1448" i="1" s="1"/>
  <c r="BL1449" i="1" s="1"/>
  <c r="BL1450" i="1" s="1"/>
  <c r="BL1451" i="1" s="1"/>
  <c r="BL1452" i="1" s="1"/>
  <c r="BL1453" i="1" s="1"/>
  <c r="BL1454" i="1" s="1"/>
  <c r="BL1455" i="1" s="1"/>
  <c r="BL1456" i="1" s="1"/>
  <c r="BK1420" i="1"/>
  <c r="BK1421" i="1" s="1"/>
  <c r="BK1422" i="1" s="1"/>
  <c r="BK1423" i="1" s="1"/>
  <c r="BK1424" i="1" s="1"/>
  <c r="BJ1420" i="1"/>
  <c r="BI1420" i="1"/>
  <c r="BI1421" i="1" s="1"/>
  <c r="BH1420" i="1"/>
  <c r="BH1421" i="1" s="1"/>
  <c r="BG1420" i="1"/>
  <c r="BG1421" i="1" s="1"/>
  <c r="BG1422" i="1" s="1"/>
  <c r="BG1423" i="1" s="1"/>
  <c r="BG1424" i="1" s="1"/>
  <c r="BG1425" i="1" s="1"/>
  <c r="BG1426" i="1" s="1"/>
  <c r="BG1427" i="1" s="1"/>
  <c r="BG1428" i="1" s="1"/>
  <c r="BG1429" i="1" s="1"/>
  <c r="BG1430" i="1" s="1"/>
  <c r="BG1431" i="1" s="1"/>
  <c r="BG1432" i="1" s="1"/>
  <c r="BG1433" i="1" s="1"/>
  <c r="BG1434" i="1" s="1"/>
  <c r="BG1435" i="1" s="1"/>
  <c r="BG1436" i="1" s="1"/>
  <c r="BG1437" i="1" s="1"/>
  <c r="BG1438" i="1" s="1"/>
  <c r="BG1439" i="1" s="1"/>
  <c r="BG1440" i="1" s="1"/>
  <c r="BG1441" i="1" s="1"/>
  <c r="BG1442" i="1" s="1"/>
  <c r="BG1443" i="1" s="1"/>
  <c r="BG1444" i="1" s="1"/>
  <c r="BG1445" i="1" s="1"/>
  <c r="BG1446" i="1" s="1"/>
  <c r="BG1447" i="1" s="1"/>
  <c r="BG1448" i="1" s="1"/>
  <c r="BG1449" i="1" s="1"/>
  <c r="BG1450" i="1" s="1"/>
  <c r="BG1451" i="1" s="1"/>
  <c r="BG1452" i="1" s="1"/>
  <c r="BG1453" i="1" s="1"/>
  <c r="BG1454" i="1" s="1"/>
  <c r="BG1455" i="1" s="1"/>
  <c r="BG1456" i="1" s="1"/>
  <c r="BF1420" i="1"/>
  <c r="BF1421" i="1" s="1"/>
  <c r="BF1422" i="1" s="1"/>
  <c r="AP1419" i="1"/>
  <c r="AM1419" i="1"/>
  <c r="AI1419" i="1"/>
  <c r="AD1419" i="1"/>
  <c r="AC1419" i="1"/>
  <c r="AB1419" i="1"/>
  <c r="AA1419" i="1"/>
  <c r="Z1419" i="1"/>
  <c r="Y1419" i="1"/>
  <c r="X1419" i="1"/>
  <c r="U1419" i="1"/>
  <c r="S1419" i="1"/>
  <c r="R1419" i="1"/>
  <c r="B1419" i="1" s="1"/>
  <c r="AP1418" i="1"/>
  <c r="AM1418" i="1"/>
  <c r="AI1418" i="1"/>
  <c r="AD1418" i="1"/>
  <c r="AC1418" i="1"/>
  <c r="AB1418" i="1"/>
  <c r="AA1418" i="1"/>
  <c r="Z1418" i="1"/>
  <c r="Y1418" i="1"/>
  <c r="X1418" i="1"/>
  <c r="U1418" i="1"/>
  <c r="S1418" i="1"/>
  <c r="R1418" i="1"/>
  <c r="B1418" i="1"/>
  <c r="AP1417" i="1"/>
  <c r="AM1417" i="1"/>
  <c r="AI1417" i="1"/>
  <c r="AD1417" i="1"/>
  <c r="AC1417" i="1"/>
  <c r="AB1417" i="1"/>
  <c r="AA1417" i="1"/>
  <c r="Z1417" i="1"/>
  <c r="Y1417" i="1"/>
  <c r="AE1417" i="1" s="1"/>
  <c r="AH1417" i="1" s="1"/>
  <c r="X1417" i="1"/>
  <c r="U1417" i="1"/>
  <c r="S1417" i="1"/>
  <c r="B1417" i="1" s="1"/>
  <c r="R1417" i="1"/>
  <c r="BJ1416" i="1"/>
  <c r="AP1416" i="1"/>
  <c r="AM1416" i="1"/>
  <c r="AI1416" i="1"/>
  <c r="AD1416" i="1"/>
  <c r="AC1416" i="1"/>
  <c r="AB1416" i="1"/>
  <c r="AA1416" i="1"/>
  <c r="Z1416" i="1"/>
  <c r="Y1416" i="1"/>
  <c r="AE1416" i="1" s="1"/>
  <c r="AH1416" i="1" s="1"/>
  <c r="X1416" i="1"/>
  <c r="U1416" i="1"/>
  <c r="S1416" i="1"/>
  <c r="R1416" i="1"/>
  <c r="B1416" i="1"/>
  <c r="AP1415" i="1"/>
  <c r="AM1415" i="1"/>
  <c r="AI1415" i="1"/>
  <c r="AD1415" i="1"/>
  <c r="AC1415" i="1"/>
  <c r="AB1415" i="1"/>
  <c r="AA1415" i="1"/>
  <c r="Z1415" i="1"/>
  <c r="Y1415" i="1"/>
  <c r="X1415" i="1"/>
  <c r="U1415" i="1"/>
  <c r="S1415" i="1"/>
  <c r="R1415" i="1"/>
  <c r="B1415" i="1"/>
  <c r="AP1414" i="1"/>
  <c r="AM1414" i="1"/>
  <c r="AI1414" i="1"/>
  <c r="AD1414" i="1"/>
  <c r="AC1414" i="1"/>
  <c r="AB1414" i="1"/>
  <c r="AA1414" i="1"/>
  <c r="Z1414" i="1"/>
  <c r="Y1414" i="1"/>
  <c r="X1414" i="1"/>
  <c r="U1414" i="1"/>
  <c r="S1414" i="1"/>
  <c r="R1414" i="1"/>
  <c r="AP1413" i="1"/>
  <c r="AM1413" i="1"/>
  <c r="AI1413" i="1"/>
  <c r="AD1413" i="1"/>
  <c r="AC1413" i="1"/>
  <c r="AB1413" i="1"/>
  <c r="AA1413" i="1"/>
  <c r="Z1413" i="1"/>
  <c r="Y1413" i="1"/>
  <c r="X1413" i="1"/>
  <c r="U1413" i="1"/>
  <c r="S1413" i="1"/>
  <c r="R1413" i="1"/>
  <c r="B1413" i="1" s="1"/>
  <c r="AP1412" i="1"/>
  <c r="AM1412" i="1"/>
  <c r="AI1412" i="1"/>
  <c r="AD1412" i="1"/>
  <c r="AC1412" i="1"/>
  <c r="AB1412" i="1"/>
  <c r="AA1412" i="1"/>
  <c r="AE1412" i="1" s="1"/>
  <c r="AH1412" i="1" s="1"/>
  <c r="Z1412" i="1"/>
  <c r="Y1412" i="1"/>
  <c r="X1412" i="1"/>
  <c r="U1412" i="1"/>
  <c r="S1412" i="1"/>
  <c r="R1412" i="1"/>
  <c r="B1412" i="1" s="1"/>
  <c r="AP1411" i="1"/>
  <c r="AM1411" i="1"/>
  <c r="AI1411" i="1"/>
  <c r="AE1411" i="1"/>
  <c r="AH1411" i="1" s="1"/>
  <c r="AD1411" i="1"/>
  <c r="AC1411" i="1"/>
  <c r="AB1411" i="1"/>
  <c r="AA1411" i="1"/>
  <c r="Z1411" i="1"/>
  <c r="Y1411" i="1"/>
  <c r="X1411" i="1"/>
  <c r="U1411" i="1"/>
  <c r="S1411" i="1"/>
  <c r="R1411" i="1"/>
  <c r="AP1410" i="1"/>
  <c r="AM1410" i="1"/>
  <c r="AI1410" i="1"/>
  <c r="AD1410" i="1"/>
  <c r="AC1410" i="1"/>
  <c r="AB1410" i="1"/>
  <c r="AA1410" i="1"/>
  <c r="Z1410" i="1"/>
  <c r="Y1410" i="1"/>
  <c r="AE1410" i="1" s="1"/>
  <c r="AH1410" i="1" s="1"/>
  <c r="X1410" i="1"/>
  <c r="U1410" i="1"/>
  <c r="S1410" i="1"/>
  <c r="R1410" i="1"/>
  <c r="B1410" i="1" s="1"/>
  <c r="BH1409" i="1"/>
  <c r="BH1410" i="1" s="1"/>
  <c r="BH1411" i="1" s="1"/>
  <c r="BH1412" i="1" s="1"/>
  <c r="BH1413" i="1" s="1"/>
  <c r="BH1414" i="1" s="1"/>
  <c r="BH1415" i="1" s="1"/>
  <c r="BH1416" i="1" s="1"/>
  <c r="AP1409" i="1"/>
  <c r="AM1409" i="1"/>
  <c r="AI1409" i="1"/>
  <c r="AI1421" i="1" s="1"/>
  <c r="AI1423" i="1" s="1"/>
  <c r="AD1409" i="1"/>
  <c r="AC1409" i="1"/>
  <c r="AB1409" i="1"/>
  <c r="AA1409" i="1"/>
  <c r="Z1409" i="1"/>
  <c r="Y1409" i="1"/>
  <c r="X1409" i="1"/>
  <c r="U1409" i="1"/>
  <c r="S1409" i="1"/>
  <c r="B1409" i="1" s="1"/>
  <c r="R1409" i="1"/>
  <c r="BJ1408" i="1"/>
  <c r="BJ1409" i="1" s="1"/>
  <c r="BJ1410" i="1" s="1"/>
  <c r="BJ1411" i="1" s="1"/>
  <c r="BJ1412" i="1" s="1"/>
  <c r="BJ1413" i="1" s="1"/>
  <c r="BJ1414" i="1" s="1"/>
  <c r="BJ1415" i="1" s="1"/>
  <c r="AU1408" i="1"/>
  <c r="AP1408" i="1"/>
  <c r="AM1408" i="1"/>
  <c r="AI1408" i="1"/>
  <c r="AD1408" i="1"/>
  <c r="AD1421" i="1" s="1"/>
  <c r="AC1408" i="1"/>
  <c r="AC1421" i="1" s="1"/>
  <c r="AB1408" i="1"/>
  <c r="AA1408" i="1"/>
  <c r="Z1408" i="1"/>
  <c r="Y1408" i="1"/>
  <c r="X1408" i="1"/>
  <c r="U1408" i="1"/>
  <c r="S1408" i="1"/>
  <c r="S1421" i="1" s="1"/>
  <c r="S1426" i="1" s="1"/>
  <c r="R1408" i="1"/>
  <c r="B1408" i="1" s="1"/>
  <c r="BG1406" i="1"/>
  <c r="BG1407" i="1" s="1"/>
  <c r="BG1408" i="1" s="1"/>
  <c r="BG1409" i="1" s="1"/>
  <c r="BG1410" i="1" s="1"/>
  <c r="BG1411" i="1" s="1"/>
  <c r="BG1412" i="1" s="1"/>
  <c r="BG1413" i="1" s="1"/>
  <c r="BG1414" i="1" s="1"/>
  <c r="BG1415" i="1" s="1"/>
  <c r="BG1416" i="1" s="1"/>
  <c r="BF1403" i="1"/>
  <c r="BF1404" i="1" s="1"/>
  <c r="BF1405" i="1" s="1"/>
  <c r="BF1406" i="1" s="1"/>
  <c r="BF1407" i="1" s="1"/>
  <c r="BF1408" i="1" s="1"/>
  <c r="BF1409" i="1" s="1"/>
  <c r="BF1410" i="1" s="1"/>
  <c r="BF1411" i="1" s="1"/>
  <c r="BF1412" i="1" s="1"/>
  <c r="BF1413" i="1" s="1"/>
  <c r="BF1414" i="1" s="1"/>
  <c r="BF1415" i="1" s="1"/>
  <c r="BF1416" i="1" s="1"/>
  <c r="BH1402" i="1"/>
  <c r="BH1403" i="1" s="1"/>
  <c r="BH1404" i="1" s="1"/>
  <c r="BH1405" i="1" s="1"/>
  <c r="BH1406" i="1" s="1"/>
  <c r="BH1407" i="1" s="1"/>
  <c r="BH1408" i="1" s="1"/>
  <c r="BG1402" i="1"/>
  <c r="BG1403" i="1" s="1"/>
  <c r="BG1404" i="1" s="1"/>
  <c r="BG1405" i="1" s="1"/>
  <c r="BF1402" i="1"/>
  <c r="BJ1401" i="1"/>
  <c r="BJ1402" i="1" s="1"/>
  <c r="BJ1403" i="1" s="1"/>
  <c r="BJ1404" i="1" s="1"/>
  <c r="BJ1405" i="1" s="1"/>
  <c r="BJ1406" i="1" s="1"/>
  <c r="BJ1407" i="1" s="1"/>
  <c r="BI1401" i="1"/>
  <c r="BF1401" i="1"/>
  <c r="BL1237" i="1"/>
  <c r="BL1238" i="1" s="1"/>
  <c r="BL1239" i="1" s="1"/>
  <c r="BL1240" i="1" s="1"/>
  <c r="BL1241" i="1" s="1"/>
  <c r="BL1242" i="1" s="1"/>
  <c r="BL1243" i="1" s="1"/>
  <c r="BL1244" i="1" s="1"/>
  <c r="BL1245" i="1" s="1"/>
  <c r="BL1246" i="1" s="1"/>
  <c r="BL1247" i="1" s="1"/>
  <c r="BL1248" i="1" s="1"/>
  <c r="BL1249" i="1" s="1"/>
  <c r="BL1250" i="1" s="1"/>
  <c r="BL1251" i="1" s="1"/>
  <c r="BL1252" i="1" s="1"/>
  <c r="BL1253" i="1" s="1"/>
  <c r="BL1254" i="1" s="1"/>
  <c r="BL1255" i="1" s="1"/>
  <c r="BL1256" i="1" s="1"/>
  <c r="BJ1232" i="1"/>
  <c r="BJ1233" i="1" s="1"/>
  <c r="BJ1234" i="1" s="1"/>
  <c r="BJ1235" i="1" s="1"/>
  <c r="BJ1236" i="1" s="1"/>
  <c r="BJ1237" i="1" s="1"/>
  <c r="BJ1238" i="1" s="1"/>
  <c r="BJ1239" i="1" s="1"/>
  <c r="BJ1240" i="1" s="1"/>
  <c r="BJ1241" i="1" s="1"/>
  <c r="BJ1242" i="1" s="1"/>
  <c r="BJ1243" i="1" s="1"/>
  <c r="BJ1244" i="1" s="1"/>
  <c r="BJ1245" i="1" s="1"/>
  <c r="BJ1246" i="1" s="1"/>
  <c r="BJ1247" i="1" s="1"/>
  <c r="BJ1248" i="1" s="1"/>
  <c r="BJ1249" i="1" s="1"/>
  <c r="BJ1250" i="1" s="1"/>
  <c r="BJ1251" i="1" s="1"/>
  <c r="BJ1252" i="1" s="1"/>
  <c r="BJ1253" i="1" s="1"/>
  <c r="BJ1254" i="1" s="1"/>
  <c r="BJ1255" i="1" s="1"/>
  <c r="BJ1256" i="1" s="1"/>
  <c r="BK1230" i="1"/>
  <c r="BK1231" i="1" s="1"/>
  <c r="BK1232" i="1" s="1"/>
  <c r="BK1233" i="1" s="1"/>
  <c r="BK1234" i="1" s="1"/>
  <c r="BK1235" i="1" s="1"/>
  <c r="BK1236" i="1" s="1"/>
  <c r="BK1237" i="1" s="1"/>
  <c r="BK1238" i="1" s="1"/>
  <c r="BK1239" i="1" s="1"/>
  <c r="BK1240" i="1" s="1"/>
  <c r="BK1241" i="1" s="1"/>
  <c r="BK1242" i="1" s="1"/>
  <c r="BK1243" i="1" s="1"/>
  <c r="BK1244" i="1" s="1"/>
  <c r="BK1245" i="1" s="1"/>
  <c r="BK1246" i="1" s="1"/>
  <c r="BK1247" i="1" s="1"/>
  <c r="BK1248" i="1" s="1"/>
  <c r="BK1249" i="1" s="1"/>
  <c r="BK1250" i="1" s="1"/>
  <c r="BK1251" i="1" s="1"/>
  <c r="BK1252" i="1" s="1"/>
  <c r="BK1253" i="1" s="1"/>
  <c r="BK1254" i="1" s="1"/>
  <c r="BK1255" i="1" s="1"/>
  <c r="BK1256" i="1" s="1"/>
  <c r="BL1229" i="1"/>
  <c r="BL1230" i="1" s="1"/>
  <c r="BL1231" i="1" s="1"/>
  <c r="BL1232" i="1" s="1"/>
  <c r="BL1233" i="1" s="1"/>
  <c r="BL1234" i="1" s="1"/>
  <c r="BL1235" i="1" s="1"/>
  <c r="BL1236" i="1" s="1"/>
  <c r="BI1227" i="1"/>
  <c r="BI1228" i="1" s="1"/>
  <c r="BI1229" i="1" s="1"/>
  <c r="BI1230" i="1" s="1"/>
  <c r="BI1231" i="1" s="1"/>
  <c r="BI1232" i="1" s="1"/>
  <c r="BI1233" i="1" s="1"/>
  <c r="BI1234" i="1" s="1"/>
  <c r="BI1235" i="1" s="1"/>
  <c r="BI1236" i="1" s="1"/>
  <c r="BI1237" i="1" s="1"/>
  <c r="BI1238" i="1" s="1"/>
  <c r="BI1239" i="1" s="1"/>
  <c r="BI1240" i="1" s="1"/>
  <c r="BI1241" i="1" s="1"/>
  <c r="BI1242" i="1" s="1"/>
  <c r="BI1243" i="1" s="1"/>
  <c r="BI1244" i="1" s="1"/>
  <c r="BI1245" i="1" s="1"/>
  <c r="BI1246" i="1" s="1"/>
  <c r="BI1247" i="1" s="1"/>
  <c r="BI1248" i="1" s="1"/>
  <c r="BI1249" i="1" s="1"/>
  <c r="BI1250" i="1" s="1"/>
  <c r="BI1251" i="1" s="1"/>
  <c r="BI1252" i="1" s="1"/>
  <c r="BI1253" i="1" s="1"/>
  <c r="BI1254" i="1" s="1"/>
  <c r="BI1255" i="1" s="1"/>
  <c r="BI1256" i="1" s="1"/>
  <c r="Q1226" i="1"/>
  <c r="K1226" i="1"/>
  <c r="J1226" i="1"/>
  <c r="I1226" i="1"/>
  <c r="E1226" i="1"/>
  <c r="A1226" i="1"/>
  <c r="BI1225" i="1"/>
  <c r="BI1226" i="1" s="1"/>
  <c r="S1224" i="1"/>
  <c r="BL1223" i="1"/>
  <c r="BL1224" i="1" s="1"/>
  <c r="BL1225" i="1" s="1"/>
  <c r="BL1226" i="1" s="1"/>
  <c r="BL1227" i="1" s="1"/>
  <c r="BL1228" i="1" s="1"/>
  <c r="AM1223" i="1"/>
  <c r="U1223" i="1"/>
  <c r="R1223" i="1"/>
  <c r="BI1222" i="1"/>
  <c r="BI1223" i="1" s="1"/>
  <c r="BI1224" i="1" s="1"/>
  <c r="BK1221" i="1"/>
  <c r="BK1222" i="1" s="1"/>
  <c r="BK1223" i="1" s="1"/>
  <c r="BK1224" i="1" s="1"/>
  <c r="BK1225" i="1" s="1"/>
  <c r="BK1226" i="1" s="1"/>
  <c r="BK1227" i="1" s="1"/>
  <c r="BK1228" i="1" s="1"/>
  <c r="BK1229" i="1" s="1"/>
  <c r="BI1221" i="1"/>
  <c r="BF1221" i="1"/>
  <c r="BF1222" i="1" s="1"/>
  <c r="BF1223" i="1" s="1"/>
  <c r="BF1224" i="1" s="1"/>
  <c r="BF1225" i="1" s="1"/>
  <c r="BF1226" i="1" s="1"/>
  <c r="BF1227" i="1" s="1"/>
  <c r="BF1228" i="1" s="1"/>
  <c r="BF1229" i="1" s="1"/>
  <c r="BF1230" i="1" s="1"/>
  <c r="BF1231" i="1" s="1"/>
  <c r="BF1232" i="1" s="1"/>
  <c r="BF1233" i="1" s="1"/>
  <c r="BF1234" i="1" s="1"/>
  <c r="BF1235" i="1" s="1"/>
  <c r="BF1236" i="1" s="1"/>
  <c r="BF1237" i="1" s="1"/>
  <c r="BF1238" i="1" s="1"/>
  <c r="BF1239" i="1" s="1"/>
  <c r="BF1240" i="1" s="1"/>
  <c r="BF1241" i="1" s="1"/>
  <c r="BF1242" i="1" s="1"/>
  <c r="BF1243" i="1" s="1"/>
  <c r="BF1244" i="1" s="1"/>
  <c r="BF1245" i="1" s="1"/>
  <c r="BF1246" i="1" s="1"/>
  <c r="BF1247" i="1" s="1"/>
  <c r="BF1248" i="1" s="1"/>
  <c r="BF1249" i="1" s="1"/>
  <c r="BF1250" i="1" s="1"/>
  <c r="BF1251" i="1" s="1"/>
  <c r="BF1252" i="1" s="1"/>
  <c r="BF1253" i="1" s="1"/>
  <c r="BF1254" i="1" s="1"/>
  <c r="BF1255" i="1" s="1"/>
  <c r="BF1256" i="1" s="1"/>
  <c r="AR1221" i="1"/>
  <c r="AQ1221" i="1"/>
  <c r="AO1221" i="1"/>
  <c r="AN1221" i="1"/>
  <c r="AL1221" i="1"/>
  <c r="AK1221" i="1"/>
  <c r="AF1221" i="1"/>
  <c r="V1221" i="1"/>
  <c r="T1221" i="1"/>
  <c r="Q1221" i="1"/>
  <c r="P1221" i="1"/>
  <c r="P1226" i="1" s="1"/>
  <c r="O1221" i="1"/>
  <c r="O1226" i="1" s="1"/>
  <c r="N1221" i="1"/>
  <c r="N1226" i="1" s="1"/>
  <c r="M1221" i="1"/>
  <c r="M1226" i="1" s="1"/>
  <c r="L1221" i="1"/>
  <c r="L1226" i="1" s="1"/>
  <c r="K1221" i="1"/>
  <c r="J1221" i="1"/>
  <c r="I1221" i="1"/>
  <c r="H1221" i="1"/>
  <c r="H1226" i="1" s="1"/>
  <c r="G1221" i="1"/>
  <c r="G1226" i="1" s="1"/>
  <c r="F1221" i="1"/>
  <c r="F1226" i="1" s="1"/>
  <c r="E1221" i="1"/>
  <c r="D1221" i="1"/>
  <c r="D1226" i="1" s="1"/>
  <c r="BL1220" i="1"/>
  <c r="BL1221" i="1" s="1"/>
  <c r="BL1222" i="1" s="1"/>
  <c r="BK1220" i="1"/>
  <c r="BJ1220" i="1"/>
  <c r="BJ1221" i="1" s="1"/>
  <c r="BJ1222" i="1" s="1"/>
  <c r="BJ1223" i="1" s="1"/>
  <c r="BJ1224" i="1" s="1"/>
  <c r="BJ1225" i="1" s="1"/>
  <c r="BJ1226" i="1" s="1"/>
  <c r="BJ1227" i="1" s="1"/>
  <c r="BJ1228" i="1" s="1"/>
  <c r="BJ1229" i="1" s="1"/>
  <c r="BJ1230" i="1" s="1"/>
  <c r="BJ1231" i="1" s="1"/>
  <c r="BI1220" i="1"/>
  <c r="BH1220" i="1"/>
  <c r="BH1221" i="1" s="1"/>
  <c r="BH1222" i="1" s="1"/>
  <c r="BH1223" i="1" s="1"/>
  <c r="BH1224" i="1" s="1"/>
  <c r="BH1225" i="1" s="1"/>
  <c r="BH1226" i="1" s="1"/>
  <c r="BH1227" i="1" s="1"/>
  <c r="BH1228" i="1" s="1"/>
  <c r="BH1229" i="1" s="1"/>
  <c r="BH1230" i="1" s="1"/>
  <c r="BH1231" i="1" s="1"/>
  <c r="BH1232" i="1" s="1"/>
  <c r="BH1233" i="1" s="1"/>
  <c r="BH1234" i="1" s="1"/>
  <c r="BH1235" i="1" s="1"/>
  <c r="BH1236" i="1" s="1"/>
  <c r="BH1237" i="1" s="1"/>
  <c r="BH1238" i="1" s="1"/>
  <c r="BH1239" i="1" s="1"/>
  <c r="BH1240" i="1" s="1"/>
  <c r="BH1241" i="1" s="1"/>
  <c r="BH1242" i="1" s="1"/>
  <c r="BH1243" i="1" s="1"/>
  <c r="BH1244" i="1" s="1"/>
  <c r="BH1245" i="1" s="1"/>
  <c r="BH1246" i="1" s="1"/>
  <c r="BH1247" i="1" s="1"/>
  <c r="BH1248" i="1" s="1"/>
  <c r="BH1249" i="1" s="1"/>
  <c r="BH1250" i="1" s="1"/>
  <c r="BH1251" i="1" s="1"/>
  <c r="BH1252" i="1" s="1"/>
  <c r="BH1253" i="1" s="1"/>
  <c r="BH1254" i="1" s="1"/>
  <c r="BH1255" i="1" s="1"/>
  <c r="BH1256" i="1" s="1"/>
  <c r="BG1220" i="1"/>
  <c r="BG1221" i="1" s="1"/>
  <c r="BG1222" i="1" s="1"/>
  <c r="BG1223" i="1" s="1"/>
  <c r="BG1224" i="1" s="1"/>
  <c r="BG1225" i="1" s="1"/>
  <c r="BG1226" i="1" s="1"/>
  <c r="BG1227" i="1" s="1"/>
  <c r="BG1228" i="1" s="1"/>
  <c r="BG1229" i="1" s="1"/>
  <c r="BG1230" i="1" s="1"/>
  <c r="BG1231" i="1" s="1"/>
  <c r="BG1232" i="1" s="1"/>
  <c r="BG1233" i="1" s="1"/>
  <c r="BG1234" i="1" s="1"/>
  <c r="BG1235" i="1" s="1"/>
  <c r="BG1236" i="1" s="1"/>
  <c r="BG1237" i="1" s="1"/>
  <c r="BG1238" i="1" s="1"/>
  <c r="BG1239" i="1" s="1"/>
  <c r="BG1240" i="1" s="1"/>
  <c r="BG1241" i="1" s="1"/>
  <c r="BG1242" i="1" s="1"/>
  <c r="BG1243" i="1" s="1"/>
  <c r="BG1244" i="1" s="1"/>
  <c r="BG1245" i="1" s="1"/>
  <c r="BG1246" i="1" s="1"/>
  <c r="BG1247" i="1" s="1"/>
  <c r="BG1248" i="1" s="1"/>
  <c r="BG1249" i="1" s="1"/>
  <c r="BG1250" i="1" s="1"/>
  <c r="BG1251" i="1" s="1"/>
  <c r="BG1252" i="1" s="1"/>
  <c r="BG1253" i="1" s="1"/>
  <c r="BG1254" i="1" s="1"/>
  <c r="BG1255" i="1" s="1"/>
  <c r="BG1256" i="1" s="1"/>
  <c r="BF1220" i="1"/>
  <c r="AP1219" i="1"/>
  <c r="AM1219" i="1"/>
  <c r="AI1219" i="1"/>
  <c r="AE1219" i="1"/>
  <c r="AH1219" i="1" s="1"/>
  <c r="AD1219" i="1"/>
  <c r="AC1219" i="1"/>
  <c r="AB1219" i="1"/>
  <c r="AA1219" i="1"/>
  <c r="Z1219" i="1"/>
  <c r="Y1219" i="1"/>
  <c r="X1219" i="1"/>
  <c r="U1219" i="1"/>
  <c r="B1219" i="1" s="1"/>
  <c r="S1219" i="1"/>
  <c r="R1219" i="1"/>
  <c r="AP1218" i="1"/>
  <c r="AM1218" i="1"/>
  <c r="AI1218" i="1"/>
  <c r="AD1218" i="1"/>
  <c r="AC1218" i="1"/>
  <c r="AB1218" i="1"/>
  <c r="AA1218" i="1"/>
  <c r="Z1218" i="1"/>
  <c r="Y1218" i="1"/>
  <c r="AE1218" i="1" s="1"/>
  <c r="AH1218" i="1" s="1"/>
  <c r="X1218" i="1"/>
  <c r="U1218" i="1"/>
  <c r="S1218" i="1"/>
  <c r="R1218" i="1"/>
  <c r="AP1217" i="1"/>
  <c r="AM1217" i="1"/>
  <c r="AI1217" i="1"/>
  <c r="AD1217" i="1"/>
  <c r="AC1217" i="1"/>
  <c r="AB1217" i="1"/>
  <c r="AA1217" i="1"/>
  <c r="AE1217" i="1" s="1"/>
  <c r="AH1217" i="1" s="1"/>
  <c r="Z1217" i="1"/>
  <c r="Y1217" i="1"/>
  <c r="X1217" i="1"/>
  <c r="U1217" i="1"/>
  <c r="S1217" i="1"/>
  <c r="R1217" i="1"/>
  <c r="B1217" i="1" s="1"/>
  <c r="AP1216" i="1"/>
  <c r="AM1216" i="1"/>
  <c r="AI1216" i="1"/>
  <c r="AD1216" i="1"/>
  <c r="AC1216" i="1"/>
  <c r="AE1216" i="1" s="1"/>
  <c r="AH1216" i="1" s="1"/>
  <c r="AB1216" i="1"/>
  <c r="AA1216" i="1"/>
  <c r="Z1216" i="1"/>
  <c r="Y1216" i="1"/>
  <c r="X1216" i="1"/>
  <c r="U1216" i="1"/>
  <c r="S1216" i="1"/>
  <c r="R1216" i="1"/>
  <c r="B1216" i="1" s="1"/>
  <c r="AP1215" i="1"/>
  <c r="AM1215" i="1"/>
  <c r="AI1215" i="1"/>
  <c r="AE1215" i="1"/>
  <c r="AH1215" i="1" s="1"/>
  <c r="AD1215" i="1"/>
  <c r="AC1215" i="1"/>
  <c r="AB1215" i="1"/>
  <c r="AA1215" i="1"/>
  <c r="Z1215" i="1"/>
  <c r="Y1215" i="1"/>
  <c r="X1215" i="1"/>
  <c r="U1215" i="1"/>
  <c r="S1215" i="1"/>
  <c r="R1215" i="1"/>
  <c r="AP1214" i="1"/>
  <c r="AM1214" i="1"/>
  <c r="AI1214" i="1"/>
  <c r="AD1214" i="1"/>
  <c r="AC1214" i="1"/>
  <c r="AB1214" i="1"/>
  <c r="AA1214" i="1"/>
  <c r="Z1214" i="1"/>
  <c r="Y1214" i="1"/>
  <c r="X1214" i="1"/>
  <c r="U1214" i="1"/>
  <c r="S1214" i="1"/>
  <c r="B1214" i="1" s="1"/>
  <c r="R1214" i="1"/>
  <c r="AP1213" i="1"/>
  <c r="AM1213" i="1"/>
  <c r="AI1213" i="1"/>
  <c r="AD1213" i="1"/>
  <c r="AC1213" i="1"/>
  <c r="AB1213" i="1"/>
  <c r="AA1213" i="1"/>
  <c r="Z1213" i="1"/>
  <c r="Y1213" i="1"/>
  <c r="X1213" i="1"/>
  <c r="U1213" i="1"/>
  <c r="S1213" i="1"/>
  <c r="R1213" i="1"/>
  <c r="B1213" i="1"/>
  <c r="AP1212" i="1"/>
  <c r="AM1212" i="1"/>
  <c r="AD1212" i="1"/>
  <c r="AC1212" i="1"/>
  <c r="AB1212" i="1"/>
  <c r="AA1212" i="1"/>
  <c r="Z1212" i="1"/>
  <c r="Y1212" i="1"/>
  <c r="X1212" i="1"/>
  <c r="AE1212" i="1" s="1"/>
  <c r="AH1212" i="1" s="1"/>
  <c r="U1212" i="1"/>
  <c r="S1212" i="1"/>
  <c r="R1212" i="1"/>
  <c r="AP1211" i="1"/>
  <c r="AM1211" i="1"/>
  <c r="AI1211" i="1"/>
  <c r="AD1211" i="1"/>
  <c r="AC1211" i="1"/>
  <c r="AB1211" i="1"/>
  <c r="AA1211" i="1"/>
  <c r="Z1211" i="1"/>
  <c r="Y1211" i="1"/>
  <c r="X1211" i="1"/>
  <c r="U1211" i="1"/>
  <c r="S1211" i="1"/>
  <c r="R1211" i="1"/>
  <c r="B1211" i="1"/>
  <c r="AP1210" i="1"/>
  <c r="AM1210" i="1"/>
  <c r="AI1210" i="1"/>
  <c r="AD1210" i="1"/>
  <c r="AC1210" i="1"/>
  <c r="AB1210" i="1"/>
  <c r="AA1210" i="1"/>
  <c r="Z1210" i="1"/>
  <c r="Y1210" i="1"/>
  <c r="X1210" i="1"/>
  <c r="U1210" i="1"/>
  <c r="S1210" i="1"/>
  <c r="R1210" i="1"/>
  <c r="B1210" i="1" s="1"/>
  <c r="AP1209" i="1"/>
  <c r="AM1209" i="1"/>
  <c r="AI1209" i="1"/>
  <c r="AD1209" i="1"/>
  <c r="AC1209" i="1"/>
  <c r="AB1209" i="1"/>
  <c r="AE1209" i="1" s="1"/>
  <c r="AH1209" i="1" s="1"/>
  <c r="AA1209" i="1"/>
  <c r="Z1209" i="1"/>
  <c r="Y1209" i="1"/>
  <c r="X1209" i="1"/>
  <c r="U1209" i="1"/>
  <c r="U1221" i="1" s="1"/>
  <c r="U1226" i="1" s="1"/>
  <c r="S1209" i="1"/>
  <c r="R1209" i="1"/>
  <c r="B1209" i="1"/>
  <c r="BH1208" i="1"/>
  <c r="BH1209" i="1" s="1"/>
  <c r="BH1210" i="1" s="1"/>
  <c r="BH1211" i="1" s="1"/>
  <c r="BH1212" i="1" s="1"/>
  <c r="BH1213" i="1" s="1"/>
  <c r="BH1214" i="1" s="1"/>
  <c r="BH1215" i="1" s="1"/>
  <c r="BH1216" i="1" s="1"/>
  <c r="AP1208" i="1"/>
  <c r="AM1208" i="1"/>
  <c r="AI1208" i="1"/>
  <c r="AD1208" i="1"/>
  <c r="AD1221" i="1" s="1"/>
  <c r="AC1208" i="1"/>
  <c r="AB1208" i="1"/>
  <c r="AA1208" i="1"/>
  <c r="Z1208" i="1"/>
  <c r="Y1208" i="1"/>
  <c r="X1208" i="1"/>
  <c r="U1208" i="1"/>
  <c r="S1208" i="1"/>
  <c r="S1221" i="1" s="1"/>
  <c r="S1226" i="1" s="1"/>
  <c r="R1208" i="1"/>
  <c r="B1208" i="1"/>
  <c r="BG1203" i="1"/>
  <c r="BG1204" i="1" s="1"/>
  <c r="BG1205" i="1" s="1"/>
  <c r="BG1206" i="1" s="1"/>
  <c r="BG1207" i="1" s="1"/>
  <c r="BG1208" i="1" s="1"/>
  <c r="BG1209" i="1" s="1"/>
  <c r="BG1210" i="1" s="1"/>
  <c r="BG1211" i="1" s="1"/>
  <c r="BG1212" i="1" s="1"/>
  <c r="BG1213" i="1" s="1"/>
  <c r="BG1214" i="1" s="1"/>
  <c r="BG1215" i="1" s="1"/>
  <c r="BG1216" i="1" s="1"/>
  <c r="BF1203" i="1"/>
  <c r="BF1204" i="1" s="1"/>
  <c r="BF1205" i="1" s="1"/>
  <c r="BF1206" i="1" s="1"/>
  <c r="BF1207" i="1" s="1"/>
  <c r="BF1208" i="1" s="1"/>
  <c r="BF1209" i="1" s="1"/>
  <c r="BF1210" i="1" s="1"/>
  <c r="BF1211" i="1" s="1"/>
  <c r="BF1212" i="1" s="1"/>
  <c r="BF1213" i="1" s="1"/>
  <c r="BF1214" i="1" s="1"/>
  <c r="BF1215" i="1" s="1"/>
  <c r="BF1216" i="1" s="1"/>
  <c r="BH1202" i="1"/>
  <c r="BH1203" i="1" s="1"/>
  <c r="BH1204" i="1" s="1"/>
  <c r="BH1205" i="1" s="1"/>
  <c r="BH1206" i="1" s="1"/>
  <c r="BH1207" i="1" s="1"/>
  <c r="BG1202" i="1"/>
  <c r="BF1202" i="1"/>
  <c r="BJ1201" i="1"/>
  <c r="BJ1202" i="1" s="1"/>
  <c r="BJ1203" i="1" s="1"/>
  <c r="BJ1204" i="1" s="1"/>
  <c r="BJ1205" i="1" s="1"/>
  <c r="BJ1206" i="1" s="1"/>
  <c r="BJ1207" i="1" s="1"/>
  <c r="BJ1208" i="1" s="1"/>
  <c r="BJ1209" i="1" s="1"/>
  <c r="BJ1210" i="1" s="1"/>
  <c r="BJ1211" i="1" s="1"/>
  <c r="BJ1212" i="1" s="1"/>
  <c r="BJ1213" i="1" s="1"/>
  <c r="BJ1214" i="1" s="1"/>
  <c r="BJ1215" i="1" s="1"/>
  <c r="BJ1216" i="1" s="1"/>
  <c r="BI1201" i="1"/>
  <c r="BI1202" i="1" s="1"/>
  <c r="BI1203" i="1" s="1"/>
  <c r="BI1204" i="1" s="1"/>
  <c r="BI1205" i="1" s="1"/>
  <c r="BI1206" i="1" s="1"/>
  <c r="BI1207" i="1" s="1"/>
  <c r="BI1208" i="1" s="1"/>
  <c r="BI1209" i="1" s="1"/>
  <c r="BI1210" i="1" s="1"/>
  <c r="BI1211" i="1" s="1"/>
  <c r="BI1212" i="1" s="1"/>
  <c r="BI1213" i="1" s="1"/>
  <c r="BI1214" i="1" s="1"/>
  <c r="BI1215" i="1" s="1"/>
  <c r="BI1216" i="1" s="1"/>
  <c r="BF1201" i="1"/>
  <c r="BI1033" i="1"/>
  <c r="BI1034" i="1" s="1"/>
  <c r="BI1035" i="1" s="1"/>
  <c r="BI1036" i="1" s="1"/>
  <c r="BI1037" i="1" s="1"/>
  <c r="BI1038" i="1" s="1"/>
  <c r="BI1039" i="1" s="1"/>
  <c r="BI1040" i="1" s="1"/>
  <c r="BI1041" i="1" s="1"/>
  <c r="BI1042" i="1" s="1"/>
  <c r="BI1043" i="1" s="1"/>
  <c r="BI1044" i="1" s="1"/>
  <c r="BI1045" i="1" s="1"/>
  <c r="BI1046" i="1" s="1"/>
  <c r="BI1047" i="1" s="1"/>
  <c r="BI1048" i="1" s="1"/>
  <c r="BI1049" i="1" s="1"/>
  <c r="BI1050" i="1" s="1"/>
  <c r="BI1051" i="1" s="1"/>
  <c r="BI1052" i="1" s="1"/>
  <c r="BI1053" i="1" s="1"/>
  <c r="BI1054" i="1" s="1"/>
  <c r="BI1055" i="1" s="1"/>
  <c r="BI1056" i="1" s="1"/>
  <c r="BG1033" i="1"/>
  <c r="BG1034" i="1" s="1"/>
  <c r="BG1035" i="1" s="1"/>
  <c r="BG1036" i="1" s="1"/>
  <c r="BG1037" i="1" s="1"/>
  <c r="BG1038" i="1" s="1"/>
  <c r="BG1039" i="1" s="1"/>
  <c r="BG1040" i="1" s="1"/>
  <c r="BG1041" i="1" s="1"/>
  <c r="BG1042" i="1" s="1"/>
  <c r="BG1043" i="1" s="1"/>
  <c r="BG1044" i="1" s="1"/>
  <c r="BG1045" i="1" s="1"/>
  <c r="BG1046" i="1" s="1"/>
  <c r="BG1047" i="1" s="1"/>
  <c r="BG1048" i="1" s="1"/>
  <c r="BG1049" i="1" s="1"/>
  <c r="BG1050" i="1" s="1"/>
  <c r="BG1051" i="1" s="1"/>
  <c r="BG1052" i="1" s="1"/>
  <c r="BG1053" i="1" s="1"/>
  <c r="BG1054" i="1" s="1"/>
  <c r="BG1055" i="1" s="1"/>
  <c r="BG1056" i="1" s="1"/>
  <c r="BI1029" i="1"/>
  <c r="BI1030" i="1" s="1"/>
  <c r="BI1031" i="1" s="1"/>
  <c r="BI1032" i="1" s="1"/>
  <c r="Q1026" i="1"/>
  <c r="O1026" i="1"/>
  <c r="M1026" i="1"/>
  <c r="L1026" i="1"/>
  <c r="K1026" i="1"/>
  <c r="I1026" i="1"/>
  <c r="G1026" i="1"/>
  <c r="E1026" i="1"/>
  <c r="D1026" i="1"/>
  <c r="A1026" i="1"/>
  <c r="BI1024" i="1"/>
  <c r="BI1025" i="1" s="1"/>
  <c r="BI1026" i="1" s="1"/>
  <c r="BI1027" i="1" s="1"/>
  <c r="BI1028" i="1" s="1"/>
  <c r="S1024" i="1"/>
  <c r="BL1023" i="1"/>
  <c r="BL1024" i="1" s="1"/>
  <c r="BL1025" i="1" s="1"/>
  <c r="BL1026" i="1" s="1"/>
  <c r="BL1027" i="1" s="1"/>
  <c r="BL1028" i="1" s="1"/>
  <c r="BL1029" i="1" s="1"/>
  <c r="BL1030" i="1" s="1"/>
  <c r="BL1031" i="1" s="1"/>
  <c r="BL1032" i="1" s="1"/>
  <c r="BL1033" i="1" s="1"/>
  <c r="BL1034" i="1" s="1"/>
  <c r="BL1035" i="1" s="1"/>
  <c r="BL1036" i="1" s="1"/>
  <c r="BL1037" i="1" s="1"/>
  <c r="BL1038" i="1" s="1"/>
  <c r="BL1039" i="1" s="1"/>
  <c r="BL1040" i="1" s="1"/>
  <c r="BL1041" i="1" s="1"/>
  <c r="BL1042" i="1" s="1"/>
  <c r="BL1043" i="1" s="1"/>
  <c r="BL1044" i="1" s="1"/>
  <c r="BL1045" i="1" s="1"/>
  <c r="BL1046" i="1" s="1"/>
  <c r="BL1047" i="1" s="1"/>
  <c r="BL1048" i="1" s="1"/>
  <c r="BL1049" i="1" s="1"/>
  <c r="BL1050" i="1" s="1"/>
  <c r="BL1051" i="1" s="1"/>
  <c r="BL1052" i="1" s="1"/>
  <c r="BL1053" i="1" s="1"/>
  <c r="BL1054" i="1" s="1"/>
  <c r="BL1055" i="1" s="1"/>
  <c r="BL1056" i="1" s="1"/>
  <c r="BJ1023" i="1"/>
  <c r="BJ1024" i="1" s="1"/>
  <c r="BJ1025" i="1" s="1"/>
  <c r="BJ1026" i="1" s="1"/>
  <c r="BJ1027" i="1" s="1"/>
  <c r="BJ1028" i="1" s="1"/>
  <c r="BJ1029" i="1" s="1"/>
  <c r="BJ1030" i="1" s="1"/>
  <c r="BJ1031" i="1" s="1"/>
  <c r="BJ1032" i="1" s="1"/>
  <c r="BJ1033" i="1" s="1"/>
  <c r="BJ1034" i="1" s="1"/>
  <c r="BJ1035" i="1" s="1"/>
  <c r="BJ1036" i="1" s="1"/>
  <c r="BJ1037" i="1" s="1"/>
  <c r="BJ1038" i="1" s="1"/>
  <c r="BJ1039" i="1" s="1"/>
  <c r="BJ1040" i="1" s="1"/>
  <c r="BJ1041" i="1" s="1"/>
  <c r="BJ1042" i="1" s="1"/>
  <c r="BJ1043" i="1" s="1"/>
  <c r="BJ1044" i="1" s="1"/>
  <c r="BJ1045" i="1" s="1"/>
  <c r="BJ1046" i="1" s="1"/>
  <c r="BJ1047" i="1" s="1"/>
  <c r="BJ1048" i="1" s="1"/>
  <c r="BJ1049" i="1" s="1"/>
  <c r="BJ1050" i="1" s="1"/>
  <c r="BJ1051" i="1" s="1"/>
  <c r="BJ1052" i="1" s="1"/>
  <c r="BJ1053" i="1" s="1"/>
  <c r="BJ1054" i="1" s="1"/>
  <c r="BJ1055" i="1" s="1"/>
  <c r="BJ1056" i="1" s="1"/>
  <c r="BG1023" i="1"/>
  <c r="BG1024" i="1" s="1"/>
  <c r="BG1025" i="1" s="1"/>
  <c r="BG1026" i="1" s="1"/>
  <c r="BG1027" i="1" s="1"/>
  <c r="BG1028" i="1" s="1"/>
  <c r="BG1029" i="1" s="1"/>
  <c r="BG1030" i="1" s="1"/>
  <c r="BG1031" i="1" s="1"/>
  <c r="BG1032" i="1" s="1"/>
  <c r="U1023" i="1"/>
  <c r="R1023" i="1"/>
  <c r="BL1021" i="1"/>
  <c r="BL1022" i="1" s="1"/>
  <c r="BK1021" i="1"/>
  <c r="BK1022" i="1" s="1"/>
  <c r="BK1023" i="1" s="1"/>
  <c r="BK1024" i="1" s="1"/>
  <c r="BK1025" i="1" s="1"/>
  <c r="BK1026" i="1" s="1"/>
  <c r="BK1027" i="1" s="1"/>
  <c r="BK1028" i="1" s="1"/>
  <c r="BK1029" i="1" s="1"/>
  <c r="BK1030" i="1" s="1"/>
  <c r="BK1031" i="1" s="1"/>
  <c r="BK1032" i="1" s="1"/>
  <c r="BK1033" i="1" s="1"/>
  <c r="BK1034" i="1" s="1"/>
  <c r="BK1035" i="1" s="1"/>
  <c r="BK1036" i="1" s="1"/>
  <c r="BK1037" i="1" s="1"/>
  <c r="BK1038" i="1" s="1"/>
  <c r="BK1039" i="1" s="1"/>
  <c r="BK1040" i="1" s="1"/>
  <c r="BK1041" i="1" s="1"/>
  <c r="BK1042" i="1" s="1"/>
  <c r="BK1043" i="1" s="1"/>
  <c r="BK1044" i="1" s="1"/>
  <c r="BK1045" i="1" s="1"/>
  <c r="BK1046" i="1" s="1"/>
  <c r="BK1047" i="1" s="1"/>
  <c r="BK1048" i="1" s="1"/>
  <c r="BK1049" i="1" s="1"/>
  <c r="BK1050" i="1" s="1"/>
  <c r="BK1051" i="1" s="1"/>
  <c r="BK1052" i="1" s="1"/>
  <c r="BK1053" i="1" s="1"/>
  <c r="BK1054" i="1" s="1"/>
  <c r="BK1055" i="1" s="1"/>
  <c r="BK1056" i="1" s="1"/>
  <c r="BH1021" i="1"/>
  <c r="BH1022" i="1" s="1"/>
  <c r="BH1023" i="1" s="1"/>
  <c r="BH1024" i="1" s="1"/>
  <c r="BH1025" i="1" s="1"/>
  <c r="BH1026" i="1" s="1"/>
  <c r="BH1027" i="1" s="1"/>
  <c r="BH1028" i="1" s="1"/>
  <c r="BH1029" i="1" s="1"/>
  <c r="BH1030" i="1" s="1"/>
  <c r="BH1031" i="1" s="1"/>
  <c r="BH1032" i="1" s="1"/>
  <c r="BH1033" i="1" s="1"/>
  <c r="BH1034" i="1" s="1"/>
  <c r="BH1035" i="1" s="1"/>
  <c r="BH1036" i="1" s="1"/>
  <c r="BH1037" i="1" s="1"/>
  <c r="BH1038" i="1" s="1"/>
  <c r="BH1039" i="1" s="1"/>
  <c r="BH1040" i="1" s="1"/>
  <c r="BH1041" i="1" s="1"/>
  <c r="BH1042" i="1" s="1"/>
  <c r="BH1043" i="1" s="1"/>
  <c r="BH1044" i="1" s="1"/>
  <c r="BH1045" i="1" s="1"/>
  <c r="BH1046" i="1" s="1"/>
  <c r="BH1047" i="1" s="1"/>
  <c r="BH1048" i="1" s="1"/>
  <c r="BH1049" i="1" s="1"/>
  <c r="BH1050" i="1" s="1"/>
  <c r="BH1051" i="1" s="1"/>
  <c r="BH1052" i="1" s="1"/>
  <c r="BH1053" i="1" s="1"/>
  <c r="BH1054" i="1" s="1"/>
  <c r="BH1055" i="1" s="1"/>
  <c r="BH1056" i="1" s="1"/>
  <c r="AR1021" i="1"/>
  <c r="AQ1021" i="1"/>
  <c r="AO1021" i="1"/>
  <c r="AM1023" i="1" s="1"/>
  <c r="AN1021" i="1"/>
  <c r="AL1021" i="1"/>
  <c r="AK1021" i="1"/>
  <c r="AF1021" i="1"/>
  <c r="AC1021" i="1"/>
  <c r="V1021" i="1"/>
  <c r="T1021" i="1"/>
  <c r="R1021" i="1"/>
  <c r="R1026" i="1" s="1"/>
  <c r="Q1021" i="1"/>
  <c r="P1021" i="1"/>
  <c r="P1026" i="1" s="1"/>
  <c r="O1021" i="1"/>
  <c r="N1021" i="1"/>
  <c r="N1026" i="1" s="1"/>
  <c r="M1021" i="1"/>
  <c r="L1021" i="1"/>
  <c r="K1021" i="1"/>
  <c r="J1021" i="1"/>
  <c r="J1026" i="1" s="1"/>
  <c r="I1021" i="1"/>
  <c r="H1021" i="1"/>
  <c r="H1026" i="1" s="1"/>
  <c r="G1021" i="1"/>
  <c r="F1021" i="1"/>
  <c r="F1026" i="1" s="1"/>
  <c r="E1021" i="1"/>
  <c r="D1021" i="1"/>
  <c r="BL1020" i="1"/>
  <c r="BK1020" i="1"/>
  <c r="BJ1020" i="1"/>
  <c r="BJ1021" i="1" s="1"/>
  <c r="BJ1022" i="1" s="1"/>
  <c r="BI1020" i="1"/>
  <c r="BI1021" i="1" s="1"/>
  <c r="BI1022" i="1" s="1"/>
  <c r="BI1023" i="1" s="1"/>
  <c r="BH1020" i="1"/>
  <c r="BG1020" i="1"/>
  <c r="BG1021" i="1" s="1"/>
  <c r="BG1022" i="1" s="1"/>
  <c r="BF1020" i="1"/>
  <c r="BF1021" i="1" s="1"/>
  <c r="BF1022" i="1" s="1"/>
  <c r="BF1023" i="1" s="1"/>
  <c r="BF1024" i="1" s="1"/>
  <c r="BF1025" i="1" s="1"/>
  <c r="BF1026" i="1" s="1"/>
  <c r="BF1027" i="1" s="1"/>
  <c r="BF1028" i="1" s="1"/>
  <c r="BF1029" i="1" s="1"/>
  <c r="BF1030" i="1" s="1"/>
  <c r="BF1031" i="1" s="1"/>
  <c r="BF1032" i="1" s="1"/>
  <c r="BF1033" i="1" s="1"/>
  <c r="BF1034" i="1" s="1"/>
  <c r="BF1035" i="1" s="1"/>
  <c r="BF1036" i="1" s="1"/>
  <c r="BF1037" i="1" s="1"/>
  <c r="BF1038" i="1" s="1"/>
  <c r="BF1039" i="1" s="1"/>
  <c r="BF1040" i="1" s="1"/>
  <c r="BF1041" i="1" s="1"/>
  <c r="BF1042" i="1" s="1"/>
  <c r="BF1043" i="1" s="1"/>
  <c r="BF1044" i="1" s="1"/>
  <c r="BF1045" i="1" s="1"/>
  <c r="BF1046" i="1" s="1"/>
  <c r="BF1047" i="1" s="1"/>
  <c r="BF1048" i="1" s="1"/>
  <c r="BF1049" i="1" s="1"/>
  <c r="BF1050" i="1" s="1"/>
  <c r="BF1051" i="1" s="1"/>
  <c r="BF1052" i="1" s="1"/>
  <c r="BF1053" i="1" s="1"/>
  <c r="BF1054" i="1" s="1"/>
  <c r="BF1055" i="1" s="1"/>
  <c r="BF1056" i="1" s="1"/>
  <c r="AP1019" i="1"/>
  <c r="AM1019" i="1"/>
  <c r="AI1019" i="1"/>
  <c r="AD1019" i="1"/>
  <c r="AC1019" i="1"/>
  <c r="AB1019" i="1"/>
  <c r="AA1019" i="1"/>
  <c r="Z1019" i="1"/>
  <c r="Y1019" i="1"/>
  <c r="X1019" i="1"/>
  <c r="U1019" i="1"/>
  <c r="S1019" i="1"/>
  <c r="R1019" i="1"/>
  <c r="B1019" i="1"/>
  <c r="AP1018" i="1"/>
  <c r="AM1018" i="1"/>
  <c r="AI1018" i="1"/>
  <c r="AD1018" i="1"/>
  <c r="AC1018" i="1"/>
  <c r="AB1018" i="1"/>
  <c r="AE1018" i="1" s="1"/>
  <c r="AH1018" i="1" s="1"/>
  <c r="AA1018" i="1"/>
  <c r="Z1018" i="1"/>
  <c r="Y1018" i="1"/>
  <c r="X1018" i="1"/>
  <c r="U1018" i="1"/>
  <c r="S1018" i="1"/>
  <c r="R1018" i="1"/>
  <c r="B1018" i="1"/>
  <c r="AP1017" i="1"/>
  <c r="AM1017" i="1"/>
  <c r="AI1017" i="1"/>
  <c r="AD1017" i="1"/>
  <c r="AC1017" i="1"/>
  <c r="AB1017" i="1"/>
  <c r="AA1017" i="1"/>
  <c r="Z1017" i="1"/>
  <c r="Y1017" i="1"/>
  <c r="X1017" i="1"/>
  <c r="U1017" i="1"/>
  <c r="S1017" i="1"/>
  <c r="R1017" i="1"/>
  <c r="BJ1016" i="1"/>
  <c r="AP1016" i="1"/>
  <c r="AM1016" i="1"/>
  <c r="AI1016" i="1"/>
  <c r="AD1016" i="1"/>
  <c r="AC1016" i="1"/>
  <c r="AB1016" i="1"/>
  <c r="AA1016" i="1"/>
  <c r="Z1016" i="1"/>
  <c r="Y1016" i="1"/>
  <c r="X1016" i="1"/>
  <c r="AE1016" i="1" s="1"/>
  <c r="AH1016" i="1" s="1"/>
  <c r="U1016" i="1"/>
  <c r="S1016" i="1"/>
  <c r="B1016" i="1" s="1"/>
  <c r="R1016" i="1"/>
  <c r="AP1015" i="1"/>
  <c r="AM1015" i="1"/>
  <c r="AI1015" i="1"/>
  <c r="AD1015" i="1"/>
  <c r="AC1015" i="1"/>
  <c r="AB1015" i="1"/>
  <c r="AA1015" i="1"/>
  <c r="Z1015" i="1"/>
  <c r="Y1015" i="1"/>
  <c r="AE1015" i="1" s="1"/>
  <c r="AH1015" i="1" s="1"/>
  <c r="X1015" i="1"/>
  <c r="U1015" i="1"/>
  <c r="S1015" i="1"/>
  <c r="R1015" i="1"/>
  <c r="B1015" i="1"/>
  <c r="AP1014" i="1"/>
  <c r="AM1014" i="1"/>
  <c r="AI1014" i="1"/>
  <c r="AD1014" i="1"/>
  <c r="AD1021" i="1" s="1"/>
  <c r="AC1014" i="1"/>
  <c r="AB1014" i="1"/>
  <c r="AA1014" i="1"/>
  <c r="Z1014" i="1"/>
  <c r="Y1014" i="1"/>
  <c r="X1014" i="1"/>
  <c r="U1014" i="1"/>
  <c r="S1014" i="1"/>
  <c r="B1014" i="1" s="1"/>
  <c r="R1014" i="1"/>
  <c r="AP1013" i="1"/>
  <c r="AM1013" i="1"/>
  <c r="AI1013" i="1"/>
  <c r="AD1013" i="1"/>
  <c r="AC1013" i="1"/>
  <c r="AB1013" i="1"/>
  <c r="AA1013" i="1"/>
  <c r="Z1013" i="1"/>
  <c r="Y1013" i="1"/>
  <c r="AE1013" i="1" s="1"/>
  <c r="AH1013" i="1" s="1"/>
  <c r="X1013" i="1"/>
  <c r="U1013" i="1"/>
  <c r="S1013" i="1"/>
  <c r="R1013" i="1"/>
  <c r="B1013" i="1" s="1"/>
  <c r="AP1012" i="1"/>
  <c r="AM1012" i="1"/>
  <c r="AI1012" i="1"/>
  <c r="AD1012" i="1"/>
  <c r="AC1012" i="1"/>
  <c r="AB1012" i="1"/>
  <c r="AA1012" i="1"/>
  <c r="Z1012" i="1"/>
  <c r="Y1012" i="1"/>
  <c r="X1012" i="1"/>
  <c r="AE1012" i="1" s="1"/>
  <c r="AH1012" i="1" s="1"/>
  <c r="U1012" i="1"/>
  <c r="S1012" i="1"/>
  <c r="B1012" i="1" s="1"/>
  <c r="R1012" i="1"/>
  <c r="BI1011" i="1"/>
  <c r="BI1012" i="1" s="1"/>
  <c r="BI1013" i="1" s="1"/>
  <c r="BI1014" i="1" s="1"/>
  <c r="BI1015" i="1" s="1"/>
  <c r="BI1016" i="1" s="1"/>
  <c r="AP1011" i="1"/>
  <c r="AM1011" i="1"/>
  <c r="AI1011" i="1"/>
  <c r="AE1011" i="1"/>
  <c r="AH1011" i="1" s="1"/>
  <c r="AD1011" i="1"/>
  <c r="AC1011" i="1"/>
  <c r="AB1011" i="1"/>
  <c r="AA1011" i="1"/>
  <c r="Z1011" i="1"/>
  <c r="Y1011" i="1"/>
  <c r="X1011" i="1"/>
  <c r="U1011" i="1"/>
  <c r="U1021" i="1" s="1"/>
  <c r="U1026" i="1" s="1"/>
  <c r="S1011" i="1"/>
  <c r="R1011" i="1"/>
  <c r="AP1010" i="1"/>
  <c r="AM1010" i="1"/>
  <c r="AI1010" i="1"/>
  <c r="AD1010" i="1"/>
  <c r="AC1010" i="1"/>
  <c r="AB1010" i="1"/>
  <c r="AA1010" i="1"/>
  <c r="Z1010" i="1"/>
  <c r="Y1010" i="1"/>
  <c r="X1010" i="1"/>
  <c r="U1010" i="1"/>
  <c r="S1010" i="1"/>
  <c r="R1010" i="1"/>
  <c r="B1010" i="1" s="1"/>
  <c r="BI1009" i="1"/>
  <c r="BI1010" i="1" s="1"/>
  <c r="AP1009" i="1"/>
  <c r="AM1009" i="1"/>
  <c r="AI1009" i="1"/>
  <c r="AD1009" i="1"/>
  <c r="AC1009" i="1"/>
  <c r="AB1009" i="1"/>
  <c r="AA1009" i="1"/>
  <c r="Z1009" i="1"/>
  <c r="Y1009" i="1"/>
  <c r="X1009" i="1"/>
  <c r="X1021" i="1" s="1"/>
  <c r="U1009" i="1"/>
  <c r="S1009" i="1"/>
  <c r="R1009" i="1"/>
  <c r="BI1008" i="1"/>
  <c r="AP1008" i="1"/>
  <c r="AM1008" i="1"/>
  <c r="AI1008" i="1"/>
  <c r="AI1021" i="1" s="1"/>
  <c r="AI1023" i="1" s="1"/>
  <c r="AD1008" i="1"/>
  <c r="AC1008" i="1"/>
  <c r="AB1008" i="1"/>
  <c r="AA1008" i="1"/>
  <c r="Z1008" i="1"/>
  <c r="Y1008" i="1"/>
  <c r="Y1021" i="1" s="1"/>
  <c r="X1008" i="1"/>
  <c r="U1008" i="1"/>
  <c r="S1008" i="1"/>
  <c r="R1008" i="1"/>
  <c r="B1008" i="1"/>
  <c r="BH1006" i="1"/>
  <c r="BH1007" i="1" s="1"/>
  <c r="BH1008" i="1" s="1"/>
  <c r="BH1009" i="1" s="1"/>
  <c r="BH1010" i="1" s="1"/>
  <c r="BH1011" i="1" s="1"/>
  <c r="BH1012" i="1" s="1"/>
  <c r="BH1013" i="1" s="1"/>
  <c r="BH1014" i="1" s="1"/>
  <c r="BH1015" i="1" s="1"/>
  <c r="BH1016" i="1" s="1"/>
  <c r="BG1006" i="1"/>
  <c r="BG1007" i="1" s="1"/>
  <c r="BG1008" i="1" s="1"/>
  <c r="BG1009" i="1" s="1"/>
  <c r="BG1010" i="1" s="1"/>
  <c r="BG1011" i="1" s="1"/>
  <c r="BG1012" i="1" s="1"/>
  <c r="BG1013" i="1" s="1"/>
  <c r="BG1014" i="1" s="1"/>
  <c r="BG1015" i="1" s="1"/>
  <c r="BG1016" i="1" s="1"/>
  <c r="BJ1004" i="1"/>
  <c r="BJ1005" i="1" s="1"/>
  <c r="BJ1006" i="1" s="1"/>
  <c r="BJ1007" i="1" s="1"/>
  <c r="BJ1008" i="1" s="1"/>
  <c r="BJ1009" i="1" s="1"/>
  <c r="BJ1010" i="1" s="1"/>
  <c r="BJ1011" i="1" s="1"/>
  <c r="BJ1012" i="1" s="1"/>
  <c r="BJ1013" i="1" s="1"/>
  <c r="BJ1014" i="1" s="1"/>
  <c r="BJ1015" i="1" s="1"/>
  <c r="BJ1003" i="1"/>
  <c r="BJ1002" i="1"/>
  <c r="BH1002" i="1"/>
  <c r="BH1003" i="1" s="1"/>
  <c r="BH1004" i="1" s="1"/>
  <c r="BH1005" i="1" s="1"/>
  <c r="BG1002" i="1"/>
  <c r="BG1003" i="1" s="1"/>
  <c r="BG1004" i="1" s="1"/>
  <c r="BG1005" i="1" s="1"/>
  <c r="BJ1001" i="1"/>
  <c r="BI1001" i="1"/>
  <c r="BI1002" i="1" s="1"/>
  <c r="BI1003" i="1" s="1"/>
  <c r="BI1004" i="1" s="1"/>
  <c r="BI1005" i="1" s="1"/>
  <c r="BI1006" i="1" s="1"/>
  <c r="BI1007" i="1" s="1"/>
  <c r="BF1001" i="1"/>
  <c r="BG831" i="1"/>
  <c r="BG832" i="1" s="1"/>
  <c r="BG833" i="1" s="1"/>
  <c r="BG834" i="1" s="1"/>
  <c r="BG835" i="1" s="1"/>
  <c r="BG836" i="1" s="1"/>
  <c r="BG837" i="1" s="1"/>
  <c r="BG838" i="1" s="1"/>
  <c r="BG839" i="1" s="1"/>
  <c r="BG840" i="1" s="1"/>
  <c r="BG841" i="1" s="1"/>
  <c r="BG842" i="1" s="1"/>
  <c r="BG843" i="1" s="1"/>
  <c r="BG844" i="1" s="1"/>
  <c r="BG845" i="1" s="1"/>
  <c r="BG846" i="1" s="1"/>
  <c r="BG847" i="1" s="1"/>
  <c r="BG848" i="1" s="1"/>
  <c r="BG849" i="1" s="1"/>
  <c r="BG850" i="1" s="1"/>
  <c r="BG851" i="1" s="1"/>
  <c r="BG852" i="1" s="1"/>
  <c r="BG853" i="1" s="1"/>
  <c r="BG854" i="1" s="1"/>
  <c r="BG855" i="1" s="1"/>
  <c r="BG856" i="1" s="1"/>
  <c r="BK828" i="1"/>
  <c r="BK829" i="1" s="1"/>
  <c r="BK830" i="1" s="1"/>
  <c r="BK831" i="1" s="1"/>
  <c r="BK832" i="1" s="1"/>
  <c r="BK833" i="1" s="1"/>
  <c r="BK834" i="1" s="1"/>
  <c r="BK835" i="1" s="1"/>
  <c r="BK836" i="1" s="1"/>
  <c r="BK837" i="1" s="1"/>
  <c r="BK838" i="1" s="1"/>
  <c r="BK839" i="1" s="1"/>
  <c r="BK840" i="1" s="1"/>
  <c r="BK841" i="1" s="1"/>
  <c r="BK842" i="1" s="1"/>
  <c r="BK843" i="1" s="1"/>
  <c r="BK844" i="1" s="1"/>
  <c r="BK845" i="1" s="1"/>
  <c r="BK846" i="1" s="1"/>
  <c r="BK847" i="1" s="1"/>
  <c r="BK848" i="1" s="1"/>
  <c r="BK849" i="1" s="1"/>
  <c r="BK850" i="1" s="1"/>
  <c r="BK851" i="1" s="1"/>
  <c r="BK852" i="1" s="1"/>
  <c r="BK853" i="1" s="1"/>
  <c r="BK854" i="1" s="1"/>
  <c r="BK855" i="1" s="1"/>
  <c r="BK856" i="1" s="1"/>
  <c r="BG827" i="1"/>
  <c r="BG828" i="1" s="1"/>
  <c r="BG829" i="1" s="1"/>
  <c r="BG830" i="1" s="1"/>
  <c r="Q826" i="1"/>
  <c r="O826" i="1"/>
  <c r="K826" i="1"/>
  <c r="I826" i="1"/>
  <c r="G826" i="1"/>
  <c r="A826" i="1"/>
  <c r="BK825" i="1"/>
  <c r="BK826" i="1" s="1"/>
  <c r="BK827" i="1" s="1"/>
  <c r="BK824" i="1"/>
  <c r="S824" i="1"/>
  <c r="BL823" i="1"/>
  <c r="BL824" i="1" s="1"/>
  <c r="BL825" i="1" s="1"/>
  <c r="BL826" i="1" s="1"/>
  <c r="BL827" i="1" s="1"/>
  <c r="BL828" i="1" s="1"/>
  <c r="BL829" i="1" s="1"/>
  <c r="BL830" i="1" s="1"/>
  <c r="BL831" i="1" s="1"/>
  <c r="BL832" i="1" s="1"/>
  <c r="BL833" i="1" s="1"/>
  <c r="BL834" i="1" s="1"/>
  <c r="BL835" i="1" s="1"/>
  <c r="BL836" i="1" s="1"/>
  <c r="BL837" i="1" s="1"/>
  <c r="BL838" i="1" s="1"/>
  <c r="BL839" i="1" s="1"/>
  <c r="BL840" i="1" s="1"/>
  <c r="BL841" i="1" s="1"/>
  <c r="BL842" i="1" s="1"/>
  <c r="BL843" i="1" s="1"/>
  <c r="BL844" i="1" s="1"/>
  <c r="BL845" i="1" s="1"/>
  <c r="BL846" i="1" s="1"/>
  <c r="BL847" i="1" s="1"/>
  <c r="BL848" i="1" s="1"/>
  <c r="BL849" i="1" s="1"/>
  <c r="BL850" i="1" s="1"/>
  <c r="BL851" i="1" s="1"/>
  <c r="BL852" i="1" s="1"/>
  <c r="BL853" i="1" s="1"/>
  <c r="BL854" i="1" s="1"/>
  <c r="BL855" i="1" s="1"/>
  <c r="BL856" i="1" s="1"/>
  <c r="BJ823" i="1"/>
  <c r="BJ824" i="1" s="1"/>
  <c r="BJ825" i="1" s="1"/>
  <c r="BJ826" i="1" s="1"/>
  <c r="BJ827" i="1" s="1"/>
  <c r="BJ828" i="1" s="1"/>
  <c r="BJ829" i="1" s="1"/>
  <c r="BJ830" i="1" s="1"/>
  <c r="BJ831" i="1" s="1"/>
  <c r="BJ832" i="1" s="1"/>
  <c r="BJ833" i="1" s="1"/>
  <c r="BJ834" i="1" s="1"/>
  <c r="BJ835" i="1" s="1"/>
  <c r="BJ836" i="1" s="1"/>
  <c r="BJ837" i="1" s="1"/>
  <c r="BJ838" i="1" s="1"/>
  <c r="BJ839" i="1" s="1"/>
  <c r="BJ840" i="1" s="1"/>
  <c r="BJ841" i="1" s="1"/>
  <c r="BJ842" i="1" s="1"/>
  <c r="BJ843" i="1" s="1"/>
  <c r="BJ844" i="1" s="1"/>
  <c r="BJ845" i="1" s="1"/>
  <c r="BJ846" i="1" s="1"/>
  <c r="BJ847" i="1" s="1"/>
  <c r="BJ848" i="1" s="1"/>
  <c r="BJ849" i="1" s="1"/>
  <c r="BJ850" i="1" s="1"/>
  <c r="BJ851" i="1" s="1"/>
  <c r="BJ852" i="1" s="1"/>
  <c r="BJ853" i="1" s="1"/>
  <c r="BJ854" i="1" s="1"/>
  <c r="BJ855" i="1" s="1"/>
  <c r="BJ856" i="1" s="1"/>
  <c r="U823" i="1"/>
  <c r="R823" i="1"/>
  <c r="BJ822" i="1"/>
  <c r="BI822" i="1"/>
  <c r="BI823" i="1" s="1"/>
  <c r="BI824" i="1" s="1"/>
  <c r="BI825" i="1" s="1"/>
  <c r="BI826" i="1" s="1"/>
  <c r="BI827" i="1" s="1"/>
  <c r="BI828" i="1" s="1"/>
  <c r="BI829" i="1" s="1"/>
  <c r="BI830" i="1" s="1"/>
  <c r="BI831" i="1" s="1"/>
  <c r="BI832" i="1" s="1"/>
  <c r="BI833" i="1" s="1"/>
  <c r="BI834" i="1" s="1"/>
  <c r="BI835" i="1" s="1"/>
  <c r="BI836" i="1" s="1"/>
  <c r="BI837" i="1" s="1"/>
  <c r="BI838" i="1" s="1"/>
  <c r="BI839" i="1" s="1"/>
  <c r="BI840" i="1" s="1"/>
  <c r="BI841" i="1" s="1"/>
  <c r="BI842" i="1" s="1"/>
  <c r="BI843" i="1" s="1"/>
  <c r="BI844" i="1" s="1"/>
  <c r="BI845" i="1" s="1"/>
  <c r="BI846" i="1" s="1"/>
  <c r="BI847" i="1" s="1"/>
  <c r="BI848" i="1" s="1"/>
  <c r="BI849" i="1" s="1"/>
  <c r="BI850" i="1" s="1"/>
  <c r="BI851" i="1" s="1"/>
  <c r="BI852" i="1" s="1"/>
  <c r="BI853" i="1" s="1"/>
  <c r="BI854" i="1" s="1"/>
  <c r="BI855" i="1" s="1"/>
  <c r="BI856" i="1" s="1"/>
  <c r="BH822" i="1"/>
  <c r="BH823" i="1" s="1"/>
  <c r="BH824" i="1" s="1"/>
  <c r="BH825" i="1" s="1"/>
  <c r="BH826" i="1" s="1"/>
  <c r="BH827" i="1" s="1"/>
  <c r="BH828" i="1" s="1"/>
  <c r="BH829" i="1" s="1"/>
  <c r="BH830" i="1" s="1"/>
  <c r="BH831" i="1" s="1"/>
  <c r="BH832" i="1" s="1"/>
  <c r="BH833" i="1" s="1"/>
  <c r="BH834" i="1" s="1"/>
  <c r="BH835" i="1" s="1"/>
  <c r="BH836" i="1" s="1"/>
  <c r="BH837" i="1" s="1"/>
  <c r="BH838" i="1" s="1"/>
  <c r="BH839" i="1" s="1"/>
  <c r="BH840" i="1" s="1"/>
  <c r="BH841" i="1" s="1"/>
  <c r="BH842" i="1" s="1"/>
  <c r="BH843" i="1" s="1"/>
  <c r="BH844" i="1" s="1"/>
  <c r="BH845" i="1" s="1"/>
  <c r="BH846" i="1" s="1"/>
  <c r="BH847" i="1" s="1"/>
  <c r="BH848" i="1" s="1"/>
  <c r="BH849" i="1" s="1"/>
  <c r="BH850" i="1" s="1"/>
  <c r="BH851" i="1" s="1"/>
  <c r="BH852" i="1" s="1"/>
  <c r="BH853" i="1" s="1"/>
  <c r="BH854" i="1" s="1"/>
  <c r="BH855" i="1" s="1"/>
  <c r="BH856" i="1" s="1"/>
  <c r="BF822" i="1"/>
  <c r="BF823" i="1" s="1"/>
  <c r="BF824" i="1" s="1"/>
  <c r="BF825" i="1" s="1"/>
  <c r="BF826" i="1" s="1"/>
  <c r="BF827" i="1" s="1"/>
  <c r="BF828" i="1" s="1"/>
  <c r="BF829" i="1" s="1"/>
  <c r="BF830" i="1" s="1"/>
  <c r="BF831" i="1" s="1"/>
  <c r="BF832" i="1" s="1"/>
  <c r="BF833" i="1" s="1"/>
  <c r="BF834" i="1" s="1"/>
  <c r="BF835" i="1" s="1"/>
  <c r="BF836" i="1" s="1"/>
  <c r="BF837" i="1" s="1"/>
  <c r="BF838" i="1" s="1"/>
  <c r="BF839" i="1" s="1"/>
  <c r="BF840" i="1" s="1"/>
  <c r="BF841" i="1" s="1"/>
  <c r="BF842" i="1" s="1"/>
  <c r="BF843" i="1" s="1"/>
  <c r="BF844" i="1" s="1"/>
  <c r="BF845" i="1" s="1"/>
  <c r="BF846" i="1" s="1"/>
  <c r="BF847" i="1" s="1"/>
  <c r="BF848" i="1" s="1"/>
  <c r="BF849" i="1" s="1"/>
  <c r="BF850" i="1" s="1"/>
  <c r="BF851" i="1" s="1"/>
  <c r="BF852" i="1" s="1"/>
  <c r="BF853" i="1" s="1"/>
  <c r="BF854" i="1" s="1"/>
  <c r="BF855" i="1" s="1"/>
  <c r="BF856" i="1" s="1"/>
  <c r="BJ821" i="1"/>
  <c r="BI821" i="1"/>
  <c r="BF821" i="1"/>
  <c r="AR821" i="1"/>
  <c r="AQ821" i="1"/>
  <c r="AO821" i="1"/>
  <c r="AM823" i="1" s="1"/>
  <c r="AN821" i="1"/>
  <c r="AL821" i="1"/>
  <c r="AK821" i="1"/>
  <c r="AF821" i="1"/>
  <c r="AC821" i="1"/>
  <c r="V821" i="1"/>
  <c r="T821" i="1"/>
  <c r="Q821" i="1"/>
  <c r="P821" i="1"/>
  <c r="P826" i="1" s="1"/>
  <c r="O821" i="1"/>
  <c r="N821" i="1"/>
  <c r="N826" i="1" s="1"/>
  <c r="M821" i="1"/>
  <c r="M826" i="1" s="1"/>
  <c r="L821" i="1"/>
  <c r="L826" i="1" s="1"/>
  <c r="K821" i="1"/>
  <c r="J821" i="1"/>
  <c r="J826" i="1" s="1"/>
  <c r="I821" i="1"/>
  <c r="H821" i="1"/>
  <c r="H826" i="1" s="1"/>
  <c r="G821" i="1"/>
  <c r="F821" i="1"/>
  <c r="F826" i="1" s="1"/>
  <c r="E821" i="1"/>
  <c r="E826" i="1" s="1"/>
  <c r="D821" i="1"/>
  <c r="D826" i="1" s="1"/>
  <c r="BL820" i="1"/>
  <c r="BL821" i="1" s="1"/>
  <c r="BL822" i="1" s="1"/>
  <c r="BK820" i="1"/>
  <c r="BK821" i="1" s="1"/>
  <c r="BK822" i="1" s="1"/>
  <c r="BK823" i="1" s="1"/>
  <c r="BJ820" i="1"/>
  <c r="BI820" i="1"/>
  <c r="BH820" i="1"/>
  <c r="BH821" i="1" s="1"/>
  <c r="BG820" i="1"/>
  <c r="BG821" i="1" s="1"/>
  <c r="BG822" i="1" s="1"/>
  <c r="BG823" i="1" s="1"/>
  <c r="BG824" i="1" s="1"/>
  <c r="BG825" i="1" s="1"/>
  <c r="BG826" i="1" s="1"/>
  <c r="BF820" i="1"/>
  <c r="AP819" i="1"/>
  <c r="AM819" i="1"/>
  <c r="AI819" i="1"/>
  <c r="AD819" i="1"/>
  <c r="AC819" i="1"/>
  <c r="AB819" i="1"/>
  <c r="AA819" i="1"/>
  <c r="Z819" i="1"/>
  <c r="Y819" i="1"/>
  <c r="AE819" i="1" s="1"/>
  <c r="AH819" i="1" s="1"/>
  <c r="X819" i="1"/>
  <c r="U819" i="1"/>
  <c r="S819" i="1"/>
  <c r="R819" i="1"/>
  <c r="B819" i="1"/>
  <c r="AP818" i="1"/>
  <c r="AM818" i="1"/>
  <c r="AI818" i="1"/>
  <c r="AD818" i="1"/>
  <c r="AC818" i="1"/>
  <c r="AB818" i="1"/>
  <c r="AA818" i="1"/>
  <c r="Z818" i="1"/>
  <c r="Y818" i="1"/>
  <c r="AE818" i="1" s="1"/>
  <c r="AH818" i="1" s="1"/>
  <c r="X818" i="1"/>
  <c r="U818" i="1"/>
  <c r="S818" i="1"/>
  <c r="R818" i="1"/>
  <c r="AP817" i="1"/>
  <c r="AM817" i="1"/>
  <c r="AI817" i="1"/>
  <c r="AD817" i="1"/>
  <c r="AC817" i="1"/>
  <c r="AB817" i="1"/>
  <c r="AA817" i="1"/>
  <c r="Z817" i="1"/>
  <c r="Y817" i="1"/>
  <c r="X817" i="1"/>
  <c r="AE817" i="1" s="1"/>
  <c r="AH817" i="1" s="1"/>
  <c r="U817" i="1"/>
  <c r="S817" i="1"/>
  <c r="R817" i="1"/>
  <c r="B817" i="1" s="1"/>
  <c r="AP816" i="1"/>
  <c r="AM816" i="1"/>
  <c r="AI816" i="1"/>
  <c r="AD816" i="1"/>
  <c r="AD821" i="1" s="1"/>
  <c r="AC816" i="1"/>
  <c r="AB816" i="1"/>
  <c r="AA816" i="1"/>
  <c r="Z816" i="1"/>
  <c r="Y816" i="1"/>
  <c r="X816" i="1"/>
  <c r="U816" i="1"/>
  <c r="S816" i="1"/>
  <c r="B816" i="1" s="1"/>
  <c r="R816" i="1"/>
  <c r="AP815" i="1"/>
  <c r="AM815" i="1"/>
  <c r="AI815" i="1"/>
  <c r="AD815" i="1"/>
  <c r="AC815" i="1"/>
  <c r="AB815" i="1"/>
  <c r="AA815" i="1"/>
  <c r="Z815" i="1"/>
  <c r="Y815" i="1"/>
  <c r="X815" i="1"/>
  <c r="U815" i="1"/>
  <c r="S815" i="1"/>
  <c r="R815" i="1"/>
  <c r="B815" i="1" s="1"/>
  <c r="AP814" i="1"/>
  <c r="AM814" i="1"/>
  <c r="AI814" i="1"/>
  <c r="AD814" i="1"/>
  <c r="AC814" i="1"/>
  <c r="AB814" i="1"/>
  <c r="AE814" i="1" s="1"/>
  <c r="AH814" i="1" s="1"/>
  <c r="AA814" i="1"/>
  <c r="Z814" i="1"/>
  <c r="Y814" i="1"/>
  <c r="X814" i="1"/>
  <c r="U814" i="1"/>
  <c r="S814" i="1"/>
  <c r="R814" i="1"/>
  <c r="B814" i="1"/>
  <c r="BG813" i="1"/>
  <c r="BG814" i="1" s="1"/>
  <c r="BG815" i="1" s="1"/>
  <c r="BG816" i="1" s="1"/>
  <c r="AP813" i="1"/>
  <c r="AM813" i="1"/>
  <c r="AI813" i="1"/>
  <c r="AD813" i="1"/>
  <c r="AC813" i="1"/>
  <c r="AB813" i="1"/>
  <c r="AA813" i="1"/>
  <c r="Z813" i="1"/>
  <c r="Y813" i="1"/>
  <c r="X813" i="1"/>
  <c r="U813" i="1"/>
  <c r="S813" i="1"/>
  <c r="R813" i="1"/>
  <c r="B813" i="1" s="1"/>
  <c r="AP812" i="1"/>
  <c r="AM812" i="1"/>
  <c r="AI812" i="1"/>
  <c r="AD812" i="1"/>
  <c r="AC812" i="1"/>
  <c r="AB812" i="1"/>
  <c r="AA812" i="1"/>
  <c r="Z812" i="1"/>
  <c r="Y812" i="1"/>
  <c r="X812" i="1"/>
  <c r="U812" i="1"/>
  <c r="S812" i="1"/>
  <c r="B812" i="1" s="1"/>
  <c r="R812" i="1"/>
  <c r="AP811" i="1"/>
  <c r="AM811" i="1"/>
  <c r="AI811" i="1"/>
  <c r="AE811" i="1"/>
  <c r="AH811" i="1" s="1"/>
  <c r="AD811" i="1"/>
  <c r="AC811" i="1"/>
  <c r="AB811" i="1"/>
  <c r="AA811" i="1"/>
  <c r="Z811" i="1"/>
  <c r="Y811" i="1"/>
  <c r="X811" i="1"/>
  <c r="U811" i="1"/>
  <c r="S811" i="1"/>
  <c r="R811" i="1"/>
  <c r="BG810" i="1"/>
  <c r="BG811" i="1" s="1"/>
  <c r="BG812" i="1" s="1"/>
  <c r="BF810" i="1"/>
  <c r="BF811" i="1" s="1"/>
  <c r="BF812" i="1" s="1"/>
  <c r="BF813" i="1" s="1"/>
  <c r="BF814" i="1" s="1"/>
  <c r="BF815" i="1" s="1"/>
  <c r="BF816" i="1" s="1"/>
  <c r="AP810" i="1"/>
  <c r="AM810" i="1"/>
  <c r="AI810" i="1"/>
  <c r="AD810" i="1"/>
  <c r="AC810" i="1"/>
  <c r="AB810" i="1"/>
  <c r="AA810" i="1"/>
  <c r="AA821" i="1" s="1"/>
  <c r="Z810" i="1"/>
  <c r="Y810" i="1"/>
  <c r="X810" i="1"/>
  <c r="U810" i="1"/>
  <c r="S810" i="1"/>
  <c r="R810" i="1"/>
  <c r="B810" i="1"/>
  <c r="AP809" i="1"/>
  <c r="AM809" i="1"/>
  <c r="AI809" i="1"/>
  <c r="AD809" i="1"/>
  <c r="AC809" i="1"/>
  <c r="AB809" i="1"/>
  <c r="AA809" i="1"/>
  <c r="Z809" i="1"/>
  <c r="Y809" i="1"/>
  <c r="X809" i="1"/>
  <c r="U809" i="1"/>
  <c r="S809" i="1"/>
  <c r="R809" i="1"/>
  <c r="B809" i="1" s="1"/>
  <c r="BI808" i="1"/>
  <c r="BI809" i="1" s="1"/>
  <c r="BI810" i="1" s="1"/>
  <c r="BI811" i="1" s="1"/>
  <c r="BI812" i="1" s="1"/>
  <c r="BI813" i="1" s="1"/>
  <c r="BI814" i="1" s="1"/>
  <c r="BI815" i="1" s="1"/>
  <c r="BI816" i="1" s="1"/>
  <c r="BH808" i="1"/>
  <c r="BH809" i="1" s="1"/>
  <c r="BH810" i="1" s="1"/>
  <c r="BH811" i="1" s="1"/>
  <c r="BH812" i="1" s="1"/>
  <c r="BH813" i="1" s="1"/>
  <c r="BH814" i="1" s="1"/>
  <c r="BH815" i="1" s="1"/>
  <c r="BH816" i="1" s="1"/>
  <c r="AP808" i="1"/>
  <c r="AU808" i="1" s="1"/>
  <c r="AM808" i="1"/>
  <c r="AI808" i="1"/>
  <c r="AD808" i="1"/>
  <c r="AC808" i="1"/>
  <c r="AB808" i="1"/>
  <c r="AA808" i="1"/>
  <c r="Z808" i="1"/>
  <c r="Y808" i="1"/>
  <c r="X808" i="1"/>
  <c r="X821" i="1" s="1"/>
  <c r="U808" i="1"/>
  <c r="S808" i="1"/>
  <c r="R808" i="1"/>
  <c r="BF804" i="1"/>
  <c r="BF805" i="1" s="1"/>
  <c r="BF806" i="1" s="1"/>
  <c r="BF807" i="1" s="1"/>
  <c r="BF808" i="1" s="1"/>
  <c r="BF809" i="1" s="1"/>
  <c r="BJ802" i="1"/>
  <c r="BJ803" i="1" s="1"/>
  <c r="BJ804" i="1" s="1"/>
  <c r="BJ805" i="1" s="1"/>
  <c r="BJ806" i="1" s="1"/>
  <c r="BJ807" i="1" s="1"/>
  <c r="BJ808" i="1" s="1"/>
  <c r="BJ809" i="1" s="1"/>
  <c r="BJ810" i="1" s="1"/>
  <c r="BJ811" i="1" s="1"/>
  <c r="BJ812" i="1" s="1"/>
  <c r="BJ813" i="1" s="1"/>
  <c r="BJ814" i="1" s="1"/>
  <c r="BJ815" i="1" s="1"/>
  <c r="BJ816" i="1" s="1"/>
  <c r="BH802" i="1"/>
  <c r="BH803" i="1" s="1"/>
  <c r="BH804" i="1" s="1"/>
  <c r="BH805" i="1" s="1"/>
  <c r="BH806" i="1" s="1"/>
  <c r="BH807" i="1" s="1"/>
  <c r="BG802" i="1"/>
  <c r="BG803" i="1" s="1"/>
  <c r="BG804" i="1" s="1"/>
  <c r="BG805" i="1" s="1"/>
  <c r="BG806" i="1" s="1"/>
  <c r="BG807" i="1" s="1"/>
  <c r="BG808" i="1" s="1"/>
  <c r="BG809" i="1" s="1"/>
  <c r="BF802" i="1"/>
  <c r="BF803" i="1" s="1"/>
  <c r="BJ801" i="1"/>
  <c r="BI801" i="1"/>
  <c r="BI802" i="1" s="1"/>
  <c r="BI803" i="1" s="1"/>
  <c r="BI804" i="1" s="1"/>
  <c r="BI805" i="1" s="1"/>
  <c r="BI806" i="1" s="1"/>
  <c r="BI807" i="1" s="1"/>
  <c r="BF801" i="1"/>
  <c r="BJ631" i="1"/>
  <c r="BJ632" i="1" s="1"/>
  <c r="BJ633" i="1" s="1"/>
  <c r="BJ634" i="1" s="1"/>
  <c r="BJ635" i="1" s="1"/>
  <c r="BJ636" i="1" s="1"/>
  <c r="BJ637" i="1" s="1"/>
  <c r="BJ638" i="1" s="1"/>
  <c r="BJ639" i="1" s="1"/>
  <c r="BJ640" i="1" s="1"/>
  <c r="BJ641" i="1" s="1"/>
  <c r="BJ642" i="1" s="1"/>
  <c r="BJ643" i="1" s="1"/>
  <c r="BJ644" i="1" s="1"/>
  <c r="BJ645" i="1" s="1"/>
  <c r="BJ646" i="1" s="1"/>
  <c r="BJ647" i="1" s="1"/>
  <c r="BJ648" i="1" s="1"/>
  <c r="BJ649" i="1" s="1"/>
  <c r="BJ650" i="1" s="1"/>
  <c r="BJ651" i="1" s="1"/>
  <c r="BJ652" i="1" s="1"/>
  <c r="BJ653" i="1" s="1"/>
  <c r="BJ654" i="1" s="1"/>
  <c r="BJ655" i="1" s="1"/>
  <c r="BJ656" i="1" s="1"/>
  <c r="BH631" i="1"/>
  <c r="BH632" i="1" s="1"/>
  <c r="BH633" i="1" s="1"/>
  <c r="BH634" i="1" s="1"/>
  <c r="BH635" i="1" s="1"/>
  <c r="BH636" i="1" s="1"/>
  <c r="BH637" i="1" s="1"/>
  <c r="BH638" i="1" s="1"/>
  <c r="BH639" i="1" s="1"/>
  <c r="BH640" i="1" s="1"/>
  <c r="BH641" i="1" s="1"/>
  <c r="BH642" i="1" s="1"/>
  <c r="BH643" i="1" s="1"/>
  <c r="BH644" i="1" s="1"/>
  <c r="BH645" i="1" s="1"/>
  <c r="BH646" i="1" s="1"/>
  <c r="BH647" i="1" s="1"/>
  <c r="BH648" i="1" s="1"/>
  <c r="BH649" i="1" s="1"/>
  <c r="BH650" i="1" s="1"/>
  <c r="BH651" i="1" s="1"/>
  <c r="BH652" i="1" s="1"/>
  <c r="BH653" i="1" s="1"/>
  <c r="BH654" i="1" s="1"/>
  <c r="BH655" i="1" s="1"/>
  <c r="BH656" i="1" s="1"/>
  <c r="BL630" i="1"/>
  <c r="BL631" i="1" s="1"/>
  <c r="BL632" i="1" s="1"/>
  <c r="BL633" i="1" s="1"/>
  <c r="BL634" i="1" s="1"/>
  <c r="BL635" i="1" s="1"/>
  <c r="BL636" i="1" s="1"/>
  <c r="BL637" i="1" s="1"/>
  <c r="BL638" i="1" s="1"/>
  <c r="BL639" i="1" s="1"/>
  <c r="BL640" i="1" s="1"/>
  <c r="BL641" i="1" s="1"/>
  <c r="BL642" i="1" s="1"/>
  <c r="BL643" i="1" s="1"/>
  <c r="BL644" i="1" s="1"/>
  <c r="BL645" i="1" s="1"/>
  <c r="BL646" i="1" s="1"/>
  <c r="BL647" i="1" s="1"/>
  <c r="BL648" i="1" s="1"/>
  <c r="BL649" i="1" s="1"/>
  <c r="BL650" i="1" s="1"/>
  <c r="BL651" i="1" s="1"/>
  <c r="BL652" i="1" s="1"/>
  <c r="BL653" i="1" s="1"/>
  <c r="BL654" i="1" s="1"/>
  <c r="BL655" i="1" s="1"/>
  <c r="BL656" i="1" s="1"/>
  <c r="BJ627" i="1"/>
  <c r="BJ628" i="1" s="1"/>
  <c r="BJ629" i="1" s="1"/>
  <c r="BJ630" i="1" s="1"/>
  <c r="BH627" i="1"/>
  <c r="BH628" i="1" s="1"/>
  <c r="BH629" i="1" s="1"/>
  <c r="BH630" i="1" s="1"/>
  <c r="BL626" i="1"/>
  <c r="BL627" i="1" s="1"/>
  <c r="BL628" i="1" s="1"/>
  <c r="BL629" i="1" s="1"/>
  <c r="BH626" i="1"/>
  <c r="P626" i="1"/>
  <c r="L626" i="1"/>
  <c r="J626" i="1"/>
  <c r="H626" i="1"/>
  <c r="D626" i="1"/>
  <c r="A626" i="1"/>
  <c r="BL625" i="1"/>
  <c r="BJ625" i="1"/>
  <c r="BJ626" i="1" s="1"/>
  <c r="S624" i="1"/>
  <c r="BK623" i="1"/>
  <c r="BK624" i="1" s="1"/>
  <c r="BK625" i="1" s="1"/>
  <c r="BK626" i="1" s="1"/>
  <c r="BK627" i="1" s="1"/>
  <c r="BK628" i="1" s="1"/>
  <c r="BK629" i="1" s="1"/>
  <c r="BK630" i="1" s="1"/>
  <c r="BK631" i="1" s="1"/>
  <c r="BK632" i="1" s="1"/>
  <c r="BK633" i="1" s="1"/>
  <c r="BK634" i="1" s="1"/>
  <c r="BK635" i="1" s="1"/>
  <c r="BK636" i="1" s="1"/>
  <c r="BK637" i="1" s="1"/>
  <c r="BK638" i="1" s="1"/>
  <c r="BK639" i="1" s="1"/>
  <c r="BK640" i="1" s="1"/>
  <c r="BK641" i="1" s="1"/>
  <c r="BK642" i="1" s="1"/>
  <c r="BK643" i="1" s="1"/>
  <c r="BK644" i="1" s="1"/>
  <c r="BK645" i="1" s="1"/>
  <c r="BK646" i="1" s="1"/>
  <c r="BK647" i="1" s="1"/>
  <c r="BK648" i="1" s="1"/>
  <c r="BK649" i="1" s="1"/>
  <c r="BK650" i="1" s="1"/>
  <c r="BK651" i="1" s="1"/>
  <c r="BK652" i="1" s="1"/>
  <c r="BK653" i="1" s="1"/>
  <c r="BK654" i="1" s="1"/>
  <c r="BK655" i="1" s="1"/>
  <c r="BK656" i="1" s="1"/>
  <c r="BG623" i="1"/>
  <c r="BG624" i="1" s="1"/>
  <c r="BG625" i="1" s="1"/>
  <c r="BG626" i="1" s="1"/>
  <c r="BG627" i="1" s="1"/>
  <c r="BG628" i="1" s="1"/>
  <c r="BG629" i="1" s="1"/>
  <c r="BG630" i="1" s="1"/>
  <c r="BG631" i="1" s="1"/>
  <c r="BG632" i="1" s="1"/>
  <c r="BG633" i="1" s="1"/>
  <c r="BG634" i="1" s="1"/>
  <c r="BG635" i="1" s="1"/>
  <c r="BG636" i="1" s="1"/>
  <c r="BG637" i="1" s="1"/>
  <c r="BG638" i="1" s="1"/>
  <c r="BG639" i="1" s="1"/>
  <c r="BG640" i="1" s="1"/>
  <c r="BG641" i="1" s="1"/>
  <c r="BG642" i="1" s="1"/>
  <c r="BG643" i="1" s="1"/>
  <c r="BG644" i="1" s="1"/>
  <c r="BG645" i="1" s="1"/>
  <c r="BG646" i="1" s="1"/>
  <c r="BG647" i="1" s="1"/>
  <c r="BG648" i="1" s="1"/>
  <c r="BG649" i="1" s="1"/>
  <c r="BG650" i="1" s="1"/>
  <c r="BG651" i="1" s="1"/>
  <c r="BG652" i="1" s="1"/>
  <c r="BG653" i="1" s="1"/>
  <c r="BG654" i="1" s="1"/>
  <c r="BG655" i="1" s="1"/>
  <c r="BG656" i="1" s="1"/>
  <c r="U623" i="1"/>
  <c r="R623" i="1"/>
  <c r="BK622" i="1"/>
  <c r="BJ622" i="1"/>
  <c r="BJ623" i="1" s="1"/>
  <c r="BJ624" i="1" s="1"/>
  <c r="BK621" i="1"/>
  <c r="BJ621" i="1"/>
  <c r="BG621" i="1"/>
  <c r="BG622" i="1" s="1"/>
  <c r="AR621" i="1"/>
  <c r="AQ621" i="1"/>
  <c r="AO621" i="1"/>
  <c r="AN621" i="1"/>
  <c r="AL621" i="1"/>
  <c r="AM623" i="1" s="1"/>
  <c r="AK621" i="1"/>
  <c r="AF621" i="1"/>
  <c r="AB621" i="1"/>
  <c r="V621" i="1"/>
  <c r="T621" i="1"/>
  <c r="S621" i="1"/>
  <c r="Q621" i="1"/>
  <c r="Q626" i="1" s="1"/>
  <c r="P621" i="1"/>
  <c r="O621" i="1"/>
  <c r="O626" i="1" s="1"/>
  <c r="N621" i="1"/>
  <c r="N626" i="1" s="1"/>
  <c r="M621" i="1"/>
  <c r="M626" i="1" s="1"/>
  <c r="L621" i="1"/>
  <c r="K621" i="1"/>
  <c r="K626" i="1" s="1"/>
  <c r="J621" i="1"/>
  <c r="I621" i="1"/>
  <c r="I626" i="1" s="1"/>
  <c r="H621" i="1"/>
  <c r="G621" i="1"/>
  <c r="G626" i="1" s="1"/>
  <c r="F621" i="1"/>
  <c r="F626" i="1" s="1"/>
  <c r="E621" i="1"/>
  <c r="E626" i="1" s="1"/>
  <c r="D621" i="1"/>
  <c r="BL620" i="1"/>
  <c r="BL621" i="1" s="1"/>
  <c r="BL622" i="1" s="1"/>
  <c r="BL623" i="1" s="1"/>
  <c r="BL624" i="1" s="1"/>
  <c r="BK620" i="1"/>
  <c r="BJ620" i="1"/>
  <c r="BI620" i="1"/>
  <c r="BI621" i="1" s="1"/>
  <c r="BI622" i="1" s="1"/>
  <c r="BI623" i="1" s="1"/>
  <c r="BI624" i="1" s="1"/>
  <c r="BI625" i="1" s="1"/>
  <c r="BI626" i="1" s="1"/>
  <c r="BI627" i="1" s="1"/>
  <c r="BI628" i="1" s="1"/>
  <c r="BI629" i="1" s="1"/>
  <c r="BI630" i="1" s="1"/>
  <c r="BI631" i="1" s="1"/>
  <c r="BI632" i="1" s="1"/>
  <c r="BI633" i="1" s="1"/>
  <c r="BI634" i="1" s="1"/>
  <c r="BI635" i="1" s="1"/>
  <c r="BI636" i="1" s="1"/>
  <c r="BI637" i="1" s="1"/>
  <c r="BI638" i="1" s="1"/>
  <c r="BI639" i="1" s="1"/>
  <c r="BI640" i="1" s="1"/>
  <c r="BI641" i="1" s="1"/>
  <c r="BI642" i="1" s="1"/>
  <c r="BI643" i="1" s="1"/>
  <c r="BI644" i="1" s="1"/>
  <c r="BI645" i="1" s="1"/>
  <c r="BI646" i="1" s="1"/>
  <c r="BI647" i="1" s="1"/>
  <c r="BI648" i="1" s="1"/>
  <c r="BI649" i="1" s="1"/>
  <c r="BI650" i="1" s="1"/>
  <c r="BI651" i="1" s="1"/>
  <c r="BI652" i="1" s="1"/>
  <c r="BI653" i="1" s="1"/>
  <c r="BI654" i="1" s="1"/>
  <c r="BI655" i="1" s="1"/>
  <c r="BI656" i="1" s="1"/>
  <c r="BH620" i="1"/>
  <c r="BH621" i="1" s="1"/>
  <c r="BH622" i="1" s="1"/>
  <c r="BH623" i="1" s="1"/>
  <c r="BH624" i="1" s="1"/>
  <c r="BH625" i="1" s="1"/>
  <c r="BG620" i="1"/>
  <c r="BF620" i="1"/>
  <c r="BF621" i="1" s="1"/>
  <c r="BF622" i="1" s="1"/>
  <c r="BF623" i="1" s="1"/>
  <c r="BF624" i="1" s="1"/>
  <c r="BF625" i="1" s="1"/>
  <c r="BF626" i="1" s="1"/>
  <c r="BF627" i="1" s="1"/>
  <c r="BF628" i="1" s="1"/>
  <c r="BF629" i="1" s="1"/>
  <c r="BF630" i="1" s="1"/>
  <c r="BF631" i="1" s="1"/>
  <c r="BF632" i="1" s="1"/>
  <c r="BF633" i="1" s="1"/>
  <c r="BF634" i="1" s="1"/>
  <c r="BF635" i="1" s="1"/>
  <c r="BF636" i="1" s="1"/>
  <c r="BF637" i="1" s="1"/>
  <c r="BF638" i="1" s="1"/>
  <c r="BF639" i="1" s="1"/>
  <c r="BF640" i="1" s="1"/>
  <c r="BF641" i="1" s="1"/>
  <c r="BF642" i="1" s="1"/>
  <c r="BF643" i="1" s="1"/>
  <c r="BF644" i="1" s="1"/>
  <c r="BF645" i="1" s="1"/>
  <c r="BF646" i="1" s="1"/>
  <c r="BF647" i="1" s="1"/>
  <c r="BF648" i="1" s="1"/>
  <c r="BF649" i="1" s="1"/>
  <c r="BF650" i="1" s="1"/>
  <c r="BF651" i="1" s="1"/>
  <c r="BF652" i="1" s="1"/>
  <c r="BF653" i="1" s="1"/>
  <c r="BF654" i="1" s="1"/>
  <c r="BF655" i="1" s="1"/>
  <c r="BF656" i="1" s="1"/>
  <c r="AP619" i="1"/>
  <c r="AM619" i="1"/>
  <c r="AI619" i="1"/>
  <c r="AD619" i="1"/>
  <c r="AC619" i="1"/>
  <c r="AB619" i="1"/>
  <c r="AA619" i="1"/>
  <c r="Z619" i="1"/>
  <c r="Y619" i="1"/>
  <c r="X619" i="1"/>
  <c r="U619" i="1"/>
  <c r="S619" i="1"/>
  <c r="R619" i="1"/>
  <c r="B619" i="1"/>
  <c r="AP618" i="1"/>
  <c r="AM618" i="1"/>
  <c r="AI618" i="1"/>
  <c r="AD618" i="1"/>
  <c r="AC618" i="1"/>
  <c r="AB618" i="1"/>
  <c r="AA618" i="1"/>
  <c r="Z618" i="1"/>
  <c r="Y618" i="1"/>
  <c r="X618" i="1"/>
  <c r="U618" i="1"/>
  <c r="S618" i="1"/>
  <c r="R618" i="1"/>
  <c r="B618" i="1"/>
  <c r="AP617" i="1"/>
  <c r="AM617" i="1"/>
  <c r="AI617" i="1"/>
  <c r="AD617" i="1"/>
  <c r="AD621" i="1" s="1"/>
  <c r="AC617" i="1"/>
  <c r="AB617" i="1"/>
  <c r="AA617" i="1"/>
  <c r="Z617" i="1"/>
  <c r="Y617" i="1"/>
  <c r="X617" i="1"/>
  <c r="U617" i="1"/>
  <c r="S617" i="1"/>
  <c r="B617" i="1" s="1"/>
  <c r="R617" i="1"/>
  <c r="AP616" i="1"/>
  <c r="AP621" i="1" s="1"/>
  <c r="AM616" i="1"/>
  <c r="AI616" i="1"/>
  <c r="AD616" i="1"/>
  <c r="AC616" i="1"/>
  <c r="AB616" i="1"/>
  <c r="AA616" i="1"/>
  <c r="AE616" i="1" s="1"/>
  <c r="AH616" i="1" s="1"/>
  <c r="Z616" i="1"/>
  <c r="Y616" i="1"/>
  <c r="X616" i="1"/>
  <c r="U616" i="1"/>
  <c r="S616" i="1"/>
  <c r="R616" i="1"/>
  <c r="BG615" i="1"/>
  <c r="BG616" i="1" s="1"/>
  <c r="AP615" i="1"/>
  <c r="AM615" i="1"/>
  <c r="AI615" i="1"/>
  <c r="AD615" i="1"/>
  <c r="AC615" i="1"/>
  <c r="AB615" i="1"/>
  <c r="AA615" i="1"/>
  <c r="Z615" i="1"/>
  <c r="Y615" i="1"/>
  <c r="X615" i="1"/>
  <c r="AE615" i="1" s="1"/>
  <c r="AH615" i="1" s="1"/>
  <c r="U615" i="1"/>
  <c r="S615" i="1"/>
  <c r="R615" i="1"/>
  <c r="B615" i="1"/>
  <c r="AP614" i="1"/>
  <c r="AM614" i="1"/>
  <c r="AI614" i="1"/>
  <c r="AE614" i="1"/>
  <c r="AH614" i="1" s="1"/>
  <c r="AD614" i="1"/>
  <c r="AC614" i="1"/>
  <c r="AB614" i="1"/>
  <c r="AA614" i="1"/>
  <c r="Z614" i="1"/>
  <c r="Y614" i="1"/>
  <c r="X614" i="1"/>
  <c r="X621" i="1" s="1"/>
  <c r="U614" i="1"/>
  <c r="U621" i="1" s="1"/>
  <c r="U626" i="1" s="1"/>
  <c r="S614" i="1"/>
  <c r="R614" i="1"/>
  <c r="AS613" i="1"/>
  <c r="AP613" i="1"/>
  <c r="AM613" i="1"/>
  <c r="AU613" i="1" s="1"/>
  <c r="AI613" i="1"/>
  <c r="AD613" i="1"/>
  <c r="AC613" i="1"/>
  <c r="AB613" i="1"/>
  <c r="AA613" i="1"/>
  <c r="Z613" i="1"/>
  <c r="Y613" i="1"/>
  <c r="Y621" i="1" s="1"/>
  <c r="X613" i="1"/>
  <c r="AE613" i="1" s="1"/>
  <c r="AH613" i="1" s="1"/>
  <c r="U613" i="1"/>
  <c r="S613" i="1"/>
  <c r="B613" i="1" s="1"/>
  <c r="R613" i="1"/>
  <c r="AI612" i="1"/>
  <c r="AI611" i="1"/>
  <c r="BI610" i="1"/>
  <c r="BI611" i="1" s="1"/>
  <c r="BI612" i="1" s="1"/>
  <c r="BI613" i="1" s="1"/>
  <c r="BI614" i="1" s="1"/>
  <c r="BI615" i="1" s="1"/>
  <c r="BI616" i="1" s="1"/>
  <c r="AI610" i="1"/>
  <c r="BI609" i="1"/>
  <c r="AI609" i="1"/>
  <c r="AI608" i="1"/>
  <c r="BJ605" i="1"/>
  <c r="BJ606" i="1" s="1"/>
  <c r="BJ607" i="1" s="1"/>
  <c r="BJ608" i="1" s="1"/>
  <c r="BJ609" i="1" s="1"/>
  <c r="BJ610" i="1" s="1"/>
  <c r="BJ611" i="1" s="1"/>
  <c r="BJ612" i="1" s="1"/>
  <c r="BJ613" i="1" s="1"/>
  <c r="BJ614" i="1" s="1"/>
  <c r="BJ615" i="1" s="1"/>
  <c r="BJ616" i="1" s="1"/>
  <c r="BH604" i="1"/>
  <c r="BH605" i="1" s="1"/>
  <c r="BH606" i="1" s="1"/>
  <c r="BH607" i="1" s="1"/>
  <c r="BH608" i="1" s="1"/>
  <c r="BH609" i="1" s="1"/>
  <c r="BH610" i="1" s="1"/>
  <c r="BH611" i="1" s="1"/>
  <c r="BH612" i="1" s="1"/>
  <c r="BH613" i="1" s="1"/>
  <c r="BH614" i="1" s="1"/>
  <c r="BH615" i="1" s="1"/>
  <c r="BH616" i="1" s="1"/>
  <c r="BJ603" i="1"/>
  <c r="BJ604" i="1" s="1"/>
  <c r="BJ602" i="1"/>
  <c r="BH602" i="1"/>
  <c r="BH603" i="1" s="1"/>
  <c r="BG602" i="1"/>
  <c r="BG603" i="1" s="1"/>
  <c r="BG604" i="1" s="1"/>
  <c r="BG605" i="1" s="1"/>
  <c r="BG606" i="1" s="1"/>
  <c r="BG607" i="1" s="1"/>
  <c r="BG608" i="1" s="1"/>
  <c r="BG609" i="1" s="1"/>
  <c r="BG610" i="1" s="1"/>
  <c r="BG611" i="1" s="1"/>
  <c r="BG612" i="1" s="1"/>
  <c r="BG613" i="1" s="1"/>
  <c r="BG614" i="1" s="1"/>
  <c r="BK601" i="1"/>
  <c r="BK602" i="1" s="1"/>
  <c r="BK603" i="1" s="1"/>
  <c r="BK604" i="1" s="1"/>
  <c r="BK605" i="1" s="1"/>
  <c r="BK606" i="1" s="1"/>
  <c r="BK607" i="1" s="1"/>
  <c r="BK608" i="1" s="1"/>
  <c r="BK609" i="1" s="1"/>
  <c r="BK610" i="1" s="1"/>
  <c r="BK611" i="1" s="1"/>
  <c r="BK612" i="1" s="1"/>
  <c r="BK613" i="1" s="1"/>
  <c r="BK614" i="1" s="1"/>
  <c r="BK615" i="1" s="1"/>
  <c r="BK616" i="1" s="1"/>
  <c r="BJ601" i="1"/>
  <c r="BI601" i="1"/>
  <c r="BI602" i="1" s="1"/>
  <c r="BI603" i="1" s="1"/>
  <c r="BI604" i="1" s="1"/>
  <c r="BI605" i="1" s="1"/>
  <c r="BI606" i="1" s="1"/>
  <c r="BI607" i="1" s="1"/>
  <c r="BI608" i="1" s="1"/>
  <c r="BF601" i="1"/>
  <c r="BJ429" i="1"/>
  <c r="BJ430" i="1" s="1"/>
  <c r="BJ431" i="1" s="1"/>
  <c r="BJ432" i="1" s="1"/>
  <c r="BJ433" i="1" s="1"/>
  <c r="BJ434" i="1" s="1"/>
  <c r="BJ435" i="1" s="1"/>
  <c r="BJ436" i="1" s="1"/>
  <c r="BJ437" i="1" s="1"/>
  <c r="BJ438" i="1" s="1"/>
  <c r="BJ439" i="1" s="1"/>
  <c r="BJ440" i="1" s="1"/>
  <c r="BJ441" i="1" s="1"/>
  <c r="BJ442" i="1" s="1"/>
  <c r="BJ443" i="1" s="1"/>
  <c r="BJ444" i="1" s="1"/>
  <c r="BJ445" i="1" s="1"/>
  <c r="BJ446" i="1" s="1"/>
  <c r="BJ447" i="1" s="1"/>
  <c r="BJ448" i="1" s="1"/>
  <c r="BJ449" i="1" s="1"/>
  <c r="BJ450" i="1" s="1"/>
  <c r="BJ451" i="1" s="1"/>
  <c r="BJ452" i="1" s="1"/>
  <c r="BJ453" i="1" s="1"/>
  <c r="BJ454" i="1" s="1"/>
  <c r="BJ455" i="1" s="1"/>
  <c r="BJ456" i="1" s="1"/>
  <c r="BI428" i="1"/>
  <c r="BI429" i="1" s="1"/>
  <c r="BI430" i="1" s="1"/>
  <c r="BI431" i="1" s="1"/>
  <c r="BI432" i="1" s="1"/>
  <c r="BI433" i="1" s="1"/>
  <c r="BI434" i="1" s="1"/>
  <c r="BI435" i="1" s="1"/>
  <c r="BI436" i="1" s="1"/>
  <c r="BI437" i="1" s="1"/>
  <c r="BI438" i="1" s="1"/>
  <c r="BI439" i="1" s="1"/>
  <c r="BI440" i="1" s="1"/>
  <c r="BI441" i="1" s="1"/>
  <c r="BI442" i="1" s="1"/>
  <c r="BI443" i="1" s="1"/>
  <c r="BI444" i="1" s="1"/>
  <c r="BI445" i="1" s="1"/>
  <c r="BI446" i="1" s="1"/>
  <c r="BI447" i="1" s="1"/>
  <c r="BI448" i="1" s="1"/>
  <c r="BI449" i="1" s="1"/>
  <c r="BI450" i="1" s="1"/>
  <c r="BI451" i="1" s="1"/>
  <c r="BI452" i="1" s="1"/>
  <c r="BI453" i="1" s="1"/>
  <c r="BI454" i="1" s="1"/>
  <c r="BI455" i="1" s="1"/>
  <c r="BI456" i="1" s="1"/>
  <c r="P426" i="1"/>
  <c r="N426" i="1"/>
  <c r="J426" i="1"/>
  <c r="I426" i="1"/>
  <c r="H426" i="1"/>
  <c r="F426" i="1"/>
  <c r="A426" i="1"/>
  <c r="BL424" i="1"/>
  <c r="BL425" i="1" s="1"/>
  <c r="BL426" i="1" s="1"/>
  <c r="BL427" i="1" s="1"/>
  <c r="BL428" i="1" s="1"/>
  <c r="BL429" i="1" s="1"/>
  <c r="BL430" i="1" s="1"/>
  <c r="BL431" i="1" s="1"/>
  <c r="BL432" i="1" s="1"/>
  <c r="BL433" i="1" s="1"/>
  <c r="BL434" i="1" s="1"/>
  <c r="BL435" i="1" s="1"/>
  <c r="BL436" i="1" s="1"/>
  <c r="BL437" i="1" s="1"/>
  <c r="BL438" i="1" s="1"/>
  <c r="BL439" i="1" s="1"/>
  <c r="BL440" i="1" s="1"/>
  <c r="BL441" i="1" s="1"/>
  <c r="BL442" i="1" s="1"/>
  <c r="BL443" i="1" s="1"/>
  <c r="BL444" i="1" s="1"/>
  <c r="BL445" i="1" s="1"/>
  <c r="BL446" i="1" s="1"/>
  <c r="BL447" i="1" s="1"/>
  <c r="BL448" i="1" s="1"/>
  <c r="BL449" i="1" s="1"/>
  <c r="BL450" i="1" s="1"/>
  <c r="BL451" i="1" s="1"/>
  <c r="BL452" i="1" s="1"/>
  <c r="BL453" i="1" s="1"/>
  <c r="BL454" i="1" s="1"/>
  <c r="BL455" i="1" s="1"/>
  <c r="BL456" i="1" s="1"/>
  <c r="BK424" i="1"/>
  <c r="BK425" i="1" s="1"/>
  <c r="BK426" i="1" s="1"/>
  <c r="BK427" i="1" s="1"/>
  <c r="BK428" i="1" s="1"/>
  <c r="BK429" i="1" s="1"/>
  <c r="BK430" i="1" s="1"/>
  <c r="BK431" i="1" s="1"/>
  <c r="BK432" i="1" s="1"/>
  <c r="BK433" i="1" s="1"/>
  <c r="BK434" i="1" s="1"/>
  <c r="BK435" i="1" s="1"/>
  <c r="BK436" i="1" s="1"/>
  <c r="BK437" i="1" s="1"/>
  <c r="BK438" i="1" s="1"/>
  <c r="BK439" i="1" s="1"/>
  <c r="BK440" i="1" s="1"/>
  <c r="BK441" i="1" s="1"/>
  <c r="BK442" i="1" s="1"/>
  <c r="BK443" i="1" s="1"/>
  <c r="BK444" i="1" s="1"/>
  <c r="BK445" i="1" s="1"/>
  <c r="BK446" i="1" s="1"/>
  <c r="BK447" i="1" s="1"/>
  <c r="BK448" i="1" s="1"/>
  <c r="BK449" i="1" s="1"/>
  <c r="BK450" i="1" s="1"/>
  <c r="BK451" i="1" s="1"/>
  <c r="BK452" i="1" s="1"/>
  <c r="BK453" i="1" s="1"/>
  <c r="BK454" i="1" s="1"/>
  <c r="BK455" i="1" s="1"/>
  <c r="BK456" i="1" s="1"/>
  <c r="BJ424" i="1"/>
  <c r="BJ425" i="1" s="1"/>
  <c r="BJ426" i="1" s="1"/>
  <c r="BJ427" i="1" s="1"/>
  <c r="BJ428" i="1" s="1"/>
  <c r="S424" i="1"/>
  <c r="BL423" i="1"/>
  <c r="AM423" i="1"/>
  <c r="BL401" i="1" s="1"/>
  <c r="BL402" i="1" s="1"/>
  <c r="BL403" i="1" s="1"/>
  <c r="BL404" i="1" s="1"/>
  <c r="BL405" i="1" s="1"/>
  <c r="BL406" i="1" s="1"/>
  <c r="BL407" i="1" s="1"/>
  <c r="BL408" i="1" s="1"/>
  <c r="BL409" i="1" s="1"/>
  <c r="BL410" i="1" s="1"/>
  <c r="BL411" i="1" s="1"/>
  <c r="BL412" i="1" s="1"/>
  <c r="BL413" i="1" s="1"/>
  <c r="BL414" i="1" s="1"/>
  <c r="BL415" i="1" s="1"/>
  <c r="BL416" i="1" s="1"/>
  <c r="AI423" i="1"/>
  <c r="U423" i="1"/>
  <c r="R423" i="1"/>
  <c r="BI421" i="1"/>
  <c r="BI422" i="1" s="1"/>
  <c r="BI423" i="1" s="1"/>
  <c r="BI424" i="1" s="1"/>
  <c r="BI425" i="1" s="1"/>
  <c r="BI426" i="1" s="1"/>
  <c r="BI427" i="1" s="1"/>
  <c r="BH421" i="1"/>
  <c r="BH422" i="1" s="1"/>
  <c r="BH423" i="1" s="1"/>
  <c r="BH424" i="1" s="1"/>
  <c r="BH425" i="1" s="1"/>
  <c r="BH426" i="1" s="1"/>
  <c r="BH427" i="1" s="1"/>
  <c r="BH428" i="1" s="1"/>
  <c r="BH429" i="1" s="1"/>
  <c r="BH430" i="1" s="1"/>
  <c r="BH431" i="1" s="1"/>
  <c r="BH432" i="1" s="1"/>
  <c r="BH433" i="1" s="1"/>
  <c r="BH434" i="1" s="1"/>
  <c r="BH435" i="1" s="1"/>
  <c r="BH436" i="1" s="1"/>
  <c r="BH437" i="1" s="1"/>
  <c r="BH438" i="1" s="1"/>
  <c r="BH439" i="1" s="1"/>
  <c r="BH440" i="1" s="1"/>
  <c r="BH441" i="1" s="1"/>
  <c r="BH442" i="1" s="1"/>
  <c r="BH443" i="1" s="1"/>
  <c r="BH444" i="1" s="1"/>
  <c r="BH445" i="1" s="1"/>
  <c r="BH446" i="1" s="1"/>
  <c r="BH447" i="1" s="1"/>
  <c r="BH448" i="1" s="1"/>
  <c r="BH449" i="1" s="1"/>
  <c r="BH450" i="1" s="1"/>
  <c r="BH451" i="1" s="1"/>
  <c r="BH452" i="1" s="1"/>
  <c r="BH453" i="1" s="1"/>
  <c r="BH454" i="1" s="1"/>
  <c r="BH455" i="1" s="1"/>
  <c r="BH456" i="1" s="1"/>
  <c r="AR421" i="1"/>
  <c r="AQ421" i="1"/>
  <c r="AO421" i="1"/>
  <c r="AN421" i="1"/>
  <c r="AL421" i="1"/>
  <c r="AK421" i="1"/>
  <c r="AI421" i="1"/>
  <c r="AF421" i="1"/>
  <c r="V421" i="1"/>
  <c r="U421" i="1"/>
  <c r="U426" i="1" s="1"/>
  <c r="T421" i="1"/>
  <c r="Q421" i="1"/>
  <c r="Q426" i="1" s="1"/>
  <c r="P421" i="1"/>
  <c r="O421" i="1"/>
  <c r="O426" i="1" s="1"/>
  <c r="N421" i="1"/>
  <c r="M421" i="1"/>
  <c r="M426" i="1" s="1"/>
  <c r="L421" i="1"/>
  <c r="L426" i="1" s="1"/>
  <c r="K421" i="1"/>
  <c r="K426" i="1" s="1"/>
  <c r="J421" i="1"/>
  <c r="I421" i="1"/>
  <c r="H421" i="1"/>
  <c r="G421" i="1"/>
  <c r="G426" i="1" s="1"/>
  <c r="F421" i="1"/>
  <c r="E421" i="1"/>
  <c r="E426" i="1" s="1"/>
  <c r="D421" i="1"/>
  <c r="D426" i="1" s="1"/>
  <c r="BL420" i="1"/>
  <c r="BL421" i="1" s="1"/>
  <c r="BL422" i="1" s="1"/>
  <c r="BK420" i="1"/>
  <c r="BK421" i="1" s="1"/>
  <c r="BK422" i="1" s="1"/>
  <c r="BK423" i="1" s="1"/>
  <c r="BJ420" i="1"/>
  <c r="BJ421" i="1" s="1"/>
  <c r="BJ422" i="1" s="1"/>
  <c r="BJ423" i="1" s="1"/>
  <c r="BI420" i="1"/>
  <c r="BH420" i="1"/>
  <c r="BG420" i="1"/>
  <c r="BG421" i="1" s="1"/>
  <c r="BG422" i="1" s="1"/>
  <c r="BG423" i="1" s="1"/>
  <c r="BG424" i="1" s="1"/>
  <c r="BG425" i="1" s="1"/>
  <c r="BG426" i="1" s="1"/>
  <c r="BG427" i="1" s="1"/>
  <c r="BG428" i="1" s="1"/>
  <c r="BG429" i="1" s="1"/>
  <c r="BG430" i="1" s="1"/>
  <c r="BG431" i="1" s="1"/>
  <c r="BG432" i="1" s="1"/>
  <c r="BG433" i="1" s="1"/>
  <c r="BG434" i="1" s="1"/>
  <c r="BG435" i="1" s="1"/>
  <c r="BG436" i="1" s="1"/>
  <c r="BG437" i="1" s="1"/>
  <c r="BG438" i="1" s="1"/>
  <c r="BG439" i="1" s="1"/>
  <c r="BG440" i="1" s="1"/>
  <c r="BG441" i="1" s="1"/>
  <c r="BG442" i="1" s="1"/>
  <c r="BG443" i="1" s="1"/>
  <c r="BG444" i="1" s="1"/>
  <c r="BG445" i="1" s="1"/>
  <c r="BG446" i="1" s="1"/>
  <c r="BG447" i="1" s="1"/>
  <c r="BG448" i="1" s="1"/>
  <c r="BG449" i="1" s="1"/>
  <c r="BG450" i="1" s="1"/>
  <c r="BG451" i="1" s="1"/>
  <c r="BG452" i="1" s="1"/>
  <c r="BG453" i="1" s="1"/>
  <c r="BG454" i="1" s="1"/>
  <c r="BG455" i="1" s="1"/>
  <c r="BG456" i="1" s="1"/>
  <c r="BF420" i="1"/>
  <c r="BF421" i="1" s="1"/>
  <c r="BF422" i="1" s="1"/>
  <c r="BF423" i="1" s="1"/>
  <c r="BF424" i="1" s="1"/>
  <c r="BF425" i="1" s="1"/>
  <c r="BF426" i="1" s="1"/>
  <c r="BF427" i="1" s="1"/>
  <c r="BF428" i="1" s="1"/>
  <c r="BF429" i="1" s="1"/>
  <c r="BF430" i="1" s="1"/>
  <c r="BF431" i="1" s="1"/>
  <c r="BF432" i="1" s="1"/>
  <c r="BF433" i="1" s="1"/>
  <c r="BF434" i="1" s="1"/>
  <c r="BF435" i="1" s="1"/>
  <c r="BF436" i="1" s="1"/>
  <c r="BF437" i="1" s="1"/>
  <c r="BF438" i="1" s="1"/>
  <c r="BF439" i="1" s="1"/>
  <c r="BF440" i="1" s="1"/>
  <c r="BF441" i="1" s="1"/>
  <c r="BF442" i="1" s="1"/>
  <c r="BF443" i="1" s="1"/>
  <c r="BF444" i="1" s="1"/>
  <c r="BF445" i="1" s="1"/>
  <c r="BF446" i="1" s="1"/>
  <c r="BF447" i="1" s="1"/>
  <c r="BF448" i="1" s="1"/>
  <c r="BF449" i="1" s="1"/>
  <c r="BF450" i="1" s="1"/>
  <c r="BF451" i="1" s="1"/>
  <c r="BF452" i="1" s="1"/>
  <c r="BF453" i="1" s="1"/>
  <c r="BF454" i="1" s="1"/>
  <c r="BF455" i="1" s="1"/>
  <c r="BF456" i="1" s="1"/>
  <c r="AP419" i="1"/>
  <c r="AM419" i="1"/>
  <c r="AI419" i="1"/>
  <c r="AD419" i="1"/>
  <c r="AC419" i="1"/>
  <c r="AB419" i="1"/>
  <c r="AA419" i="1"/>
  <c r="Z419" i="1"/>
  <c r="Y419" i="1"/>
  <c r="X419" i="1"/>
  <c r="AE419" i="1" s="1"/>
  <c r="AH419" i="1" s="1"/>
  <c r="U419" i="1"/>
  <c r="S419" i="1"/>
  <c r="R419" i="1"/>
  <c r="B419" i="1"/>
  <c r="AP418" i="1"/>
  <c r="AM418" i="1"/>
  <c r="AI418" i="1"/>
  <c r="AD418" i="1"/>
  <c r="AC418" i="1"/>
  <c r="AB418" i="1"/>
  <c r="AA418" i="1"/>
  <c r="Z418" i="1"/>
  <c r="Z421" i="1" s="1"/>
  <c r="Y418" i="1"/>
  <c r="X418" i="1"/>
  <c r="U418" i="1"/>
  <c r="S418" i="1"/>
  <c r="B418" i="1" s="1"/>
  <c r="R418" i="1"/>
  <c r="AP417" i="1"/>
  <c r="AM417" i="1"/>
  <c r="AI417" i="1"/>
  <c r="AD417" i="1"/>
  <c r="AC417" i="1"/>
  <c r="AB417" i="1"/>
  <c r="AA417" i="1"/>
  <c r="Z417" i="1"/>
  <c r="Y417" i="1"/>
  <c r="X417" i="1"/>
  <c r="AE417" i="1" s="1"/>
  <c r="AH417" i="1" s="1"/>
  <c r="U417" i="1"/>
  <c r="S417" i="1"/>
  <c r="R417" i="1"/>
  <c r="B417" i="1"/>
  <c r="AP416" i="1"/>
  <c r="AM416" i="1"/>
  <c r="AI416" i="1"/>
  <c r="AD416" i="1"/>
  <c r="AC416" i="1"/>
  <c r="AB416" i="1"/>
  <c r="AA416" i="1"/>
  <c r="Z416" i="1"/>
  <c r="Y416" i="1"/>
  <c r="AE416" i="1" s="1"/>
  <c r="AH416" i="1" s="1"/>
  <c r="X416" i="1"/>
  <c r="U416" i="1"/>
  <c r="S416" i="1"/>
  <c r="R416" i="1"/>
  <c r="B416" i="1"/>
  <c r="AP415" i="1"/>
  <c r="AM415" i="1"/>
  <c r="AI415" i="1"/>
  <c r="AD415" i="1"/>
  <c r="AC415" i="1"/>
  <c r="AB415" i="1"/>
  <c r="AA415" i="1"/>
  <c r="Z415" i="1"/>
  <c r="Y415" i="1"/>
  <c r="X415" i="1"/>
  <c r="U415" i="1"/>
  <c r="S415" i="1"/>
  <c r="B415" i="1" s="1"/>
  <c r="R415" i="1"/>
  <c r="BJ414" i="1"/>
  <c r="BJ415" i="1" s="1"/>
  <c r="BJ416" i="1" s="1"/>
  <c r="AP414" i="1"/>
  <c r="AM414" i="1"/>
  <c r="AI414" i="1"/>
  <c r="AD414" i="1"/>
  <c r="AD421" i="1" s="1"/>
  <c r="AC414" i="1"/>
  <c r="AC421" i="1" s="1"/>
  <c r="AB414" i="1"/>
  <c r="AA414" i="1"/>
  <c r="AE414" i="1" s="1"/>
  <c r="AH414" i="1" s="1"/>
  <c r="Z414" i="1"/>
  <c r="Y414" i="1"/>
  <c r="X414" i="1"/>
  <c r="U414" i="1"/>
  <c r="S414" i="1"/>
  <c r="S421" i="1" s="1"/>
  <c r="S426" i="1" s="1"/>
  <c r="R414" i="1"/>
  <c r="BH413" i="1"/>
  <c r="BH414" i="1" s="1"/>
  <c r="BH415" i="1" s="1"/>
  <c r="BH416" i="1" s="1"/>
  <c r="BG413" i="1"/>
  <c r="BG414" i="1" s="1"/>
  <c r="BG415" i="1" s="1"/>
  <c r="BG416" i="1" s="1"/>
  <c r="BF413" i="1"/>
  <c r="BF414" i="1" s="1"/>
  <c r="BF415" i="1" s="1"/>
  <c r="BF416" i="1" s="1"/>
  <c r="AS413" i="1"/>
  <c r="AP413" i="1"/>
  <c r="AM413" i="1"/>
  <c r="AI413" i="1"/>
  <c r="AD413" i="1"/>
  <c r="AC413" i="1"/>
  <c r="AB413" i="1"/>
  <c r="AB421" i="1" s="1"/>
  <c r="AA413" i="1"/>
  <c r="Z413" i="1"/>
  <c r="Y413" i="1"/>
  <c r="X413" i="1"/>
  <c r="U413" i="1"/>
  <c r="S413" i="1"/>
  <c r="R413" i="1"/>
  <c r="B413" i="1"/>
  <c r="BI405" i="1"/>
  <c r="BI406" i="1" s="1"/>
  <c r="BI407" i="1" s="1"/>
  <c r="BI408" i="1" s="1"/>
  <c r="BI409" i="1" s="1"/>
  <c r="BI410" i="1" s="1"/>
  <c r="BI411" i="1" s="1"/>
  <c r="BI412" i="1" s="1"/>
  <c r="BI413" i="1" s="1"/>
  <c r="BI414" i="1" s="1"/>
  <c r="BI415" i="1" s="1"/>
  <c r="BI416" i="1" s="1"/>
  <c r="BH402" i="1"/>
  <c r="BH403" i="1" s="1"/>
  <c r="BH404" i="1" s="1"/>
  <c r="BH405" i="1" s="1"/>
  <c r="BH406" i="1" s="1"/>
  <c r="BH407" i="1" s="1"/>
  <c r="BH408" i="1" s="1"/>
  <c r="BH409" i="1" s="1"/>
  <c r="BH410" i="1" s="1"/>
  <c r="BH411" i="1" s="1"/>
  <c r="BH412" i="1" s="1"/>
  <c r="BG402" i="1"/>
  <c r="BG403" i="1" s="1"/>
  <c r="BG404" i="1" s="1"/>
  <c r="BG405" i="1" s="1"/>
  <c r="BG406" i="1" s="1"/>
  <c r="BG407" i="1" s="1"/>
  <c r="BG408" i="1" s="1"/>
  <c r="BG409" i="1" s="1"/>
  <c r="BG410" i="1" s="1"/>
  <c r="BG411" i="1" s="1"/>
  <c r="BG412" i="1" s="1"/>
  <c r="BJ401" i="1"/>
  <c r="BJ402" i="1" s="1"/>
  <c r="BJ403" i="1" s="1"/>
  <c r="BJ404" i="1" s="1"/>
  <c r="BJ405" i="1" s="1"/>
  <c r="BJ406" i="1" s="1"/>
  <c r="BJ407" i="1" s="1"/>
  <c r="BJ408" i="1" s="1"/>
  <c r="BJ409" i="1" s="1"/>
  <c r="BJ410" i="1" s="1"/>
  <c r="BJ411" i="1" s="1"/>
  <c r="BJ412" i="1" s="1"/>
  <c r="BJ413" i="1" s="1"/>
  <c r="BI401" i="1"/>
  <c r="BI402" i="1" s="1"/>
  <c r="BI403" i="1" s="1"/>
  <c r="BI404" i="1" s="1"/>
  <c r="BF401" i="1"/>
  <c r="BF402" i="1" s="1"/>
  <c r="BF403" i="1" s="1"/>
  <c r="BF404" i="1" s="1"/>
  <c r="BF405" i="1" s="1"/>
  <c r="BF406" i="1" s="1"/>
  <c r="BF407" i="1" s="1"/>
  <c r="BF408" i="1" s="1"/>
  <c r="BF409" i="1" s="1"/>
  <c r="BF410" i="1" s="1"/>
  <c r="BF411" i="1" s="1"/>
  <c r="BF412" i="1" s="1"/>
  <c r="BG230" i="1"/>
  <c r="BG231" i="1" s="1"/>
  <c r="BG232" i="1" s="1"/>
  <c r="BG233" i="1" s="1"/>
  <c r="BG234" i="1" s="1"/>
  <c r="BG235" i="1" s="1"/>
  <c r="BG236" i="1" s="1"/>
  <c r="BG237" i="1" s="1"/>
  <c r="BG238" i="1" s="1"/>
  <c r="BG239" i="1" s="1"/>
  <c r="BG240" i="1" s="1"/>
  <c r="BG241" i="1" s="1"/>
  <c r="BG242" i="1" s="1"/>
  <c r="BG243" i="1" s="1"/>
  <c r="BG244" i="1" s="1"/>
  <c r="BG245" i="1" s="1"/>
  <c r="BG246" i="1" s="1"/>
  <c r="BG247" i="1" s="1"/>
  <c r="BG248" i="1" s="1"/>
  <c r="BG249" i="1" s="1"/>
  <c r="BG250" i="1" s="1"/>
  <c r="BG251" i="1" s="1"/>
  <c r="BG252" i="1" s="1"/>
  <c r="BG253" i="1" s="1"/>
  <c r="BG254" i="1" s="1"/>
  <c r="BG255" i="1" s="1"/>
  <c r="BG256" i="1" s="1"/>
  <c r="BK227" i="1"/>
  <c r="BK228" i="1" s="1"/>
  <c r="BK229" i="1" s="1"/>
  <c r="BK230" i="1" s="1"/>
  <c r="BK231" i="1" s="1"/>
  <c r="BK232" i="1" s="1"/>
  <c r="BK233" i="1" s="1"/>
  <c r="BK234" i="1" s="1"/>
  <c r="BK235" i="1" s="1"/>
  <c r="BK236" i="1" s="1"/>
  <c r="BK237" i="1" s="1"/>
  <c r="BK238" i="1" s="1"/>
  <c r="BK239" i="1" s="1"/>
  <c r="BK240" i="1" s="1"/>
  <c r="BK241" i="1" s="1"/>
  <c r="BK242" i="1" s="1"/>
  <c r="BK243" i="1" s="1"/>
  <c r="BK244" i="1" s="1"/>
  <c r="BK245" i="1" s="1"/>
  <c r="BK246" i="1" s="1"/>
  <c r="BK247" i="1" s="1"/>
  <c r="BK248" i="1" s="1"/>
  <c r="BK249" i="1" s="1"/>
  <c r="BK250" i="1" s="1"/>
  <c r="BK251" i="1" s="1"/>
  <c r="BK252" i="1" s="1"/>
  <c r="BK253" i="1" s="1"/>
  <c r="BK254" i="1" s="1"/>
  <c r="BK255" i="1" s="1"/>
  <c r="BK256" i="1" s="1"/>
  <c r="BJ226" i="1"/>
  <c r="BJ227" i="1" s="1"/>
  <c r="BJ228" i="1" s="1"/>
  <c r="BJ229" i="1" s="1"/>
  <c r="BJ230" i="1" s="1"/>
  <c r="BJ231" i="1" s="1"/>
  <c r="BJ232" i="1" s="1"/>
  <c r="BJ233" i="1" s="1"/>
  <c r="BJ234" i="1" s="1"/>
  <c r="BJ235" i="1" s="1"/>
  <c r="BJ236" i="1" s="1"/>
  <c r="BJ237" i="1" s="1"/>
  <c r="BJ238" i="1" s="1"/>
  <c r="BJ239" i="1" s="1"/>
  <c r="BJ240" i="1" s="1"/>
  <c r="BJ241" i="1" s="1"/>
  <c r="BJ242" i="1" s="1"/>
  <c r="BJ243" i="1" s="1"/>
  <c r="BJ244" i="1" s="1"/>
  <c r="BJ245" i="1" s="1"/>
  <c r="BJ246" i="1" s="1"/>
  <c r="BJ247" i="1" s="1"/>
  <c r="BJ248" i="1" s="1"/>
  <c r="BJ249" i="1" s="1"/>
  <c r="BJ250" i="1" s="1"/>
  <c r="BJ251" i="1" s="1"/>
  <c r="BJ252" i="1" s="1"/>
  <c r="BJ253" i="1" s="1"/>
  <c r="BJ254" i="1" s="1"/>
  <c r="BJ255" i="1" s="1"/>
  <c r="BJ256" i="1" s="1"/>
  <c r="BI226" i="1"/>
  <c r="BI227" i="1" s="1"/>
  <c r="BI228" i="1" s="1"/>
  <c r="BI229" i="1" s="1"/>
  <c r="BI230" i="1" s="1"/>
  <c r="BI231" i="1" s="1"/>
  <c r="BI232" i="1" s="1"/>
  <c r="BI233" i="1" s="1"/>
  <c r="BI234" i="1" s="1"/>
  <c r="BI235" i="1" s="1"/>
  <c r="BI236" i="1" s="1"/>
  <c r="BI237" i="1" s="1"/>
  <c r="BI238" i="1" s="1"/>
  <c r="BI239" i="1" s="1"/>
  <c r="BI240" i="1" s="1"/>
  <c r="BI241" i="1" s="1"/>
  <c r="BI242" i="1" s="1"/>
  <c r="BI243" i="1" s="1"/>
  <c r="BI244" i="1" s="1"/>
  <c r="BI245" i="1" s="1"/>
  <c r="BI246" i="1" s="1"/>
  <c r="BI247" i="1" s="1"/>
  <c r="BI248" i="1" s="1"/>
  <c r="BI249" i="1" s="1"/>
  <c r="BI250" i="1" s="1"/>
  <c r="BI251" i="1" s="1"/>
  <c r="BI252" i="1" s="1"/>
  <c r="BI253" i="1" s="1"/>
  <c r="BI254" i="1" s="1"/>
  <c r="BI255" i="1" s="1"/>
  <c r="BI256" i="1" s="1"/>
  <c r="BG226" i="1"/>
  <c r="BG227" i="1" s="1"/>
  <c r="BG228" i="1" s="1"/>
  <c r="BG229" i="1" s="1"/>
  <c r="Q226" i="1"/>
  <c r="O226" i="1"/>
  <c r="K226" i="1"/>
  <c r="J226" i="1"/>
  <c r="I226" i="1"/>
  <c r="G226" i="1"/>
  <c r="A226" i="1"/>
  <c r="S224" i="1"/>
  <c r="AM223" i="1"/>
  <c r="U223" i="1"/>
  <c r="R223" i="1"/>
  <c r="BJ221" i="1"/>
  <c r="BJ222" i="1" s="1"/>
  <c r="BJ223" i="1" s="1"/>
  <c r="BJ224" i="1" s="1"/>
  <c r="BJ225" i="1" s="1"/>
  <c r="BI221" i="1"/>
  <c r="BI222" i="1" s="1"/>
  <c r="BI223" i="1" s="1"/>
  <c r="BI224" i="1" s="1"/>
  <c r="BI225" i="1" s="1"/>
  <c r="BH221" i="1"/>
  <c r="BH222" i="1" s="1"/>
  <c r="BH223" i="1" s="1"/>
  <c r="BH224" i="1" s="1"/>
  <c r="BH225" i="1" s="1"/>
  <c r="BH226" i="1" s="1"/>
  <c r="BH227" i="1" s="1"/>
  <c r="BH228" i="1" s="1"/>
  <c r="BH229" i="1" s="1"/>
  <c r="BH230" i="1" s="1"/>
  <c r="BH231" i="1" s="1"/>
  <c r="BH232" i="1" s="1"/>
  <c r="BH233" i="1" s="1"/>
  <c r="BH234" i="1" s="1"/>
  <c r="BH235" i="1" s="1"/>
  <c r="BH236" i="1" s="1"/>
  <c r="BH237" i="1" s="1"/>
  <c r="BH238" i="1" s="1"/>
  <c r="BH239" i="1" s="1"/>
  <c r="BH240" i="1" s="1"/>
  <c r="BH241" i="1" s="1"/>
  <c r="BH242" i="1" s="1"/>
  <c r="BH243" i="1" s="1"/>
  <c r="BH244" i="1" s="1"/>
  <c r="BH245" i="1" s="1"/>
  <c r="BH246" i="1" s="1"/>
  <c r="BH247" i="1" s="1"/>
  <c r="BH248" i="1" s="1"/>
  <c r="BH249" i="1" s="1"/>
  <c r="BH250" i="1" s="1"/>
  <c r="BH251" i="1" s="1"/>
  <c r="BH252" i="1" s="1"/>
  <c r="BH253" i="1" s="1"/>
  <c r="BH254" i="1" s="1"/>
  <c r="BH255" i="1" s="1"/>
  <c r="BH256" i="1" s="1"/>
  <c r="AR221" i="1"/>
  <c r="AQ221" i="1"/>
  <c r="AO221" i="1"/>
  <c r="AN221" i="1"/>
  <c r="AL221" i="1"/>
  <c r="AK221" i="1"/>
  <c r="AF221" i="1"/>
  <c r="V221" i="1"/>
  <c r="T221" i="1"/>
  <c r="Q221" i="1"/>
  <c r="P221" i="1"/>
  <c r="P226" i="1" s="1"/>
  <c r="O221" i="1"/>
  <c r="N221" i="1"/>
  <c r="N226" i="1" s="1"/>
  <c r="M221" i="1"/>
  <c r="M226" i="1" s="1"/>
  <c r="L221" i="1"/>
  <c r="L226" i="1" s="1"/>
  <c r="K221" i="1"/>
  <c r="J221" i="1"/>
  <c r="I221" i="1"/>
  <c r="H221" i="1"/>
  <c r="H226" i="1" s="1"/>
  <c r="G221" i="1"/>
  <c r="F221" i="1"/>
  <c r="F226" i="1" s="1"/>
  <c r="E221" i="1"/>
  <c r="E226" i="1" s="1"/>
  <c r="D221" i="1"/>
  <c r="D226" i="1" s="1"/>
  <c r="BL220" i="1"/>
  <c r="BL221" i="1" s="1"/>
  <c r="BL222" i="1" s="1"/>
  <c r="BL223" i="1" s="1"/>
  <c r="BL224" i="1" s="1"/>
  <c r="BL225" i="1" s="1"/>
  <c r="BL226" i="1" s="1"/>
  <c r="BL227" i="1" s="1"/>
  <c r="BL228" i="1" s="1"/>
  <c r="BL229" i="1" s="1"/>
  <c r="BL230" i="1" s="1"/>
  <c r="BL231" i="1" s="1"/>
  <c r="BL232" i="1" s="1"/>
  <c r="BL233" i="1" s="1"/>
  <c r="BL234" i="1" s="1"/>
  <c r="BL235" i="1" s="1"/>
  <c r="BL236" i="1" s="1"/>
  <c r="BL237" i="1" s="1"/>
  <c r="BL238" i="1" s="1"/>
  <c r="BL239" i="1" s="1"/>
  <c r="BL240" i="1" s="1"/>
  <c r="BL241" i="1" s="1"/>
  <c r="BL242" i="1" s="1"/>
  <c r="BL243" i="1" s="1"/>
  <c r="BL244" i="1" s="1"/>
  <c r="BL245" i="1" s="1"/>
  <c r="BL246" i="1" s="1"/>
  <c r="BL247" i="1" s="1"/>
  <c r="BL248" i="1" s="1"/>
  <c r="BL249" i="1" s="1"/>
  <c r="BL250" i="1" s="1"/>
  <c r="BL251" i="1" s="1"/>
  <c r="BL252" i="1" s="1"/>
  <c r="BL253" i="1" s="1"/>
  <c r="BL254" i="1" s="1"/>
  <c r="BL255" i="1" s="1"/>
  <c r="BL256" i="1" s="1"/>
  <c r="BK220" i="1"/>
  <c r="BK221" i="1" s="1"/>
  <c r="BK222" i="1" s="1"/>
  <c r="BK223" i="1" s="1"/>
  <c r="BK224" i="1" s="1"/>
  <c r="BK225" i="1" s="1"/>
  <c r="BK226" i="1" s="1"/>
  <c r="BJ220" i="1"/>
  <c r="BI220" i="1"/>
  <c r="BH220" i="1"/>
  <c r="BG220" i="1"/>
  <c r="BG221" i="1" s="1"/>
  <c r="BG222" i="1" s="1"/>
  <c r="BG223" i="1" s="1"/>
  <c r="BG224" i="1" s="1"/>
  <c r="BG225" i="1" s="1"/>
  <c r="BF220" i="1"/>
  <c r="BF221" i="1" s="1"/>
  <c r="BF222" i="1" s="1"/>
  <c r="BF223" i="1" s="1"/>
  <c r="BF224" i="1" s="1"/>
  <c r="BF225" i="1" s="1"/>
  <c r="BF226" i="1" s="1"/>
  <c r="BF227" i="1" s="1"/>
  <c r="BF228" i="1" s="1"/>
  <c r="BF229" i="1" s="1"/>
  <c r="BF230" i="1" s="1"/>
  <c r="BF231" i="1" s="1"/>
  <c r="BF232" i="1" s="1"/>
  <c r="BF233" i="1" s="1"/>
  <c r="BF234" i="1" s="1"/>
  <c r="BF235" i="1" s="1"/>
  <c r="BF236" i="1" s="1"/>
  <c r="BF237" i="1" s="1"/>
  <c r="BF238" i="1" s="1"/>
  <c r="BF239" i="1" s="1"/>
  <c r="BF240" i="1" s="1"/>
  <c r="BF241" i="1" s="1"/>
  <c r="BF242" i="1" s="1"/>
  <c r="BF243" i="1" s="1"/>
  <c r="BF244" i="1" s="1"/>
  <c r="BF245" i="1" s="1"/>
  <c r="BF246" i="1" s="1"/>
  <c r="BF247" i="1" s="1"/>
  <c r="BF248" i="1" s="1"/>
  <c r="BF249" i="1" s="1"/>
  <c r="BF250" i="1" s="1"/>
  <c r="BF251" i="1" s="1"/>
  <c r="BF252" i="1" s="1"/>
  <c r="BF253" i="1" s="1"/>
  <c r="BF254" i="1" s="1"/>
  <c r="BF255" i="1" s="1"/>
  <c r="BF256" i="1" s="1"/>
  <c r="AP219" i="1"/>
  <c r="AM219" i="1"/>
  <c r="AI219" i="1"/>
  <c r="AD219" i="1"/>
  <c r="AC219" i="1"/>
  <c r="AB219" i="1"/>
  <c r="AA219" i="1"/>
  <c r="Z219" i="1"/>
  <c r="Y219" i="1"/>
  <c r="X219" i="1"/>
  <c r="U219" i="1"/>
  <c r="S219" i="1"/>
  <c r="R219" i="1"/>
  <c r="B219" i="1" s="1"/>
  <c r="AP218" i="1"/>
  <c r="AM218" i="1"/>
  <c r="AI218" i="1"/>
  <c r="AD218" i="1"/>
  <c r="AC218" i="1"/>
  <c r="AB218" i="1"/>
  <c r="AA218" i="1"/>
  <c r="Z218" i="1"/>
  <c r="Y218" i="1"/>
  <c r="X218" i="1"/>
  <c r="U218" i="1"/>
  <c r="S218" i="1"/>
  <c r="R218" i="1"/>
  <c r="B218" i="1" s="1"/>
  <c r="AP217" i="1"/>
  <c r="AM217" i="1"/>
  <c r="AI217" i="1"/>
  <c r="AD217" i="1"/>
  <c r="AC217" i="1"/>
  <c r="AB217" i="1"/>
  <c r="AA217" i="1"/>
  <c r="Z217" i="1"/>
  <c r="Y217" i="1"/>
  <c r="X217" i="1"/>
  <c r="AE217" i="1" s="1"/>
  <c r="AH217" i="1" s="1"/>
  <c r="U217" i="1"/>
  <c r="S217" i="1"/>
  <c r="R217" i="1"/>
  <c r="AP216" i="1"/>
  <c r="AM216" i="1"/>
  <c r="AI216" i="1"/>
  <c r="AD216" i="1"/>
  <c r="AC216" i="1"/>
  <c r="AB216" i="1"/>
  <c r="AA216" i="1"/>
  <c r="Z216" i="1"/>
  <c r="Y216" i="1"/>
  <c r="X216" i="1"/>
  <c r="U216" i="1"/>
  <c r="S216" i="1"/>
  <c r="R216" i="1"/>
  <c r="R221" i="1" s="1"/>
  <c r="R226" i="1" s="1"/>
  <c r="B216" i="1"/>
  <c r="BG215" i="1"/>
  <c r="BG216" i="1" s="1"/>
  <c r="AP215" i="1"/>
  <c r="AM215" i="1"/>
  <c r="AI215" i="1"/>
  <c r="AE215" i="1"/>
  <c r="AH215" i="1" s="1"/>
  <c r="AD215" i="1"/>
  <c r="AC215" i="1"/>
  <c r="AB215" i="1"/>
  <c r="AA215" i="1"/>
  <c r="Z215" i="1"/>
  <c r="Y215" i="1"/>
  <c r="X215" i="1"/>
  <c r="U215" i="1"/>
  <c r="U221" i="1" s="1"/>
  <c r="U226" i="1" s="1"/>
  <c r="S215" i="1"/>
  <c r="R215" i="1"/>
  <c r="BH214" i="1"/>
  <c r="BH215" i="1" s="1"/>
  <c r="BH216" i="1" s="1"/>
  <c r="AP214" i="1"/>
  <c r="AM214" i="1"/>
  <c r="AI214" i="1"/>
  <c r="AD214" i="1"/>
  <c r="AD221" i="1" s="1"/>
  <c r="AC214" i="1"/>
  <c r="AB214" i="1"/>
  <c r="AA214" i="1"/>
  <c r="Z214" i="1"/>
  <c r="Y214" i="1"/>
  <c r="X214" i="1"/>
  <c r="AE214" i="1" s="1"/>
  <c r="AH214" i="1" s="1"/>
  <c r="U214" i="1"/>
  <c r="S214" i="1"/>
  <c r="R214" i="1"/>
  <c r="BG213" i="1"/>
  <c r="BG214" i="1" s="1"/>
  <c r="AU213" i="1"/>
  <c r="AS213" i="1"/>
  <c r="AP213" i="1"/>
  <c r="AP221" i="1" s="1"/>
  <c r="AM213" i="1"/>
  <c r="AI213" i="1"/>
  <c r="AD213" i="1"/>
  <c r="AC213" i="1"/>
  <c r="AB213" i="1"/>
  <c r="AB221" i="1" s="1"/>
  <c r="AA213" i="1"/>
  <c r="AA221" i="1" s="1"/>
  <c r="Z213" i="1"/>
  <c r="Z221" i="1" s="1"/>
  <c r="Y213" i="1"/>
  <c r="X213" i="1"/>
  <c r="U213" i="1"/>
  <c r="S213" i="1"/>
  <c r="R213" i="1"/>
  <c r="B213" i="1"/>
  <c r="BH202" i="1"/>
  <c r="BH203" i="1" s="1"/>
  <c r="BH204" i="1" s="1"/>
  <c r="BH205" i="1" s="1"/>
  <c r="BH206" i="1" s="1"/>
  <c r="BH207" i="1" s="1"/>
  <c r="BH208" i="1" s="1"/>
  <c r="BH209" i="1" s="1"/>
  <c r="BH210" i="1" s="1"/>
  <c r="BH211" i="1" s="1"/>
  <c r="BH212" i="1" s="1"/>
  <c r="BH213" i="1" s="1"/>
  <c r="BG202" i="1"/>
  <c r="BG203" i="1" s="1"/>
  <c r="BG204" i="1" s="1"/>
  <c r="BG205" i="1" s="1"/>
  <c r="BG206" i="1" s="1"/>
  <c r="BG207" i="1" s="1"/>
  <c r="BG208" i="1" s="1"/>
  <c r="BG209" i="1" s="1"/>
  <c r="BG210" i="1" s="1"/>
  <c r="BG211" i="1" s="1"/>
  <c r="BG212" i="1" s="1"/>
  <c r="BF202" i="1"/>
  <c r="BF203" i="1" s="1"/>
  <c r="BF204" i="1" s="1"/>
  <c r="BF205" i="1" s="1"/>
  <c r="BF206" i="1" s="1"/>
  <c r="BF207" i="1" s="1"/>
  <c r="BF208" i="1" s="1"/>
  <c r="BF209" i="1" s="1"/>
  <c r="BF210" i="1" s="1"/>
  <c r="BF211" i="1" s="1"/>
  <c r="BF212" i="1" s="1"/>
  <c r="BF213" i="1" s="1"/>
  <c r="BF214" i="1" s="1"/>
  <c r="BF215" i="1" s="1"/>
  <c r="BF216" i="1" s="1"/>
  <c r="BJ201" i="1"/>
  <c r="BJ202" i="1" s="1"/>
  <c r="BJ203" i="1" s="1"/>
  <c r="BJ204" i="1" s="1"/>
  <c r="BJ205" i="1" s="1"/>
  <c r="BJ206" i="1" s="1"/>
  <c r="BJ207" i="1" s="1"/>
  <c r="BJ208" i="1" s="1"/>
  <c r="BJ209" i="1" s="1"/>
  <c r="BJ210" i="1" s="1"/>
  <c r="BJ211" i="1" s="1"/>
  <c r="BJ212" i="1" s="1"/>
  <c r="BJ213" i="1" s="1"/>
  <c r="BJ214" i="1" s="1"/>
  <c r="BJ215" i="1" s="1"/>
  <c r="BJ216" i="1" s="1"/>
  <c r="BI201" i="1"/>
  <c r="BI202" i="1" s="1"/>
  <c r="BI203" i="1" s="1"/>
  <c r="BI204" i="1" s="1"/>
  <c r="BI205" i="1" s="1"/>
  <c r="BI206" i="1" s="1"/>
  <c r="BI207" i="1" s="1"/>
  <c r="BI208" i="1" s="1"/>
  <c r="BI209" i="1" s="1"/>
  <c r="BI210" i="1" s="1"/>
  <c r="BI211" i="1" s="1"/>
  <c r="BI212" i="1" s="1"/>
  <c r="BI213" i="1" s="1"/>
  <c r="BI214" i="1" s="1"/>
  <c r="BI215" i="1" s="1"/>
  <c r="BI216" i="1" s="1"/>
  <c r="BF201" i="1"/>
  <c r="AP111" i="1"/>
  <c r="AM111" i="1"/>
  <c r="AP110" i="1"/>
  <c r="AM110" i="1"/>
  <c r="AP109" i="1"/>
  <c r="AM109" i="1"/>
  <c r="AP108" i="1"/>
  <c r="AM108" i="1"/>
  <c r="AP107" i="1"/>
  <c r="AM107" i="1"/>
  <c r="AP106" i="1"/>
  <c r="AM106" i="1"/>
  <c r="AP105" i="1"/>
  <c r="AM105" i="1"/>
  <c r="AP104" i="1"/>
  <c r="AM104" i="1"/>
  <c r="AP103" i="1"/>
  <c r="AM103" i="1"/>
  <c r="AP102" i="1"/>
  <c r="AM102" i="1"/>
  <c r="AP101" i="1"/>
  <c r="AM101" i="1"/>
  <c r="AP100" i="1"/>
  <c r="AM100" i="1"/>
  <c r="Q27" i="1"/>
  <c r="O27" i="1"/>
  <c r="K27" i="1"/>
  <c r="I27" i="1"/>
  <c r="G27" i="1"/>
  <c r="A27" i="1"/>
  <c r="S25" i="1"/>
  <c r="U24" i="1"/>
  <c r="R24" i="1"/>
  <c r="BH23" i="1"/>
  <c r="BH24" i="1" s="1"/>
  <c r="BH25" i="1" s="1"/>
  <c r="BH26" i="1" s="1"/>
  <c r="BH27" i="1" s="1"/>
  <c r="BH28" i="1" s="1"/>
  <c r="BH29" i="1" s="1"/>
  <c r="BH30" i="1" s="1"/>
  <c r="BH31" i="1" s="1"/>
  <c r="BH32" i="1" s="1"/>
  <c r="BH33" i="1" s="1"/>
  <c r="BH34" i="1" s="1"/>
  <c r="BH35" i="1" s="1"/>
  <c r="BH36" i="1" s="1"/>
  <c r="BH37" i="1" s="1"/>
  <c r="BH38" i="1" s="1"/>
  <c r="BH39" i="1" s="1"/>
  <c r="BH40" i="1" s="1"/>
  <c r="BH41" i="1" s="1"/>
  <c r="BH42" i="1" s="1"/>
  <c r="BH43" i="1" s="1"/>
  <c r="BH44" i="1" s="1"/>
  <c r="BH45" i="1" s="1"/>
  <c r="BH46" i="1" s="1"/>
  <c r="BH47" i="1" s="1"/>
  <c r="BH48" i="1" s="1"/>
  <c r="BH49" i="1" s="1"/>
  <c r="BH50" i="1" s="1"/>
  <c r="BH51" i="1" s="1"/>
  <c r="BH52" i="1" s="1"/>
  <c r="BH53" i="1" s="1"/>
  <c r="BH54" i="1" s="1"/>
  <c r="BH55" i="1" s="1"/>
  <c r="BH56" i="1" s="1"/>
  <c r="BH57" i="1" s="1"/>
  <c r="BF23" i="1"/>
  <c r="BF24" i="1" s="1"/>
  <c r="BF25" i="1" s="1"/>
  <c r="BF26" i="1" s="1"/>
  <c r="BF27" i="1" s="1"/>
  <c r="BF28" i="1" s="1"/>
  <c r="BF29" i="1" s="1"/>
  <c r="BF30" i="1" s="1"/>
  <c r="BF31" i="1" s="1"/>
  <c r="BF32" i="1" s="1"/>
  <c r="BF33" i="1" s="1"/>
  <c r="BF34" i="1" s="1"/>
  <c r="BF35" i="1" s="1"/>
  <c r="BF36" i="1" s="1"/>
  <c r="BF37" i="1" s="1"/>
  <c r="BF38" i="1" s="1"/>
  <c r="BF39" i="1" s="1"/>
  <c r="BF40" i="1" s="1"/>
  <c r="BF41" i="1" s="1"/>
  <c r="BF42" i="1" s="1"/>
  <c r="BF43" i="1" s="1"/>
  <c r="BF44" i="1" s="1"/>
  <c r="BF45" i="1" s="1"/>
  <c r="BF46" i="1" s="1"/>
  <c r="BF47" i="1" s="1"/>
  <c r="BF48" i="1" s="1"/>
  <c r="BF49" i="1" s="1"/>
  <c r="BF50" i="1" s="1"/>
  <c r="BF51" i="1" s="1"/>
  <c r="BF52" i="1" s="1"/>
  <c r="BF53" i="1" s="1"/>
  <c r="BF54" i="1" s="1"/>
  <c r="BF55" i="1" s="1"/>
  <c r="BF56" i="1" s="1"/>
  <c r="BF57" i="1" s="1"/>
  <c r="AR22" i="1"/>
  <c r="AQ22" i="1"/>
  <c r="AO22" i="1"/>
  <c r="AM24" i="1" s="1"/>
  <c r="AN22" i="1"/>
  <c r="AL22" i="1"/>
  <c r="AK22" i="1"/>
  <c r="AF22" i="1"/>
  <c r="AD22" i="1"/>
  <c r="V22" i="1"/>
  <c r="T22" i="1"/>
  <c r="Q22" i="1"/>
  <c r="P22" i="1"/>
  <c r="P27" i="1" s="1"/>
  <c r="O22" i="1"/>
  <c r="N22" i="1"/>
  <c r="N27" i="1" s="1"/>
  <c r="M22" i="1"/>
  <c r="M27" i="1" s="1"/>
  <c r="L22" i="1"/>
  <c r="L27" i="1" s="1"/>
  <c r="K22" i="1"/>
  <c r="J22" i="1"/>
  <c r="J27" i="1" s="1"/>
  <c r="I22" i="1"/>
  <c r="H22" i="1"/>
  <c r="H27" i="1" s="1"/>
  <c r="G22" i="1"/>
  <c r="F22" i="1"/>
  <c r="F27" i="1" s="1"/>
  <c r="BK2" i="1" s="1"/>
  <c r="BK3" i="1" s="1"/>
  <c r="BK4" i="1" s="1"/>
  <c r="BK5" i="1" s="1"/>
  <c r="E22" i="1"/>
  <c r="E27" i="1" s="1"/>
  <c r="D22" i="1"/>
  <c r="D27" i="1" s="1"/>
  <c r="BH20" i="1"/>
  <c r="BH21" i="1" s="1"/>
  <c r="BH22" i="1" s="1"/>
  <c r="AP20" i="1"/>
  <c r="AM20" i="1"/>
  <c r="AI20" i="1"/>
  <c r="AD20" i="1"/>
  <c r="AC20" i="1"/>
  <c r="AB20" i="1"/>
  <c r="AA20" i="1"/>
  <c r="Z20" i="1"/>
  <c r="Y20" i="1"/>
  <c r="X20" i="1"/>
  <c r="U20" i="1"/>
  <c r="S20" i="1"/>
  <c r="R20" i="1"/>
  <c r="B20" i="1"/>
  <c r="AP19" i="1"/>
  <c r="AM19" i="1"/>
  <c r="AI19" i="1"/>
  <c r="AE19" i="1"/>
  <c r="AH19" i="1" s="1"/>
  <c r="AD19" i="1"/>
  <c r="AC19" i="1"/>
  <c r="AB19" i="1"/>
  <c r="AA19" i="1"/>
  <c r="Z19" i="1"/>
  <c r="Y19" i="1"/>
  <c r="X19" i="1"/>
  <c r="U19" i="1"/>
  <c r="S19" i="1"/>
  <c r="R19" i="1"/>
  <c r="AP18" i="1"/>
  <c r="AM18" i="1"/>
  <c r="AI18" i="1"/>
  <c r="AD18" i="1"/>
  <c r="AC18" i="1"/>
  <c r="AC22" i="1" s="1"/>
  <c r="AB18" i="1"/>
  <c r="AA18" i="1"/>
  <c r="Z18" i="1"/>
  <c r="Y18" i="1"/>
  <c r="X18" i="1"/>
  <c r="U18" i="1"/>
  <c r="S18" i="1"/>
  <c r="R18" i="1"/>
  <c r="B18" i="1"/>
  <c r="AP17" i="1"/>
  <c r="AM17" i="1"/>
  <c r="AI17" i="1"/>
  <c r="AD17" i="1"/>
  <c r="AC17" i="1"/>
  <c r="AB17" i="1"/>
  <c r="AA17" i="1"/>
  <c r="Z17" i="1"/>
  <c r="Y17" i="1"/>
  <c r="AE17" i="1" s="1"/>
  <c r="AH17" i="1" s="1"/>
  <c r="X17" i="1"/>
  <c r="U17" i="1"/>
  <c r="S17" i="1"/>
  <c r="R17" i="1"/>
  <c r="AP16" i="1"/>
  <c r="AM16" i="1"/>
  <c r="AI16" i="1"/>
  <c r="AD16" i="1"/>
  <c r="AC16" i="1"/>
  <c r="AB16" i="1"/>
  <c r="AA16" i="1"/>
  <c r="Z16" i="1"/>
  <c r="Y16" i="1"/>
  <c r="X16" i="1"/>
  <c r="AE16" i="1" s="1"/>
  <c r="AH16" i="1" s="1"/>
  <c r="U16" i="1"/>
  <c r="S16" i="1"/>
  <c r="R16" i="1"/>
  <c r="AP15" i="1"/>
  <c r="AP22" i="1" s="1"/>
  <c r="AM15" i="1"/>
  <c r="AI15" i="1"/>
  <c r="AD15" i="1"/>
  <c r="AC15" i="1"/>
  <c r="AB15" i="1"/>
  <c r="AA15" i="1"/>
  <c r="AA22" i="1" s="1"/>
  <c r="Z15" i="1"/>
  <c r="Y15" i="1"/>
  <c r="X15" i="1"/>
  <c r="U15" i="1"/>
  <c r="S15" i="1"/>
  <c r="R15" i="1"/>
  <c r="R22" i="1" s="1"/>
  <c r="R27" i="1" s="1"/>
  <c r="B15" i="1"/>
  <c r="BF14" i="1"/>
  <c r="BF15" i="1" s="1"/>
  <c r="BF16" i="1" s="1"/>
  <c r="BF17" i="1" s="1"/>
  <c r="BF18" i="1" s="1"/>
  <c r="BF19" i="1" s="1"/>
  <c r="BF20" i="1" s="1"/>
  <c r="BF21" i="1" s="1"/>
  <c r="BF22" i="1" s="1"/>
  <c r="AS14" i="1"/>
  <c r="AP14" i="1"/>
  <c r="AM14" i="1"/>
  <c r="AU14" i="1" s="1"/>
  <c r="AI14" i="1"/>
  <c r="AI22" i="1" s="1"/>
  <c r="AI24" i="1" s="1"/>
  <c r="AD14" i="1"/>
  <c r="AC14" i="1"/>
  <c r="AB14" i="1"/>
  <c r="AA14" i="1"/>
  <c r="Z14" i="1"/>
  <c r="Y14" i="1"/>
  <c r="X14" i="1"/>
  <c r="U14" i="1"/>
  <c r="S14" i="1"/>
  <c r="R14" i="1"/>
  <c r="BI7" i="1"/>
  <c r="BI8" i="1" s="1"/>
  <c r="BI9" i="1" s="1"/>
  <c r="BI10" i="1" s="1"/>
  <c r="BI11" i="1" s="1"/>
  <c r="BI12" i="1" s="1"/>
  <c r="BI13" i="1" s="1"/>
  <c r="BI14" i="1" s="1"/>
  <c r="BI15" i="1" s="1"/>
  <c r="BI16" i="1" s="1"/>
  <c r="BI17" i="1" s="1"/>
  <c r="BI18" i="1" s="1"/>
  <c r="BI19" i="1" s="1"/>
  <c r="BI20" i="1" s="1"/>
  <c r="BI21" i="1" s="1"/>
  <c r="BI22" i="1" s="1"/>
  <c r="BI23" i="1" s="1"/>
  <c r="BI24" i="1" s="1"/>
  <c r="BI25" i="1" s="1"/>
  <c r="BI26" i="1" s="1"/>
  <c r="BI27" i="1" s="1"/>
  <c r="BI28" i="1" s="1"/>
  <c r="BI29" i="1" s="1"/>
  <c r="BI30" i="1" s="1"/>
  <c r="BI31" i="1" s="1"/>
  <c r="BI32" i="1" s="1"/>
  <c r="BI33" i="1" s="1"/>
  <c r="BI34" i="1" s="1"/>
  <c r="BI35" i="1" s="1"/>
  <c r="BI36" i="1" s="1"/>
  <c r="BI37" i="1" s="1"/>
  <c r="BI38" i="1" s="1"/>
  <c r="BI39" i="1" s="1"/>
  <c r="BI40" i="1" s="1"/>
  <c r="BI41" i="1" s="1"/>
  <c r="BI42" i="1" s="1"/>
  <c r="BI43" i="1" s="1"/>
  <c r="BI44" i="1" s="1"/>
  <c r="BI45" i="1" s="1"/>
  <c r="BI46" i="1" s="1"/>
  <c r="BI47" i="1" s="1"/>
  <c r="BI48" i="1" s="1"/>
  <c r="BI49" i="1" s="1"/>
  <c r="BI50" i="1" s="1"/>
  <c r="BI51" i="1" s="1"/>
  <c r="BI52" i="1" s="1"/>
  <c r="BI53" i="1" s="1"/>
  <c r="BI54" i="1" s="1"/>
  <c r="BI55" i="1" s="1"/>
  <c r="BI56" i="1" s="1"/>
  <c r="BI57" i="1" s="1"/>
  <c r="BG7" i="1"/>
  <c r="BG8" i="1" s="1"/>
  <c r="BG9" i="1" s="1"/>
  <c r="BG10" i="1" s="1"/>
  <c r="BG11" i="1" s="1"/>
  <c r="BG12" i="1" s="1"/>
  <c r="BG13" i="1" s="1"/>
  <c r="BG14" i="1" s="1"/>
  <c r="BG15" i="1" s="1"/>
  <c r="BG16" i="1" s="1"/>
  <c r="BG17" i="1" s="1"/>
  <c r="BG18" i="1" s="1"/>
  <c r="BG19" i="1" s="1"/>
  <c r="BG20" i="1" s="1"/>
  <c r="BG21" i="1" s="1"/>
  <c r="BG22" i="1" s="1"/>
  <c r="BG23" i="1" s="1"/>
  <c r="BG24" i="1" s="1"/>
  <c r="BG25" i="1" s="1"/>
  <c r="BG26" i="1" s="1"/>
  <c r="BG27" i="1" s="1"/>
  <c r="BG28" i="1" s="1"/>
  <c r="BG29" i="1" s="1"/>
  <c r="BG30" i="1" s="1"/>
  <c r="BG31" i="1" s="1"/>
  <c r="BG32" i="1" s="1"/>
  <c r="BG33" i="1" s="1"/>
  <c r="BG34" i="1" s="1"/>
  <c r="BG35" i="1" s="1"/>
  <c r="BG36" i="1" s="1"/>
  <c r="BG37" i="1" s="1"/>
  <c r="BG38" i="1" s="1"/>
  <c r="BG39" i="1" s="1"/>
  <c r="BG40" i="1" s="1"/>
  <c r="BG41" i="1" s="1"/>
  <c r="BG42" i="1" s="1"/>
  <c r="BG43" i="1" s="1"/>
  <c r="BG44" i="1" s="1"/>
  <c r="BG45" i="1" s="1"/>
  <c r="BG46" i="1" s="1"/>
  <c r="BG47" i="1" s="1"/>
  <c r="BG48" i="1" s="1"/>
  <c r="BG49" i="1" s="1"/>
  <c r="BG50" i="1" s="1"/>
  <c r="BG51" i="1" s="1"/>
  <c r="BG52" i="1" s="1"/>
  <c r="BG53" i="1" s="1"/>
  <c r="BG54" i="1" s="1"/>
  <c r="BG55" i="1" s="1"/>
  <c r="BG56" i="1" s="1"/>
  <c r="BG57" i="1" s="1"/>
  <c r="BK6" i="1"/>
  <c r="BK7" i="1" s="1"/>
  <c r="BK8" i="1" s="1"/>
  <c r="BK9" i="1" s="1"/>
  <c r="BK10" i="1" s="1"/>
  <c r="BK11" i="1" s="1"/>
  <c r="BK12" i="1" s="1"/>
  <c r="BK13" i="1" s="1"/>
  <c r="BK14" i="1" s="1"/>
  <c r="BK15" i="1" s="1"/>
  <c r="BK16" i="1" s="1"/>
  <c r="BK17" i="1" s="1"/>
  <c r="BK18" i="1" s="1"/>
  <c r="BK19" i="1" s="1"/>
  <c r="BK20" i="1" s="1"/>
  <c r="BK21" i="1" s="1"/>
  <c r="BK22" i="1" s="1"/>
  <c r="BK23" i="1" s="1"/>
  <c r="BK24" i="1" s="1"/>
  <c r="BK25" i="1" s="1"/>
  <c r="BK26" i="1" s="1"/>
  <c r="BK27" i="1" s="1"/>
  <c r="BK28" i="1" s="1"/>
  <c r="BK29" i="1" s="1"/>
  <c r="BK30" i="1" s="1"/>
  <c r="BK31" i="1" s="1"/>
  <c r="BK32" i="1" s="1"/>
  <c r="BK33" i="1" s="1"/>
  <c r="BK34" i="1" s="1"/>
  <c r="BK35" i="1" s="1"/>
  <c r="BK36" i="1" s="1"/>
  <c r="BK37" i="1" s="1"/>
  <c r="BK38" i="1" s="1"/>
  <c r="BK39" i="1" s="1"/>
  <c r="BK40" i="1" s="1"/>
  <c r="BK41" i="1" s="1"/>
  <c r="BK42" i="1" s="1"/>
  <c r="BK43" i="1" s="1"/>
  <c r="BK44" i="1" s="1"/>
  <c r="BK45" i="1" s="1"/>
  <c r="BK46" i="1" s="1"/>
  <c r="BK47" i="1" s="1"/>
  <c r="BK48" i="1" s="1"/>
  <c r="BK49" i="1" s="1"/>
  <c r="BK50" i="1" s="1"/>
  <c r="BK51" i="1" s="1"/>
  <c r="BK52" i="1" s="1"/>
  <c r="BK53" i="1" s="1"/>
  <c r="BK54" i="1" s="1"/>
  <c r="BK55" i="1" s="1"/>
  <c r="BK56" i="1" s="1"/>
  <c r="BK57" i="1" s="1"/>
  <c r="BJ6" i="1"/>
  <c r="BJ7" i="1" s="1"/>
  <c r="BJ8" i="1" s="1"/>
  <c r="BJ9" i="1" s="1"/>
  <c r="BJ10" i="1" s="1"/>
  <c r="BJ11" i="1" s="1"/>
  <c r="BJ12" i="1" s="1"/>
  <c r="BJ13" i="1" s="1"/>
  <c r="BJ14" i="1" s="1"/>
  <c r="BJ15" i="1" s="1"/>
  <c r="BJ16" i="1" s="1"/>
  <c r="BJ17" i="1" s="1"/>
  <c r="BJ18" i="1" s="1"/>
  <c r="BJ19" i="1" s="1"/>
  <c r="BJ20" i="1" s="1"/>
  <c r="BJ21" i="1" s="1"/>
  <c r="BJ22" i="1" s="1"/>
  <c r="BJ23" i="1" s="1"/>
  <c r="BJ24" i="1" s="1"/>
  <c r="BJ25" i="1" s="1"/>
  <c r="BJ26" i="1" s="1"/>
  <c r="BJ27" i="1" s="1"/>
  <c r="BJ28" i="1" s="1"/>
  <c r="BJ29" i="1" s="1"/>
  <c r="BJ30" i="1" s="1"/>
  <c r="BJ31" i="1" s="1"/>
  <c r="BJ32" i="1" s="1"/>
  <c r="BJ33" i="1" s="1"/>
  <c r="BJ34" i="1" s="1"/>
  <c r="BJ35" i="1" s="1"/>
  <c r="BJ36" i="1" s="1"/>
  <c r="BJ37" i="1" s="1"/>
  <c r="BJ38" i="1" s="1"/>
  <c r="BJ39" i="1" s="1"/>
  <c r="BJ40" i="1" s="1"/>
  <c r="BJ41" i="1" s="1"/>
  <c r="BJ42" i="1" s="1"/>
  <c r="BJ43" i="1" s="1"/>
  <c r="BJ44" i="1" s="1"/>
  <c r="BJ45" i="1" s="1"/>
  <c r="BJ46" i="1" s="1"/>
  <c r="BJ47" i="1" s="1"/>
  <c r="BJ48" i="1" s="1"/>
  <c r="BJ49" i="1" s="1"/>
  <c r="BJ50" i="1" s="1"/>
  <c r="BJ51" i="1" s="1"/>
  <c r="BJ52" i="1" s="1"/>
  <c r="BJ53" i="1" s="1"/>
  <c r="BJ54" i="1" s="1"/>
  <c r="BJ55" i="1" s="1"/>
  <c r="BJ56" i="1" s="1"/>
  <c r="BJ57" i="1" s="1"/>
  <c r="BJ4" i="1"/>
  <c r="BJ5" i="1" s="1"/>
  <c r="BJ3" i="1"/>
  <c r="BI3" i="1"/>
  <c r="BI4" i="1" s="1"/>
  <c r="BI5" i="1" s="1"/>
  <c r="BI6" i="1" s="1"/>
  <c r="BH3" i="1"/>
  <c r="BH4" i="1" s="1"/>
  <c r="BH5" i="1" s="1"/>
  <c r="BH6" i="1" s="1"/>
  <c r="BH7" i="1" s="1"/>
  <c r="BH8" i="1" s="1"/>
  <c r="BH9" i="1" s="1"/>
  <c r="BH10" i="1" s="1"/>
  <c r="BH11" i="1" s="1"/>
  <c r="BH12" i="1" s="1"/>
  <c r="BH13" i="1" s="1"/>
  <c r="BH14" i="1" s="1"/>
  <c r="BH15" i="1" s="1"/>
  <c r="BH16" i="1" s="1"/>
  <c r="BH17" i="1" s="1"/>
  <c r="BH18" i="1" s="1"/>
  <c r="BH19" i="1" s="1"/>
  <c r="BG3" i="1"/>
  <c r="BG4" i="1" s="1"/>
  <c r="BG5" i="1" s="1"/>
  <c r="BG6" i="1" s="1"/>
  <c r="BJ2" i="1"/>
  <c r="BI2" i="1"/>
  <c r="BF2" i="1"/>
  <c r="BF3" i="1" s="1"/>
  <c r="BF4" i="1" s="1"/>
  <c r="BF5" i="1" s="1"/>
  <c r="BF6" i="1" s="1"/>
  <c r="BF7" i="1" s="1"/>
  <c r="BF8" i="1" s="1"/>
  <c r="BF9" i="1" s="1"/>
  <c r="BF10" i="1" s="1"/>
  <c r="BF11" i="1" s="1"/>
  <c r="BF12" i="1" s="1"/>
  <c r="BF13" i="1" s="1"/>
  <c r="AK1" i="1"/>
  <c r="BK3202" i="1" l="1"/>
  <c r="BK3203" i="1" s="1"/>
  <c r="BK3204" i="1" s="1"/>
  <c r="BK3205" i="1" s="1"/>
  <c r="BK3206" i="1" s="1"/>
  <c r="BK3207" i="1" s="1"/>
  <c r="BK3208" i="1" s="1"/>
  <c r="BK3209" i="1" s="1"/>
  <c r="BK3210" i="1" s="1"/>
  <c r="BK3211" i="1" s="1"/>
  <c r="BK3212" i="1" s="1"/>
  <c r="BK3213" i="1" s="1"/>
  <c r="BK3214" i="1" s="1"/>
  <c r="BK3215" i="1" s="1"/>
  <c r="BK3216" i="1" s="1"/>
  <c r="S3821" i="1"/>
  <c r="S3826" i="1" s="1"/>
  <c r="B3815" i="1"/>
  <c r="AH621" i="1"/>
  <c r="AY613" i="1"/>
  <c r="BA613" i="1" s="1"/>
  <c r="AS614" i="1" s="1"/>
  <c r="AU614" i="1" s="1"/>
  <c r="AW613" i="1"/>
  <c r="B3614" i="1"/>
  <c r="R3621" i="1"/>
  <c r="R3626" i="1" s="1"/>
  <c r="AH3813" i="1"/>
  <c r="B808" i="1"/>
  <c r="R821" i="1"/>
  <c r="R826" i="1" s="1"/>
  <c r="AP1021" i="1"/>
  <c r="AU1008" i="1"/>
  <c r="B614" i="1"/>
  <c r="AE1019" i="1"/>
  <c r="AH1019" i="1" s="1"/>
  <c r="Y1221" i="1"/>
  <c r="AE1214" i="1"/>
  <c r="AH1214" i="1" s="1"/>
  <c r="BK401" i="1"/>
  <c r="BK402" i="1" s="1"/>
  <c r="BK403" i="1" s="1"/>
  <c r="BK404" i="1" s="1"/>
  <c r="BK405" i="1" s="1"/>
  <c r="BK406" i="1" s="1"/>
  <c r="BK407" i="1" s="1"/>
  <c r="BK408" i="1" s="1"/>
  <c r="BK409" i="1" s="1"/>
  <c r="BK410" i="1" s="1"/>
  <c r="BK411" i="1" s="1"/>
  <c r="BK412" i="1" s="1"/>
  <c r="BK413" i="1" s="1"/>
  <c r="BK414" i="1" s="1"/>
  <c r="BK415" i="1" s="1"/>
  <c r="BK416" i="1" s="1"/>
  <c r="AE14" i="1"/>
  <c r="X22" i="1"/>
  <c r="Y221" i="1"/>
  <c r="AE213" i="1"/>
  <c r="BL201" i="1"/>
  <c r="BL202" i="1" s="1"/>
  <c r="BL203" i="1" s="1"/>
  <c r="BL204" i="1" s="1"/>
  <c r="BL205" i="1" s="1"/>
  <c r="BL206" i="1" s="1"/>
  <c r="BL207" i="1" s="1"/>
  <c r="BL208" i="1" s="1"/>
  <c r="BL209" i="1" s="1"/>
  <c r="BL210" i="1" s="1"/>
  <c r="BL211" i="1" s="1"/>
  <c r="BL212" i="1" s="1"/>
  <c r="BL213" i="1" s="1"/>
  <c r="BL214" i="1" s="1"/>
  <c r="BL215" i="1" s="1"/>
  <c r="BL216" i="1" s="1"/>
  <c r="S626" i="1"/>
  <c r="AE816" i="1"/>
  <c r="AH816" i="1" s="1"/>
  <c r="AI621" i="1"/>
  <c r="AI623" i="1" s="1"/>
  <c r="BL601" i="1" s="1"/>
  <c r="BL602" i="1" s="1"/>
  <c r="BL603" i="1" s="1"/>
  <c r="BL604" i="1" s="1"/>
  <c r="BL605" i="1" s="1"/>
  <c r="BL606" i="1" s="1"/>
  <c r="BL607" i="1" s="1"/>
  <c r="BL608" i="1" s="1"/>
  <c r="BL609" i="1" s="1"/>
  <c r="BL610" i="1" s="1"/>
  <c r="BL611" i="1" s="1"/>
  <c r="BL612" i="1" s="1"/>
  <c r="BL613" i="1" s="1"/>
  <c r="BL614" i="1" s="1"/>
  <c r="BL615" i="1" s="1"/>
  <c r="BL616" i="1" s="1"/>
  <c r="AP821" i="1"/>
  <c r="R2021" i="1"/>
  <c r="R2026" i="1" s="1"/>
  <c r="B2014" i="1"/>
  <c r="AE4014" i="1"/>
  <c r="AH4014" i="1" s="1"/>
  <c r="Y4021" i="1"/>
  <c r="BJ2202" i="1"/>
  <c r="BJ2203" i="1" s="1"/>
  <c r="BJ2204" i="1" s="1"/>
  <c r="BJ2205" i="1" s="1"/>
  <c r="BJ2206" i="1" s="1"/>
  <c r="BJ2207" i="1" s="1"/>
  <c r="BJ2208" i="1" s="1"/>
  <c r="BJ2209" i="1" s="1"/>
  <c r="BJ2210" i="1" s="1"/>
  <c r="BJ2211" i="1" s="1"/>
  <c r="BJ2212" i="1" s="1"/>
  <c r="BJ2213" i="1" s="1"/>
  <c r="BJ2214" i="1" s="1"/>
  <c r="BJ2215" i="1" s="1"/>
  <c r="BJ2216" i="1" s="1"/>
  <c r="BK201" i="1"/>
  <c r="BK202" i="1" s="1"/>
  <c r="BK203" i="1" s="1"/>
  <c r="BK204" i="1" s="1"/>
  <c r="BK205" i="1" s="1"/>
  <c r="BK206" i="1" s="1"/>
  <c r="BK207" i="1" s="1"/>
  <c r="BK208" i="1" s="1"/>
  <c r="BK209" i="1" s="1"/>
  <c r="BK210" i="1" s="1"/>
  <c r="BK211" i="1" s="1"/>
  <c r="BK212" i="1" s="1"/>
  <c r="BK213" i="1" s="1"/>
  <c r="BK214" i="1" s="1"/>
  <c r="BK215" i="1" s="1"/>
  <c r="BK216" i="1" s="1"/>
  <c r="B621" i="1"/>
  <c r="B3016" i="1"/>
  <c r="S3021" i="1"/>
  <c r="S3026" i="1" s="1"/>
  <c r="B1621" i="1"/>
  <c r="R2226" i="1"/>
  <c r="BI2402" i="1"/>
  <c r="BI2403" i="1" s="1"/>
  <c r="BI2404" i="1" s="1"/>
  <c r="BI2405" i="1" s="1"/>
  <c r="BI2406" i="1" s="1"/>
  <c r="BI2407" i="1" s="1"/>
  <c r="BI2408" i="1" s="1"/>
  <c r="BI2409" i="1" s="1"/>
  <c r="BI2410" i="1" s="1"/>
  <c r="BI2411" i="1" s="1"/>
  <c r="BI2412" i="1" s="1"/>
  <c r="BI2413" i="1" s="1"/>
  <c r="BI2414" i="1" s="1"/>
  <c r="BI2415" i="1" s="1"/>
  <c r="BI2416" i="1" s="1"/>
  <c r="AH2613" i="1"/>
  <c r="BK4201" i="1"/>
  <c r="BK4202" i="1" s="1"/>
  <c r="BK4203" i="1" s="1"/>
  <c r="BK4204" i="1" s="1"/>
  <c r="BK4205" i="1" s="1"/>
  <c r="BK4206" i="1" s="1"/>
  <c r="BK4207" i="1" s="1"/>
  <c r="BK4208" i="1" s="1"/>
  <c r="BK4209" i="1" s="1"/>
  <c r="BK4210" i="1" s="1"/>
  <c r="BK4211" i="1" s="1"/>
  <c r="BK4212" i="1" s="1"/>
  <c r="BK4213" i="1" s="1"/>
  <c r="BK4214" i="1" s="1"/>
  <c r="BK4215" i="1" s="1"/>
  <c r="BK4216" i="1" s="1"/>
  <c r="AW4810" i="1"/>
  <c r="AY4810" i="1"/>
  <c r="BA4810" i="1" s="1"/>
  <c r="Y22" i="1"/>
  <c r="B16" i="1"/>
  <c r="AC221" i="1"/>
  <c r="BI1402" i="1"/>
  <c r="BI1403" i="1" s="1"/>
  <c r="BI1404" i="1" s="1"/>
  <c r="BI1405" i="1" s="1"/>
  <c r="BI1406" i="1" s="1"/>
  <c r="BI1407" i="1" s="1"/>
  <c r="BI1408" i="1" s="1"/>
  <c r="BI1409" i="1" s="1"/>
  <c r="BI1410" i="1" s="1"/>
  <c r="BI1411" i="1" s="1"/>
  <c r="BI1412" i="1" s="1"/>
  <c r="BI1413" i="1" s="1"/>
  <c r="BI1414" i="1" s="1"/>
  <c r="BI1415" i="1" s="1"/>
  <c r="BI1416" i="1" s="1"/>
  <c r="B1414" i="1"/>
  <c r="BL1401" i="1"/>
  <c r="BL1402" i="1" s="1"/>
  <c r="BL1403" i="1" s="1"/>
  <c r="BL1404" i="1" s="1"/>
  <c r="BL1405" i="1" s="1"/>
  <c r="BL1406" i="1" s="1"/>
  <c r="BL1407" i="1" s="1"/>
  <c r="BL1408" i="1" s="1"/>
  <c r="BL1409" i="1" s="1"/>
  <c r="BL1410" i="1" s="1"/>
  <c r="BL1411" i="1" s="1"/>
  <c r="BL1412" i="1" s="1"/>
  <c r="BL1413" i="1" s="1"/>
  <c r="BL1414" i="1" s="1"/>
  <c r="BL1415" i="1" s="1"/>
  <c r="BL1416" i="1" s="1"/>
  <c r="U2021" i="1"/>
  <c r="U2026" i="1" s="1"/>
  <c r="AP3021" i="1"/>
  <c r="AU3013" i="1"/>
  <c r="U3621" i="1"/>
  <c r="U3626" i="1" s="1"/>
  <c r="BE2" i="1"/>
  <c r="BE3" i="1" s="1"/>
  <c r="BE4" i="1" s="1"/>
  <c r="BE5" i="1" s="1"/>
  <c r="BE6" i="1" s="1"/>
  <c r="BE7" i="1" s="1"/>
  <c r="BE8" i="1" s="1"/>
  <c r="BE9" i="1" s="1"/>
  <c r="BE10" i="1" s="1"/>
  <c r="BE11" i="1" s="1"/>
  <c r="BE12" i="1" s="1"/>
  <c r="BE13" i="1" s="1"/>
  <c r="BE14" i="1" s="1"/>
  <c r="BE15" i="1" s="1"/>
  <c r="BE16" i="1" s="1"/>
  <c r="BE17" i="1" s="1"/>
  <c r="BE18" i="1" s="1"/>
  <c r="BE19" i="1" s="1"/>
  <c r="BE20" i="1" s="1"/>
  <c r="BE21" i="1" s="1"/>
  <c r="BE22" i="1" s="1"/>
  <c r="BE23" i="1" s="1"/>
  <c r="BE24" i="1" s="1"/>
  <c r="BE25" i="1" s="1"/>
  <c r="BE26" i="1" s="1"/>
  <c r="BE27" i="1" s="1"/>
  <c r="BE28" i="1" s="1"/>
  <c r="BE29" i="1" s="1"/>
  <c r="BE30" i="1" s="1"/>
  <c r="BE31" i="1" s="1"/>
  <c r="BE32" i="1" s="1"/>
  <c r="BE33" i="1" s="1"/>
  <c r="BE34" i="1" s="1"/>
  <c r="BE35" i="1" s="1"/>
  <c r="BE36" i="1" s="1"/>
  <c r="BE37" i="1" s="1"/>
  <c r="BE38" i="1" s="1"/>
  <c r="BE39" i="1" s="1"/>
  <c r="BE40" i="1" s="1"/>
  <c r="BE41" i="1" s="1"/>
  <c r="BE42" i="1" s="1"/>
  <c r="BE43" i="1" s="1"/>
  <c r="BE44" i="1" s="1"/>
  <c r="BE45" i="1" s="1"/>
  <c r="BE46" i="1" s="1"/>
  <c r="BE47" i="1" s="1"/>
  <c r="BE48" i="1" s="1"/>
  <c r="BE49" i="1" s="1"/>
  <c r="BE50" i="1" s="1"/>
  <c r="BE51" i="1" s="1"/>
  <c r="BE52" i="1" s="1"/>
  <c r="BE53" i="1" s="1"/>
  <c r="BE54" i="1" s="1"/>
  <c r="BE55" i="1" s="1"/>
  <c r="BE56" i="1" s="1"/>
  <c r="BE57" i="1" s="1"/>
  <c r="BE58" i="1" s="1"/>
  <c r="BE59" i="1" s="1"/>
  <c r="BE60" i="1" s="1"/>
  <c r="BE61" i="1" s="1"/>
  <c r="BE62" i="1" s="1"/>
  <c r="BE63" i="1" s="1"/>
  <c r="BE64" i="1" s="1"/>
  <c r="BE65" i="1" s="1"/>
  <c r="BE66" i="1" s="1"/>
  <c r="BE67" i="1" s="1"/>
  <c r="BE68" i="1" s="1"/>
  <c r="BE69" i="1" s="1"/>
  <c r="BE70" i="1" s="1"/>
  <c r="BE71" i="1" s="1"/>
  <c r="BE72" i="1" s="1"/>
  <c r="BE73" i="1" s="1"/>
  <c r="BE74" i="1" s="1"/>
  <c r="BE75" i="1" s="1"/>
  <c r="BE76" i="1" s="1"/>
  <c r="BE77" i="1" s="1"/>
  <c r="BE78" i="1" s="1"/>
  <c r="BE79" i="1" s="1"/>
  <c r="BE80" i="1" s="1"/>
  <c r="BE81" i="1" s="1"/>
  <c r="BE82" i="1" s="1"/>
  <c r="BE83" i="1" s="1"/>
  <c r="BE84" i="1" s="1"/>
  <c r="BE85" i="1" s="1"/>
  <c r="BE86" i="1" s="1"/>
  <c r="BE87" i="1" s="1"/>
  <c r="BE88" i="1" s="1"/>
  <c r="BE89" i="1" s="1"/>
  <c r="BE90" i="1" s="1"/>
  <c r="BE91" i="1" s="1"/>
  <c r="BE92" i="1" s="1"/>
  <c r="BE93" i="1" s="1"/>
  <c r="BE94" i="1" s="1"/>
  <c r="BE95" i="1" s="1"/>
  <c r="BE96" i="1" s="1"/>
  <c r="BE97" i="1" s="1"/>
  <c r="BE98" i="1" s="1"/>
  <c r="BE99" i="1" s="1"/>
  <c r="BE100" i="1" s="1"/>
  <c r="BE101" i="1" s="1"/>
  <c r="BE102" i="1" s="1"/>
  <c r="BE103" i="1" s="1"/>
  <c r="BE104" i="1" s="1"/>
  <c r="BE105" i="1" s="1"/>
  <c r="BE106" i="1" s="1"/>
  <c r="BE107" i="1" s="1"/>
  <c r="BE108" i="1" s="1"/>
  <c r="BE109" i="1" s="1"/>
  <c r="BE110" i="1" s="1"/>
  <c r="BE111" i="1" s="1"/>
  <c r="BE112" i="1" s="1"/>
  <c r="BE113" i="1" s="1"/>
  <c r="BE114" i="1" s="1"/>
  <c r="BE115" i="1" s="1"/>
  <c r="BE116" i="1" s="1"/>
  <c r="BE117" i="1" s="1"/>
  <c r="BE118" i="1" s="1"/>
  <c r="BE119" i="1" s="1"/>
  <c r="BE120" i="1" s="1"/>
  <c r="BE121" i="1" s="1"/>
  <c r="BE122" i="1" s="1"/>
  <c r="BE123" i="1" s="1"/>
  <c r="BE124" i="1" s="1"/>
  <c r="BE125" i="1" s="1"/>
  <c r="BE126" i="1" s="1"/>
  <c r="BE127" i="1" s="1"/>
  <c r="BE128" i="1" s="1"/>
  <c r="BE129" i="1" s="1"/>
  <c r="BE130" i="1" s="1"/>
  <c r="BE131" i="1" s="1"/>
  <c r="BE132" i="1" s="1"/>
  <c r="BE133" i="1" s="1"/>
  <c r="BE134" i="1" s="1"/>
  <c r="BE135" i="1" s="1"/>
  <c r="BE136" i="1" s="1"/>
  <c r="BE137" i="1" s="1"/>
  <c r="BE138" i="1" s="1"/>
  <c r="BE139" i="1" s="1"/>
  <c r="BE140" i="1" s="1"/>
  <c r="BE141" i="1" s="1"/>
  <c r="BE142" i="1" s="1"/>
  <c r="BE143" i="1" s="1"/>
  <c r="BE144" i="1" s="1"/>
  <c r="BE145" i="1" s="1"/>
  <c r="BE146" i="1" s="1"/>
  <c r="BE147" i="1" s="1"/>
  <c r="BE148" i="1" s="1"/>
  <c r="BE149" i="1" s="1"/>
  <c r="BE150" i="1" s="1"/>
  <c r="BE151" i="1" s="1"/>
  <c r="BE152" i="1" s="1"/>
  <c r="BE153" i="1" s="1"/>
  <c r="BE154" i="1" s="1"/>
  <c r="BE155" i="1" s="1"/>
  <c r="BE156" i="1" s="1"/>
  <c r="BE157" i="1" s="1"/>
  <c r="BE158" i="1" s="1"/>
  <c r="BE159" i="1" s="1"/>
  <c r="BE160" i="1" s="1"/>
  <c r="BE161" i="1" s="1"/>
  <c r="BE162" i="1" s="1"/>
  <c r="BE163" i="1" s="1"/>
  <c r="BE164" i="1" s="1"/>
  <c r="BE165" i="1" s="1"/>
  <c r="BE166" i="1" s="1"/>
  <c r="BE167" i="1" s="1"/>
  <c r="BE168" i="1" s="1"/>
  <c r="BE169" i="1" s="1"/>
  <c r="BE170" i="1" s="1"/>
  <c r="BE171" i="1" s="1"/>
  <c r="BE172" i="1" s="1"/>
  <c r="BE173" i="1" s="1"/>
  <c r="BE174" i="1" s="1"/>
  <c r="BE175" i="1" s="1"/>
  <c r="BE176" i="1" s="1"/>
  <c r="BE177" i="1" s="1"/>
  <c r="BE178" i="1" s="1"/>
  <c r="BE179" i="1" s="1"/>
  <c r="BE180" i="1" s="1"/>
  <c r="BE181" i="1" s="1"/>
  <c r="BE182" i="1" s="1"/>
  <c r="BE183" i="1" s="1"/>
  <c r="BE184" i="1" s="1"/>
  <c r="BE185" i="1" s="1"/>
  <c r="BE186" i="1" s="1"/>
  <c r="BE187" i="1" s="1"/>
  <c r="BE188" i="1" s="1"/>
  <c r="BE189" i="1" s="1"/>
  <c r="BE190" i="1" s="1"/>
  <c r="BE191" i="1" s="1"/>
  <c r="BE192" i="1" s="1"/>
  <c r="BE193" i="1" s="1"/>
  <c r="BE194" i="1" s="1"/>
  <c r="BE195" i="1" s="1"/>
  <c r="BE196" i="1" s="1"/>
  <c r="BE197" i="1" s="1"/>
  <c r="BE198" i="1" s="1"/>
  <c r="BE199" i="1" s="1"/>
  <c r="BE200" i="1" s="1"/>
  <c r="Z22" i="1"/>
  <c r="U22" i="1"/>
  <c r="U27" i="1" s="1"/>
  <c r="Z621" i="1"/>
  <c r="AI821" i="1"/>
  <c r="AI823" i="1" s="1"/>
  <c r="BL801" i="1" s="1"/>
  <c r="BL802" i="1" s="1"/>
  <c r="BL803" i="1" s="1"/>
  <c r="BL804" i="1" s="1"/>
  <c r="BL805" i="1" s="1"/>
  <c r="BL806" i="1" s="1"/>
  <c r="BL807" i="1" s="1"/>
  <c r="BL808" i="1" s="1"/>
  <c r="BL809" i="1" s="1"/>
  <c r="BL810" i="1" s="1"/>
  <c r="BL811" i="1" s="1"/>
  <c r="BL812" i="1" s="1"/>
  <c r="BL813" i="1" s="1"/>
  <c r="BL814" i="1" s="1"/>
  <c r="BL815" i="1" s="1"/>
  <c r="BL816" i="1" s="1"/>
  <c r="AE815" i="1"/>
  <c r="AH815" i="1" s="1"/>
  <c r="AA1021" i="1"/>
  <c r="AB1221" i="1"/>
  <c r="AC1221" i="1"/>
  <c r="Y1821" i="1"/>
  <c r="AE1816" i="1"/>
  <c r="AH1816" i="1" s="1"/>
  <c r="AP1821" i="1"/>
  <c r="S2821" i="1"/>
  <c r="S2826" i="1" s="1"/>
  <c r="B2813" i="1"/>
  <c r="B3414" i="1"/>
  <c r="B3421" i="1" s="1"/>
  <c r="R3421" i="1"/>
  <c r="R3426" i="1" s="1"/>
  <c r="AC3421" i="1"/>
  <c r="AE3414" i="1"/>
  <c r="AH3414" i="1" s="1"/>
  <c r="BK4801" i="1"/>
  <c r="BK4802" i="1" s="1"/>
  <c r="BK4803" i="1" s="1"/>
  <c r="BK4804" i="1" s="1"/>
  <c r="BK4805" i="1" s="1"/>
  <c r="BK4806" i="1" s="1"/>
  <c r="BK4807" i="1" s="1"/>
  <c r="BK4808" i="1" s="1"/>
  <c r="BK4809" i="1" s="1"/>
  <c r="BK4810" i="1" s="1"/>
  <c r="BK4811" i="1" s="1"/>
  <c r="BK4812" i="1" s="1"/>
  <c r="BK4813" i="1" s="1"/>
  <c r="BK4814" i="1" s="1"/>
  <c r="BK4815" i="1" s="1"/>
  <c r="BK4816" i="1" s="1"/>
  <c r="AA621" i="1"/>
  <c r="AE809" i="1"/>
  <c r="AH809" i="1" s="1"/>
  <c r="R1221" i="1"/>
  <c r="R1226" i="1" s="1"/>
  <c r="AE1409" i="1"/>
  <c r="AH1409" i="1" s="1"/>
  <c r="Z1421" i="1"/>
  <c r="AE1610" i="1"/>
  <c r="AH1610" i="1" s="1"/>
  <c r="Y2021" i="1"/>
  <c r="AE2013" i="1"/>
  <c r="S2626" i="1"/>
  <c r="AE2813" i="1"/>
  <c r="AC3021" i="1"/>
  <c r="BK3601" i="1"/>
  <c r="BL2" i="1"/>
  <c r="BL3" i="1" s="1"/>
  <c r="BL4" i="1" s="1"/>
  <c r="BL5" i="1" s="1"/>
  <c r="BL6" i="1" s="1"/>
  <c r="BL7" i="1" s="1"/>
  <c r="BL8" i="1" s="1"/>
  <c r="BL9" i="1" s="1"/>
  <c r="BL10" i="1" s="1"/>
  <c r="BL11" i="1" s="1"/>
  <c r="BL12" i="1" s="1"/>
  <c r="BL13" i="1" s="1"/>
  <c r="BL14" i="1" s="1"/>
  <c r="BL15" i="1" s="1"/>
  <c r="BL16" i="1" s="1"/>
  <c r="BL17" i="1" s="1"/>
  <c r="BL18" i="1" s="1"/>
  <c r="BL19" i="1" s="1"/>
  <c r="BL20" i="1" s="1"/>
  <c r="BL21" i="1" s="1"/>
  <c r="BL22" i="1" s="1"/>
  <c r="BL23" i="1" s="1"/>
  <c r="BL24" i="1" s="1"/>
  <c r="BL25" i="1" s="1"/>
  <c r="BL26" i="1" s="1"/>
  <c r="BL27" i="1" s="1"/>
  <c r="BL28" i="1" s="1"/>
  <c r="BL29" i="1" s="1"/>
  <c r="BL30" i="1" s="1"/>
  <c r="BL31" i="1" s="1"/>
  <c r="BL32" i="1" s="1"/>
  <c r="BL33" i="1" s="1"/>
  <c r="BL34" i="1" s="1"/>
  <c r="BL35" i="1" s="1"/>
  <c r="BL36" i="1" s="1"/>
  <c r="BL37" i="1" s="1"/>
  <c r="BL38" i="1" s="1"/>
  <c r="BL39" i="1" s="1"/>
  <c r="BL40" i="1" s="1"/>
  <c r="BL41" i="1" s="1"/>
  <c r="BL42" i="1" s="1"/>
  <c r="BL43" i="1" s="1"/>
  <c r="BL44" i="1" s="1"/>
  <c r="BL45" i="1" s="1"/>
  <c r="BL46" i="1" s="1"/>
  <c r="BL47" i="1" s="1"/>
  <c r="BL48" i="1" s="1"/>
  <c r="BL49" i="1" s="1"/>
  <c r="BL50" i="1" s="1"/>
  <c r="BL51" i="1" s="1"/>
  <c r="BL52" i="1" s="1"/>
  <c r="BL53" i="1" s="1"/>
  <c r="BL54" i="1" s="1"/>
  <c r="BL55" i="1" s="1"/>
  <c r="BL56" i="1" s="1"/>
  <c r="BL57" i="1" s="1"/>
  <c r="S221" i="1"/>
  <c r="S226" i="1" s="1"/>
  <c r="B214" i="1"/>
  <c r="AE15" i="1"/>
  <c r="AH15" i="1" s="1"/>
  <c r="AE20" i="1"/>
  <c r="AH20" i="1" s="1"/>
  <c r="BE201" i="1"/>
  <c r="BE202" i="1" s="1"/>
  <c r="BE203" i="1" s="1"/>
  <c r="BE204" i="1" s="1"/>
  <c r="BE205" i="1" s="1"/>
  <c r="BE206" i="1" s="1"/>
  <c r="BE207" i="1" s="1"/>
  <c r="BE208" i="1" s="1"/>
  <c r="BE209" i="1" s="1"/>
  <c r="BE210" i="1" s="1"/>
  <c r="BE211" i="1" s="1"/>
  <c r="BE212" i="1" s="1"/>
  <c r="BE213" i="1" s="1"/>
  <c r="BE214" i="1" s="1"/>
  <c r="BE215" i="1" s="1"/>
  <c r="BE216" i="1" s="1"/>
  <c r="BE217" i="1" s="1"/>
  <c r="BE218" i="1" s="1"/>
  <c r="BE219" i="1" s="1"/>
  <c r="BE220" i="1" s="1"/>
  <c r="BE221" i="1" s="1"/>
  <c r="BE222" i="1" s="1"/>
  <c r="BE223" i="1" s="1"/>
  <c r="BE224" i="1" s="1"/>
  <c r="BE225" i="1" s="1"/>
  <c r="BE226" i="1" s="1"/>
  <c r="BE227" i="1" s="1"/>
  <c r="BE228" i="1" s="1"/>
  <c r="BE229" i="1" s="1"/>
  <c r="BE230" i="1" s="1"/>
  <c r="BE231" i="1" s="1"/>
  <c r="BE232" i="1" s="1"/>
  <c r="BE233" i="1" s="1"/>
  <c r="BE234" i="1" s="1"/>
  <c r="BE235" i="1" s="1"/>
  <c r="BE236" i="1" s="1"/>
  <c r="BE237" i="1" s="1"/>
  <c r="BE238" i="1" s="1"/>
  <c r="BE239" i="1" s="1"/>
  <c r="BE240" i="1" s="1"/>
  <c r="BE241" i="1" s="1"/>
  <c r="BE242" i="1" s="1"/>
  <c r="BE243" i="1" s="1"/>
  <c r="BE244" i="1" s="1"/>
  <c r="BE245" i="1" s="1"/>
  <c r="BE246" i="1" s="1"/>
  <c r="BE247" i="1" s="1"/>
  <c r="BE248" i="1" s="1"/>
  <c r="BE249" i="1" s="1"/>
  <c r="BE250" i="1" s="1"/>
  <c r="BE251" i="1" s="1"/>
  <c r="BE252" i="1" s="1"/>
  <c r="BE253" i="1" s="1"/>
  <c r="BE254" i="1" s="1"/>
  <c r="BE255" i="1" s="1"/>
  <c r="BE256" i="1" s="1"/>
  <c r="BE257" i="1" s="1"/>
  <c r="BE258" i="1" s="1"/>
  <c r="BE259" i="1" s="1"/>
  <c r="BE260" i="1" s="1"/>
  <c r="BE261" i="1" s="1"/>
  <c r="BE262" i="1" s="1"/>
  <c r="BE263" i="1" s="1"/>
  <c r="BE264" i="1" s="1"/>
  <c r="BE265" i="1" s="1"/>
  <c r="BE266" i="1" s="1"/>
  <c r="BE267" i="1" s="1"/>
  <c r="BE268" i="1" s="1"/>
  <c r="BE269" i="1" s="1"/>
  <c r="BE270" i="1" s="1"/>
  <c r="BE271" i="1" s="1"/>
  <c r="BE272" i="1" s="1"/>
  <c r="BE273" i="1" s="1"/>
  <c r="BE274" i="1" s="1"/>
  <c r="BE275" i="1" s="1"/>
  <c r="BE276" i="1" s="1"/>
  <c r="BE277" i="1" s="1"/>
  <c r="BE278" i="1" s="1"/>
  <c r="BE279" i="1" s="1"/>
  <c r="BE280" i="1" s="1"/>
  <c r="BE281" i="1" s="1"/>
  <c r="BE282" i="1" s="1"/>
  <c r="BE283" i="1" s="1"/>
  <c r="BE284" i="1" s="1"/>
  <c r="BE285" i="1" s="1"/>
  <c r="BE286" i="1" s="1"/>
  <c r="BE287" i="1" s="1"/>
  <c r="BE288" i="1" s="1"/>
  <c r="BE289" i="1" s="1"/>
  <c r="BE290" i="1" s="1"/>
  <c r="BE291" i="1" s="1"/>
  <c r="BE292" i="1" s="1"/>
  <c r="BE293" i="1" s="1"/>
  <c r="BE294" i="1" s="1"/>
  <c r="BE295" i="1" s="1"/>
  <c r="BE296" i="1" s="1"/>
  <c r="BE297" i="1" s="1"/>
  <c r="BE298" i="1" s="1"/>
  <c r="BE299" i="1" s="1"/>
  <c r="BE300" i="1" s="1"/>
  <c r="BE301" i="1" s="1"/>
  <c r="BE302" i="1" s="1"/>
  <c r="BE303" i="1" s="1"/>
  <c r="BE304" i="1" s="1"/>
  <c r="BE305" i="1" s="1"/>
  <c r="BE306" i="1" s="1"/>
  <c r="BE307" i="1" s="1"/>
  <c r="BE308" i="1" s="1"/>
  <c r="BE309" i="1" s="1"/>
  <c r="BE310" i="1" s="1"/>
  <c r="BE311" i="1" s="1"/>
  <c r="BE312" i="1" s="1"/>
  <c r="BE313" i="1" s="1"/>
  <c r="BE314" i="1" s="1"/>
  <c r="BE315" i="1" s="1"/>
  <c r="BE316" i="1" s="1"/>
  <c r="BE317" i="1" s="1"/>
  <c r="BE318" i="1" s="1"/>
  <c r="BE319" i="1" s="1"/>
  <c r="BE320" i="1" s="1"/>
  <c r="BE321" i="1" s="1"/>
  <c r="BE322" i="1" s="1"/>
  <c r="BE323" i="1" s="1"/>
  <c r="BE324" i="1" s="1"/>
  <c r="BE325" i="1" s="1"/>
  <c r="BE326" i="1" s="1"/>
  <c r="BE327" i="1" s="1"/>
  <c r="BE328" i="1" s="1"/>
  <c r="BE329" i="1" s="1"/>
  <c r="BE330" i="1" s="1"/>
  <c r="BE331" i="1" s="1"/>
  <c r="BE332" i="1" s="1"/>
  <c r="BE333" i="1" s="1"/>
  <c r="BE334" i="1" s="1"/>
  <c r="BE335" i="1" s="1"/>
  <c r="BE336" i="1" s="1"/>
  <c r="BE337" i="1" s="1"/>
  <c r="BE338" i="1" s="1"/>
  <c r="BE339" i="1" s="1"/>
  <c r="BE340" i="1" s="1"/>
  <c r="BE341" i="1" s="1"/>
  <c r="BE342" i="1" s="1"/>
  <c r="BE343" i="1" s="1"/>
  <c r="BE344" i="1" s="1"/>
  <c r="BE345" i="1" s="1"/>
  <c r="BE346" i="1" s="1"/>
  <c r="BE347" i="1" s="1"/>
  <c r="BE348" i="1" s="1"/>
  <c r="BE349" i="1" s="1"/>
  <c r="BE350" i="1" s="1"/>
  <c r="BE351" i="1" s="1"/>
  <c r="BE352" i="1" s="1"/>
  <c r="BE353" i="1" s="1"/>
  <c r="BE354" i="1" s="1"/>
  <c r="BE355" i="1" s="1"/>
  <c r="BE356" i="1" s="1"/>
  <c r="BE357" i="1" s="1"/>
  <c r="BE358" i="1" s="1"/>
  <c r="BE359" i="1" s="1"/>
  <c r="BE360" i="1" s="1"/>
  <c r="BE361" i="1" s="1"/>
  <c r="BE362" i="1" s="1"/>
  <c r="BE363" i="1" s="1"/>
  <c r="BE364" i="1" s="1"/>
  <c r="BE365" i="1" s="1"/>
  <c r="BE366" i="1" s="1"/>
  <c r="BE367" i="1" s="1"/>
  <c r="BE368" i="1" s="1"/>
  <c r="BE369" i="1" s="1"/>
  <c r="BE370" i="1" s="1"/>
  <c r="BE371" i="1" s="1"/>
  <c r="BE372" i="1" s="1"/>
  <c r="BE373" i="1" s="1"/>
  <c r="BE374" i="1" s="1"/>
  <c r="BE375" i="1" s="1"/>
  <c r="BE376" i="1" s="1"/>
  <c r="BE377" i="1" s="1"/>
  <c r="BE378" i="1" s="1"/>
  <c r="BE379" i="1" s="1"/>
  <c r="BE380" i="1" s="1"/>
  <c r="BE381" i="1" s="1"/>
  <c r="BE382" i="1" s="1"/>
  <c r="BE383" i="1" s="1"/>
  <c r="BE384" i="1" s="1"/>
  <c r="BE385" i="1" s="1"/>
  <c r="BE386" i="1" s="1"/>
  <c r="BE387" i="1" s="1"/>
  <c r="BE388" i="1" s="1"/>
  <c r="BE389" i="1" s="1"/>
  <c r="BE390" i="1" s="1"/>
  <c r="BE391" i="1" s="1"/>
  <c r="BE392" i="1" s="1"/>
  <c r="BE393" i="1" s="1"/>
  <c r="BE394" i="1" s="1"/>
  <c r="BE395" i="1" s="1"/>
  <c r="BE396" i="1" s="1"/>
  <c r="BE397" i="1" s="1"/>
  <c r="BE398" i="1" s="1"/>
  <c r="BE399" i="1" s="1"/>
  <c r="BE400" i="1" s="1"/>
  <c r="AE218" i="1"/>
  <c r="AH218" i="1" s="1"/>
  <c r="AE418" i="1"/>
  <c r="AH418" i="1" s="1"/>
  <c r="U821" i="1"/>
  <c r="U826" i="1" s="1"/>
  <c r="BF1002" i="1"/>
  <c r="BF1003" i="1" s="1"/>
  <c r="BF1004" i="1" s="1"/>
  <c r="BF1005" i="1" s="1"/>
  <c r="BF1006" i="1" s="1"/>
  <c r="BF1007" i="1" s="1"/>
  <c r="BF1008" i="1" s="1"/>
  <c r="BF1009" i="1" s="1"/>
  <c r="BF1010" i="1" s="1"/>
  <c r="BF1011" i="1" s="1"/>
  <c r="BF1012" i="1" s="1"/>
  <c r="BF1013" i="1" s="1"/>
  <c r="BF1014" i="1" s="1"/>
  <c r="BF1015" i="1" s="1"/>
  <c r="BF1016" i="1" s="1"/>
  <c r="AE1014" i="1"/>
  <c r="AH1014" i="1" s="1"/>
  <c r="B2016" i="1"/>
  <c r="B3017" i="1"/>
  <c r="R3021" i="1"/>
  <c r="R3026" i="1" s="1"/>
  <c r="AP5221" i="1"/>
  <c r="AE2618" i="1"/>
  <c r="AH2618" i="1" s="1"/>
  <c r="AE3013" i="1"/>
  <c r="Z3021" i="1"/>
  <c r="X3621" i="1"/>
  <c r="AE3608" i="1"/>
  <c r="B616" i="1"/>
  <c r="AE617" i="1"/>
  <c r="AH617" i="1" s="1"/>
  <c r="Z1021" i="1"/>
  <c r="BL1001" i="1"/>
  <c r="BL1002" i="1" s="1"/>
  <c r="BL1003" i="1" s="1"/>
  <c r="BL1004" i="1" s="1"/>
  <c r="BL1005" i="1" s="1"/>
  <c r="BL1006" i="1" s="1"/>
  <c r="BL1007" i="1" s="1"/>
  <c r="BL1008" i="1" s="1"/>
  <c r="BL1009" i="1" s="1"/>
  <c r="BL1010" i="1" s="1"/>
  <c r="BL1011" i="1" s="1"/>
  <c r="BL1012" i="1" s="1"/>
  <c r="BL1013" i="1" s="1"/>
  <c r="BL1014" i="1" s="1"/>
  <c r="BL1015" i="1" s="1"/>
  <c r="BL1016" i="1" s="1"/>
  <c r="AE1208" i="1"/>
  <c r="X1221" i="1"/>
  <c r="BK1001" i="1"/>
  <c r="BK1002" i="1" s="1"/>
  <c r="BK1003" i="1" s="1"/>
  <c r="BK1004" i="1" s="1"/>
  <c r="BK1005" i="1" s="1"/>
  <c r="BK1006" i="1" s="1"/>
  <c r="BK1007" i="1" s="1"/>
  <c r="BK1008" i="1" s="1"/>
  <c r="BK1009" i="1" s="1"/>
  <c r="BK1010" i="1" s="1"/>
  <c r="BK1011" i="1" s="1"/>
  <c r="BK1012" i="1" s="1"/>
  <c r="BK1013" i="1" s="1"/>
  <c r="BK1014" i="1" s="1"/>
  <c r="BK1015" i="1" s="1"/>
  <c r="BK1016" i="1" s="1"/>
  <c r="AE1414" i="1"/>
  <c r="AH1414" i="1" s="1"/>
  <c r="Y1621" i="1"/>
  <c r="AE1608" i="1"/>
  <c r="P3821" i="1"/>
  <c r="P3826" i="1" s="1"/>
  <c r="BK3801" i="1" s="1"/>
  <c r="BK3802" i="1" s="1"/>
  <c r="BK3803" i="1" s="1"/>
  <c r="BK3804" i="1" s="1"/>
  <c r="BK3805" i="1" s="1"/>
  <c r="BK3806" i="1" s="1"/>
  <c r="BK3807" i="1" s="1"/>
  <c r="BK3808" i="1" s="1"/>
  <c r="BK3809" i="1" s="1"/>
  <c r="BK3810" i="1" s="1"/>
  <c r="BK3811" i="1" s="1"/>
  <c r="BK3812" i="1" s="1"/>
  <c r="BK3813" i="1" s="1"/>
  <c r="BK3814" i="1" s="1"/>
  <c r="BK3815" i="1" s="1"/>
  <c r="BK3816" i="1" s="1"/>
  <c r="AD3814" i="1"/>
  <c r="AY4812" i="1"/>
  <c r="BA4812" i="1" s="1"/>
  <c r="AW4812" i="1"/>
  <c r="AP5614" i="1"/>
  <c r="AU5614" i="1" s="1"/>
  <c r="AN5621" i="1"/>
  <c r="AE413" i="1"/>
  <c r="X421" i="1"/>
  <c r="Y821" i="1"/>
  <c r="AE808" i="1"/>
  <c r="S821" i="1"/>
  <c r="S826" i="1" s="1"/>
  <c r="AE813" i="1"/>
  <c r="AH813" i="1" s="1"/>
  <c r="AI1221" i="1"/>
  <c r="AI1223" i="1" s="1"/>
  <c r="BL1201" i="1" s="1"/>
  <c r="BL1202" i="1" s="1"/>
  <c r="BL1203" i="1" s="1"/>
  <c r="BL1204" i="1" s="1"/>
  <c r="BL1205" i="1" s="1"/>
  <c r="BL1206" i="1" s="1"/>
  <c r="BL1207" i="1" s="1"/>
  <c r="BL1208" i="1" s="1"/>
  <c r="BL1209" i="1" s="1"/>
  <c r="BL1210" i="1" s="1"/>
  <c r="BL1211" i="1" s="1"/>
  <c r="BL1212" i="1" s="1"/>
  <c r="BL1213" i="1" s="1"/>
  <c r="BL1214" i="1" s="1"/>
  <c r="BL1215" i="1" s="1"/>
  <c r="BL1216" i="1" s="1"/>
  <c r="Y1421" i="1"/>
  <c r="X1621" i="1"/>
  <c r="S1821" i="1"/>
  <c r="S1826" i="1" s="1"/>
  <c r="AD1821" i="1"/>
  <c r="AC2021" i="1"/>
  <c r="AC2221" i="1"/>
  <c r="X2421" i="1"/>
  <c r="AE2413" i="1"/>
  <c r="AE2615" i="1"/>
  <c r="AH2615" i="1" s="1"/>
  <c r="AE2814" i="1"/>
  <c r="AH2814" i="1" s="1"/>
  <c r="B2815" i="1"/>
  <c r="AE3017" i="1"/>
  <c r="AH3017" i="1" s="1"/>
  <c r="B3218" i="1"/>
  <c r="AD3421" i="1"/>
  <c r="AP3621" i="1"/>
  <c r="Y4221" i="1"/>
  <c r="B4421" i="1"/>
  <c r="AB4421" i="1"/>
  <c r="AE4413" i="1"/>
  <c r="BF4802" i="1"/>
  <c r="BF4803" i="1" s="1"/>
  <c r="BF4804" i="1" s="1"/>
  <c r="BF4805" i="1" s="1"/>
  <c r="BF4806" i="1" s="1"/>
  <c r="BF4807" i="1" s="1"/>
  <c r="BF4808" i="1" s="1"/>
  <c r="BF4809" i="1" s="1"/>
  <c r="BF4810" i="1" s="1"/>
  <c r="BF4811" i="1" s="1"/>
  <c r="BF4812" i="1" s="1"/>
  <c r="BF4813" i="1" s="1"/>
  <c r="BF4814" i="1" s="1"/>
  <c r="BF4815" i="1" s="1"/>
  <c r="BF4816" i="1" s="1"/>
  <c r="AB22" i="1"/>
  <c r="Y421" i="1"/>
  <c r="AU413" i="1"/>
  <c r="R421" i="1"/>
  <c r="R426" i="1" s="1"/>
  <c r="B414" i="1"/>
  <c r="B421" i="1" s="1"/>
  <c r="AE415" i="1"/>
  <c r="AH415" i="1" s="1"/>
  <c r="BE601" i="1"/>
  <c r="BE602" i="1" s="1"/>
  <c r="BE603" i="1" s="1"/>
  <c r="BE604" i="1" s="1"/>
  <c r="BE605" i="1" s="1"/>
  <c r="BE606" i="1" s="1"/>
  <c r="BE607" i="1" s="1"/>
  <c r="BE608" i="1" s="1"/>
  <c r="BE609" i="1" s="1"/>
  <c r="BE610" i="1" s="1"/>
  <c r="BE611" i="1" s="1"/>
  <c r="BE612" i="1" s="1"/>
  <c r="BE613" i="1" s="1"/>
  <c r="BE614" i="1" s="1"/>
  <c r="BE615" i="1" s="1"/>
  <c r="BE616" i="1" s="1"/>
  <c r="BE617" i="1" s="1"/>
  <c r="BE618" i="1" s="1"/>
  <c r="BE619" i="1" s="1"/>
  <c r="BE620" i="1" s="1"/>
  <c r="BE621" i="1" s="1"/>
  <c r="BE622" i="1" s="1"/>
  <c r="BE623" i="1" s="1"/>
  <c r="BE624" i="1" s="1"/>
  <c r="BE625" i="1" s="1"/>
  <c r="BE626" i="1" s="1"/>
  <c r="BE627" i="1" s="1"/>
  <c r="BE628" i="1" s="1"/>
  <c r="BE629" i="1" s="1"/>
  <c r="BE630" i="1" s="1"/>
  <c r="BE631" i="1" s="1"/>
  <c r="BE632" i="1" s="1"/>
  <c r="BE633" i="1" s="1"/>
  <c r="BE634" i="1" s="1"/>
  <c r="BE635" i="1" s="1"/>
  <c r="BE636" i="1" s="1"/>
  <c r="BE637" i="1" s="1"/>
  <c r="BE638" i="1" s="1"/>
  <c r="BE639" i="1" s="1"/>
  <c r="BE640" i="1" s="1"/>
  <c r="BE641" i="1" s="1"/>
  <c r="BE642" i="1" s="1"/>
  <c r="BE643" i="1" s="1"/>
  <c r="BE644" i="1" s="1"/>
  <c r="BE645" i="1" s="1"/>
  <c r="BE646" i="1" s="1"/>
  <c r="BE647" i="1" s="1"/>
  <c r="BE648" i="1" s="1"/>
  <c r="BE649" i="1" s="1"/>
  <c r="BE650" i="1" s="1"/>
  <c r="BE651" i="1" s="1"/>
  <c r="BE652" i="1" s="1"/>
  <c r="BE653" i="1" s="1"/>
  <c r="BE654" i="1" s="1"/>
  <c r="BE655" i="1" s="1"/>
  <c r="BE656" i="1" s="1"/>
  <c r="BE657" i="1" s="1"/>
  <c r="BE658" i="1" s="1"/>
  <c r="BE659" i="1" s="1"/>
  <c r="BE660" i="1" s="1"/>
  <c r="BE661" i="1" s="1"/>
  <c r="BE662" i="1" s="1"/>
  <c r="BE663" i="1" s="1"/>
  <c r="BE664" i="1" s="1"/>
  <c r="BE665" i="1" s="1"/>
  <c r="BE666" i="1" s="1"/>
  <c r="BE667" i="1" s="1"/>
  <c r="BE668" i="1" s="1"/>
  <c r="BE669" i="1" s="1"/>
  <c r="BE670" i="1" s="1"/>
  <c r="BE671" i="1" s="1"/>
  <c r="BE672" i="1" s="1"/>
  <c r="BE673" i="1" s="1"/>
  <c r="BE674" i="1" s="1"/>
  <c r="BE675" i="1" s="1"/>
  <c r="BE676" i="1" s="1"/>
  <c r="BE677" i="1" s="1"/>
  <c r="BE678" i="1" s="1"/>
  <c r="BE679" i="1" s="1"/>
  <c r="BE680" i="1" s="1"/>
  <c r="BE681" i="1" s="1"/>
  <c r="BE682" i="1" s="1"/>
  <c r="BE683" i="1" s="1"/>
  <c r="BE684" i="1" s="1"/>
  <c r="BE685" i="1" s="1"/>
  <c r="BE686" i="1" s="1"/>
  <c r="BE687" i="1" s="1"/>
  <c r="BE688" i="1" s="1"/>
  <c r="BE689" i="1" s="1"/>
  <c r="BE690" i="1" s="1"/>
  <c r="BE691" i="1" s="1"/>
  <c r="BE692" i="1" s="1"/>
  <c r="BE693" i="1" s="1"/>
  <c r="BE694" i="1" s="1"/>
  <c r="BE695" i="1" s="1"/>
  <c r="BE696" i="1" s="1"/>
  <c r="BE697" i="1" s="1"/>
  <c r="BE698" i="1" s="1"/>
  <c r="BE699" i="1" s="1"/>
  <c r="BE700" i="1" s="1"/>
  <c r="BE701" i="1" s="1"/>
  <c r="BE702" i="1" s="1"/>
  <c r="BE703" i="1" s="1"/>
  <c r="BE704" i="1" s="1"/>
  <c r="BE705" i="1" s="1"/>
  <c r="BE706" i="1" s="1"/>
  <c r="BE707" i="1" s="1"/>
  <c r="BE708" i="1" s="1"/>
  <c r="BE709" i="1" s="1"/>
  <c r="BE710" i="1" s="1"/>
  <c r="BE711" i="1" s="1"/>
  <c r="BE712" i="1" s="1"/>
  <c r="BE713" i="1" s="1"/>
  <c r="BE714" i="1" s="1"/>
  <c r="BE715" i="1" s="1"/>
  <c r="BE716" i="1" s="1"/>
  <c r="BE717" i="1" s="1"/>
  <c r="BE718" i="1" s="1"/>
  <c r="BE719" i="1" s="1"/>
  <c r="BE720" i="1" s="1"/>
  <c r="BE721" i="1" s="1"/>
  <c r="BE722" i="1" s="1"/>
  <c r="BE723" i="1" s="1"/>
  <c r="BE724" i="1" s="1"/>
  <c r="BE725" i="1" s="1"/>
  <c r="BE726" i="1" s="1"/>
  <c r="BE727" i="1" s="1"/>
  <c r="BE728" i="1" s="1"/>
  <c r="BE729" i="1" s="1"/>
  <c r="BE730" i="1" s="1"/>
  <c r="BE731" i="1" s="1"/>
  <c r="BE732" i="1" s="1"/>
  <c r="BE733" i="1" s="1"/>
  <c r="BE734" i="1" s="1"/>
  <c r="BE735" i="1" s="1"/>
  <c r="BE736" i="1" s="1"/>
  <c r="BE737" i="1" s="1"/>
  <c r="BE738" i="1" s="1"/>
  <c r="BE739" i="1" s="1"/>
  <c r="BE740" i="1" s="1"/>
  <c r="BE741" i="1" s="1"/>
  <c r="BE742" i="1" s="1"/>
  <c r="BE743" i="1" s="1"/>
  <c r="BE744" i="1" s="1"/>
  <c r="BE745" i="1" s="1"/>
  <c r="BE746" i="1" s="1"/>
  <c r="BE747" i="1" s="1"/>
  <c r="BE748" i="1" s="1"/>
  <c r="BE749" i="1" s="1"/>
  <c r="BE750" i="1" s="1"/>
  <c r="BE751" i="1" s="1"/>
  <c r="BE752" i="1" s="1"/>
  <c r="BE753" i="1" s="1"/>
  <c r="BE754" i="1" s="1"/>
  <c r="BE755" i="1" s="1"/>
  <c r="BE756" i="1" s="1"/>
  <c r="BE757" i="1" s="1"/>
  <c r="BE758" i="1" s="1"/>
  <c r="BE759" i="1" s="1"/>
  <c r="BE760" i="1" s="1"/>
  <c r="BE761" i="1" s="1"/>
  <c r="BE762" i="1" s="1"/>
  <c r="BE763" i="1" s="1"/>
  <c r="BE764" i="1" s="1"/>
  <c r="BE765" i="1" s="1"/>
  <c r="BE766" i="1" s="1"/>
  <c r="BE767" i="1" s="1"/>
  <c r="BE768" i="1" s="1"/>
  <c r="BE769" i="1" s="1"/>
  <c r="BE770" i="1" s="1"/>
  <c r="BE771" i="1" s="1"/>
  <c r="BE772" i="1" s="1"/>
  <c r="BE773" i="1" s="1"/>
  <c r="BE774" i="1" s="1"/>
  <c r="BE775" i="1" s="1"/>
  <c r="BE776" i="1" s="1"/>
  <c r="BE777" i="1" s="1"/>
  <c r="BE778" i="1" s="1"/>
  <c r="BE779" i="1" s="1"/>
  <c r="BE780" i="1" s="1"/>
  <c r="BE781" i="1" s="1"/>
  <c r="BE782" i="1" s="1"/>
  <c r="BE783" i="1" s="1"/>
  <c r="BE784" i="1" s="1"/>
  <c r="BE785" i="1" s="1"/>
  <c r="BE786" i="1" s="1"/>
  <c r="BE787" i="1" s="1"/>
  <c r="BE788" i="1" s="1"/>
  <c r="BE789" i="1" s="1"/>
  <c r="BE790" i="1" s="1"/>
  <c r="BE791" i="1" s="1"/>
  <c r="BE792" i="1" s="1"/>
  <c r="BE793" i="1" s="1"/>
  <c r="BE794" i="1" s="1"/>
  <c r="BE795" i="1" s="1"/>
  <c r="BE796" i="1" s="1"/>
  <c r="BE797" i="1" s="1"/>
  <c r="BE798" i="1" s="1"/>
  <c r="BE799" i="1" s="1"/>
  <c r="BE800" i="1" s="1"/>
  <c r="BF602" i="1"/>
  <c r="BF603" i="1" s="1"/>
  <c r="BF604" i="1" s="1"/>
  <c r="BF605" i="1" s="1"/>
  <c r="BF606" i="1" s="1"/>
  <c r="BF607" i="1" s="1"/>
  <c r="BF608" i="1" s="1"/>
  <c r="BF609" i="1" s="1"/>
  <c r="BF610" i="1" s="1"/>
  <c r="BF611" i="1" s="1"/>
  <c r="BF612" i="1" s="1"/>
  <c r="BF613" i="1" s="1"/>
  <c r="BF614" i="1" s="1"/>
  <c r="BF615" i="1" s="1"/>
  <c r="BF616" i="1" s="1"/>
  <c r="R621" i="1"/>
  <c r="R626" i="1" s="1"/>
  <c r="AC621" i="1"/>
  <c r="Z821" i="1"/>
  <c r="AE810" i="1"/>
  <c r="AH810" i="1" s="1"/>
  <c r="AE1210" i="1"/>
  <c r="AH1210" i="1" s="1"/>
  <c r="AP1421" i="1"/>
  <c r="U1421" i="1"/>
  <c r="U1426" i="1" s="1"/>
  <c r="AA1621" i="1"/>
  <c r="AI1621" i="1"/>
  <c r="AI1623" i="1" s="1"/>
  <c r="B1619" i="1"/>
  <c r="B2013" i="1"/>
  <c r="AA2221" i="1"/>
  <c r="Y2421" i="1"/>
  <c r="AE2416" i="1"/>
  <c r="AH2416" i="1" s="1"/>
  <c r="U2621" i="1"/>
  <c r="U2626" i="1" s="1"/>
  <c r="AE2816" i="1"/>
  <c r="AH2816" i="1" s="1"/>
  <c r="BK2801" i="1"/>
  <c r="S3221" i="1"/>
  <c r="S3226" i="1" s="1"/>
  <c r="BL3201" i="1"/>
  <c r="Y3421" i="1"/>
  <c r="Z5421" i="1"/>
  <c r="AE5414" i="1"/>
  <c r="BK1401" i="1"/>
  <c r="BK1402" i="1" s="1"/>
  <c r="BK1403" i="1" s="1"/>
  <c r="BK1404" i="1" s="1"/>
  <c r="BK1405" i="1" s="1"/>
  <c r="BK1406" i="1" s="1"/>
  <c r="BK1407" i="1" s="1"/>
  <c r="BK1408" i="1" s="1"/>
  <c r="BK1409" i="1" s="1"/>
  <c r="BK1410" i="1" s="1"/>
  <c r="BK1411" i="1" s="1"/>
  <c r="BK1412" i="1" s="1"/>
  <c r="BK1413" i="1" s="1"/>
  <c r="BK1414" i="1" s="1"/>
  <c r="BK1415" i="1" s="1"/>
  <c r="BK1416" i="1" s="1"/>
  <c r="AI2221" i="1"/>
  <c r="AI2223" i="1" s="1"/>
  <c r="BL2201" i="1" s="1"/>
  <c r="R2621" i="1"/>
  <c r="R2626" i="1" s="1"/>
  <c r="B2613" i="1"/>
  <c r="AI221" i="1"/>
  <c r="AI223" i="1" s="1"/>
  <c r="AP421" i="1"/>
  <c r="AE618" i="1"/>
  <c r="AH618" i="1" s="1"/>
  <c r="B811" i="1"/>
  <c r="AE812" i="1"/>
  <c r="AH812" i="1" s="1"/>
  <c r="AE1009" i="1"/>
  <c r="AH1009" i="1" s="1"/>
  <c r="AE1213" i="1"/>
  <c r="AH1213" i="1" s="1"/>
  <c r="BK1201" i="1"/>
  <c r="AE1615" i="1"/>
  <c r="AH1615" i="1" s="1"/>
  <c r="AE2213" i="1"/>
  <c r="X2221" i="1"/>
  <c r="AC2621" i="1"/>
  <c r="B3215" i="1"/>
  <c r="R3221" i="1"/>
  <c r="R3226" i="1" s="1"/>
  <c r="AE18" i="1"/>
  <c r="AH18" i="1" s="1"/>
  <c r="AE216" i="1"/>
  <c r="AH216" i="1" s="1"/>
  <c r="BE401" i="1"/>
  <c r="BE402" i="1" s="1"/>
  <c r="BE403" i="1" s="1"/>
  <c r="BE404" i="1" s="1"/>
  <c r="BE405" i="1" s="1"/>
  <c r="BE406" i="1" s="1"/>
  <c r="BE407" i="1" s="1"/>
  <c r="BE408" i="1" s="1"/>
  <c r="BE409" i="1" s="1"/>
  <c r="BE410" i="1" s="1"/>
  <c r="BE411" i="1" s="1"/>
  <c r="BE412" i="1" s="1"/>
  <c r="BE413" i="1" s="1"/>
  <c r="BE414" i="1" s="1"/>
  <c r="BE415" i="1" s="1"/>
  <c r="BE416" i="1" s="1"/>
  <c r="BE417" i="1" s="1"/>
  <c r="BE418" i="1" s="1"/>
  <c r="BE419" i="1" s="1"/>
  <c r="BE420" i="1" s="1"/>
  <c r="BE421" i="1" s="1"/>
  <c r="BE422" i="1" s="1"/>
  <c r="BE423" i="1" s="1"/>
  <c r="BE424" i="1" s="1"/>
  <c r="BE425" i="1" s="1"/>
  <c r="BE426" i="1" s="1"/>
  <c r="BE427" i="1" s="1"/>
  <c r="BE428" i="1" s="1"/>
  <c r="BE429" i="1" s="1"/>
  <c r="BE430" i="1" s="1"/>
  <c r="BE431" i="1" s="1"/>
  <c r="BE432" i="1" s="1"/>
  <c r="BE433" i="1" s="1"/>
  <c r="BE434" i="1" s="1"/>
  <c r="BE435" i="1" s="1"/>
  <c r="BE436" i="1" s="1"/>
  <c r="BE437" i="1" s="1"/>
  <c r="BE438" i="1" s="1"/>
  <c r="BE439" i="1" s="1"/>
  <c r="BE440" i="1" s="1"/>
  <c r="BE441" i="1" s="1"/>
  <c r="BE442" i="1" s="1"/>
  <c r="BE443" i="1" s="1"/>
  <c r="BE444" i="1" s="1"/>
  <c r="BE445" i="1" s="1"/>
  <c r="BE446" i="1" s="1"/>
  <c r="BE447" i="1" s="1"/>
  <c r="BE448" i="1" s="1"/>
  <c r="BE449" i="1" s="1"/>
  <c r="BE450" i="1" s="1"/>
  <c r="BE451" i="1" s="1"/>
  <c r="BE452" i="1" s="1"/>
  <c r="BE453" i="1" s="1"/>
  <c r="BE454" i="1" s="1"/>
  <c r="BE455" i="1" s="1"/>
  <c r="BE456" i="1" s="1"/>
  <c r="BE457" i="1" s="1"/>
  <c r="BE458" i="1" s="1"/>
  <c r="BE459" i="1" s="1"/>
  <c r="BE460" i="1" s="1"/>
  <c r="BE461" i="1" s="1"/>
  <c r="BE462" i="1" s="1"/>
  <c r="BE463" i="1" s="1"/>
  <c r="BE464" i="1" s="1"/>
  <c r="BE465" i="1" s="1"/>
  <c r="BE466" i="1" s="1"/>
  <c r="BE467" i="1" s="1"/>
  <c r="BE468" i="1" s="1"/>
  <c r="BE469" i="1" s="1"/>
  <c r="BE470" i="1" s="1"/>
  <c r="BE471" i="1" s="1"/>
  <c r="BE472" i="1" s="1"/>
  <c r="BE473" i="1" s="1"/>
  <c r="BE474" i="1" s="1"/>
  <c r="BE475" i="1" s="1"/>
  <c r="BE476" i="1" s="1"/>
  <c r="BE477" i="1" s="1"/>
  <c r="BE478" i="1" s="1"/>
  <c r="BE479" i="1" s="1"/>
  <c r="BE480" i="1" s="1"/>
  <c r="BE481" i="1" s="1"/>
  <c r="BE482" i="1" s="1"/>
  <c r="BE483" i="1" s="1"/>
  <c r="BE484" i="1" s="1"/>
  <c r="BE485" i="1" s="1"/>
  <c r="BE486" i="1" s="1"/>
  <c r="BE487" i="1" s="1"/>
  <c r="BE488" i="1" s="1"/>
  <c r="BE489" i="1" s="1"/>
  <c r="BE490" i="1" s="1"/>
  <c r="BE491" i="1" s="1"/>
  <c r="BE492" i="1" s="1"/>
  <c r="BE493" i="1" s="1"/>
  <c r="BE494" i="1" s="1"/>
  <c r="BE495" i="1" s="1"/>
  <c r="BE496" i="1" s="1"/>
  <c r="BE497" i="1" s="1"/>
  <c r="BE498" i="1" s="1"/>
  <c r="BE499" i="1" s="1"/>
  <c r="BE500" i="1" s="1"/>
  <c r="BE501" i="1" s="1"/>
  <c r="BE502" i="1" s="1"/>
  <c r="BE503" i="1" s="1"/>
  <c r="BE504" i="1" s="1"/>
  <c r="BE505" i="1" s="1"/>
  <c r="BE506" i="1" s="1"/>
  <c r="BE507" i="1" s="1"/>
  <c r="BE508" i="1" s="1"/>
  <c r="BE509" i="1" s="1"/>
  <c r="BE510" i="1" s="1"/>
  <c r="BE511" i="1" s="1"/>
  <c r="BE512" i="1" s="1"/>
  <c r="BE513" i="1" s="1"/>
  <c r="BE514" i="1" s="1"/>
  <c r="BE515" i="1" s="1"/>
  <c r="BE516" i="1" s="1"/>
  <c r="BE517" i="1" s="1"/>
  <c r="BE518" i="1" s="1"/>
  <c r="BE519" i="1" s="1"/>
  <c r="BE520" i="1" s="1"/>
  <c r="BE521" i="1" s="1"/>
  <c r="BE522" i="1" s="1"/>
  <c r="BE523" i="1" s="1"/>
  <c r="BE524" i="1" s="1"/>
  <c r="BE525" i="1" s="1"/>
  <c r="BE526" i="1" s="1"/>
  <c r="BE527" i="1" s="1"/>
  <c r="BE528" i="1" s="1"/>
  <c r="BE529" i="1" s="1"/>
  <c r="BE530" i="1" s="1"/>
  <c r="BE531" i="1" s="1"/>
  <c r="BE532" i="1" s="1"/>
  <c r="BE533" i="1" s="1"/>
  <c r="BE534" i="1" s="1"/>
  <c r="BE535" i="1" s="1"/>
  <c r="BE536" i="1" s="1"/>
  <c r="BE537" i="1" s="1"/>
  <c r="BE538" i="1" s="1"/>
  <c r="BE539" i="1" s="1"/>
  <c r="BE540" i="1" s="1"/>
  <c r="BE541" i="1" s="1"/>
  <c r="BE542" i="1" s="1"/>
  <c r="BE543" i="1" s="1"/>
  <c r="BE544" i="1" s="1"/>
  <c r="BE545" i="1" s="1"/>
  <c r="BE546" i="1" s="1"/>
  <c r="BE547" i="1" s="1"/>
  <c r="BE548" i="1" s="1"/>
  <c r="BE549" i="1" s="1"/>
  <c r="BE550" i="1" s="1"/>
  <c r="BE551" i="1" s="1"/>
  <c r="BE552" i="1" s="1"/>
  <c r="BE553" i="1" s="1"/>
  <c r="BE554" i="1" s="1"/>
  <c r="BE555" i="1" s="1"/>
  <c r="BE556" i="1" s="1"/>
  <c r="BE557" i="1" s="1"/>
  <c r="BE558" i="1" s="1"/>
  <c r="BE559" i="1" s="1"/>
  <c r="BE560" i="1" s="1"/>
  <c r="BE561" i="1" s="1"/>
  <c r="BE562" i="1" s="1"/>
  <c r="BE563" i="1" s="1"/>
  <c r="BE564" i="1" s="1"/>
  <c r="BE565" i="1" s="1"/>
  <c r="BE566" i="1" s="1"/>
  <c r="BE567" i="1" s="1"/>
  <c r="BE568" i="1" s="1"/>
  <c r="BE569" i="1" s="1"/>
  <c r="BE570" i="1" s="1"/>
  <c r="BE571" i="1" s="1"/>
  <c r="BE572" i="1" s="1"/>
  <c r="BE573" i="1" s="1"/>
  <c r="BE574" i="1" s="1"/>
  <c r="BE575" i="1" s="1"/>
  <c r="BE576" i="1" s="1"/>
  <c r="BE577" i="1" s="1"/>
  <c r="BE578" i="1" s="1"/>
  <c r="BE579" i="1" s="1"/>
  <c r="BE580" i="1" s="1"/>
  <c r="BE581" i="1" s="1"/>
  <c r="BE582" i="1" s="1"/>
  <c r="BE583" i="1" s="1"/>
  <c r="BE584" i="1" s="1"/>
  <c r="BE585" i="1" s="1"/>
  <c r="BE586" i="1" s="1"/>
  <c r="BE587" i="1" s="1"/>
  <c r="BE588" i="1" s="1"/>
  <c r="BE589" i="1" s="1"/>
  <c r="BE590" i="1" s="1"/>
  <c r="BE591" i="1" s="1"/>
  <c r="BE592" i="1" s="1"/>
  <c r="BE593" i="1" s="1"/>
  <c r="BE594" i="1" s="1"/>
  <c r="BE595" i="1" s="1"/>
  <c r="BE596" i="1" s="1"/>
  <c r="BE597" i="1" s="1"/>
  <c r="BE598" i="1" s="1"/>
  <c r="BE599" i="1" s="1"/>
  <c r="BE600" i="1" s="1"/>
  <c r="B818" i="1"/>
  <c r="AB1021" i="1"/>
  <c r="AE1017" i="1"/>
  <c r="AH1017" i="1" s="1"/>
  <c r="AP1221" i="1"/>
  <c r="AE1211" i="1"/>
  <c r="AH1211" i="1" s="1"/>
  <c r="B1218" i="1"/>
  <c r="AA1421" i="1"/>
  <c r="AB1621" i="1"/>
  <c r="AM1623" i="1"/>
  <c r="AI1821" i="1"/>
  <c r="AI1823" i="1" s="1"/>
  <c r="X1821" i="1"/>
  <c r="AP2421" i="1"/>
  <c r="AU2413" i="1"/>
  <c r="BK2401" i="1"/>
  <c r="BK2402" i="1" s="1"/>
  <c r="BK2403" i="1" s="1"/>
  <c r="BK2404" i="1" s="1"/>
  <c r="BK2405" i="1" s="1"/>
  <c r="BK2406" i="1" s="1"/>
  <c r="BK2407" i="1" s="1"/>
  <c r="BK2408" i="1" s="1"/>
  <c r="BK2409" i="1" s="1"/>
  <c r="BK2410" i="1" s="1"/>
  <c r="BK2411" i="1" s="1"/>
  <c r="BK2412" i="1" s="1"/>
  <c r="BK2413" i="1" s="1"/>
  <c r="BK2414" i="1" s="1"/>
  <c r="BK2415" i="1" s="1"/>
  <c r="BK2416" i="1" s="1"/>
  <c r="X2621" i="1"/>
  <c r="B2614" i="1"/>
  <c r="BK2601" i="1"/>
  <c r="AA2821" i="1"/>
  <c r="AE3415" i="1"/>
  <c r="AH3415" i="1" s="1"/>
  <c r="AE3417" i="1"/>
  <c r="AH3417" i="1" s="1"/>
  <c r="AE3614" i="1"/>
  <c r="AH3614" i="1" s="1"/>
  <c r="U3821" i="1"/>
  <c r="U3826" i="1" s="1"/>
  <c r="U3814" i="1"/>
  <c r="B3814" i="1" s="1"/>
  <c r="AI4021" i="1"/>
  <c r="AI4023" i="1" s="1"/>
  <c r="BK4001" i="1"/>
  <c r="BK4002" i="1" s="1"/>
  <c r="BK4003" i="1" s="1"/>
  <c r="BK4004" i="1" s="1"/>
  <c r="BK4005" i="1" s="1"/>
  <c r="BK4006" i="1" s="1"/>
  <c r="BK4007" i="1" s="1"/>
  <c r="BK4008" i="1" s="1"/>
  <c r="BK4009" i="1" s="1"/>
  <c r="BK4010" i="1" s="1"/>
  <c r="BK4011" i="1" s="1"/>
  <c r="BK4012" i="1" s="1"/>
  <c r="BK4013" i="1" s="1"/>
  <c r="BK4014" i="1" s="1"/>
  <c r="BK4015" i="1" s="1"/>
  <c r="BK4016" i="1" s="1"/>
  <c r="B5018" i="1"/>
  <c r="B5024" i="1" s="1"/>
  <c r="R5024" i="1"/>
  <c r="R5029" i="1" s="1"/>
  <c r="S22" i="1"/>
  <c r="S27" i="1" s="1"/>
  <c r="B14" i="1"/>
  <c r="B17" i="1"/>
  <c r="B19" i="1"/>
  <c r="X221" i="1"/>
  <c r="B215" i="1"/>
  <c r="B217" i="1"/>
  <c r="B221" i="1" s="1"/>
  <c r="AE219" i="1"/>
  <c r="AH219" i="1" s="1"/>
  <c r="AA421" i="1"/>
  <c r="AE619" i="1"/>
  <c r="AH619" i="1" s="1"/>
  <c r="AB821" i="1"/>
  <c r="BK801" i="1"/>
  <c r="AA1221" i="1"/>
  <c r="B1215" i="1"/>
  <c r="AB1421" i="1"/>
  <c r="B1411" i="1"/>
  <c r="B1421" i="1" s="1"/>
  <c r="AE1415" i="1"/>
  <c r="AH1415" i="1" s="1"/>
  <c r="R1621" i="1"/>
  <c r="R1626" i="1" s="1"/>
  <c r="AE1613" i="1"/>
  <c r="AH1613" i="1" s="1"/>
  <c r="B1617" i="1"/>
  <c r="B1819" i="1"/>
  <c r="AA2021" i="1"/>
  <c r="AE2018" i="1"/>
  <c r="AH2018" i="1" s="1"/>
  <c r="B2215" i="1"/>
  <c r="AE2219" i="1"/>
  <c r="AH2219" i="1" s="1"/>
  <c r="AA2421" i="1"/>
  <c r="BL2401" i="1"/>
  <c r="Y2621" i="1"/>
  <c r="B2819" i="1"/>
  <c r="BK3001" i="1"/>
  <c r="BK3002" i="1" s="1"/>
  <c r="BK3003" i="1" s="1"/>
  <c r="BK3004" i="1" s="1"/>
  <c r="BK3005" i="1" s="1"/>
  <c r="BK3006" i="1" s="1"/>
  <c r="BK3007" i="1" s="1"/>
  <c r="BK3008" i="1" s="1"/>
  <c r="BK3009" i="1" s="1"/>
  <c r="BK3010" i="1" s="1"/>
  <c r="BK3011" i="1" s="1"/>
  <c r="BK3012" i="1" s="1"/>
  <c r="BK3013" i="1" s="1"/>
  <c r="BK3014" i="1" s="1"/>
  <c r="BK3015" i="1" s="1"/>
  <c r="BK3016" i="1" s="1"/>
  <c r="AP3821" i="1"/>
  <c r="AP4021" i="1"/>
  <c r="B1009" i="1"/>
  <c r="B1017" i="1"/>
  <c r="B1212" i="1"/>
  <c r="B1221" i="1" s="1"/>
  <c r="AE1609" i="1"/>
  <c r="AH1609" i="1" s="1"/>
  <c r="AE1619" i="1"/>
  <c r="AH1619" i="1" s="1"/>
  <c r="AE1813" i="1"/>
  <c r="B1814" i="1"/>
  <c r="AU2013" i="1"/>
  <c r="BK2001" i="1"/>
  <c r="BK2201" i="1"/>
  <c r="BK2202" i="1" s="1"/>
  <c r="BK2203" i="1" s="1"/>
  <c r="BK2204" i="1" s="1"/>
  <c r="BK2205" i="1" s="1"/>
  <c r="BK2206" i="1" s="1"/>
  <c r="BK2207" i="1" s="1"/>
  <c r="BK2208" i="1" s="1"/>
  <c r="BK2209" i="1" s="1"/>
  <c r="BK2210" i="1" s="1"/>
  <c r="BK2211" i="1" s="1"/>
  <c r="BK2212" i="1" s="1"/>
  <c r="BK2213" i="1" s="1"/>
  <c r="BK2214" i="1" s="1"/>
  <c r="BK2215" i="1" s="1"/>
  <c r="BK2216" i="1" s="1"/>
  <c r="B2413" i="1"/>
  <c r="R2421" i="1"/>
  <c r="R2426" i="1" s="1"/>
  <c r="AC2421" i="1"/>
  <c r="B2415" i="1"/>
  <c r="AE2419" i="1"/>
  <c r="AH2419" i="1" s="1"/>
  <c r="AP2621" i="1"/>
  <c r="B2615" i="1"/>
  <c r="AE2616" i="1"/>
  <c r="AH2616" i="1" s="1"/>
  <c r="AA3021" i="1"/>
  <c r="B3015" i="1"/>
  <c r="AI3221" i="1"/>
  <c r="AI3223" i="1" s="1"/>
  <c r="AA3221" i="1"/>
  <c r="B3216" i="1"/>
  <c r="AB3421" i="1"/>
  <c r="Z3621" i="1"/>
  <c r="AI3621" i="1"/>
  <c r="AI3623" i="1" s="1"/>
  <c r="B3616" i="1"/>
  <c r="B3813" i="1"/>
  <c r="R3821" i="1"/>
  <c r="R3826" i="1" s="1"/>
  <c r="AC3821" i="1"/>
  <c r="AE3814" i="1"/>
  <c r="AH3814" i="1" s="1"/>
  <c r="AE3819" i="1"/>
  <c r="AH3819" i="1" s="1"/>
  <c r="B4013" i="1"/>
  <c r="B4021" i="1" s="1"/>
  <c r="U4021" i="1"/>
  <c r="U4026" i="1" s="1"/>
  <c r="AE4013" i="1"/>
  <c r="Z4221" i="1"/>
  <c r="U4621" i="1"/>
  <c r="U4626" i="1" s="1"/>
  <c r="Y4821" i="1"/>
  <c r="AE4808" i="1"/>
  <c r="AW4814" i="1"/>
  <c r="AY4814" i="1"/>
  <c r="BA4814" i="1" s="1"/>
  <c r="AS4815" i="1" s="1"/>
  <c r="AU4815" i="1" s="1"/>
  <c r="AE5018" i="1"/>
  <c r="AH5018" i="1" s="1"/>
  <c r="AN5024" i="1"/>
  <c r="AP5019" i="1"/>
  <c r="BK5001" i="1"/>
  <c r="BK5002" i="1" s="1"/>
  <c r="BK5003" i="1" s="1"/>
  <c r="BK5004" i="1" s="1"/>
  <c r="BK5005" i="1" s="1"/>
  <c r="BK5006" i="1" s="1"/>
  <c r="BK5007" i="1" s="1"/>
  <c r="BK5008" i="1" s="1"/>
  <c r="BK5009" i="1" s="1"/>
  <c r="BK5010" i="1" s="1"/>
  <c r="BK5011" i="1" s="1"/>
  <c r="BK5012" i="1" s="1"/>
  <c r="BK5013" i="1" s="1"/>
  <c r="BK5014" i="1" s="1"/>
  <c r="BK5015" i="1" s="1"/>
  <c r="BK5016" i="1" s="1"/>
  <c r="BK5017" i="1" s="1"/>
  <c r="BK5018" i="1" s="1"/>
  <c r="BK5019" i="1" s="1"/>
  <c r="AE5419" i="1"/>
  <c r="AH5419" i="1" s="1"/>
  <c r="S1021" i="1"/>
  <c r="S1026" i="1" s="1"/>
  <c r="B1011" i="1"/>
  <c r="Z1221" i="1"/>
  <c r="R1421" i="1"/>
  <c r="R1426" i="1" s="1"/>
  <c r="AE1413" i="1"/>
  <c r="AH1413" i="1" s="1"/>
  <c r="AE1418" i="1"/>
  <c r="AH1418" i="1" s="1"/>
  <c r="B1612" i="1"/>
  <c r="B1816" i="1"/>
  <c r="AE1818" i="1"/>
  <c r="AH1818" i="1" s="1"/>
  <c r="AP2021" i="1"/>
  <c r="B2418" i="1"/>
  <c r="AE2619" i="1"/>
  <c r="AH2619" i="1" s="1"/>
  <c r="AE3014" i="1"/>
  <c r="AH3014" i="1" s="1"/>
  <c r="AA3621" i="1"/>
  <c r="AD3821" i="1"/>
  <c r="AE4214" i="1"/>
  <c r="AH4214" i="1" s="1"/>
  <c r="Y4621" i="1"/>
  <c r="X5024" i="1"/>
  <c r="AE5016" i="1"/>
  <c r="AU5611" i="1"/>
  <c r="AY5611" i="1" s="1"/>
  <c r="BA5611" i="1" s="1"/>
  <c r="AS5612" i="1" s="1"/>
  <c r="AU5612" i="1" s="1"/>
  <c r="AY5612" i="1" s="1"/>
  <c r="BA5612" i="1" s="1"/>
  <c r="AS5613" i="1" s="1"/>
  <c r="AU5613" i="1" s="1"/>
  <c r="AY5613" i="1" s="1"/>
  <c r="BA5613" i="1" s="1"/>
  <c r="AS5614" i="1" s="1"/>
  <c r="AE5616" i="1"/>
  <c r="AH5616" i="1" s="1"/>
  <c r="X5621" i="1"/>
  <c r="AE1008" i="1"/>
  <c r="AU1208" i="1"/>
  <c r="B1614" i="1"/>
  <c r="AM1823" i="1"/>
  <c r="BL1801" i="1" s="1"/>
  <c r="BL1802" i="1" s="1"/>
  <c r="BL1803" i="1" s="1"/>
  <c r="BL1804" i="1" s="1"/>
  <c r="BL1805" i="1" s="1"/>
  <c r="BL1806" i="1" s="1"/>
  <c r="BL1807" i="1" s="1"/>
  <c r="BL1808" i="1" s="1"/>
  <c r="BL1809" i="1" s="1"/>
  <c r="BL1810" i="1" s="1"/>
  <c r="BL1811" i="1" s="1"/>
  <c r="BL1812" i="1" s="1"/>
  <c r="BL1813" i="1" s="1"/>
  <c r="BL1814" i="1" s="1"/>
  <c r="BL1815" i="1" s="1"/>
  <c r="BL1816" i="1" s="1"/>
  <c r="AM2023" i="1"/>
  <c r="BL2001" i="1" s="1"/>
  <c r="BL2002" i="1" s="1"/>
  <c r="BL2003" i="1" s="1"/>
  <c r="BL2004" i="1" s="1"/>
  <c r="BL2005" i="1" s="1"/>
  <c r="BL2006" i="1" s="1"/>
  <c r="BL2007" i="1" s="1"/>
  <c r="BL2008" i="1" s="1"/>
  <c r="BL2009" i="1" s="1"/>
  <c r="BL2010" i="1" s="1"/>
  <c r="BL2011" i="1" s="1"/>
  <c r="BL2012" i="1" s="1"/>
  <c r="BL2013" i="1" s="1"/>
  <c r="BL2014" i="1" s="1"/>
  <c r="BL2015" i="1" s="1"/>
  <c r="BL2016" i="1" s="1"/>
  <c r="B2213" i="1"/>
  <c r="B2221" i="1" s="1"/>
  <c r="U2421" i="1"/>
  <c r="U2426" i="1" s="1"/>
  <c r="AI2621" i="1"/>
  <c r="AI2623" i="1" s="1"/>
  <c r="BL2601" i="1" s="1"/>
  <c r="BL2602" i="1" s="1"/>
  <c r="BL2603" i="1" s="1"/>
  <c r="BL2604" i="1" s="1"/>
  <c r="BL2605" i="1" s="1"/>
  <c r="BL2606" i="1" s="1"/>
  <c r="BL2607" i="1" s="1"/>
  <c r="BL2608" i="1" s="1"/>
  <c r="BL2609" i="1" s="1"/>
  <c r="BL2610" i="1" s="1"/>
  <c r="BL2611" i="1" s="1"/>
  <c r="BL2612" i="1" s="1"/>
  <c r="BL2613" i="1" s="1"/>
  <c r="BL2614" i="1" s="1"/>
  <c r="BL2615" i="1" s="1"/>
  <c r="BL2616" i="1" s="1"/>
  <c r="Z2821" i="1"/>
  <c r="AP2821" i="1"/>
  <c r="AI3021" i="1"/>
  <c r="AI3023" i="1" s="1"/>
  <c r="BL3001" i="1" s="1"/>
  <c r="AE3018" i="1"/>
  <c r="AH3018" i="1" s="1"/>
  <c r="AE3213" i="1"/>
  <c r="AP3221" i="1"/>
  <c r="AE3416" i="1"/>
  <c r="AH3416" i="1" s="1"/>
  <c r="AE3611" i="1"/>
  <c r="AH3611" i="1" s="1"/>
  <c r="AE3816" i="1"/>
  <c r="AH3816" i="1" s="1"/>
  <c r="BE4401" i="1"/>
  <c r="BE4402" i="1" s="1"/>
  <c r="BE4403" i="1" s="1"/>
  <c r="BE4404" i="1" s="1"/>
  <c r="BE4405" i="1" s="1"/>
  <c r="BE4406" i="1" s="1"/>
  <c r="BE4407" i="1" s="1"/>
  <c r="BE4408" i="1" s="1"/>
  <c r="BE4409" i="1" s="1"/>
  <c r="BE4410" i="1" s="1"/>
  <c r="BE4411" i="1" s="1"/>
  <c r="BE4412" i="1" s="1"/>
  <c r="BE4413" i="1" s="1"/>
  <c r="BE4414" i="1" s="1"/>
  <c r="BE4415" i="1" s="1"/>
  <c r="BE4416" i="1" s="1"/>
  <c r="BE4417" i="1" s="1"/>
  <c r="BE4418" i="1" s="1"/>
  <c r="BE4419" i="1" s="1"/>
  <c r="BE4420" i="1" s="1"/>
  <c r="BE4421" i="1" s="1"/>
  <c r="BE4422" i="1" s="1"/>
  <c r="BE4423" i="1" s="1"/>
  <c r="BE4424" i="1" s="1"/>
  <c r="BE4425" i="1" s="1"/>
  <c r="BE4426" i="1" s="1"/>
  <c r="BE4427" i="1" s="1"/>
  <c r="BE4428" i="1" s="1"/>
  <c r="BE4429" i="1" s="1"/>
  <c r="BE4430" i="1" s="1"/>
  <c r="BE4431" i="1" s="1"/>
  <c r="BE4432" i="1" s="1"/>
  <c r="BE4433" i="1" s="1"/>
  <c r="BE4434" i="1" s="1"/>
  <c r="BE4435" i="1" s="1"/>
  <c r="BE4436" i="1" s="1"/>
  <c r="BE4437" i="1" s="1"/>
  <c r="BE4438" i="1" s="1"/>
  <c r="BE4439" i="1" s="1"/>
  <c r="BE4440" i="1" s="1"/>
  <c r="BE4441" i="1" s="1"/>
  <c r="BE4442" i="1" s="1"/>
  <c r="BE4443" i="1" s="1"/>
  <c r="BE4444" i="1" s="1"/>
  <c r="BE4445" i="1" s="1"/>
  <c r="BE4446" i="1" s="1"/>
  <c r="BE4447" i="1" s="1"/>
  <c r="BE4448" i="1" s="1"/>
  <c r="BE4449" i="1" s="1"/>
  <c r="BE4450" i="1" s="1"/>
  <c r="BE4451" i="1" s="1"/>
  <c r="BE4452" i="1" s="1"/>
  <c r="BE4453" i="1" s="1"/>
  <c r="BE4454" i="1" s="1"/>
  <c r="BE4455" i="1" s="1"/>
  <c r="BE4456" i="1" s="1"/>
  <c r="BE4457" i="1" s="1"/>
  <c r="BE4458" i="1" s="1"/>
  <c r="BE4459" i="1" s="1"/>
  <c r="BE4460" i="1" s="1"/>
  <c r="BE4461" i="1" s="1"/>
  <c r="BE4462" i="1" s="1"/>
  <c r="BE4463" i="1" s="1"/>
  <c r="BE4464" i="1" s="1"/>
  <c r="BE4465" i="1" s="1"/>
  <c r="BE4466" i="1" s="1"/>
  <c r="BE4467" i="1" s="1"/>
  <c r="BE4468" i="1" s="1"/>
  <c r="BE4469" i="1" s="1"/>
  <c r="BE4470" i="1" s="1"/>
  <c r="BE4471" i="1" s="1"/>
  <c r="BE4472" i="1" s="1"/>
  <c r="BE4473" i="1" s="1"/>
  <c r="BE4474" i="1" s="1"/>
  <c r="BE4475" i="1" s="1"/>
  <c r="BE4476" i="1" s="1"/>
  <c r="BE4477" i="1" s="1"/>
  <c r="BE4478" i="1" s="1"/>
  <c r="BE4479" i="1" s="1"/>
  <c r="BE4480" i="1" s="1"/>
  <c r="BE4481" i="1" s="1"/>
  <c r="BE4482" i="1" s="1"/>
  <c r="BE4483" i="1" s="1"/>
  <c r="BE4484" i="1" s="1"/>
  <c r="BE4485" i="1" s="1"/>
  <c r="BE4486" i="1" s="1"/>
  <c r="BE4487" i="1" s="1"/>
  <c r="BE4488" i="1" s="1"/>
  <c r="BE4489" i="1" s="1"/>
  <c r="BE4490" i="1" s="1"/>
  <c r="BE4491" i="1" s="1"/>
  <c r="BE4492" i="1" s="1"/>
  <c r="BE4493" i="1" s="1"/>
  <c r="BE4494" i="1" s="1"/>
  <c r="BE4495" i="1" s="1"/>
  <c r="BE4496" i="1" s="1"/>
  <c r="BE4497" i="1" s="1"/>
  <c r="BE4498" i="1" s="1"/>
  <c r="BE4499" i="1" s="1"/>
  <c r="BE4500" i="1" s="1"/>
  <c r="BE4501" i="1" s="1"/>
  <c r="BE4502" i="1" s="1"/>
  <c r="BE4503" i="1" s="1"/>
  <c r="BE4504" i="1" s="1"/>
  <c r="BE4505" i="1" s="1"/>
  <c r="BE4506" i="1" s="1"/>
  <c r="BE4507" i="1" s="1"/>
  <c r="BE4508" i="1" s="1"/>
  <c r="BE4509" i="1" s="1"/>
  <c r="BE4510" i="1" s="1"/>
  <c r="BE4511" i="1" s="1"/>
  <c r="BE4512" i="1" s="1"/>
  <c r="BE4513" i="1" s="1"/>
  <c r="BE4514" i="1" s="1"/>
  <c r="BE4515" i="1" s="1"/>
  <c r="BE4516" i="1" s="1"/>
  <c r="BE4517" i="1" s="1"/>
  <c r="BE4518" i="1" s="1"/>
  <c r="BE4519" i="1" s="1"/>
  <c r="BE4520" i="1" s="1"/>
  <c r="BE4521" i="1" s="1"/>
  <c r="BE4522" i="1" s="1"/>
  <c r="BE4523" i="1" s="1"/>
  <c r="BE4524" i="1" s="1"/>
  <c r="BE4525" i="1" s="1"/>
  <c r="BE4526" i="1" s="1"/>
  <c r="BE4527" i="1" s="1"/>
  <c r="BE4528" i="1" s="1"/>
  <c r="BE4529" i="1" s="1"/>
  <c r="BE4530" i="1" s="1"/>
  <c r="BE4531" i="1" s="1"/>
  <c r="BE4532" i="1" s="1"/>
  <c r="BE4533" i="1" s="1"/>
  <c r="BE4534" i="1" s="1"/>
  <c r="BE4535" i="1" s="1"/>
  <c r="BE4536" i="1" s="1"/>
  <c r="BE4537" i="1" s="1"/>
  <c r="BE4538" i="1" s="1"/>
  <c r="BE4539" i="1" s="1"/>
  <c r="BE4540" i="1" s="1"/>
  <c r="BE4541" i="1" s="1"/>
  <c r="BE4542" i="1" s="1"/>
  <c r="BE4543" i="1" s="1"/>
  <c r="BE4544" i="1" s="1"/>
  <c r="BE4545" i="1" s="1"/>
  <c r="BE4546" i="1" s="1"/>
  <c r="BE4547" i="1" s="1"/>
  <c r="BE4548" i="1" s="1"/>
  <c r="BE4549" i="1" s="1"/>
  <c r="BE4550" i="1" s="1"/>
  <c r="BE4551" i="1" s="1"/>
  <c r="BE4552" i="1" s="1"/>
  <c r="BE4553" i="1" s="1"/>
  <c r="BE4554" i="1" s="1"/>
  <c r="BE4555" i="1" s="1"/>
  <c r="BE4556" i="1" s="1"/>
  <c r="BE4557" i="1" s="1"/>
  <c r="BE4558" i="1" s="1"/>
  <c r="BE4559" i="1" s="1"/>
  <c r="BE4560" i="1" s="1"/>
  <c r="BE4561" i="1" s="1"/>
  <c r="BE4562" i="1" s="1"/>
  <c r="BE4563" i="1" s="1"/>
  <c r="BE4564" i="1" s="1"/>
  <c r="BE4565" i="1" s="1"/>
  <c r="BE4566" i="1" s="1"/>
  <c r="BE4567" i="1" s="1"/>
  <c r="BE4568" i="1" s="1"/>
  <c r="BE4569" i="1" s="1"/>
  <c r="BE4570" i="1" s="1"/>
  <c r="BE4571" i="1" s="1"/>
  <c r="BE4572" i="1" s="1"/>
  <c r="BE4573" i="1" s="1"/>
  <c r="BE4574" i="1" s="1"/>
  <c r="BE4575" i="1" s="1"/>
  <c r="BE4576" i="1" s="1"/>
  <c r="BE4577" i="1" s="1"/>
  <c r="BE4578" i="1" s="1"/>
  <c r="BE4579" i="1" s="1"/>
  <c r="BE4580" i="1" s="1"/>
  <c r="BE4581" i="1" s="1"/>
  <c r="BE4582" i="1" s="1"/>
  <c r="BE4583" i="1" s="1"/>
  <c r="BE4584" i="1" s="1"/>
  <c r="BE4585" i="1" s="1"/>
  <c r="BE4586" i="1" s="1"/>
  <c r="BE4587" i="1" s="1"/>
  <c r="BE4588" i="1" s="1"/>
  <c r="BE4589" i="1" s="1"/>
  <c r="BE4590" i="1" s="1"/>
  <c r="BE4591" i="1" s="1"/>
  <c r="BE4592" i="1" s="1"/>
  <c r="BE4593" i="1" s="1"/>
  <c r="BE4594" i="1" s="1"/>
  <c r="BE4595" i="1" s="1"/>
  <c r="BE4596" i="1" s="1"/>
  <c r="BE4597" i="1" s="1"/>
  <c r="BE4598" i="1" s="1"/>
  <c r="BE4599" i="1" s="1"/>
  <c r="BE4600" i="1" s="1"/>
  <c r="BF4402" i="1"/>
  <c r="BF4403" i="1" s="1"/>
  <c r="BF4404" i="1" s="1"/>
  <c r="BF4405" i="1" s="1"/>
  <c r="BF4406" i="1" s="1"/>
  <c r="BF4407" i="1" s="1"/>
  <c r="BF4408" i="1" s="1"/>
  <c r="BF4409" i="1" s="1"/>
  <c r="BF4410" i="1" s="1"/>
  <c r="BF4411" i="1" s="1"/>
  <c r="BF4412" i="1" s="1"/>
  <c r="BF4413" i="1" s="1"/>
  <c r="BF4414" i="1" s="1"/>
  <c r="BF4415" i="1" s="1"/>
  <c r="BF4416" i="1" s="1"/>
  <c r="X4421" i="1"/>
  <c r="AE4416" i="1"/>
  <c r="AH4416" i="1" s="1"/>
  <c r="AD4621" i="1"/>
  <c r="AE4815" i="1"/>
  <c r="AH4815" i="1" s="1"/>
  <c r="AU5016" i="1"/>
  <c r="AM5024" i="1"/>
  <c r="B5214" i="1"/>
  <c r="B5221" i="1" s="1"/>
  <c r="R5221" i="1"/>
  <c r="R5226" i="1" s="1"/>
  <c r="AP4621" i="1"/>
  <c r="AE5218" i="1"/>
  <c r="AH5218" i="1" s="1"/>
  <c r="AE5417" i="1"/>
  <c r="AH5417" i="1" s="1"/>
  <c r="Y5421" i="1"/>
  <c r="AE1010" i="1"/>
  <c r="AH1010" i="1" s="1"/>
  <c r="AE1408" i="1"/>
  <c r="AE1419" i="1"/>
  <c r="AH1419" i="1" s="1"/>
  <c r="AA1821" i="1"/>
  <c r="AE1815" i="1"/>
  <c r="AH1815" i="1" s="1"/>
  <c r="U2221" i="1"/>
  <c r="U2226" i="1" s="1"/>
  <c r="AE2617" i="1"/>
  <c r="AH2617" i="1" s="1"/>
  <c r="AB2821" i="1"/>
  <c r="B2814" i="1"/>
  <c r="U3026" i="1"/>
  <c r="B3217" i="1"/>
  <c r="AE3612" i="1"/>
  <c r="AH3612" i="1" s="1"/>
  <c r="Y3821" i="1"/>
  <c r="B4016" i="1"/>
  <c r="BJ4202" i="1"/>
  <c r="BJ4203" i="1" s="1"/>
  <c r="BJ4204" i="1" s="1"/>
  <c r="BJ4205" i="1" s="1"/>
  <c r="BJ4206" i="1" s="1"/>
  <c r="BJ4207" i="1" s="1"/>
  <c r="BJ4208" i="1" s="1"/>
  <c r="BJ4209" i="1" s="1"/>
  <c r="BJ4210" i="1" s="1"/>
  <c r="BJ4211" i="1" s="1"/>
  <c r="BJ4212" i="1" s="1"/>
  <c r="BJ4213" i="1" s="1"/>
  <c r="BJ4214" i="1" s="1"/>
  <c r="BJ4215" i="1" s="1"/>
  <c r="BJ4216" i="1" s="1"/>
  <c r="R4221" i="1"/>
  <c r="R4226" i="1" s="1"/>
  <c r="AB4621" i="1"/>
  <c r="AM5621" i="1"/>
  <c r="AE2017" i="1"/>
  <c r="AH2017" i="1" s="1"/>
  <c r="AB2221" i="1"/>
  <c r="AE2414" i="1"/>
  <c r="AH2414" i="1" s="1"/>
  <c r="AI2821" i="1"/>
  <c r="AI2823" i="1" s="1"/>
  <c r="BL2801" i="1" s="1"/>
  <c r="BL2802" i="1" s="1"/>
  <c r="BL2803" i="1" s="1"/>
  <c r="BL2804" i="1" s="1"/>
  <c r="BL2805" i="1" s="1"/>
  <c r="BL2806" i="1" s="1"/>
  <c r="BL2807" i="1" s="1"/>
  <c r="BL2808" i="1" s="1"/>
  <c r="BL2809" i="1" s="1"/>
  <c r="BL2810" i="1" s="1"/>
  <c r="BL2811" i="1" s="1"/>
  <c r="BL2812" i="1" s="1"/>
  <c r="BL2813" i="1" s="1"/>
  <c r="BL2814" i="1" s="1"/>
  <c r="BL2815" i="1" s="1"/>
  <c r="BL2816" i="1" s="1"/>
  <c r="Y3021" i="1"/>
  <c r="AE3016" i="1"/>
  <c r="AH3016" i="1" s="1"/>
  <c r="B3214" i="1"/>
  <c r="B3221" i="1" s="1"/>
  <c r="AC3221" i="1"/>
  <c r="AE3419" i="1"/>
  <c r="AH3419" i="1" s="1"/>
  <c r="BK3401" i="1"/>
  <c r="AE3609" i="1"/>
  <c r="AH3609" i="1" s="1"/>
  <c r="B3617" i="1"/>
  <c r="B3618" i="1"/>
  <c r="AD4021" i="1"/>
  <c r="B4219" i="1"/>
  <c r="AU4413" i="1"/>
  <c r="B4414" i="1"/>
  <c r="AC4421" i="1"/>
  <c r="AE4419" i="1"/>
  <c r="AH4419" i="1" s="1"/>
  <c r="S5221" i="1"/>
  <c r="S5226" i="1" s="1"/>
  <c r="AD5221" i="1"/>
  <c r="AE5418" i="1"/>
  <c r="AH5418" i="1" s="1"/>
  <c r="Z2621" i="1"/>
  <c r="B3013" i="1"/>
  <c r="B3021" i="1" s="1"/>
  <c r="B3018" i="1"/>
  <c r="U3221" i="1"/>
  <c r="U3226" i="1" s="1"/>
  <c r="AE3217" i="1"/>
  <c r="AH3217" i="1" s="1"/>
  <c r="AE3619" i="1"/>
  <c r="AH3619" i="1" s="1"/>
  <c r="BL3601" i="1"/>
  <c r="BL3602" i="1" s="1"/>
  <c r="BL3603" i="1" s="1"/>
  <c r="BL3604" i="1" s="1"/>
  <c r="BL3605" i="1" s="1"/>
  <c r="BL3606" i="1" s="1"/>
  <c r="BL3607" i="1" s="1"/>
  <c r="BL3608" i="1" s="1"/>
  <c r="BL3609" i="1" s="1"/>
  <c r="BL3610" i="1" s="1"/>
  <c r="BL3611" i="1" s="1"/>
  <c r="BL3612" i="1" s="1"/>
  <c r="BL3613" i="1" s="1"/>
  <c r="BL3614" i="1" s="1"/>
  <c r="BL3615" i="1" s="1"/>
  <c r="BL3616" i="1" s="1"/>
  <c r="AM4023" i="1"/>
  <c r="BL4001" i="1" s="1"/>
  <c r="BL4002" i="1" s="1"/>
  <c r="BL4003" i="1" s="1"/>
  <c r="BL4004" i="1" s="1"/>
  <c r="BL4005" i="1" s="1"/>
  <c r="BL4006" i="1" s="1"/>
  <c r="BL4007" i="1" s="1"/>
  <c r="BL4008" i="1" s="1"/>
  <c r="BL4009" i="1" s="1"/>
  <c r="BL4010" i="1" s="1"/>
  <c r="BL4011" i="1" s="1"/>
  <c r="BL4012" i="1" s="1"/>
  <c r="BL4013" i="1" s="1"/>
  <c r="BL4014" i="1" s="1"/>
  <c r="BL4015" i="1" s="1"/>
  <c r="BL4016" i="1" s="1"/>
  <c r="AI4221" i="1"/>
  <c r="AI4223" i="1" s="1"/>
  <c r="AE4215" i="1"/>
  <c r="AH4215" i="1" s="1"/>
  <c r="B4216" i="1"/>
  <c r="B4221" i="1" s="1"/>
  <c r="R4421" i="1"/>
  <c r="R4426" i="1" s="1"/>
  <c r="AE4414" i="1"/>
  <c r="AH4414" i="1" s="1"/>
  <c r="BL4401" i="1"/>
  <c r="BL4402" i="1" s="1"/>
  <c r="BL4403" i="1" s="1"/>
  <c r="BL4404" i="1" s="1"/>
  <c r="BL4405" i="1" s="1"/>
  <c r="BL4406" i="1" s="1"/>
  <c r="BL4407" i="1" s="1"/>
  <c r="BL4408" i="1" s="1"/>
  <c r="BL4409" i="1" s="1"/>
  <c r="BL4410" i="1" s="1"/>
  <c r="BL4411" i="1" s="1"/>
  <c r="BL4412" i="1" s="1"/>
  <c r="BL4413" i="1" s="1"/>
  <c r="BL4414" i="1" s="1"/>
  <c r="BL4415" i="1" s="1"/>
  <c r="BL4416" i="1" s="1"/>
  <c r="BI4602" i="1"/>
  <c r="BI4603" i="1" s="1"/>
  <c r="BI4604" i="1" s="1"/>
  <c r="BI4605" i="1" s="1"/>
  <c r="BI4606" i="1" s="1"/>
  <c r="BI4607" i="1" s="1"/>
  <c r="BI4608" i="1" s="1"/>
  <c r="BI4609" i="1" s="1"/>
  <c r="BI4610" i="1" s="1"/>
  <c r="BI4611" i="1" s="1"/>
  <c r="BI4612" i="1" s="1"/>
  <c r="BI4613" i="1" s="1"/>
  <c r="BI4614" i="1" s="1"/>
  <c r="BI4615" i="1" s="1"/>
  <c r="BI4616" i="1" s="1"/>
  <c r="Z4621" i="1"/>
  <c r="AE4614" i="1"/>
  <c r="AH4614" i="1" s="1"/>
  <c r="AA4821" i="1"/>
  <c r="U5221" i="1"/>
  <c r="U5226" i="1" s="1"/>
  <c r="AD3021" i="1"/>
  <c r="S3421" i="1"/>
  <c r="S3426" i="1" s="1"/>
  <c r="AB3621" i="1"/>
  <c r="B3615" i="1"/>
  <c r="AE3616" i="1"/>
  <c r="AH3616" i="1" s="1"/>
  <c r="AE3815" i="1"/>
  <c r="AH3815" i="1" s="1"/>
  <c r="AU4013" i="1"/>
  <c r="AE4018" i="1"/>
  <c r="AH4018" i="1" s="1"/>
  <c r="U4221" i="1"/>
  <c r="U4226" i="1" s="1"/>
  <c r="AE4219" i="1"/>
  <c r="AH4219" i="1" s="1"/>
  <c r="S4421" i="1"/>
  <c r="S4426" i="1" s="1"/>
  <c r="BK4401" i="1"/>
  <c r="BK4402" i="1" s="1"/>
  <c r="BK4403" i="1" s="1"/>
  <c r="BK4404" i="1" s="1"/>
  <c r="BK4405" i="1" s="1"/>
  <c r="BK4406" i="1" s="1"/>
  <c r="BK4407" i="1" s="1"/>
  <c r="BK4408" i="1" s="1"/>
  <c r="BK4409" i="1" s="1"/>
  <c r="BK4410" i="1" s="1"/>
  <c r="BK4411" i="1" s="1"/>
  <c r="BK4412" i="1" s="1"/>
  <c r="BK4413" i="1" s="1"/>
  <c r="BK4414" i="1" s="1"/>
  <c r="BK4415" i="1" s="1"/>
  <c r="BK4416" i="1" s="1"/>
  <c r="S4621" i="1"/>
  <c r="S4626" i="1" s="1"/>
  <c r="B4615" i="1"/>
  <c r="B4621" i="1" s="1"/>
  <c r="AE4617" i="1"/>
  <c r="AH4617" i="1" s="1"/>
  <c r="AM4821" i="1"/>
  <c r="AE4809" i="1"/>
  <c r="AH4809" i="1" s="1"/>
  <c r="X4821" i="1"/>
  <c r="AE5021" i="1"/>
  <c r="AH5021" i="1" s="1"/>
  <c r="AE5216" i="1"/>
  <c r="AH5216" i="1" s="1"/>
  <c r="AB5621" i="1"/>
  <c r="AE5615" i="1"/>
  <c r="AH5615" i="1" s="1"/>
  <c r="BL5601" i="1"/>
  <c r="BL5602" i="1" s="1"/>
  <c r="BL5603" i="1" s="1"/>
  <c r="BL5604" i="1" s="1"/>
  <c r="BL5605" i="1" s="1"/>
  <c r="BL5606" i="1" s="1"/>
  <c r="BL5607" i="1" s="1"/>
  <c r="BL5608" i="1" s="1"/>
  <c r="BL5609" i="1" s="1"/>
  <c r="BL5610" i="1" s="1"/>
  <c r="BL5611" i="1" s="1"/>
  <c r="BL5612" i="1" s="1"/>
  <c r="BL5613" i="1" s="1"/>
  <c r="BL5614" i="1" s="1"/>
  <c r="BL5615" i="1" s="1"/>
  <c r="BL5616" i="1" s="1"/>
  <c r="X3021" i="1"/>
  <c r="B3019" i="1"/>
  <c r="AI3421" i="1"/>
  <c r="AI3423" i="1" s="1"/>
  <c r="BL3401" i="1" s="1"/>
  <c r="BL3402" i="1" s="1"/>
  <c r="BL3403" i="1" s="1"/>
  <c r="BL3404" i="1" s="1"/>
  <c r="BL3405" i="1" s="1"/>
  <c r="BL3406" i="1" s="1"/>
  <c r="BL3407" i="1" s="1"/>
  <c r="BL3408" i="1" s="1"/>
  <c r="BL3409" i="1" s="1"/>
  <c r="BL3410" i="1" s="1"/>
  <c r="BL3411" i="1" s="1"/>
  <c r="BL3412" i="1" s="1"/>
  <c r="BL3413" i="1" s="1"/>
  <c r="BL3414" i="1" s="1"/>
  <c r="BL3415" i="1" s="1"/>
  <c r="BL3416" i="1" s="1"/>
  <c r="X3421" i="1"/>
  <c r="AE3413" i="1"/>
  <c r="S3621" i="1"/>
  <c r="S3626" i="1" s="1"/>
  <c r="BF3802" i="1"/>
  <c r="BF3803" i="1" s="1"/>
  <c r="BF3804" i="1" s="1"/>
  <c r="BF3805" i="1" s="1"/>
  <c r="BF3806" i="1" s="1"/>
  <c r="BF3807" i="1" s="1"/>
  <c r="BF3808" i="1" s="1"/>
  <c r="BF3809" i="1" s="1"/>
  <c r="BF3810" i="1" s="1"/>
  <c r="BF3811" i="1" s="1"/>
  <c r="BF3812" i="1" s="1"/>
  <c r="BF3813" i="1" s="1"/>
  <c r="BF3814" i="1" s="1"/>
  <c r="BF3815" i="1" s="1"/>
  <c r="BF3816" i="1" s="1"/>
  <c r="BE3801" i="1"/>
  <c r="BE3802" i="1" s="1"/>
  <c r="BE3803" i="1" s="1"/>
  <c r="BE3804" i="1" s="1"/>
  <c r="BE3805" i="1" s="1"/>
  <c r="BE3806" i="1" s="1"/>
  <c r="BE3807" i="1" s="1"/>
  <c r="BE3808" i="1" s="1"/>
  <c r="BE3809" i="1" s="1"/>
  <c r="BE3810" i="1" s="1"/>
  <c r="BE3811" i="1" s="1"/>
  <c r="BE3812" i="1" s="1"/>
  <c r="BE3813" i="1" s="1"/>
  <c r="BE3814" i="1" s="1"/>
  <c r="BE3815" i="1" s="1"/>
  <c r="BE3816" i="1" s="1"/>
  <c r="BE3817" i="1" s="1"/>
  <c r="BE3818" i="1" s="1"/>
  <c r="BE3819" i="1" s="1"/>
  <c r="BE3820" i="1" s="1"/>
  <c r="BE3821" i="1" s="1"/>
  <c r="BE3822" i="1" s="1"/>
  <c r="BE3823" i="1" s="1"/>
  <c r="BE3824" i="1" s="1"/>
  <c r="BE3825" i="1" s="1"/>
  <c r="BE3826" i="1" s="1"/>
  <c r="BE3827" i="1" s="1"/>
  <c r="BE3828" i="1" s="1"/>
  <c r="BE3829" i="1" s="1"/>
  <c r="BE3830" i="1" s="1"/>
  <c r="BE3831" i="1" s="1"/>
  <c r="BE3832" i="1" s="1"/>
  <c r="BE3833" i="1" s="1"/>
  <c r="BE3834" i="1" s="1"/>
  <c r="BE3835" i="1" s="1"/>
  <c r="BE3836" i="1" s="1"/>
  <c r="BE3837" i="1" s="1"/>
  <c r="BE3838" i="1" s="1"/>
  <c r="BE3839" i="1" s="1"/>
  <c r="BE3840" i="1" s="1"/>
  <c r="BE3841" i="1" s="1"/>
  <c r="BE3842" i="1" s="1"/>
  <c r="BE3843" i="1" s="1"/>
  <c r="BE3844" i="1" s="1"/>
  <c r="BE3845" i="1" s="1"/>
  <c r="BE3846" i="1" s="1"/>
  <c r="BE3847" i="1" s="1"/>
  <c r="BE3848" i="1" s="1"/>
  <c r="BE3849" i="1" s="1"/>
  <c r="BE3850" i="1" s="1"/>
  <c r="BE3851" i="1" s="1"/>
  <c r="BE3852" i="1" s="1"/>
  <c r="BE3853" i="1" s="1"/>
  <c r="BE3854" i="1" s="1"/>
  <c r="BE3855" i="1" s="1"/>
  <c r="BE3856" i="1" s="1"/>
  <c r="BE3857" i="1" s="1"/>
  <c r="BE3858" i="1" s="1"/>
  <c r="BE3859" i="1" s="1"/>
  <c r="BE3860" i="1" s="1"/>
  <c r="BE3861" i="1" s="1"/>
  <c r="BE3862" i="1" s="1"/>
  <c r="BE3863" i="1" s="1"/>
  <c r="BE3864" i="1" s="1"/>
  <c r="BE3865" i="1" s="1"/>
  <c r="BE3866" i="1" s="1"/>
  <c r="BE3867" i="1" s="1"/>
  <c r="BE3868" i="1" s="1"/>
  <c r="BE3869" i="1" s="1"/>
  <c r="BE3870" i="1" s="1"/>
  <c r="BE3871" i="1" s="1"/>
  <c r="BE3872" i="1" s="1"/>
  <c r="BE3873" i="1" s="1"/>
  <c r="BE3874" i="1" s="1"/>
  <c r="BE3875" i="1" s="1"/>
  <c r="BE3876" i="1" s="1"/>
  <c r="BE3877" i="1" s="1"/>
  <c r="BE3878" i="1" s="1"/>
  <c r="BE3879" i="1" s="1"/>
  <c r="BE3880" i="1" s="1"/>
  <c r="BE3881" i="1" s="1"/>
  <c r="BE3882" i="1" s="1"/>
  <c r="BE3883" i="1" s="1"/>
  <c r="BE3884" i="1" s="1"/>
  <c r="BE3885" i="1" s="1"/>
  <c r="BE3886" i="1" s="1"/>
  <c r="BE3887" i="1" s="1"/>
  <c r="BE3888" i="1" s="1"/>
  <c r="BE3889" i="1" s="1"/>
  <c r="BE3890" i="1" s="1"/>
  <c r="BE3891" i="1" s="1"/>
  <c r="BE3892" i="1" s="1"/>
  <c r="BE3893" i="1" s="1"/>
  <c r="BE3894" i="1" s="1"/>
  <c r="BE3895" i="1" s="1"/>
  <c r="BE3896" i="1" s="1"/>
  <c r="BE3897" i="1" s="1"/>
  <c r="BE3898" i="1" s="1"/>
  <c r="BE3899" i="1" s="1"/>
  <c r="BE3900" i="1" s="1"/>
  <c r="BE3901" i="1" s="1"/>
  <c r="BE3902" i="1" s="1"/>
  <c r="BE3903" i="1" s="1"/>
  <c r="BE3904" i="1" s="1"/>
  <c r="BE3905" i="1" s="1"/>
  <c r="BE3906" i="1" s="1"/>
  <c r="BE3907" i="1" s="1"/>
  <c r="BE3908" i="1" s="1"/>
  <c r="BE3909" i="1" s="1"/>
  <c r="BE3910" i="1" s="1"/>
  <c r="BE3911" i="1" s="1"/>
  <c r="BE3912" i="1" s="1"/>
  <c r="BE3913" i="1" s="1"/>
  <c r="BE3914" i="1" s="1"/>
  <c r="BE3915" i="1" s="1"/>
  <c r="BE3916" i="1" s="1"/>
  <c r="BE3917" i="1" s="1"/>
  <c r="BE3918" i="1" s="1"/>
  <c r="BE3919" i="1" s="1"/>
  <c r="BE3920" i="1" s="1"/>
  <c r="BE3921" i="1" s="1"/>
  <c r="BE3922" i="1" s="1"/>
  <c r="BE3923" i="1" s="1"/>
  <c r="BE3924" i="1" s="1"/>
  <c r="BE3925" i="1" s="1"/>
  <c r="BE3926" i="1" s="1"/>
  <c r="BE3927" i="1" s="1"/>
  <c r="BE3928" i="1" s="1"/>
  <c r="BE3929" i="1" s="1"/>
  <c r="BE3930" i="1" s="1"/>
  <c r="BE3931" i="1" s="1"/>
  <c r="BE3932" i="1" s="1"/>
  <c r="BE3933" i="1" s="1"/>
  <c r="BE3934" i="1" s="1"/>
  <c r="BE3935" i="1" s="1"/>
  <c r="BE3936" i="1" s="1"/>
  <c r="BE3937" i="1" s="1"/>
  <c r="BE3938" i="1" s="1"/>
  <c r="BE3939" i="1" s="1"/>
  <c r="BE3940" i="1" s="1"/>
  <c r="BE3941" i="1" s="1"/>
  <c r="BE3942" i="1" s="1"/>
  <c r="BE3943" i="1" s="1"/>
  <c r="BE3944" i="1" s="1"/>
  <c r="BE3945" i="1" s="1"/>
  <c r="BE3946" i="1" s="1"/>
  <c r="BE3947" i="1" s="1"/>
  <c r="BE3948" i="1" s="1"/>
  <c r="BE3949" i="1" s="1"/>
  <c r="BE3950" i="1" s="1"/>
  <c r="BE3951" i="1" s="1"/>
  <c r="BE3952" i="1" s="1"/>
  <c r="BE3953" i="1" s="1"/>
  <c r="BE3954" i="1" s="1"/>
  <c r="BE3955" i="1" s="1"/>
  <c r="BE3956" i="1" s="1"/>
  <c r="BE3957" i="1" s="1"/>
  <c r="BE3958" i="1" s="1"/>
  <c r="BE3959" i="1" s="1"/>
  <c r="BE3960" i="1" s="1"/>
  <c r="BE3961" i="1" s="1"/>
  <c r="BE3962" i="1" s="1"/>
  <c r="BE3963" i="1" s="1"/>
  <c r="BE3964" i="1" s="1"/>
  <c r="BE3965" i="1" s="1"/>
  <c r="BE3966" i="1" s="1"/>
  <c r="BE3967" i="1" s="1"/>
  <c r="BE3968" i="1" s="1"/>
  <c r="BE3969" i="1" s="1"/>
  <c r="BE3970" i="1" s="1"/>
  <c r="BE3971" i="1" s="1"/>
  <c r="BE3972" i="1" s="1"/>
  <c r="BE3973" i="1" s="1"/>
  <c r="BE3974" i="1" s="1"/>
  <c r="BE3975" i="1" s="1"/>
  <c r="BE3976" i="1" s="1"/>
  <c r="BE3977" i="1" s="1"/>
  <c r="BE3978" i="1" s="1"/>
  <c r="BE3979" i="1" s="1"/>
  <c r="BE3980" i="1" s="1"/>
  <c r="BE3981" i="1" s="1"/>
  <c r="BE3982" i="1" s="1"/>
  <c r="BE3983" i="1" s="1"/>
  <c r="BE3984" i="1" s="1"/>
  <c r="BE3985" i="1" s="1"/>
  <c r="BE3986" i="1" s="1"/>
  <c r="BE3987" i="1" s="1"/>
  <c r="BE3988" i="1" s="1"/>
  <c r="BE3989" i="1" s="1"/>
  <c r="BE3990" i="1" s="1"/>
  <c r="BE3991" i="1" s="1"/>
  <c r="BE3992" i="1" s="1"/>
  <c r="BE3993" i="1" s="1"/>
  <c r="BE3994" i="1" s="1"/>
  <c r="BE3995" i="1" s="1"/>
  <c r="BE3996" i="1" s="1"/>
  <c r="BE3997" i="1" s="1"/>
  <c r="BE3998" i="1" s="1"/>
  <c r="BE3999" i="1" s="1"/>
  <c r="BE4000" i="1" s="1"/>
  <c r="Z3821" i="1"/>
  <c r="B3816" i="1"/>
  <c r="AE3817" i="1"/>
  <c r="AH3817" i="1" s="1"/>
  <c r="AE4015" i="1"/>
  <c r="AH4015" i="1" s="1"/>
  <c r="AM4223" i="1"/>
  <c r="BL4201" i="1" s="1"/>
  <c r="BL4202" i="1" s="1"/>
  <c r="BL4203" i="1" s="1"/>
  <c r="BL4204" i="1" s="1"/>
  <c r="BL4205" i="1" s="1"/>
  <c r="BL4206" i="1" s="1"/>
  <c r="BL4207" i="1" s="1"/>
  <c r="BL4208" i="1" s="1"/>
  <c r="BL4209" i="1" s="1"/>
  <c r="BL4210" i="1" s="1"/>
  <c r="BL4211" i="1" s="1"/>
  <c r="BL4212" i="1" s="1"/>
  <c r="BL4213" i="1" s="1"/>
  <c r="BL4214" i="1" s="1"/>
  <c r="BL4215" i="1" s="1"/>
  <c r="BL4216" i="1" s="1"/>
  <c r="AE4613" i="1"/>
  <c r="AE4619" i="1"/>
  <c r="AH4619" i="1" s="1"/>
  <c r="B5017" i="1"/>
  <c r="AC5024" i="1"/>
  <c r="BI5402" i="1"/>
  <c r="BI5403" i="1" s="1"/>
  <c r="BI5404" i="1" s="1"/>
  <c r="BI5405" i="1" s="1"/>
  <c r="BI5406" i="1" s="1"/>
  <c r="BI5407" i="1" s="1"/>
  <c r="BI5408" i="1" s="1"/>
  <c r="BI5409" i="1" s="1"/>
  <c r="BI5410" i="1" s="1"/>
  <c r="BI5411" i="1" s="1"/>
  <c r="BI5412" i="1" s="1"/>
  <c r="BI5413" i="1" s="1"/>
  <c r="BI5414" i="1" s="1"/>
  <c r="BI5415" i="1" s="1"/>
  <c r="BI5416" i="1" s="1"/>
  <c r="BF5802" i="1"/>
  <c r="BF5803" i="1" s="1"/>
  <c r="BF5804" i="1" s="1"/>
  <c r="BF5805" i="1" s="1"/>
  <c r="BF5806" i="1" s="1"/>
  <c r="BF5807" i="1" s="1"/>
  <c r="BF5808" i="1" s="1"/>
  <c r="BF5809" i="1" s="1"/>
  <c r="BF5810" i="1" s="1"/>
  <c r="BF5811" i="1" s="1"/>
  <c r="BF5812" i="1" s="1"/>
  <c r="BF5813" i="1" s="1"/>
  <c r="BF5814" i="1" s="1"/>
  <c r="BF5815" i="1" s="1"/>
  <c r="BF5816" i="1" s="1"/>
  <c r="U5821" i="1"/>
  <c r="U5826" i="1" s="1"/>
  <c r="B5815" i="1"/>
  <c r="AE4415" i="1"/>
  <c r="AH4415" i="1" s="1"/>
  <c r="R4621" i="1"/>
  <c r="R4626" i="1" s="1"/>
  <c r="AC4621" i="1"/>
  <c r="AC4821" i="1"/>
  <c r="AB5024" i="1"/>
  <c r="B5021" i="1"/>
  <c r="BL5201" i="1"/>
  <c r="BL5202" i="1" s="1"/>
  <c r="BL5203" i="1" s="1"/>
  <c r="BL5204" i="1" s="1"/>
  <c r="BL5205" i="1" s="1"/>
  <c r="BL5206" i="1" s="1"/>
  <c r="BL5207" i="1" s="1"/>
  <c r="BL5208" i="1" s="1"/>
  <c r="BL5209" i="1" s="1"/>
  <c r="BL5210" i="1" s="1"/>
  <c r="BL5211" i="1" s="1"/>
  <c r="BL5212" i="1" s="1"/>
  <c r="BL5213" i="1" s="1"/>
  <c r="BL5214" i="1" s="1"/>
  <c r="BL5215" i="1" s="1"/>
  <c r="BL5216" i="1" s="1"/>
  <c r="BK6202" i="1"/>
  <c r="BK6203" i="1" s="1"/>
  <c r="BK6204" i="1" s="1"/>
  <c r="BK6205" i="1" s="1"/>
  <c r="BK6206" i="1" s="1"/>
  <c r="BK6207" i="1" s="1"/>
  <c r="BK6208" i="1" s="1"/>
  <c r="BK6209" i="1" s="1"/>
  <c r="BK6210" i="1" s="1"/>
  <c r="BK6211" i="1" s="1"/>
  <c r="BK6212" i="1" s="1"/>
  <c r="BK6213" i="1" s="1"/>
  <c r="BK6214" i="1" s="1"/>
  <c r="BK6215" i="1" s="1"/>
  <c r="BK6216" i="1" s="1"/>
  <c r="BE6201" i="1"/>
  <c r="BE6202" i="1" s="1"/>
  <c r="BE6203" i="1" s="1"/>
  <c r="BE6204" i="1" s="1"/>
  <c r="BE6205" i="1" s="1"/>
  <c r="BE6206" i="1" s="1"/>
  <c r="BE6207" i="1" s="1"/>
  <c r="BE6208" i="1" s="1"/>
  <c r="BE6209" i="1" s="1"/>
  <c r="BE6210" i="1" s="1"/>
  <c r="BE6211" i="1" s="1"/>
  <c r="BE6212" i="1" s="1"/>
  <c r="BE6213" i="1" s="1"/>
  <c r="BE6214" i="1" s="1"/>
  <c r="BE6215" i="1" s="1"/>
  <c r="BE6216" i="1" s="1"/>
  <c r="BE6217" i="1" s="1"/>
  <c r="BE6218" i="1" s="1"/>
  <c r="BE6219" i="1" s="1"/>
  <c r="BE6220" i="1" s="1"/>
  <c r="BE6221" i="1" s="1"/>
  <c r="BE6222" i="1" s="1"/>
  <c r="BE6223" i="1" s="1"/>
  <c r="BE6224" i="1" s="1"/>
  <c r="BE6225" i="1" s="1"/>
  <c r="BE6226" i="1" s="1"/>
  <c r="BE6227" i="1" s="1"/>
  <c r="BE6228" i="1" s="1"/>
  <c r="BE6229" i="1" s="1"/>
  <c r="BE6230" i="1" s="1"/>
  <c r="BE6231" i="1" s="1"/>
  <c r="BE6232" i="1" s="1"/>
  <c r="BE6233" i="1" s="1"/>
  <c r="BE6234" i="1" s="1"/>
  <c r="BE6235" i="1" s="1"/>
  <c r="BE6236" i="1" s="1"/>
  <c r="BE6237" i="1" s="1"/>
  <c r="BE6238" i="1" s="1"/>
  <c r="BE6239" i="1" s="1"/>
  <c r="BE6240" i="1" s="1"/>
  <c r="BE6241" i="1" s="1"/>
  <c r="BE6242" i="1" s="1"/>
  <c r="BE6243" i="1" s="1"/>
  <c r="BE6244" i="1" s="1"/>
  <c r="BE6245" i="1" s="1"/>
  <c r="BE6246" i="1" s="1"/>
  <c r="BE6247" i="1" s="1"/>
  <c r="BE6248" i="1" s="1"/>
  <c r="BE6249" i="1" s="1"/>
  <c r="BE6250" i="1" s="1"/>
  <c r="BE6251" i="1" s="1"/>
  <c r="BE6252" i="1" s="1"/>
  <c r="BE6253" i="1" s="1"/>
  <c r="BE6254" i="1" s="1"/>
  <c r="BE6255" i="1" s="1"/>
  <c r="BE6256" i="1" s="1"/>
  <c r="BE6257" i="1" s="1"/>
  <c r="BE6258" i="1" s="1"/>
  <c r="BE6259" i="1" s="1"/>
  <c r="BE6260" i="1" s="1"/>
  <c r="BE6261" i="1" s="1"/>
  <c r="BE6262" i="1" s="1"/>
  <c r="BE6263" i="1" s="1"/>
  <c r="BE6264" i="1" s="1"/>
  <c r="BE6265" i="1" s="1"/>
  <c r="BE6266" i="1" s="1"/>
  <c r="BE6267" i="1" s="1"/>
  <c r="BE6268" i="1" s="1"/>
  <c r="BE6269" i="1" s="1"/>
  <c r="BE6270" i="1" s="1"/>
  <c r="BE6271" i="1" s="1"/>
  <c r="BE6272" i="1" s="1"/>
  <c r="BE6273" i="1" s="1"/>
  <c r="BE6274" i="1" s="1"/>
  <c r="BE6275" i="1" s="1"/>
  <c r="BE6276" i="1" s="1"/>
  <c r="BE6277" i="1" s="1"/>
  <c r="BE6278" i="1" s="1"/>
  <c r="BE6279" i="1" s="1"/>
  <c r="BE6280" i="1" s="1"/>
  <c r="BE6281" i="1" s="1"/>
  <c r="BE6282" i="1" s="1"/>
  <c r="BE6283" i="1" s="1"/>
  <c r="BE6284" i="1" s="1"/>
  <c r="BE6285" i="1" s="1"/>
  <c r="BE6286" i="1" s="1"/>
  <c r="BE6287" i="1" s="1"/>
  <c r="BE6288" i="1" s="1"/>
  <c r="BE6289" i="1" s="1"/>
  <c r="BE6290" i="1" s="1"/>
  <c r="BE6291" i="1" s="1"/>
  <c r="BE6292" i="1" s="1"/>
  <c r="BE6293" i="1" s="1"/>
  <c r="BE6294" i="1" s="1"/>
  <c r="BE6295" i="1" s="1"/>
  <c r="BE6296" i="1" s="1"/>
  <c r="BE6297" i="1" s="1"/>
  <c r="BE6298" i="1" s="1"/>
  <c r="BE6299" i="1" s="1"/>
  <c r="BE6300" i="1" s="1"/>
  <c r="BE6301" i="1" s="1"/>
  <c r="BE6302" i="1" s="1"/>
  <c r="BE6303" i="1" s="1"/>
  <c r="BE6304" i="1" s="1"/>
  <c r="BE6305" i="1" s="1"/>
  <c r="BE6306" i="1" s="1"/>
  <c r="BE6307" i="1" s="1"/>
  <c r="BE6308" i="1" s="1"/>
  <c r="BE6309" i="1" s="1"/>
  <c r="BE6310" i="1" s="1"/>
  <c r="BE6311" i="1" s="1"/>
  <c r="BE6312" i="1" s="1"/>
  <c r="BE6313" i="1" s="1"/>
  <c r="BE6314" i="1" s="1"/>
  <c r="BE6315" i="1" s="1"/>
  <c r="BE6316" i="1" s="1"/>
  <c r="BE6317" i="1" s="1"/>
  <c r="BE6318" i="1" s="1"/>
  <c r="BE6319" i="1" s="1"/>
  <c r="BE6320" i="1" s="1"/>
  <c r="BE6321" i="1" s="1"/>
  <c r="BE6322" i="1" s="1"/>
  <c r="BE6323" i="1" s="1"/>
  <c r="BE6324" i="1" s="1"/>
  <c r="BE6325" i="1" s="1"/>
  <c r="BE6326" i="1" s="1"/>
  <c r="BE6327" i="1" s="1"/>
  <c r="BE6328" i="1" s="1"/>
  <c r="BE6329" i="1" s="1"/>
  <c r="BE6330" i="1" s="1"/>
  <c r="BE6331" i="1" s="1"/>
  <c r="BE6332" i="1" s="1"/>
  <c r="BE6333" i="1" s="1"/>
  <c r="BE6334" i="1" s="1"/>
  <c r="BE6335" i="1" s="1"/>
  <c r="BE6336" i="1" s="1"/>
  <c r="BE6337" i="1" s="1"/>
  <c r="BE6338" i="1" s="1"/>
  <c r="BE6339" i="1" s="1"/>
  <c r="BE6340" i="1" s="1"/>
  <c r="BE6341" i="1" s="1"/>
  <c r="BE6342" i="1" s="1"/>
  <c r="BE6343" i="1" s="1"/>
  <c r="BE6344" i="1" s="1"/>
  <c r="BE6345" i="1" s="1"/>
  <c r="BE6346" i="1" s="1"/>
  <c r="BE6347" i="1" s="1"/>
  <c r="BE6348" i="1" s="1"/>
  <c r="BE6349" i="1" s="1"/>
  <c r="BE6350" i="1" s="1"/>
  <c r="BE6351" i="1" s="1"/>
  <c r="BE6352" i="1" s="1"/>
  <c r="BE6353" i="1" s="1"/>
  <c r="BE6354" i="1" s="1"/>
  <c r="BE6355" i="1" s="1"/>
  <c r="BE6356" i="1" s="1"/>
  <c r="BE6357" i="1" s="1"/>
  <c r="BE6358" i="1" s="1"/>
  <c r="BE6359" i="1" s="1"/>
  <c r="BE6360" i="1" s="1"/>
  <c r="BE6361" i="1" s="1"/>
  <c r="BE6362" i="1" s="1"/>
  <c r="BE6363" i="1" s="1"/>
  <c r="BE6364" i="1" s="1"/>
  <c r="BE6365" i="1" s="1"/>
  <c r="BE6366" i="1" s="1"/>
  <c r="BE6367" i="1" s="1"/>
  <c r="BE6368" i="1" s="1"/>
  <c r="BE6369" i="1" s="1"/>
  <c r="BE6370" i="1" s="1"/>
  <c r="BE6371" i="1" s="1"/>
  <c r="BE6372" i="1" s="1"/>
  <c r="BE6373" i="1" s="1"/>
  <c r="BE6374" i="1" s="1"/>
  <c r="BE6375" i="1" s="1"/>
  <c r="BE6376" i="1" s="1"/>
  <c r="BE6377" i="1" s="1"/>
  <c r="BE6378" i="1" s="1"/>
  <c r="BE6379" i="1" s="1"/>
  <c r="BE6380" i="1" s="1"/>
  <c r="BE6381" i="1" s="1"/>
  <c r="BE6382" i="1" s="1"/>
  <c r="BE6383" i="1" s="1"/>
  <c r="BE6384" i="1" s="1"/>
  <c r="BE6385" i="1" s="1"/>
  <c r="BE6386" i="1" s="1"/>
  <c r="BE6387" i="1" s="1"/>
  <c r="BE6388" i="1" s="1"/>
  <c r="BE6389" i="1" s="1"/>
  <c r="BE6390" i="1" s="1"/>
  <c r="BE6391" i="1" s="1"/>
  <c r="BE6392" i="1" s="1"/>
  <c r="BE6393" i="1" s="1"/>
  <c r="BE6394" i="1" s="1"/>
  <c r="BE6395" i="1" s="1"/>
  <c r="BE6396" i="1" s="1"/>
  <c r="BE6397" i="1" s="1"/>
  <c r="BE6398" i="1" s="1"/>
  <c r="BE6399" i="1" s="1"/>
  <c r="BE6400" i="1" s="1"/>
  <c r="BE6401" i="1" s="1"/>
  <c r="BE6402" i="1" s="1"/>
  <c r="BE6403" i="1" s="1"/>
  <c r="BE6404" i="1" s="1"/>
  <c r="BE6405" i="1" s="1"/>
  <c r="BE6406" i="1" s="1"/>
  <c r="BE6407" i="1" s="1"/>
  <c r="BE6408" i="1" s="1"/>
  <c r="BE6409" i="1" s="1"/>
  <c r="BE6410" i="1" s="1"/>
  <c r="BE6411" i="1" s="1"/>
  <c r="BE6412" i="1" s="1"/>
  <c r="BE6413" i="1" s="1"/>
  <c r="BE6414" i="1" s="1"/>
  <c r="BE6415" i="1" s="1"/>
  <c r="BE6416" i="1" s="1"/>
  <c r="BE6417" i="1" s="1"/>
  <c r="BE6418" i="1" s="1"/>
  <c r="BE6419" i="1" s="1"/>
  <c r="BE6420" i="1" s="1"/>
  <c r="BE6421" i="1" s="1"/>
  <c r="BE6422" i="1" s="1"/>
  <c r="BE6423" i="1" s="1"/>
  <c r="BE6424" i="1" s="1"/>
  <c r="BE6425" i="1" s="1"/>
  <c r="BE6426" i="1" s="1"/>
  <c r="BE6427" i="1" s="1"/>
  <c r="BE6428" i="1" s="1"/>
  <c r="BE6429" i="1" s="1"/>
  <c r="BE6430" i="1" s="1"/>
  <c r="BE6431" i="1" s="1"/>
  <c r="BE6432" i="1" s="1"/>
  <c r="BE6433" i="1" s="1"/>
  <c r="BE6434" i="1" s="1"/>
  <c r="BE6435" i="1" s="1"/>
  <c r="BE6436" i="1" s="1"/>
  <c r="BE6437" i="1" s="1"/>
  <c r="BE6438" i="1" s="1"/>
  <c r="BE6439" i="1" s="1"/>
  <c r="BE6440" i="1" s="1"/>
  <c r="BE6441" i="1" s="1"/>
  <c r="BE6442" i="1" s="1"/>
  <c r="BE6443" i="1" s="1"/>
  <c r="BE6444" i="1" s="1"/>
  <c r="BE6445" i="1" s="1"/>
  <c r="BE6446" i="1" s="1"/>
  <c r="BE6447" i="1" s="1"/>
  <c r="BE6448" i="1" s="1"/>
  <c r="BE6449" i="1" s="1"/>
  <c r="BE6450" i="1" s="1"/>
  <c r="BE6451" i="1" s="1"/>
  <c r="BE6452" i="1" s="1"/>
  <c r="BE6453" i="1" s="1"/>
  <c r="BE6454" i="1" s="1"/>
  <c r="BE6455" i="1" s="1"/>
  <c r="BE6456" i="1" s="1"/>
  <c r="BE6457" i="1" s="1"/>
  <c r="BE6458" i="1" s="1"/>
  <c r="BE6459" i="1" s="1"/>
  <c r="BE6460" i="1" s="1"/>
  <c r="BE6461" i="1" s="1"/>
  <c r="BE6462" i="1" s="1"/>
  <c r="BE6463" i="1" s="1"/>
  <c r="BE6464" i="1" s="1"/>
  <c r="BE6465" i="1" s="1"/>
  <c r="BE6466" i="1" s="1"/>
  <c r="BE6467" i="1" s="1"/>
  <c r="BE6468" i="1" s="1"/>
  <c r="BE6469" i="1" s="1"/>
  <c r="BE6470" i="1" s="1"/>
  <c r="BE6471" i="1" s="1"/>
  <c r="BE6472" i="1" s="1"/>
  <c r="BE6473" i="1" s="1"/>
  <c r="BE6474" i="1" s="1"/>
  <c r="BE6475" i="1" s="1"/>
  <c r="BE6476" i="1" s="1"/>
  <c r="BE6477" i="1" s="1"/>
  <c r="BE6478" i="1" s="1"/>
  <c r="BE6479" i="1" s="1"/>
  <c r="BE6480" i="1" s="1"/>
  <c r="BE6481" i="1" s="1"/>
  <c r="BE6482" i="1" s="1"/>
  <c r="BE6483" i="1" s="1"/>
  <c r="BE6484" i="1" s="1"/>
  <c r="BE6485" i="1" s="1"/>
  <c r="BE6486" i="1" s="1"/>
  <c r="BE6487" i="1" s="1"/>
  <c r="BE6488" i="1" s="1"/>
  <c r="BE6489" i="1" s="1"/>
  <c r="BE6490" i="1" s="1"/>
  <c r="BE6491" i="1" s="1"/>
  <c r="BE6492" i="1" s="1"/>
  <c r="BE6493" i="1" s="1"/>
  <c r="BE6494" i="1" s="1"/>
  <c r="BE6495" i="1" s="1"/>
  <c r="BE6496" i="1" s="1"/>
  <c r="BE6497" i="1" s="1"/>
  <c r="BE6498" i="1" s="1"/>
  <c r="BE6499" i="1" s="1"/>
  <c r="BE6500" i="1" s="1"/>
  <c r="BE6501" i="1" s="1"/>
  <c r="BE6502" i="1" s="1"/>
  <c r="BE6503" i="1" s="1"/>
  <c r="BE6504" i="1" s="1"/>
  <c r="BE6505" i="1" s="1"/>
  <c r="BE6506" i="1" s="1"/>
  <c r="BE6507" i="1" s="1"/>
  <c r="BE6508" i="1" s="1"/>
  <c r="BE6509" i="1" s="1"/>
  <c r="BE6510" i="1" s="1"/>
  <c r="BE6511" i="1" s="1"/>
  <c r="BE6512" i="1" s="1"/>
  <c r="BE6513" i="1" s="1"/>
  <c r="BE6514" i="1" s="1"/>
  <c r="BE6515" i="1" s="1"/>
  <c r="BE6516" i="1" s="1"/>
  <c r="BE6517" i="1" s="1"/>
  <c r="BE6518" i="1" s="1"/>
  <c r="BE6519" i="1" s="1"/>
  <c r="BE6520" i="1" s="1"/>
  <c r="BE6521" i="1" s="1"/>
  <c r="BE6522" i="1" s="1"/>
  <c r="BE6523" i="1" s="1"/>
  <c r="BE6524" i="1" s="1"/>
  <c r="BE6525" i="1" s="1"/>
  <c r="BE6526" i="1" s="1"/>
  <c r="BE6527" i="1" s="1"/>
  <c r="BE6528" i="1" s="1"/>
  <c r="BE6529" i="1" s="1"/>
  <c r="BE6530" i="1" s="1"/>
  <c r="BE6531" i="1" s="1"/>
  <c r="BE6532" i="1" s="1"/>
  <c r="BE6533" i="1" s="1"/>
  <c r="BE6534" i="1" s="1"/>
  <c r="BE6535" i="1" s="1"/>
  <c r="BE6536" i="1" s="1"/>
  <c r="BE6537" i="1" s="1"/>
  <c r="BE6538" i="1" s="1"/>
  <c r="BE6539" i="1" s="1"/>
  <c r="BE6540" i="1" s="1"/>
  <c r="BE6541" i="1" s="1"/>
  <c r="B3610" i="1"/>
  <c r="B3621" i="1" s="1"/>
  <c r="B4014" i="1"/>
  <c r="AE4213" i="1"/>
  <c r="X4221" i="1"/>
  <c r="AA4421" i="1"/>
  <c r="AP4421" i="1"/>
  <c r="AI4621" i="1"/>
  <c r="AI4623" i="1" s="1"/>
  <c r="BL4601" i="1" s="1"/>
  <c r="B4616" i="1"/>
  <c r="AE4618" i="1"/>
  <c r="AH4618" i="1" s="1"/>
  <c r="S4821" i="1"/>
  <c r="S4826" i="1" s="1"/>
  <c r="B4813" i="1"/>
  <c r="AE4817" i="1"/>
  <c r="AH4817" i="1" s="1"/>
  <c r="AE5022" i="1"/>
  <c r="AH5022" i="1" s="1"/>
  <c r="AB5221" i="1"/>
  <c r="AE5214" i="1"/>
  <c r="AE5215" i="1"/>
  <c r="AH5215" i="1" s="1"/>
  <c r="BK5401" i="1"/>
  <c r="BK5402" i="1" s="1"/>
  <c r="BK5403" i="1" s="1"/>
  <c r="BK5404" i="1" s="1"/>
  <c r="BK5405" i="1" s="1"/>
  <c r="BK5406" i="1" s="1"/>
  <c r="BK5407" i="1" s="1"/>
  <c r="BK5408" i="1" s="1"/>
  <c r="BK5409" i="1" s="1"/>
  <c r="BK5410" i="1" s="1"/>
  <c r="BK5411" i="1" s="1"/>
  <c r="BK5412" i="1" s="1"/>
  <c r="BK5413" i="1" s="1"/>
  <c r="BK5414" i="1" s="1"/>
  <c r="BK5415" i="1" s="1"/>
  <c r="BK5416" i="1" s="1"/>
  <c r="B5617" i="1"/>
  <c r="Z4821" i="1"/>
  <c r="AE4811" i="1"/>
  <c r="AH4811" i="1" s="1"/>
  <c r="B4819" i="1"/>
  <c r="BI5002" i="1"/>
  <c r="BI5003" i="1" s="1"/>
  <c r="BI5004" i="1" s="1"/>
  <c r="BI5005" i="1" s="1"/>
  <c r="BI5006" i="1" s="1"/>
  <c r="BI5007" i="1" s="1"/>
  <c r="BI5008" i="1" s="1"/>
  <c r="BI5009" i="1" s="1"/>
  <c r="BI5010" i="1" s="1"/>
  <c r="BI5011" i="1" s="1"/>
  <c r="BI5012" i="1" s="1"/>
  <c r="BI5013" i="1" s="1"/>
  <c r="BI5014" i="1" s="1"/>
  <c r="BI5015" i="1" s="1"/>
  <c r="BI5016" i="1" s="1"/>
  <c r="BI5017" i="1" s="1"/>
  <c r="BI5018" i="1" s="1"/>
  <c r="BI5019" i="1" s="1"/>
  <c r="BE5001" i="1"/>
  <c r="BE5002" i="1" s="1"/>
  <c r="BE5003" i="1" s="1"/>
  <c r="BE5004" i="1" s="1"/>
  <c r="BE5005" i="1" s="1"/>
  <c r="BE5006" i="1" s="1"/>
  <c r="BE5007" i="1" s="1"/>
  <c r="BE5008" i="1" s="1"/>
  <c r="BE5009" i="1" s="1"/>
  <c r="BE5010" i="1" s="1"/>
  <c r="BE5011" i="1" s="1"/>
  <c r="BE5012" i="1" s="1"/>
  <c r="BE5013" i="1" s="1"/>
  <c r="BE5014" i="1" s="1"/>
  <c r="BE5015" i="1" s="1"/>
  <c r="BE5016" i="1" s="1"/>
  <c r="BE5017" i="1" s="1"/>
  <c r="BE5018" i="1" s="1"/>
  <c r="BE5019" i="1" s="1"/>
  <c r="BE5020" i="1" s="1"/>
  <c r="BE5021" i="1" s="1"/>
  <c r="BE5022" i="1" s="1"/>
  <c r="BE5023" i="1" s="1"/>
  <c r="BE5024" i="1" s="1"/>
  <c r="BE5025" i="1" s="1"/>
  <c r="BE5026" i="1" s="1"/>
  <c r="BE5027" i="1" s="1"/>
  <c r="BE5028" i="1" s="1"/>
  <c r="BE5029" i="1" s="1"/>
  <c r="BE5030" i="1" s="1"/>
  <c r="BE5031" i="1" s="1"/>
  <c r="BE5032" i="1" s="1"/>
  <c r="BE5033" i="1" s="1"/>
  <c r="BE5034" i="1" s="1"/>
  <c r="BE5035" i="1" s="1"/>
  <c r="BE5036" i="1" s="1"/>
  <c r="BE5037" i="1" s="1"/>
  <c r="BE5038" i="1" s="1"/>
  <c r="BE5039" i="1" s="1"/>
  <c r="BE5040" i="1" s="1"/>
  <c r="BE5041" i="1" s="1"/>
  <c r="BE5042" i="1" s="1"/>
  <c r="BE5043" i="1" s="1"/>
  <c r="BE5044" i="1" s="1"/>
  <c r="BE5045" i="1" s="1"/>
  <c r="BE5046" i="1" s="1"/>
  <c r="BE5047" i="1" s="1"/>
  <c r="BE5048" i="1" s="1"/>
  <c r="BE5049" i="1" s="1"/>
  <c r="BE5050" i="1" s="1"/>
  <c r="BE5051" i="1" s="1"/>
  <c r="BE5052" i="1" s="1"/>
  <c r="BE5053" i="1" s="1"/>
  <c r="BE5054" i="1" s="1"/>
  <c r="BE5055" i="1" s="1"/>
  <c r="BE5056" i="1" s="1"/>
  <c r="BE5057" i="1" s="1"/>
  <c r="BE5058" i="1" s="1"/>
  <c r="BE5059" i="1" s="1"/>
  <c r="BE5060" i="1" s="1"/>
  <c r="BE5061" i="1" s="1"/>
  <c r="BE5062" i="1" s="1"/>
  <c r="BE5063" i="1" s="1"/>
  <c r="BE5064" i="1" s="1"/>
  <c r="BE5065" i="1" s="1"/>
  <c r="BE5066" i="1" s="1"/>
  <c r="BE5067" i="1" s="1"/>
  <c r="BE5068" i="1" s="1"/>
  <c r="BE5069" i="1" s="1"/>
  <c r="BE5070" i="1" s="1"/>
  <c r="BE5071" i="1" s="1"/>
  <c r="BE5072" i="1" s="1"/>
  <c r="BE5073" i="1" s="1"/>
  <c r="BE5074" i="1" s="1"/>
  <c r="BE5075" i="1" s="1"/>
  <c r="BE5076" i="1" s="1"/>
  <c r="BE5077" i="1" s="1"/>
  <c r="BE5078" i="1" s="1"/>
  <c r="BE5079" i="1" s="1"/>
  <c r="BE5080" i="1" s="1"/>
  <c r="BE5081" i="1" s="1"/>
  <c r="BE5082" i="1" s="1"/>
  <c r="BE5083" i="1" s="1"/>
  <c r="BE5084" i="1" s="1"/>
  <c r="BE5085" i="1" s="1"/>
  <c r="BE5086" i="1" s="1"/>
  <c r="BE5087" i="1" s="1"/>
  <c r="BE5088" i="1" s="1"/>
  <c r="BE5089" i="1" s="1"/>
  <c r="BE5090" i="1" s="1"/>
  <c r="BE5091" i="1" s="1"/>
  <c r="BE5092" i="1" s="1"/>
  <c r="BE5093" i="1" s="1"/>
  <c r="BE5094" i="1" s="1"/>
  <c r="BE5095" i="1" s="1"/>
  <c r="BE5096" i="1" s="1"/>
  <c r="BE5097" i="1" s="1"/>
  <c r="BE5098" i="1" s="1"/>
  <c r="BE5099" i="1" s="1"/>
  <c r="BE5100" i="1" s="1"/>
  <c r="BE5101" i="1" s="1"/>
  <c r="BE5102" i="1" s="1"/>
  <c r="BE5103" i="1" s="1"/>
  <c r="BE5104" i="1" s="1"/>
  <c r="BE5105" i="1" s="1"/>
  <c r="BE5106" i="1" s="1"/>
  <c r="BE5107" i="1" s="1"/>
  <c r="BE5108" i="1" s="1"/>
  <c r="BE5109" i="1" s="1"/>
  <c r="BE5110" i="1" s="1"/>
  <c r="BE5111" i="1" s="1"/>
  <c r="BE5112" i="1" s="1"/>
  <c r="BE5113" i="1" s="1"/>
  <c r="BE5114" i="1" s="1"/>
  <c r="BE5115" i="1" s="1"/>
  <c r="BE5116" i="1" s="1"/>
  <c r="BE5117" i="1" s="1"/>
  <c r="BE5118" i="1" s="1"/>
  <c r="BE5119" i="1" s="1"/>
  <c r="BE5120" i="1" s="1"/>
  <c r="BE5121" i="1" s="1"/>
  <c r="BE5122" i="1" s="1"/>
  <c r="BE5123" i="1" s="1"/>
  <c r="BE5124" i="1" s="1"/>
  <c r="BE5125" i="1" s="1"/>
  <c r="BE5126" i="1" s="1"/>
  <c r="BE5127" i="1" s="1"/>
  <c r="BE5128" i="1" s="1"/>
  <c r="BE5129" i="1" s="1"/>
  <c r="BE5130" i="1" s="1"/>
  <c r="BE5131" i="1" s="1"/>
  <c r="BE5132" i="1" s="1"/>
  <c r="BE5133" i="1" s="1"/>
  <c r="BE5134" i="1" s="1"/>
  <c r="BE5135" i="1" s="1"/>
  <c r="BE5136" i="1" s="1"/>
  <c r="BE5137" i="1" s="1"/>
  <c r="BE5138" i="1" s="1"/>
  <c r="BE5139" i="1" s="1"/>
  <c r="BE5140" i="1" s="1"/>
  <c r="BE5141" i="1" s="1"/>
  <c r="BE5142" i="1" s="1"/>
  <c r="BE5143" i="1" s="1"/>
  <c r="BE5144" i="1" s="1"/>
  <c r="BE5145" i="1" s="1"/>
  <c r="BE5146" i="1" s="1"/>
  <c r="BE5147" i="1" s="1"/>
  <c r="BE5148" i="1" s="1"/>
  <c r="BE5149" i="1" s="1"/>
  <c r="BE5150" i="1" s="1"/>
  <c r="BE5151" i="1" s="1"/>
  <c r="BE5152" i="1" s="1"/>
  <c r="BE5153" i="1" s="1"/>
  <c r="BE5154" i="1" s="1"/>
  <c r="BE5155" i="1" s="1"/>
  <c r="BE5156" i="1" s="1"/>
  <c r="BE5157" i="1" s="1"/>
  <c r="BE5158" i="1" s="1"/>
  <c r="BE5159" i="1" s="1"/>
  <c r="BE5160" i="1" s="1"/>
  <c r="BE5161" i="1" s="1"/>
  <c r="BE5162" i="1" s="1"/>
  <c r="BE5163" i="1" s="1"/>
  <c r="BE5164" i="1" s="1"/>
  <c r="BE5165" i="1" s="1"/>
  <c r="BE5166" i="1" s="1"/>
  <c r="BE5167" i="1" s="1"/>
  <c r="BE5168" i="1" s="1"/>
  <c r="BE5169" i="1" s="1"/>
  <c r="BE5170" i="1" s="1"/>
  <c r="BE5171" i="1" s="1"/>
  <c r="BE5172" i="1" s="1"/>
  <c r="BE5173" i="1" s="1"/>
  <c r="BE5174" i="1" s="1"/>
  <c r="BE5175" i="1" s="1"/>
  <c r="BE5176" i="1" s="1"/>
  <c r="BE5177" i="1" s="1"/>
  <c r="BE5178" i="1" s="1"/>
  <c r="BE5179" i="1" s="1"/>
  <c r="BE5180" i="1" s="1"/>
  <c r="BE5181" i="1" s="1"/>
  <c r="BE5182" i="1" s="1"/>
  <c r="BE5183" i="1" s="1"/>
  <c r="BE5184" i="1" s="1"/>
  <c r="BE5185" i="1" s="1"/>
  <c r="BE5186" i="1" s="1"/>
  <c r="BE5187" i="1" s="1"/>
  <c r="BE5188" i="1" s="1"/>
  <c r="BE5189" i="1" s="1"/>
  <c r="BE5190" i="1" s="1"/>
  <c r="BE5191" i="1" s="1"/>
  <c r="BE5192" i="1" s="1"/>
  <c r="BE5193" i="1" s="1"/>
  <c r="BE5194" i="1" s="1"/>
  <c r="BE5195" i="1" s="1"/>
  <c r="BE5196" i="1" s="1"/>
  <c r="BE5197" i="1" s="1"/>
  <c r="BE5198" i="1" s="1"/>
  <c r="BE5199" i="1" s="1"/>
  <c r="BE5200" i="1" s="1"/>
  <c r="AI5024" i="1"/>
  <c r="AI5026" i="1" s="1"/>
  <c r="AI5221" i="1"/>
  <c r="AI5223" i="1" s="1"/>
  <c r="AI5421" i="1"/>
  <c r="AI5423" i="1" s="1"/>
  <c r="AE5619" i="1"/>
  <c r="AH5619" i="1" s="1"/>
  <c r="AU5814" i="1"/>
  <c r="AE6014" i="1"/>
  <c r="Z6021" i="1"/>
  <c r="AE4818" i="1"/>
  <c r="AH4818" i="1" s="1"/>
  <c r="S5024" i="1"/>
  <c r="S5029" i="1" s="1"/>
  <c r="AD5024" i="1"/>
  <c r="BK5201" i="1"/>
  <c r="AB5421" i="1"/>
  <c r="BK5601" i="1"/>
  <c r="AI4821" i="1"/>
  <c r="AI4823" i="1" s="1"/>
  <c r="BL4801" i="1" s="1"/>
  <c r="BL4802" i="1" s="1"/>
  <c r="BL4803" i="1" s="1"/>
  <c r="BL4804" i="1" s="1"/>
  <c r="BL4805" i="1" s="1"/>
  <c r="BL4806" i="1" s="1"/>
  <c r="BL4807" i="1" s="1"/>
  <c r="BL4808" i="1" s="1"/>
  <c r="BL4809" i="1" s="1"/>
  <c r="BL4810" i="1" s="1"/>
  <c r="BL4811" i="1" s="1"/>
  <c r="BL4812" i="1" s="1"/>
  <c r="BL4813" i="1" s="1"/>
  <c r="BL4814" i="1" s="1"/>
  <c r="BL4815" i="1" s="1"/>
  <c r="BL4816" i="1" s="1"/>
  <c r="AE4813" i="1"/>
  <c r="AH4813" i="1" s="1"/>
  <c r="X5221" i="1"/>
  <c r="AP5421" i="1"/>
  <c r="BL5401" i="1"/>
  <c r="R5621" i="1"/>
  <c r="R5626" i="1" s="1"/>
  <c r="AB4821" i="1"/>
  <c r="U5024" i="1"/>
  <c r="U5029" i="1" s="1"/>
  <c r="AA5221" i="1"/>
  <c r="Z5621" i="1"/>
  <c r="AU6013" i="1"/>
  <c r="AP6021" i="1"/>
  <c r="AM5421" i="1"/>
  <c r="AU5414" i="1"/>
  <c r="AA5421" i="1"/>
  <c r="AD5421" i="1"/>
  <c r="AC5621" i="1"/>
  <c r="Z5821" i="1"/>
  <c r="AE5817" i="1"/>
  <c r="AH5817" i="1" s="1"/>
  <c r="X5821" i="1"/>
  <c r="AE5818" i="1"/>
  <c r="AH5818" i="1" s="1"/>
  <c r="Y5821" i="1"/>
  <c r="AE5217" i="1"/>
  <c r="AH5217" i="1" s="1"/>
  <c r="R5421" i="1"/>
  <c r="R5426" i="1" s="1"/>
  <c r="B5415" i="1"/>
  <c r="B5421" i="1" s="1"/>
  <c r="AE5618" i="1"/>
  <c r="AH5618" i="1" s="1"/>
  <c r="S5821" i="1"/>
  <c r="S5826" i="1" s="1"/>
  <c r="B5814" i="1"/>
  <c r="B5821" i="1" s="1"/>
  <c r="S5421" i="1"/>
  <c r="S5426" i="1" s="1"/>
  <c r="AD5621" i="1"/>
  <c r="AW6013" i="1"/>
  <c r="AY6013" i="1"/>
  <c r="BA6013" i="1" s="1"/>
  <c r="AS6014" i="1" s="1"/>
  <c r="BK6001" i="1"/>
  <c r="AM5221" i="1"/>
  <c r="AE5614" i="1"/>
  <c r="BK5801" i="1"/>
  <c r="BK5802" i="1" s="1"/>
  <c r="BK5803" i="1" s="1"/>
  <c r="BK5804" i="1" s="1"/>
  <c r="BK5805" i="1" s="1"/>
  <c r="BK5806" i="1" s="1"/>
  <c r="BK5807" i="1" s="1"/>
  <c r="BK5808" i="1" s="1"/>
  <c r="BK5809" i="1" s="1"/>
  <c r="BK5810" i="1" s="1"/>
  <c r="BK5811" i="1" s="1"/>
  <c r="BK5812" i="1" s="1"/>
  <c r="BK5813" i="1" s="1"/>
  <c r="BK5814" i="1" s="1"/>
  <c r="BK5815" i="1" s="1"/>
  <c r="BK5816" i="1" s="1"/>
  <c r="AI5621" i="1"/>
  <c r="AI5623" i="1" s="1"/>
  <c r="AE5814" i="1"/>
  <c r="S6021" i="1"/>
  <c r="S6026" i="1" s="1"/>
  <c r="B6013" i="1"/>
  <c r="B5614" i="1"/>
  <c r="AI5821" i="1"/>
  <c r="AI5823" i="1" s="1"/>
  <c r="BL5801" i="1" s="1"/>
  <c r="BL5802" i="1" s="1"/>
  <c r="BL5803" i="1" s="1"/>
  <c r="BL5804" i="1" s="1"/>
  <c r="BL5805" i="1" s="1"/>
  <c r="BL5806" i="1" s="1"/>
  <c r="BL5807" i="1" s="1"/>
  <c r="BL5808" i="1" s="1"/>
  <c r="BL5809" i="1" s="1"/>
  <c r="BL5810" i="1" s="1"/>
  <c r="BL5811" i="1" s="1"/>
  <c r="BL5812" i="1" s="1"/>
  <c r="BL5813" i="1" s="1"/>
  <c r="BL5814" i="1" s="1"/>
  <c r="BL5815" i="1" s="1"/>
  <c r="BL5816" i="1" s="1"/>
  <c r="AA6021" i="1"/>
  <c r="AB5821" i="1"/>
  <c r="Y6021" i="1"/>
  <c r="AI6221" i="1"/>
  <c r="AI6223" i="1" s="1"/>
  <c r="AI6021" i="1"/>
  <c r="AI6023" i="1" s="1"/>
  <c r="BL6001" i="1" s="1"/>
  <c r="BL6002" i="1" s="1"/>
  <c r="BL6003" i="1" s="1"/>
  <c r="BL6004" i="1" s="1"/>
  <c r="BL6005" i="1" s="1"/>
  <c r="BL6006" i="1" s="1"/>
  <c r="BL6007" i="1" s="1"/>
  <c r="BL6008" i="1" s="1"/>
  <c r="BL6009" i="1" s="1"/>
  <c r="BL6010" i="1" s="1"/>
  <c r="BL6011" i="1" s="1"/>
  <c r="BL6012" i="1" s="1"/>
  <c r="BL6013" i="1" s="1"/>
  <c r="BL6014" i="1" s="1"/>
  <c r="BL6015" i="1" s="1"/>
  <c r="BL6016" i="1" s="1"/>
  <c r="AB6021" i="1"/>
  <c r="AU6014" i="1"/>
  <c r="AP5821" i="1"/>
  <c r="R6021" i="1"/>
  <c r="R6026" i="1" s="1"/>
  <c r="AC6021" i="1"/>
  <c r="AE6019" i="1"/>
  <c r="AH6019" i="1" s="1"/>
  <c r="B6016" i="1"/>
  <c r="S6221" i="1"/>
  <c r="S6226" i="1" s="1"/>
  <c r="B6213" i="1"/>
  <c r="B6217" i="1"/>
  <c r="AB6221" i="1"/>
  <c r="AE6213" i="1"/>
  <c r="BL6201" i="1"/>
  <c r="BL6202" i="1" s="1"/>
  <c r="BL6203" i="1" s="1"/>
  <c r="BL6204" i="1" s="1"/>
  <c r="BL6205" i="1" s="1"/>
  <c r="BL6206" i="1" s="1"/>
  <c r="BL6207" i="1" s="1"/>
  <c r="BL6208" i="1" s="1"/>
  <c r="BL6209" i="1" s="1"/>
  <c r="BL6210" i="1" s="1"/>
  <c r="BL6211" i="1" s="1"/>
  <c r="BL6212" i="1" s="1"/>
  <c r="BL6213" i="1" s="1"/>
  <c r="BL6214" i="1" s="1"/>
  <c r="BL6215" i="1" s="1"/>
  <c r="BL6216" i="1" s="1"/>
  <c r="Y6221" i="1"/>
  <c r="AC6221" i="1"/>
  <c r="AA6221" i="1"/>
  <c r="B6215" i="1"/>
  <c r="U6221" i="1"/>
  <c r="U6226" i="1" s="1"/>
  <c r="AE6216" i="1"/>
  <c r="AH6216" i="1" s="1"/>
  <c r="Z6221" i="1"/>
  <c r="AE6218" i="1"/>
  <c r="AH6218" i="1" s="1"/>
  <c r="BL3002" i="1" l="1"/>
  <c r="BL3003" i="1" s="1"/>
  <c r="BL3004" i="1" s="1"/>
  <c r="BL3005" i="1" s="1"/>
  <c r="BL3006" i="1" s="1"/>
  <c r="BL3007" i="1" s="1"/>
  <c r="BL3008" i="1" s="1"/>
  <c r="BL3009" i="1" s="1"/>
  <c r="BL3010" i="1" s="1"/>
  <c r="BL3011" i="1" s="1"/>
  <c r="BL3012" i="1" s="1"/>
  <c r="BL3013" i="1" s="1"/>
  <c r="BL3014" i="1" s="1"/>
  <c r="BL3015" i="1" s="1"/>
  <c r="BL3016" i="1" s="1"/>
  <c r="BE3001" i="1"/>
  <c r="BE3002" i="1" s="1"/>
  <c r="BE3003" i="1" s="1"/>
  <c r="BE3004" i="1" s="1"/>
  <c r="BE3005" i="1" s="1"/>
  <c r="BE3006" i="1" s="1"/>
  <c r="BE3007" i="1" s="1"/>
  <c r="BE3008" i="1" s="1"/>
  <c r="BE3009" i="1" s="1"/>
  <c r="BE3010" i="1" s="1"/>
  <c r="BE3011" i="1" s="1"/>
  <c r="BE3012" i="1" s="1"/>
  <c r="BE3013" i="1" s="1"/>
  <c r="BE3014" i="1" s="1"/>
  <c r="BE3015" i="1" s="1"/>
  <c r="BE3016" i="1" s="1"/>
  <c r="BE3017" i="1" s="1"/>
  <c r="BE3018" i="1" s="1"/>
  <c r="BE3019" i="1" s="1"/>
  <c r="BE3020" i="1" s="1"/>
  <c r="BE3021" i="1" s="1"/>
  <c r="BE3022" i="1" s="1"/>
  <c r="BE3023" i="1" s="1"/>
  <c r="BE3024" i="1" s="1"/>
  <c r="BE3025" i="1" s="1"/>
  <c r="BE3026" i="1" s="1"/>
  <c r="BE3027" i="1" s="1"/>
  <c r="BE3028" i="1" s="1"/>
  <c r="BE3029" i="1" s="1"/>
  <c r="BE3030" i="1" s="1"/>
  <c r="BE3031" i="1" s="1"/>
  <c r="BE3032" i="1" s="1"/>
  <c r="BE3033" i="1" s="1"/>
  <c r="BE3034" i="1" s="1"/>
  <c r="BE3035" i="1" s="1"/>
  <c r="BE3036" i="1" s="1"/>
  <c r="BE3037" i="1" s="1"/>
  <c r="BE3038" i="1" s="1"/>
  <c r="BE3039" i="1" s="1"/>
  <c r="BE3040" i="1" s="1"/>
  <c r="BE3041" i="1" s="1"/>
  <c r="BE3042" i="1" s="1"/>
  <c r="BE3043" i="1" s="1"/>
  <c r="BE3044" i="1" s="1"/>
  <c r="BE3045" i="1" s="1"/>
  <c r="BE3046" i="1" s="1"/>
  <c r="BE3047" i="1" s="1"/>
  <c r="BE3048" i="1" s="1"/>
  <c r="BE3049" i="1" s="1"/>
  <c r="BE3050" i="1" s="1"/>
  <c r="BE3051" i="1" s="1"/>
  <c r="BE3052" i="1" s="1"/>
  <c r="BE3053" i="1" s="1"/>
  <c r="BE3054" i="1" s="1"/>
  <c r="BE3055" i="1" s="1"/>
  <c r="BE3056" i="1" s="1"/>
  <c r="BE3057" i="1" s="1"/>
  <c r="BE3058" i="1" s="1"/>
  <c r="BE3059" i="1" s="1"/>
  <c r="BE3060" i="1" s="1"/>
  <c r="BE3061" i="1" s="1"/>
  <c r="BE3062" i="1" s="1"/>
  <c r="BE3063" i="1" s="1"/>
  <c r="BE3064" i="1" s="1"/>
  <c r="BE3065" i="1" s="1"/>
  <c r="BE3066" i="1" s="1"/>
  <c r="BE3067" i="1" s="1"/>
  <c r="BE3068" i="1" s="1"/>
  <c r="BE3069" i="1" s="1"/>
  <c r="BE3070" i="1" s="1"/>
  <c r="BE3071" i="1" s="1"/>
  <c r="BE3072" i="1" s="1"/>
  <c r="BE3073" i="1" s="1"/>
  <c r="BE3074" i="1" s="1"/>
  <c r="BE3075" i="1" s="1"/>
  <c r="BE3076" i="1" s="1"/>
  <c r="BE3077" i="1" s="1"/>
  <c r="BE3078" i="1" s="1"/>
  <c r="BE3079" i="1" s="1"/>
  <c r="BE3080" i="1" s="1"/>
  <c r="BE3081" i="1" s="1"/>
  <c r="BE3082" i="1" s="1"/>
  <c r="BE3083" i="1" s="1"/>
  <c r="BE3084" i="1" s="1"/>
  <c r="BE3085" i="1" s="1"/>
  <c r="BE3086" i="1" s="1"/>
  <c r="BE3087" i="1" s="1"/>
  <c r="BE3088" i="1" s="1"/>
  <c r="BE3089" i="1" s="1"/>
  <c r="BE3090" i="1" s="1"/>
  <c r="BE3091" i="1" s="1"/>
  <c r="BE3092" i="1" s="1"/>
  <c r="BE3093" i="1" s="1"/>
  <c r="BE3094" i="1" s="1"/>
  <c r="BE3095" i="1" s="1"/>
  <c r="BE3096" i="1" s="1"/>
  <c r="BE3097" i="1" s="1"/>
  <c r="BE3098" i="1" s="1"/>
  <c r="BE3099" i="1" s="1"/>
  <c r="BE3100" i="1" s="1"/>
  <c r="BE3101" i="1" s="1"/>
  <c r="BE3102" i="1" s="1"/>
  <c r="BE3103" i="1" s="1"/>
  <c r="BE3104" i="1" s="1"/>
  <c r="BE3105" i="1" s="1"/>
  <c r="BE3106" i="1" s="1"/>
  <c r="BE3107" i="1" s="1"/>
  <c r="BE3108" i="1" s="1"/>
  <c r="BE3109" i="1" s="1"/>
  <c r="BE3110" i="1" s="1"/>
  <c r="BE3111" i="1" s="1"/>
  <c r="BE3112" i="1" s="1"/>
  <c r="BE3113" i="1" s="1"/>
  <c r="BE3114" i="1" s="1"/>
  <c r="BE3115" i="1" s="1"/>
  <c r="BE3116" i="1" s="1"/>
  <c r="BE3117" i="1" s="1"/>
  <c r="BE3118" i="1" s="1"/>
  <c r="BE3119" i="1" s="1"/>
  <c r="BE3120" i="1" s="1"/>
  <c r="BE3121" i="1" s="1"/>
  <c r="BE3122" i="1" s="1"/>
  <c r="BE3123" i="1" s="1"/>
  <c r="BE3124" i="1" s="1"/>
  <c r="BE3125" i="1" s="1"/>
  <c r="BE3126" i="1" s="1"/>
  <c r="BE3127" i="1" s="1"/>
  <c r="BE3128" i="1" s="1"/>
  <c r="BE3129" i="1" s="1"/>
  <c r="BE3130" i="1" s="1"/>
  <c r="BE3131" i="1" s="1"/>
  <c r="BE3132" i="1" s="1"/>
  <c r="BE3133" i="1" s="1"/>
  <c r="BE3134" i="1" s="1"/>
  <c r="BE3135" i="1" s="1"/>
  <c r="BE3136" i="1" s="1"/>
  <c r="BE3137" i="1" s="1"/>
  <c r="BE3138" i="1" s="1"/>
  <c r="BE3139" i="1" s="1"/>
  <c r="BE3140" i="1" s="1"/>
  <c r="BE3141" i="1" s="1"/>
  <c r="BE3142" i="1" s="1"/>
  <c r="BE3143" i="1" s="1"/>
  <c r="BE3144" i="1" s="1"/>
  <c r="BE3145" i="1" s="1"/>
  <c r="BE3146" i="1" s="1"/>
  <c r="BE3147" i="1" s="1"/>
  <c r="BE3148" i="1" s="1"/>
  <c r="BE3149" i="1" s="1"/>
  <c r="BE3150" i="1" s="1"/>
  <c r="BE3151" i="1" s="1"/>
  <c r="BE3152" i="1" s="1"/>
  <c r="BE3153" i="1" s="1"/>
  <c r="BE3154" i="1" s="1"/>
  <c r="BE3155" i="1" s="1"/>
  <c r="BE3156" i="1" s="1"/>
  <c r="BE3157" i="1" s="1"/>
  <c r="BE3158" i="1" s="1"/>
  <c r="BE3159" i="1" s="1"/>
  <c r="BE3160" i="1" s="1"/>
  <c r="BE3161" i="1" s="1"/>
  <c r="BE3162" i="1" s="1"/>
  <c r="BE3163" i="1" s="1"/>
  <c r="BE3164" i="1" s="1"/>
  <c r="BE3165" i="1" s="1"/>
  <c r="BE3166" i="1" s="1"/>
  <c r="BE3167" i="1" s="1"/>
  <c r="BE3168" i="1" s="1"/>
  <c r="BE3169" i="1" s="1"/>
  <c r="BE3170" i="1" s="1"/>
  <c r="BE3171" i="1" s="1"/>
  <c r="BE3172" i="1" s="1"/>
  <c r="BE3173" i="1" s="1"/>
  <c r="BE3174" i="1" s="1"/>
  <c r="BE3175" i="1" s="1"/>
  <c r="BE3176" i="1" s="1"/>
  <c r="BE3177" i="1" s="1"/>
  <c r="BE3178" i="1" s="1"/>
  <c r="BE3179" i="1" s="1"/>
  <c r="BE3180" i="1" s="1"/>
  <c r="BE3181" i="1" s="1"/>
  <c r="BE3182" i="1" s="1"/>
  <c r="BE3183" i="1" s="1"/>
  <c r="BE3184" i="1" s="1"/>
  <c r="BE3185" i="1" s="1"/>
  <c r="BE3186" i="1" s="1"/>
  <c r="BE3187" i="1" s="1"/>
  <c r="BE3188" i="1" s="1"/>
  <c r="BE3189" i="1" s="1"/>
  <c r="BE3190" i="1" s="1"/>
  <c r="BE3191" i="1" s="1"/>
  <c r="BE3192" i="1" s="1"/>
  <c r="BE3193" i="1" s="1"/>
  <c r="BE3194" i="1" s="1"/>
  <c r="BE3195" i="1" s="1"/>
  <c r="BE3196" i="1" s="1"/>
  <c r="BE3197" i="1" s="1"/>
  <c r="BE3198" i="1" s="1"/>
  <c r="BE3199" i="1" s="1"/>
  <c r="BE3200" i="1" s="1"/>
  <c r="BL5402" i="1"/>
  <c r="BL5403" i="1" s="1"/>
  <c r="BL5404" i="1" s="1"/>
  <c r="BL5405" i="1" s="1"/>
  <c r="BL5406" i="1" s="1"/>
  <c r="BL5407" i="1" s="1"/>
  <c r="BL5408" i="1" s="1"/>
  <c r="BL5409" i="1" s="1"/>
  <c r="BL5410" i="1" s="1"/>
  <c r="BL5411" i="1" s="1"/>
  <c r="BL5412" i="1" s="1"/>
  <c r="BL5413" i="1" s="1"/>
  <c r="BL5414" i="1" s="1"/>
  <c r="BL5415" i="1" s="1"/>
  <c r="BL5416" i="1" s="1"/>
  <c r="BE5401" i="1"/>
  <c r="BE5402" i="1" s="1"/>
  <c r="BE5403" i="1" s="1"/>
  <c r="BE5404" i="1" s="1"/>
  <c r="BE5405" i="1" s="1"/>
  <c r="BE5406" i="1" s="1"/>
  <c r="BE5407" i="1" s="1"/>
  <c r="BE5408" i="1" s="1"/>
  <c r="BE5409" i="1" s="1"/>
  <c r="BE5410" i="1" s="1"/>
  <c r="BE5411" i="1" s="1"/>
  <c r="BE5412" i="1" s="1"/>
  <c r="BE5413" i="1" s="1"/>
  <c r="BE5414" i="1" s="1"/>
  <c r="BE5415" i="1" s="1"/>
  <c r="BE5416" i="1" s="1"/>
  <c r="BE5417" i="1" s="1"/>
  <c r="BE5418" i="1" s="1"/>
  <c r="BE5419" i="1" s="1"/>
  <c r="BE5420" i="1" s="1"/>
  <c r="BE5421" i="1" s="1"/>
  <c r="BE5422" i="1" s="1"/>
  <c r="BE5423" i="1" s="1"/>
  <c r="BE5424" i="1" s="1"/>
  <c r="BE5425" i="1" s="1"/>
  <c r="BE5426" i="1" s="1"/>
  <c r="BE5427" i="1" s="1"/>
  <c r="BE5428" i="1" s="1"/>
  <c r="BE5429" i="1" s="1"/>
  <c r="BE5430" i="1" s="1"/>
  <c r="BE5431" i="1" s="1"/>
  <c r="BE5432" i="1" s="1"/>
  <c r="BE5433" i="1" s="1"/>
  <c r="BE5434" i="1" s="1"/>
  <c r="BE5435" i="1" s="1"/>
  <c r="BE5436" i="1" s="1"/>
  <c r="BE5437" i="1" s="1"/>
  <c r="BE5438" i="1" s="1"/>
  <c r="BE5439" i="1" s="1"/>
  <c r="BE5440" i="1" s="1"/>
  <c r="BE5441" i="1" s="1"/>
  <c r="BE5442" i="1" s="1"/>
  <c r="BE5443" i="1" s="1"/>
  <c r="BE5444" i="1" s="1"/>
  <c r="BE5445" i="1" s="1"/>
  <c r="BE5446" i="1" s="1"/>
  <c r="BE5447" i="1" s="1"/>
  <c r="BE5448" i="1" s="1"/>
  <c r="BE5449" i="1" s="1"/>
  <c r="BE5450" i="1" s="1"/>
  <c r="BE5451" i="1" s="1"/>
  <c r="BE5452" i="1" s="1"/>
  <c r="BE5453" i="1" s="1"/>
  <c r="BE5454" i="1" s="1"/>
  <c r="BE5455" i="1" s="1"/>
  <c r="BE5456" i="1" s="1"/>
  <c r="BE5457" i="1" s="1"/>
  <c r="BE5458" i="1" s="1"/>
  <c r="BE5459" i="1" s="1"/>
  <c r="BE5460" i="1" s="1"/>
  <c r="BE5461" i="1" s="1"/>
  <c r="BE5462" i="1" s="1"/>
  <c r="BE5463" i="1" s="1"/>
  <c r="BE5464" i="1" s="1"/>
  <c r="BE5465" i="1" s="1"/>
  <c r="BE5466" i="1" s="1"/>
  <c r="BE5467" i="1" s="1"/>
  <c r="BE5468" i="1" s="1"/>
  <c r="BE5469" i="1" s="1"/>
  <c r="BE5470" i="1" s="1"/>
  <c r="BE5471" i="1" s="1"/>
  <c r="BE5472" i="1" s="1"/>
  <c r="BE5473" i="1" s="1"/>
  <c r="BE5474" i="1" s="1"/>
  <c r="BE5475" i="1" s="1"/>
  <c r="BE5476" i="1" s="1"/>
  <c r="BE5477" i="1" s="1"/>
  <c r="BE5478" i="1" s="1"/>
  <c r="BE5479" i="1" s="1"/>
  <c r="BE5480" i="1" s="1"/>
  <c r="BE5481" i="1" s="1"/>
  <c r="BE5482" i="1" s="1"/>
  <c r="BE5483" i="1" s="1"/>
  <c r="BE5484" i="1" s="1"/>
  <c r="BE5485" i="1" s="1"/>
  <c r="BE5486" i="1" s="1"/>
  <c r="BE5487" i="1" s="1"/>
  <c r="BE5488" i="1" s="1"/>
  <c r="BE5489" i="1" s="1"/>
  <c r="BE5490" i="1" s="1"/>
  <c r="BE5491" i="1" s="1"/>
  <c r="BE5492" i="1" s="1"/>
  <c r="BE5493" i="1" s="1"/>
  <c r="BE5494" i="1" s="1"/>
  <c r="BE5495" i="1" s="1"/>
  <c r="BE5496" i="1" s="1"/>
  <c r="BE5497" i="1" s="1"/>
  <c r="BE5498" i="1" s="1"/>
  <c r="BE5499" i="1" s="1"/>
  <c r="BE5500" i="1" s="1"/>
  <c r="BE5501" i="1" s="1"/>
  <c r="BE5502" i="1" s="1"/>
  <c r="BE5503" i="1" s="1"/>
  <c r="BE5504" i="1" s="1"/>
  <c r="BE5505" i="1" s="1"/>
  <c r="BE5506" i="1" s="1"/>
  <c r="BE5507" i="1" s="1"/>
  <c r="BE5508" i="1" s="1"/>
  <c r="BE5509" i="1" s="1"/>
  <c r="BE5510" i="1" s="1"/>
  <c r="BE5511" i="1" s="1"/>
  <c r="BE5512" i="1" s="1"/>
  <c r="BE5513" i="1" s="1"/>
  <c r="BE5514" i="1" s="1"/>
  <c r="BE5515" i="1" s="1"/>
  <c r="BE5516" i="1" s="1"/>
  <c r="BE5517" i="1" s="1"/>
  <c r="BE5518" i="1" s="1"/>
  <c r="BE5519" i="1" s="1"/>
  <c r="BE5520" i="1" s="1"/>
  <c r="BE5521" i="1" s="1"/>
  <c r="BE5522" i="1" s="1"/>
  <c r="BE5523" i="1" s="1"/>
  <c r="BE5524" i="1" s="1"/>
  <c r="BE5525" i="1" s="1"/>
  <c r="BE5526" i="1" s="1"/>
  <c r="BE5527" i="1" s="1"/>
  <c r="BE5528" i="1" s="1"/>
  <c r="BE5529" i="1" s="1"/>
  <c r="BE5530" i="1" s="1"/>
  <c r="BE5531" i="1" s="1"/>
  <c r="BE5532" i="1" s="1"/>
  <c r="BE5533" i="1" s="1"/>
  <c r="BE5534" i="1" s="1"/>
  <c r="BE5535" i="1" s="1"/>
  <c r="BE5536" i="1" s="1"/>
  <c r="BE5537" i="1" s="1"/>
  <c r="BE5538" i="1" s="1"/>
  <c r="BE5539" i="1" s="1"/>
  <c r="BE5540" i="1" s="1"/>
  <c r="BE5541" i="1" s="1"/>
  <c r="BE5542" i="1" s="1"/>
  <c r="BE5543" i="1" s="1"/>
  <c r="BE5544" i="1" s="1"/>
  <c r="BE5545" i="1" s="1"/>
  <c r="BE5546" i="1" s="1"/>
  <c r="BE5547" i="1" s="1"/>
  <c r="BE5548" i="1" s="1"/>
  <c r="BE5549" i="1" s="1"/>
  <c r="BE5550" i="1" s="1"/>
  <c r="BE5551" i="1" s="1"/>
  <c r="BE5552" i="1" s="1"/>
  <c r="BE5553" i="1" s="1"/>
  <c r="BE5554" i="1" s="1"/>
  <c r="BE5555" i="1" s="1"/>
  <c r="BE5556" i="1" s="1"/>
  <c r="BE5557" i="1" s="1"/>
  <c r="BE5558" i="1" s="1"/>
  <c r="BE5559" i="1" s="1"/>
  <c r="BE5560" i="1" s="1"/>
  <c r="BE5561" i="1" s="1"/>
  <c r="BE5562" i="1" s="1"/>
  <c r="BE5563" i="1" s="1"/>
  <c r="BE5564" i="1" s="1"/>
  <c r="BE5565" i="1" s="1"/>
  <c r="BE5566" i="1" s="1"/>
  <c r="BE5567" i="1" s="1"/>
  <c r="BE5568" i="1" s="1"/>
  <c r="BE5569" i="1" s="1"/>
  <c r="BE5570" i="1" s="1"/>
  <c r="BE5571" i="1" s="1"/>
  <c r="BE5572" i="1" s="1"/>
  <c r="BE5573" i="1" s="1"/>
  <c r="BE5574" i="1" s="1"/>
  <c r="BE5575" i="1" s="1"/>
  <c r="BE5576" i="1" s="1"/>
  <c r="BE5577" i="1" s="1"/>
  <c r="BE5578" i="1" s="1"/>
  <c r="BE5579" i="1" s="1"/>
  <c r="BE5580" i="1" s="1"/>
  <c r="BE5581" i="1" s="1"/>
  <c r="BE5582" i="1" s="1"/>
  <c r="BE5583" i="1" s="1"/>
  <c r="BE5584" i="1" s="1"/>
  <c r="BE5585" i="1" s="1"/>
  <c r="BE5586" i="1" s="1"/>
  <c r="BE5587" i="1" s="1"/>
  <c r="BE5588" i="1" s="1"/>
  <c r="BE5589" i="1" s="1"/>
  <c r="BE5590" i="1" s="1"/>
  <c r="BE5591" i="1" s="1"/>
  <c r="BE5592" i="1" s="1"/>
  <c r="BE5593" i="1" s="1"/>
  <c r="BE5594" i="1" s="1"/>
  <c r="BE5595" i="1" s="1"/>
  <c r="BE5596" i="1" s="1"/>
  <c r="BE5597" i="1" s="1"/>
  <c r="BE5598" i="1" s="1"/>
  <c r="BE5599" i="1" s="1"/>
  <c r="BE5600" i="1" s="1"/>
  <c r="B6021" i="1"/>
  <c r="AY4811" i="1"/>
  <c r="BA4811" i="1" s="1"/>
  <c r="AW4811" i="1"/>
  <c r="B1821" i="1"/>
  <c r="BK3402" i="1"/>
  <c r="BK3403" i="1" s="1"/>
  <c r="BK3404" i="1" s="1"/>
  <c r="BK3405" i="1" s="1"/>
  <c r="BK3406" i="1" s="1"/>
  <c r="BK3407" i="1" s="1"/>
  <c r="BK3408" i="1" s="1"/>
  <c r="BK3409" i="1" s="1"/>
  <c r="BK3410" i="1" s="1"/>
  <c r="BK3411" i="1" s="1"/>
  <c r="BK3412" i="1" s="1"/>
  <c r="BK3413" i="1" s="1"/>
  <c r="BK3414" i="1" s="1"/>
  <c r="BK3415" i="1" s="1"/>
  <c r="BK3416" i="1" s="1"/>
  <c r="BE3401" i="1"/>
  <c r="BE3402" i="1" s="1"/>
  <c r="BE3403" i="1" s="1"/>
  <c r="BE3404" i="1" s="1"/>
  <c r="BE3405" i="1" s="1"/>
  <c r="BE3406" i="1" s="1"/>
  <c r="BE3407" i="1" s="1"/>
  <c r="BE3408" i="1" s="1"/>
  <c r="BE3409" i="1" s="1"/>
  <c r="BE3410" i="1" s="1"/>
  <c r="BE3411" i="1" s="1"/>
  <c r="BE3412" i="1" s="1"/>
  <c r="BE3413" i="1" s="1"/>
  <c r="BE3414" i="1" s="1"/>
  <c r="BE3415" i="1" s="1"/>
  <c r="BE3416" i="1" s="1"/>
  <c r="BE3417" i="1" s="1"/>
  <c r="BE3418" i="1" s="1"/>
  <c r="BE3419" i="1" s="1"/>
  <c r="BE3420" i="1" s="1"/>
  <c r="BE3421" i="1" s="1"/>
  <c r="BE3422" i="1" s="1"/>
  <c r="BE3423" i="1" s="1"/>
  <c r="BE3424" i="1" s="1"/>
  <c r="BE3425" i="1" s="1"/>
  <c r="BE3426" i="1" s="1"/>
  <c r="BE3427" i="1" s="1"/>
  <c r="BE3428" i="1" s="1"/>
  <c r="BE3429" i="1" s="1"/>
  <c r="BE3430" i="1" s="1"/>
  <c r="BE3431" i="1" s="1"/>
  <c r="BE3432" i="1" s="1"/>
  <c r="BE3433" i="1" s="1"/>
  <c r="BE3434" i="1" s="1"/>
  <c r="BE3435" i="1" s="1"/>
  <c r="BE3436" i="1" s="1"/>
  <c r="BE3437" i="1" s="1"/>
  <c r="BE3438" i="1" s="1"/>
  <c r="BE3439" i="1" s="1"/>
  <c r="BE3440" i="1" s="1"/>
  <c r="BE3441" i="1" s="1"/>
  <c r="BE3442" i="1" s="1"/>
  <c r="BE3443" i="1" s="1"/>
  <c r="BE3444" i="1" s="1"/>
  <c r="BE3445" i="1" s="1"/>
  <c r="BE3446" i="1" s="1"/>
  <c r="BE3447" i="1" s="1"/>
  <c r="BE3448" i="1" s="1"/>
  <c r="BE3449" i="1" s="1"/>
  <c r="BE3450" i="1" s="1"/>
  <c r="BE3451" i="1" s="1"/>
  <c r="BE3452" i="1" s="1"/>
  <c r="BE3453" i="1" s="1"/>
  <c r="BE3454" i="1" s="1"/>
  <c r="BE3455" i="1" s="1"/>
  <c r="BE3456" i="1" s="1"/>
  <c r="BE3457" i="1" s="1"/>
  <c r="BE3458" i="1" s="1"/>
  <c r="BE3459" i="1" s="1"/>
  <c r="BE3460" i="1" s="1"/>
  <c r="BE3461" i="1" s="1"/>
  <c r="BE3462" i="1" s="1"/>
  <c r="BE3463" i="1" s="1"/>
  <c r="BE3464" i="1" s="1"/>
  <c r="BE3465" i="1" s="1"/>
  <c r="BE3466" i="1" s="1"/>
  <c r="BE3467" i="1" s="1"/>
  <c r="BE3468" i="1" s="1"/>
  <c r="BE3469" i="1" s="1"/>
  <c r="BE3470" i="1" s="1"/>
  <c r="BE3471" i="1" s="1"/>
  <c r="BE3472" i="1" s="1"/>
  <c r="BE3473" i="1" s="1"/>
  <c r="BE3474" i="1" s="1"/>
  <c r="BE3475" i="1" s="1"/>
  <c r="BE3476" i="1" s="1"/>
  <c r="BE3477" i="1" s="1"/>
  <c r="BE3478" i="1" s="1"/>
  <c r="BE3479" i="1" s="1"/>
  <c r="BE3480" i="1" s="1"/>
  <c r="BE3481" i="1" s="1"/>
  <c r="BE3482" i="1" s="1"/>
  <c r="BE3483" i="1" s="1"/>
  <c r="BE3484" i="1" s="1"/>
  <c r="BE3485" i="1" s="1"/>
  <c r="BE3486" i="1" s="1"/>
  <c r="BE3487" i="1" s="1"/>
  <c r="BE3488" i="1" s="1"/>
  <c r="BE3489" i="1" s="1"/>
  <c r="BE3490" i="1" s="1"/>
  <c r="BE3491" i="1" s="1"/>
  <c r="BE3492" i="1" s="1"/>
  <c r="BE3493" i="1" s="1"/>
  <c r="BE3494" i="1" s="1"/>
  <c r="BE3495" i="1" s="1"/>
  <c r="BE3496" i="1" s="1"/>
  <c r="BE3497" i="1" s="1"/>
  <c r="BE3498" i="1" s="1"/>
  <c r="BE3499" i="1" s="1"/>
  <c r="BE3500" i="1" s="1"/>
  <c r="BE3501" i="1" s="1"/>
  <c r="BE3502" i="1" s="1"/>
  <c r="BE3503" i="1" s="1"/>
  <c r="BE3504" i="1" s="1"/>
  <c r="BE3505" i="1" s="1"/>
  <c r="BE3506" i="1" s="1"/>
  <c r="BE3507" i="1" s="1"/>
  <c r="BE3508" i="1" s="1"/>
  <c r="BE3509" i="1" s="1"/>
  <c r="BE3510" i="1" s="1"/>
  <c r="BE3511" i="1" s="1"/>
  <c r="BE3512" i="1" s="1"/>
  <c r="BE3513" i="1" s="1"/>
  <c r="BE3514" i="1" s="1"/>
  <c r="BE3515" i="1" s="1"/>
  <c r="BE3516" i="1" s="1"/>
  <c r="BE3517" i="1" s="1"/>
  <c r="BE3518" i="1" s="1"/>
  <c r="BE3519" i="1" s="1"/>
  <c r="BE3520" i="1" s="1"/>
  <c r="BE3521" i="1" s="1"/>
  <c r="BE3522" i="1" s="1"/>
  <c r="BE3523" i="1" s="1"/>
  <c r="BE3524" i="1" s="1"/>
  <c r="BE3525" i="1" s="1"/>
  <c r="BE3526" i="1" s="1"/>
  <c r="BE3527" i="1" s="1"/>
  <c r="BE3528" i="1" s="1"/>
  <c r="BE3529" i="1" s="1"/>
  <c r="BE3530" i="1" s="1"/>
  <c r="BE3531" i="1" s="1"/>
  <c r="BE3532" i="1" s="1"/>
  <c r="BE3533" i="1" s="1"/>
  <c r="BE3534" i="1" s="1"/>
  <c r="BE3535" i="1" s="1"/>
  <c r="BE3536" i="1" s="1"/>
  <c r="BE3537" i="1" s="1"/>
  <c r="BE3538" i="1" s="1"/>
  <c r="BE3539" i="1" s="1"/>
  <c r="BE3540" i="1" s="1"/>
  <c r="BE3541" i="1" s="1"/>
  <c r="BE3542" i="1" s="1"/>
  <c r="BE3543" i="1" s="1"/>
  <c r="BE3544" i="1" s="1"/>
  <c r="BE3545" i="1" s="1"/>
  <c r="BE3546" i="1" s="1"/>
  <c r="BE3547" i="1" s="1"/>
  <c r="BE3548" i="1" s="1"/>
  <c r="BE3549" i="1" s="1"/>
  <c r="BE3550" i="1" s="1"/>
  <c r="BE3551" i="1" s="1"/>
  <c r="BE3552" i="1" s="1"/>
  <c r="BE3553" i="1" s="1"/>
  <c r="BE3554" i="1" s="1"/>
  <c r="BE3555" i="1" s="1"/>
  <c r="BE3556" i="1" s="1"/>
  <c r="BE3557" i="1" s="1"/>
  <c r="BE3558" i="1" s="1"/>
  <c r="BE3559" i="1" s="1"/>
  <c r="BE3560" i="1" s="1"/>
  <c r="BE3561" i="1" s="1"/>
  <c r="BE3562" i="1" s="1"/>
  <c r="BE3563" i="1" s="1"/>
  <c r="BE3564" i="1" s="1"/>
  <c r="BE3565" i="1" s="1"/>
  <c r="BE3566" i="1" s="1"/>
  <c r="BE3567" i="1" s="1"/>
  <c r="BE3568" i="1" s="1"/>
  <c r="BE3569" i="1" s="1"/>
  <c r="BE3570" i="1" s="1"/>
  <c r="BE3571" i="1" s="1"/>
  <c r="BE3572" i="1" s="1"/>
  <c r="BE3573" i="1" s="1"/>
  <c r="BE3574" i="1" s="1"/>
  <c r="BE3575" i="1" s="1"/>
  <c r="BE3576" i="1" s="1"/>
  <c r="BE3577" i="1" s="1"/>
  <c r="BE3578" i="1" s="1"/>
  <c r="BE3579" i="1" s="1"/>
  <c r="BE3580" i="1" s="1"/>
  <c r="BE3581" i="1" s="1"/>
  <c r="BE3582" i="1" s="1"/>
  <c r="BE3583" i="1" s="1"/>
  <c r="BE3584" i="1" s="1"/>
  <c r="BE3585" i="1" s="1"/>
  <c r="BE3586" i="1" s="1"/>
  <c r="BE3587" i="1" s="1"/>
  <c r="BE3588" i="1" s="1"/>
  <c r="BE3589" i="1" s="1"/>
  <c r="BE3590" i="1" s="1"/>
  <c r="BE3591" i="1" s="1"/>
  <c r="BE3592" i="1" s="1"/>
  <c r="BE3593" i="1" s="1"/>
  <c r="BE3594" i="1" s="1"/>
  <c r="BE3595" i="1" s="1"/>
  <c r="BE3596" i="1" s="1"/>
  <c r="BE3597" i="1" s="1"/>
  <c r="BE3598" i="1" s="1"/>
  <c r="BE3599" i="1" s="1"/>
  <c r="BE3600" i="1" s="1"/>
  <c r="AP5621" i="1"/>
  <c r="BK2602" i="1"/>
  <c r="BK2603" i="1" s="1"/>
  <c r="BK2604" i="1" s="1"/>
  <c r="BK2605" i="1" s="1"/>
  <c r="BK2606" i="1" s="1"/>
  <c r="BK2607" i="1" s="1"/>
  <c r="BK2608" i="1" s="1"/>
  <c r="BK2609" i="1" s="1"/>
  <c r="BK2610" i="1" s="1"/>
  <c r="BK2611" i="1" s="1"/>
  <c r="BK2612" i="1" s="1"/>
  <c r="BK2613" i="1" s="1"/>
  <c r="BK2614" i="1" s="1"/>
  <c r="BK2615" i="1" s="1"/>
  <c r="BK2616" i="1" s="1"/>
  <c r="BE2601" i="1"/>
  <c r="BE2602" i="1" s="1"/>
  <c r="BE2603" i="1" s="1"/>
  <c r="BE2604" i="1" s="1"/>
  <c r="BE2605" i="1" s="1"/>
  <c r="BE2606" i="1" s="1"/>
  <c r="BE2607" i="1" s="1"/>
  <c r="BE2608" i="1" s="1"/>
  <c r="BE2609" i="1" s="1"/>
  <c r="BE2610" i="1" s="1"/>
  <c r="BE2611" i="1" s="1"/>
  <c r="BE2612" i="1" s="1"/>
  <c r="BE2613" i="1" s="1"/>
  <c r="BE2614" i="1" s="1"/>
  <c r="BE2615" i="1" s="1"/>
  <c r="BE2616" i="1" s="1"/>
  <c r="BE2617" i="1" s="1"/>
  <c r="BE2618" i="1" s="1"/>
  <c r="BE2619" i="1" s="1"/>
  <c r="BE2620" i="1" s="1"/>
  <c r="BE2621" i="1" s="1"/>
  <c r="BE2622" i="1" s="1"/>
  <c r="BE2623" i="1" s="1"/>
  <c r="BE2624" i="1" s="1"/>
  <c r="BE2625" i="1" s="1"/>
  <c r="BE2626" i="1" s="1"/>
  <c r="BE2627" i="1" s="1"/>
  <c r="BE2628" i="1" s="1"/>
  <c r="BE2629" i="1" s="1"/>
  <c r="BE2630" i="1" s="1"/>
  <c r="BE2631" i="1" s="1"/>
  <c r="BE2632" i="1" s="1"/>
  <c r="BE2633" i="1" s="1"/>
  <c r="BE2634" i="1" s="1"/>
  <c r="BE2635" i="1" s="1"/>
  <c r="BE2636" i="1" s="1"/>
  <c r="BE2637" i="1" s="1"/>
  <c r="BE2638" i="1" s="1"/>
  <c r="BE2639" i="1" s="1"/>
  <c r="BE2640" i="1" s="1"/>
  <c r="BE2641" i="1" s="1"/>
  <c r="BE2642" i="1" s="1"/>
  <c r="BE2643" i="1" s="1"/>
  <c r="BE2644" i="1" s="1"/>
  <c r="BE2645" i="1" s="1"/>
  <c r="BE2646" i="1" s="1"/>
  <c r="BE2647" i="1" s="1"/>
  <c r="BE2648" i="1" s="1"/>
  <c r="BE2649" i="1" s="1"/>
  <c r="BE2650" i="1" s="1"/>
  <c r="BE2651" i="1" s="1"/>
  <c r="BE2652" i="1" s="1"/>
  <c r="BE2653" i="1" s="1"/>
  <c r="BE2654" i="1" s="1"/>
  <c r="BE2655" i="1" s="1"/>
  <c r="BE2656" i="1" s="1"/>
  <c r="BE2657" i="1" s="1"/>
  <c r="BE2658" i="1" s="1"/>
  <c r="BE2659" i="1" s="1"/>
  <c r="BE2660" i="1" s="1"/>
  <c r="BE2661" i="1" s="1"/>
  <c r="BE2662" i="1" s="1"/>
  <c r="BE2663" i="1" s="1"/>
  <c r="BE2664" i="1" s="1"/>
  <c r="BE2665" i="1" s="1"/>
  <c r="BE2666" i="1" s="1"/>
  <c r="BE2667" i="1" s="1"/>
  <c r="BE2668" i="1" s="1"/>
  <c r="BE2669" i="1" s="1"/>
  <c r="BE2670" i="1" s="1"/>
  <c r="BE2671" i="1" s="1"/>
  <c r="BE2672" i="1" s="1"/>
  <c r="BE2673" i="1" s="1"/>
  <c r="BE2674" i="1" s="1"/>
  <c r="BE2675" i="1" s="1"/>
  <c r="BE2676" i="1" s="1"/>
  <c r="BE2677" i="1" s="1"/>
  <c r="BE2678" i="1" s="1"/>
  <c r="BE2679" i="1" s="1"/>
  <c r="BE2680" i="1" s="1"/>
  <c r="BE2681" i="1" s="1"/>
  <c r="BE2682" i="1" s="1"/>
  <c r="BE2683" i="1" s="1"/>
  <c r="BE2684" i="1" s="1"/>
  <c r="BE2685" i="1" s="1"/>
  <c r="BE2686" i="1" s="1"/>
  <c r="BE2687" i="1" s="1"/>
  <c r="BE2688" i="1" s="1"/>
  <c r="BE2689" i="1" s="1"/>
  <c r="BE2690" i="1" s="1"/>
  <c r="BE2691" i="1" s="1"/>
  <c r="BE2692" i="1" s="1"/>
  <c r="BE2693" i="1" s="1"/>
  <c r="BE2694" i="1" s="1"/>
  <c r="BE2695" i="1" s="1"/>
  <c r="BE2696" i="1" s="1"/>
  <c r="BE2697" i="1" s="1"/>
  <c r="BE2698" i="1" s="1"/>
  <c r="BE2699" i="1" s="1"/>
  <c r="BE2700" i="1" s="1"/>
  <c r="BE2701" i="1" s="1"/>
  <c r="BE2702" i="1" s="1"/>
  <c r="BE2703" i="1" s="1"/>
  <c r="BE2704" i="1" s="1"/>
  <c r="BE2705" i="1" s="1"/>
  <c r="BE2706" i="1" s="1"/>
  <c r="BE2707" i="1" s="1"/>
  <c r="BE2708" i="1" s="1"/>
  <c r="BE2709" i="1" s="1"/>
  <c r="BE2710" i="1" s="1"/>
  <c r="BE2711" i="1" s="1"/>
  <c r="BE2712" i="1" s="1"/>
  <c r="BE2713" i="1" s="1"/>
  <c r="BE2714" i="1" s="1"/>
  <c r="BE2715" i="1" s="1"/>
  <c r="BE2716" i="1" s="1"/>
  <c r="BE2717" i="1" s="1"/>
  <c r="BE2718" i="1" s="1"/>
  <c r="BE2719" i="1" s="1"/>
  <c r="BE2720" i="1" s="1"/>
  <c r="BE2721" i="1" s="1"/>
  <c r="BE2722" i="1" s="1"/>
  <c r="BE2723" i="1" s="1"/>
  <c r="BE2724" i="1" s="1"/>
  <c r="BE2725" i="1" s="1"/>
  <c r="BE2726" i="1" s="1"/>
  <c r="BE2727" i="1" s="1"/>
  <c r="BE2728" i="1" s="1"/>
  <c r="BE2729" i="1" s="1"/>
  <c r="BE2730" i="1" s="1"/>
  <c r="BE2731" i="1" s="1"/>
  <c r="BE2732" i="1" s="1"/>
  <c r="BE2733" i="1" s="1"/>
  <c r="BE2734" i="1" s="1"/>
  <c r="BE2735" i="1" s="1"/>
  <c r="BE2736" i="1" s="1"/>
  <c r="BE2737" i="1" s="1"/>
  <c r="BE2738" i="1" s="1"/>
  <c r="BE2739" i="1" s="1"/>
  <c r="BE2740" i="1" s="1"/>
  <c r="BE2741" i="1" s="1"/>
  <c r="BE2742" i="1" s="1"/>
  <c r="BE2743" i="1" s="1"/>
  <c r="BE2744" i="1" s="1"/>
  <c r="BE2745" i="1" s="1"/>
  <c r="BE2746" i="1" s="1"/>
  <c r="BE2747" i="1" s="1"/>
  <c r="BE2748" i="1" s="1"/>
  <c r="BE2749" i="1" s="1"/>
  <c r="BE2750" i="1" s="1"/>
  <c r="BE2751" i="1" s="1"/>
  <c r="BE2752" i="1" s="1"/>
  <c r="BE2753" i="1" s="1"/>
  <c r="BE2754" i="1" s="1"/>
  <c r="BE2755" i="1" s="1"/>
  <c r="BE2756" i="1" s="1"/>
  <c r="BE2757" i="1" s="1"/>
  <c r="BE2758" i="1" s="1"/>
  <c r="BE2759" i="1" s="1"/>
  <c r="BE2760" i="1" s="1"/>
  <c r="BE2761" i="1" s="1"/>
  <c r="BE2762" i="1" s="1"/>
  <c r="BE2763" i="1" s="1"/>
  <c r="BE2764" i="1" s="1"/>
  <c r="BE2765" i="1" s="1"/>
  <c r="BE2766" i="1" s="1"/>
  <c r="BE2767" i="1" s="1"/>
  <c r="BE2768" i="1" s="1"/>
  <c r="BE2769" i="1" s="1"/>
  <c r="BE2770" i="1" s="1"/>
  <c r="BE2771" i="1" s="1"/>
  <c r="BE2772" i="1" s="1"/>
  <c r="BE2773" i="1" s="1"/>
  <c r="BE2774" i="1" s="1"/>
  <c r="BE2775" i="1" s="1"/>
  <c r="BE2776" i="1" s="1"/>
  <c r="BE2777" i="1" s="1"/>
  <c r="BE2778" i="1" s="1"/>
  <c r="BE2779" i="1" s="1"/>
  <c r="BE2780" i="1" s="1"/>
  <c r="BE2781" i="1" s="1"/>
  <c r="BE2782" i="1" s="1"/>
  <c r="BE2783" i="1" s="1"/>
  <c r="BE2784" i="1" s="1"/>
  <c r="BE2785" i="1" s="1"/>
  <c r="BE2786" i="1" s="1"/>
  <c r="BE2787" i="1" s="1"/>
  <c r="BE2788" i="1" s="1"/>
  <c r="BE2789" i="1" s="1"/>
  <c r="BE2790" i="1" s="1"/>
  <c r="BE2791" i="1" s="1"/>
  <c r="BE2792" i="1" s="1"/>
  <c r="BE2793" i="1" s="1"/>
  <c r="BE2794" i="1" s="1"/>
  <c r="BE2795" i="1" s="1"/>
  <c r="BE2796" i="1" s="1"/>
  <c r="BE2797" i="1" s="1"/>
  <c r="BE2798" i="1" s="1"/>
  <c r="BE2799" i="1" s="1"/>
  <c r="BE2800" i="1" s="1"/>
  <c r="AE5024" i="1"/>
  <c r="AH5016" i="1"/>
  <c r="BL2402" i="1"/>
  <c r="BL2403" i="1" s="1"/>
  <c r="BL2404" i="1" s="1"/>
  <c r="BL2405" i="1" s="1"/>
  <c r="BL2406" i="1" s="1"/>
  <c r="BL2407" i="1" s="1"/>
  <c r="BL2408" i="1" s="1"/>
  <c r="BL2409" i="1" s="1"/>
  <c r="BL2410" i="1" s="1"/>
  <c r="BL2411" i="1" s="1"/>
  <c r="BL2412" i="1" s="1"/>
  <c r="BL2413" i="1" s="1"/>
  <c r="BL2414" i="1" s="1"/>
  <c r="BL2415" i="1" s="1"/>
  <c r="BL2416" i="1" s="1"/>
  <c r="BE2401" i="1"/>
  <c r="BE2402" i="1" s="1"/>
  <c r="BE2403" i="1" s="1"/>
  <c r="BE2404" i="1" s="1"/>
  <c r="BE2405" i="1" s="1"/>
  <c r="BE2406" i="1" s="1"/>
  <c r="BE2407" i="1" s="1"/>
  <c r="BE2408" i="1" s="1"/>
  <c r="BE2409" i="1" s="1"/>
  <c r="BE2410" i="1" s="1"/>
  <c r="BE2411" i="1" s="1"/>
  <c r="BE2412" i="1" s="1"/>
  <c r="BE2413" i="1" s="1"/>
  <c r="BE2414" i="1" s="1"/>
  <c r="BE2415" i="1" s="1"/>
  <c r="BE2416" i="1" s="1"/>
  <c r="BE2417" i="1" s="1"/>
  <c r="BE2418" i="1" s="1"/>
  <c r="BE2419" i="1" s="1"/>
  <c r="BE2420" i="1" s="1"/>
  <c r="BE2421" i="1" s="1"/>
  <c r="BE2422" i="1" s="1"/>
  <c r="BE2423" i="1" s="1"/>
  <c r="BE2424" i="1" s="1"/>
  <c r="BE2425" i="1" s="1"/>
  <c r="BE2426" i="1" s="1"/>
  <c r="BE2427" i="1" s="1"/>
  <c r="BE2428" i="1" s="1"/>
  <c r="BE2429" i="1" s="1"/>
  <c r="BE2430" i="1" s="1"/>
  <c r="BE2431" i="1" s="1"/>
  <c r="BE2432" i="1" s="1"/>
  <c r="BE2433" i="1" s="1"/>
  <c r="BE2434" i="1" s="1"/>
  <c r="BE2435" i="1" s="1"/>
  <c r="BE2436" i="1" s="1"/>
  <c r="BE2437" i="1" s="1"/>
  <c r="BE2438" i="1" s="1"/>
  <c r="BE2439" i="1" s="1"/>
  <c r="BE2440" i="1" s="1"/>
  <c r="BE2441" i="1" s="1"/>
  <c r="BE2442" i="1" s="1"/>
  <c r="BE2443" i="1" s="1"/>
  <c r="BE2444" i="1" s="1"/>
  <c r="BE2445" i="1" s="1"/>
  <c r="BE2446" i="1" s="1"/>
  <c r="BE2447" i="1" s="1"/>
  <c r="BE2448" i="1" s="1"/>
  <c r="BE2449" i="1" s="1"/>
  <c r="BE2450" i="1" s="1"/>
  <c r="BE2451" i="1" s="1"/>
  <c r="BE2452" i="1" s="1"/>
  <c r="BE2453" i="1" s="1"/>
  <c r="BE2454" i="1" s="1"/>
  <c r="BE2455" i="1" s="1"/>
  <c r="BE2456" i="1" s="1"/>
  <c r="BE2457" i="1" s="1"/>
  <c r="BE2458" i="1" s="1"/>
  <c r="BE2459" i="1" s="1"/>
  <c r="BE2460" i="1" s="1"/>
  <c r="BE2461" i="1" s="1"/>
  <c r="BE2462" i="1" s="1"/>
  <c r="BE2463" i="1" s="1"/>
  <c r="BE2464" i="1" s="1"/>
  <c r="BE2465" i="1" s="1"/>
  <c r="BE2466" i="1" s="1"/>
  <c r="BE2467" i="1" s="1"/>
  <c r="BE2468" i="1" s="1"/>
  <c r="BE2469" i="1" s="1"/>
  <c r="BE2470" i="1" s="1"/>
  <c r="BE2471" i="1" s="1"/>
  <c r="BE2472" i="1" s="1"/>
  <c r="BE2473" i="1" s="1"/>
  <c r="BE2474" i="1" s="1"/>
  <c r="BE2475" i="1" s="1"/>
  <c r="BE2476" i="1" s="1"/>
  <c r="BE2477" i="1" s="1"/>
  <c r="BE2478" i="1" s="1"/>
  <c r="BE2479" i="1" s="1"/>
  <c r="BE2480" i="1" s="1"/>
  <c r="BE2481" i="1" s="1"/>
  <c r="BE2482" i="1" s="1"/>
  <c r="BE2483" i="1" s="1"/>
  <c r="BE2484" i="1" s="1"/>
  <c r="BE2485" i="1" s="1"/>
  <c r="BE2486" i="1" s="1"/>
  <c r="BE2487" i="1" s="1"/>
  <c r="BE2488" i="1" s="1"/>
  <c r="BE2489" i="1" s="1"/>
  <c r="BE2490" i="1" s="1"/>
  <c r="BE2491" i="1" s="1"/>
  <c r="BE2492" i="1" s="1"/>
  <c r="BE2493" i="1" s="1"/>
  <c r="BE2494" i="1" s="1"/>
  <c r="BE2495" i="1" s="1"/>
  <c r="BE2496" i="1" s="1"/>
  <c r="BE2497" i="1" s="1"/>
  <c r="BE2498" i="1" s="1"/>
  <c r="BE2499" i="1" s="1"/>
  <c r="BE2500" i="1" s="1"/>
  <c r="BE2501" i="1" s="1"/>
  <c r="BE2502" i="1" s="1"/>
  <c r="BE2503" i="1" s="1"/>
  <c r="BE2504" i="1" s="1"/>
  <c r="BE2505" i="1" s="1"/>
  <c r="BE2506" i="1" s="1"/>
  <c r="BE2507" i="1" s="1"/>
  <c r="BE2508" i="1" s="1"/>
  <c r="BE2509" i="1" s="1"/>
  <c r="BE2510" i="1" s="1"/>
  <c r="BE2511" i="1" s="1"/>
  <c r="BE2512" i="1" s="1"/>
  <c r="BE2513" i="1" s="1"/>
  <c r="BE2514" i="1" s="1"/>
  <c r="BE2515" i="1" s="1"/>
  <c r="BE2516" i="1" s="1"/>
  <c r="BE2517" i="1" s="1"/>
  <c r="BE2518" i="1" s="1"/>
  <c r="BE2519" i="1" s="1"/>
  <c r="BE2520" i="1" s="1"/>
  <c r="BE2521" i="1" s="1"/>
  <c r="BE2522" i="1" s="1"/>
  <c r="BE2523" i="1" s="1"/>
  <c r="BE2524" i="1" s="1"/>
  <c r="BE2525" i="1" s="1"/>
  <c r="BE2526" i="1" s="1"/>
  <c r="BE2527" i="1" s="1"/>
  <c r="BE2528" i="1" s="1"/>
  <c r="BE2529" i="1" s="1"/>
  <c r="BE2530" i="1" s="1"/>
  <c r="BE2531" i="1" s="1"/>
  <c r="BE2532" i="1" s="1"/>
  <c r="BE2533" i="1" s="1"/>
  <c r="BE2534" i="1" s="1"/>
  <c r="BE2535" i="1" s="1"/>
  <c r="BE2536" i="1" s="1"/>
  <c r="BE2537" i="1" s="1"/>
  <c r="BE2538" i="1" s="1"/>
  <c r="BE2539" i="1" s="1"/>
  <c r="BE2540" i="1" s="1"/>
  <c r="BE2541" i="1" s="1"/>
  <c r="BE2542" i="1" s="1"/>
  <c r="BE2543" i="1" s="1"/>
  <c r="BE2544" i="1" s="1"/>
  <c r="BE2545" i="1" s="1"/>
  <c r="BE2546" i="1" s="1"/>
  <c r="BE2547" i="1" s="1"/>
  <c r="BE2548" i="1" s="1"/>
  <c r="BE2549" i="1" s="1"/>
  <c r="BE2550" i="1" s="1"/>
  <c r="BE2551" i="1" s="1"/>
  <c r="BE2552" i="1" s="1"/>
  <c r="BE2553" i="1" s="1"/>
  <c r="BE2554" i="1" s="1"/>
  <c r="BE2555" i="1" s="1"/>
  <c r="BE2556" i="1" s="1"/>
  <c r="BE2557" i="1" s="1"/>
  <c r="BE2558" i="1" s="1"/>
  <c r="BE2559" i="1" s="1"/>
  <c r="BE2560" i="1" s="1"/>
  <c r="BE2561" i="1" s="1"/>
  <c r="BE2562" i="1" s="1"/>
  <c r="BE2563" i="1" s="1"/>
  <c r="BE2564" i="1" s="1"/>
  <c r="BE2565" i="1" s="1"/>
  <c r="BE2566" i="1" s="1"/>
  <c r="BE2567" i="1" s="1"/>
  <c r="BE2568" i="1" s="1"/>
  <c r="BE2569" i="1" s="1"/>
  <c r="BE2570" i="1" s="1"/>
  <c r="BE2571" i="1" s="1"/>
  <c r="BE2572" i="1" s="1"/>
  <c r="BE2573" i="1" s="1"/>
  <c r="BE2574" i="1" s="1"/>
  <c r="BE2575" i="1" s="1"/>
  <c r="BE2576" i="1" s="1"/>
  <c r="BE2577" i="1" s="1"/>
  <c r="BE2578" i="1" s="1"/>
  <c r="BE2579" i="1" s="1"/>
  <c r="BE2580" i="1" s="1"/>
  <c r="BE2581" i="1" s="1"/>
  <c r="BE2582" i="1" s="1"/>
  <c r="BE2583" i="1" s="1"/>
  <c r="BE2584" i="1" s="1"/>
  <c r="BE2585" i="1" s="1"/>
  <c r="BE2586" i="1" s="1"/>
  <c r="BE2587" i="1" s="1"/>
  <c r="BE2588" i="1" s="1"/>
  <c r="BE2589" i="1" s="1"/>
  <c r="BE2590" i="1" s="1"/>
  <c r="BE2591" i="1" s="1"/>
  <c r="BE2592" i="1" s="1"/>
  <c r="BE2593" i="1" s="1"/>
  <c r="BE2594" i="1" s="1"/>
  <c r="BE2595" i="1" s="1"/>
  <c r="BE2596" i="1" s="1"/>
  <c r="BE2597" i="1" s="1"/>
  <c r="BE2598" i="1" s="1"/>
  <c r="BE2599" i="1" s="1"/>
  <c r="BE2600" i="1" s="1"/>
  <c r="AH3821" i="1"/>
  <c r="AY3813" i="1"/>
  <c r="BA3813" i="1" s="1"/>
  <c r="AS3814" i="1" s="1"/>
  <c r="AU3814" i="1" s="1"/>
  <c r="AW3813" i="1"/>
  <c r="AH6014" i="1"/>
  <c r="AE6021" i="1"/>
  <c r="BE5801" i="1"/>
  <c r="BE5802" i="1" s="1"/>
  <c r="BE5803" i="1" s="1"/>
  <c r="BE5804" i="1" s="1"/>
  <c r="BE5805" i="1" s="1"/>
  <c r="BE5806" i="1" s="1"/>
  <c r="BE5807" i="1" s="1"/>
  <c r="BE5808" i="1" s="1"/>
  <c r="BE5809" i="1" s="1"/>
  <c r="BE5810" i="1" s="1"/>
  <c r="BE5811" i="1" s="1"/>
  <c r="BE5812" i="1" s="1"/>
  <c r="BE5813" i="1" s="1"/>
  <c r="BE5814" i="1" s="1"/>
  <c r="BE5815" i="1" s="1"/>
  <c r="BE5816" i="1" s="1"/>
  <c r="BE5817" i="1" s="1"/>
  <c r="BE5818" i="1" s="1"/>
  <c r="BE5819" i="1" s="1"/>
  <c r="BE5820" i="1" s="1"/>
  <c r="BE5821" i="1" s="1"/>
  <c r="BE5822" i="1" s="1"/>
  <c r="BE5823" i="1" s="1"/>
  <c r="BE5824" i="1" s="1"/>
  <c r="BE5825" i="1" s="1"/>
  <c r="BE5826" i="1" s="1"/>
  <c r="BE5827" i="1" s="1"/>
  <c r="BE5828" i="1" s="1"/>
  <c r="BE5829" i="1" s="1"/>
  <c r="BE5830" i="1" s="1"/>
  <c r="BE5831" i="1" s="1"/>
  <c r="BE5832" i="1" s="1"/>
  <c r="BE5833" i="1" s="1"/>
  <c r="BE5834" i="1" s="1"/>
  <c r="BE5835" i="1" s="1"/>
  <c r="BE5836" i="1" s="1"/>
  <c r="BE5837" i="1" s="1"/>
  <c r="BE5838" i="1" s="1"/>
  <c r="BE5839" i="1" s="1"/>
  <c r="BE5840" i="1" s="1"/>
  <c r="BE5841" i="1" s="1"/>
  <c r="BE5842" i="1" s="1"/>
  <c r="BE5843" i="1" s="1"/>
  <c r="BE5844" i="1" s="1"/>
  <c r="BE5845" i="1" s="1"/>
  <c r="BE5846" i="1" s="1"/>
  <c r="BE5847" i="1" s="1"/>
  <c r="BE5848" i="1" s="1"/>
  <c r="BE5849" i="1" s="1"/>
  <c r="BE5850" i="1" s="1"/>
  <c r="BE5851" i="1" s="1"/>
  <c r="BE5852" i="1" s="1"/>
  <c r="BE5853" i="1" s="1"/>
  <c r="BE5854" i="1" s="1"/>
  <c r="BE5855" i="1" s="1"/>
  <c r="BE5856" i="1" s="1"/>
  <c r="BE5857" i="1" s="1"/>
  <c r="BE5858" i="1" s="1"/>
  <c r="BE5859" i="1" s="1"/>
  <c r="BE5860" i="1" s="1"/>
  <c r="BE5861" i="1" s="1"/>
  <c r="BE5862" i="1" s="1"/>
  <c r="BE5863" i="1" s="1"/>
  <c r="BE5864" i="1" s="1"/>
  <c r="BE5865" i="1" s="1"/>
  <c r="BE5866" i="1" s="1"/>
  <c r="BE5867" i="1" s="1"/>
  <c r="BE5868" i="1" s="1"/>
  <c r="BE5869" i="1" s="1"/>
  <c r="BE5870" i="1" s="1"/>
  <c r="BE5871" i="1" s="1"/>
  <c r="BE5872" i="1" s="1"/>
  <c r="BE5873" i="1" s="1"/>
  <c r="BE5874" i="1" s="1"/>
  <c r="BE5875" i="1" s="1"/>
  <c r="BE5876" i="1" s="1"/>
  <c r="BE5877" i="1" s="1"/>
  <c r="BE5878" i="1" s="1"/>
  <c r="BE5879" i="1" s="1"/>
  <c r="BE5880" i="1" s="1"/>
  <c r="BE5881" i="1" s="1"/>
  <c r="BE5882" i="1" s="1"/>
  <c r="BE5883" i="1" s="1"/>
  <c r="BE5884" i="1" s="1"/>
  <c r="BE5885" i="1" s="1"/>
  <c r="BE5886" i="1" s="1"/>
  <c r="BE5887" i="1" s="1"/>
  <c r="BE5888" i="1" s="1"/>
  <c r="BE5889" i="1" s="1"/>
  <c r="BE5890" i="1" s="1"/>
  <c r="BE5891" i="1" s="1"/>
  <c r="BE5892" i="1" s="1"/>
  <c r="BE5893" i="1" s="1"/>
  <c r="BE5894" i="1" s="1"/>
  <c r="BE5895" i="1" s="1"/>
  <c r="BE5896" i="1" s="1"/>
  <c r="BE5897" i="1" s="1"/>
  <c r="BE5898" i="1" s="1"/>
  <c r="BE5899" i="1" s="1"/>
  <c r="BE5900" i="1" s="1"/>
  <c r="BE5901" i="1" s="1"/>
  <c r="BE5902" i="1" s="1"/>
  <c r="BE5903" i="1" s="1"/>
  <c r="BE5904" i="1" s="1"/>
  <c r="BE5905" i="1" s="1"/>
  <c r="BE5906" i="1" s="1"/>
  <c r="BE5907" i="1" s="1"/>
  <c r="BE5908" i="1" s="1"/>
  <c r="BE5909" i="1" s="1"/>
  <c r="BE5910" i="1" s="1"/>
  <c r="BE5911" i="1" s="1"/>
  <c r="BE5912" i="1" s="1"/>
  <c r="BE5913" i="1" s="1"/>
  <c r="BE5914" i="1" s="1"/>
  <c r="BE5915" i="1" s="1"/>
  <c r="BE5916" i="1" s="1"/>
  <c r="BE5917" i="1" s="1"/>
  <c r="BE5918" i="1" s="1"/>
  <c r="BE5919" i="1" s="1"/>
  <c r="BE5920" i="1" s="1"/>
  <c r="BE5921" i="1" s="1"/>
  <c r="BE5922" i="1" s="1"/>
  <c r="BE5923" i="1" s="1"/>
  <c r="BE5924" i="1" s="1"/>
  <c r="BE5925" i="1" s="1"/>
  <c r="BE5926" i="1" s="1"/>
  <c r="BE5927" i="1" s="1"/>
  <c r="BE5928" i="1" s="1"/>
  <c r="BE5929" i="1" s="1"/>
  <c r="BE5930" i="1" s="1"/>
  <c r="BE5931" i="1" s="1"/>
  <c r="BE5932" i="1" s="1"/>
  <c r="BE5933" i="1" s="1"/>
  <c r="BE5934" i="1" s="1"/>
  <c r="BE5935" i="1" s="1"/>
  <c r="BE5936" i="1" s="1"/>
  <c r="BE5937" i="1" s="1"/>
  <c r="BE5938" i="1" s="1"/>
  <c r="BE5939" i="1" s="1"/>
  <c r="BE5940" i="1" s="1"/>
  <c r="BE5941" i="1" s="1"/>
  <c r="BE5942" i="1" s="1"/>
  <c r="BE5943" i="1" s="1"/>
  <c r="BE5944" i="1" s="1"/>
  <c r="BE5945" i="1" s="1"/>
  <c r="BE5946" i="1" s="1"/>
  <c r="BE5947" i="1" s="1"/>
  <c r="BE5948" i="1" s="1"/>
  <c r="BE5949" i="1" s="1"/>
  <c r="BE5950" i="1" s="1"/>
  <c r="BE5951" i="1" s="1"/>
  <c r="BE5952" i="1" s="1"/>
  <c r="BE5953" i="1" s="1"/>
  <c r="BE5954" i="1" s="1"/>
  <c r="BE5955" i="1" s="1"/>
  <c r="BE5956" i="1" s="1"/>
  <c r="BE5957" i="1" s="1"/>
  <c r="BE5958" i="1" s="1"/>
  <c r="BE5959" i="1" s="1"/>
  <c r="BE5960" i="1" s="1"/>
  <c r="BE5961" i="1" s="1"/>
  <c r="BE5962" i="1" s="1"/>
  <c r="BE5963" i="1" s="1"/>
  <c r="BE5964" i="1" s="1"/>
  <c r="BE5965" i="1" s="1"/>
  <c r="BE5966" i="1" s="1"/>
  <c r="BE5967" i="1" s="1"/>
  <c r="BE5968" i="1" s="1"/>
  <c r="BE5969" i="1" s="1"/>
  <c r="BE5970" i="1" s="1"/>
  <c r="BE5971" i="1" s="1"/>
  <c r="BE5972" i="1" s="1"/>
  <c r="BE5973" i="1" s="1"/>
  <c r="BE5974" i="1" s="1"/>
  <c r="BE5975" i="1" s="1"/>
  <c r="BE5976" i="1" s="1"/>
  <c r="BE5977" i="1" s="1"/>
  <c r="BE5978" i="1" s="1"/>
  <c r="BE5979" i="1" s="1"/>
  <c r="BE5980" i="1" s="1"/>
  <c r="BE5981" i="1" s="1"/>
  <c r="BE5982" i="1" s="1"/>
  <c r="BE5983" i="1" s="1"/>
  <c r="BE5984" i="1" s="1"/>
  <c r="BE5985" i="1" s="1"/>
  <c r="BE5986" i="1" s="1"/>
  <c r="BE5987" i="1" s="1"/>
  <c r="BE5988" i="1" s="1"/>
  <c r="BE5989" i="1" s="1"/>
  <c r="BE5990" i="1" s="1"/>
  <c r="BE5991" i="1" s="1"/>
  <c r="BE5992" i="1" s="1"/>
  <c r="BE5993" i="1" s="1"/>
  <c r="BE5994" i="1" s="1"/>
  <c r="BE5995" i="1" s="1"/>
  <c r="BE5996" i="1" s="1"/>
  <c r="BE5997" i="1" s="1"/>
  <c r="BE5998" i="1" s="1"/>
  <c r="BE5999" i="1" s="1"/>
  <c r="BE6000" i="1" s="1"/>
  <c r="B1021" i="1"/>
  <c r="BK802" i="1"/>
  <c r="BK803" i="1" s="1"/>
  <c r="BK804" i="1" s="1"/>
  <c r="BK805" i="1" s="1"/>
  <c r="BK806" i="1" s="1"/>
  <c r="BK807" i="1" s="1"/>
  <c r="BK808" i="1" s="1"/>
  <c r="BK809" i="1" s="1"/>
  <c r="BK810" i="1" s="1"/>
  <c r="BK811" i="1" s="1"/>
  <c r="BK812" i="1" s="1"/>
  <c r="BK813" i="1" s="1"/>
  <c r="BK814" i="1" s="1"/>
  <c r="BK815" i="1" s="1"/>
  <c r="BK816" i="1" s="1"/>
  <c r="BE801" i="1"/>
  <c r="BE802" i="1" s="1"/>
  <c r="BE803" i="1" s="1"/>
  <c r="BE804" i="1" s="1"/>
  <c r="BE805" i="1" s="1"/>
  <c r="BE806" i="1" s="1"/>
  <c r="BE807" i="1" s="1"/>
  <c r="BE808" i="1" s="1"/>
  <c r="BE809" i="1" s="1"/>
  <c r="BE810" i="1" s="1"/>
  <c r="BE811" i="1" s="1"/>
  <c r="BE812" i="1" s="1"/>
  <c r="BE813" i="1" s="1"/>
  <c r="BE814" i="1" s="1"/>
  <c r="BE815" i="1" s="1"/>
  <c r="BE816" i="1" s="1"/>
  <c r="BE817" i="1" s="1"/>
  <c r="BE818" i="1" s="1"/>
  <c r="BE819" i="1" s="1"/>
  <c r="BE820" i="1" s="1"/>
  <c r="BE821" i="1" s="1"/>
  <c r="BE822" i="1" s="1"/>
  <c r="BE823" i="1" s="1"/>
  <c r="BE824" i="1" s="1"/>
  <c r="BE825" i="1" s="1"/>
  <c r="BE826" i="1" s="1"/>
  <c r="BE827" i="1" s="1"/>
  <c r="BE828" i="1" s="1"/>
  <c r="BE829" i="1" s="1"/>
  <c r="BE830" i="1" s="1"/>
  <c r="BE831" i="1" s="1"/>
  <c r="BE832" i="1" s="1"/>
  <c r="BE833" i="1" s="1"/>
  <c r="BE834" i="1" s="1"/>
  <c r="BE835" i="1" s="1"/>
  <c r="BE836" i="1" s="1"/>
  <c r="BE837" i="1" s="1"/>
  <c r="BE838" i="1" s="1"/>
  <c r="BE839" i="1" s="1"/>
  <c r="BE840" i="1" s="1"/>
  <c r="BE841" i="1" s="1"/>
  <c r="BE842" i="1" s="1"/>
  <c r="BE843" i="1" s="1"/>
  <c r="BE844" i="1" s="1"/>
  <c r="BE845" i="1" s="1"/>
  <c r="BE846" i="1" s="1"/>
  <c r="BE847" i="1" s="1"/>
  <c r="BE848" i="1" s="1"/>
  <c r="BE849" i="1" s="1"/>
  <c r="BE850" i="1" s="1"/>
  <c r="BE851" i="1" s="1"/>
  <c r="BE852" i="1" s="1"/>
  <c r="BE853" i="1" s="1"/>
  <c r="BE854" i="1" s="1"/>
  <c r="BE855" i="1" s="1"/>
  <c r="BE856" i="1" s="1"/>
  <c r="BE857" i="1" s="1"/>
  <c r="BE858" i="1" s="1"/>
  <c r="BE859" i="1" s="1"/>
  <c r="BE860" i="1" s="1"/>
  <c r="BE861" i="1" s="1"/>
  <c r="BE862" i="1" s="1"/>
  <c r="BE863" i="1" s="1"/>
  <c r="BE864" i="1" s="1"/>
  <c r="BE865" i="1" s="1"/>
  <c r="BE866" i="1" s="1"/>
  <c r="BE867" i="1" s="1"/>
  <c r="BE868" i="1" s="1"/>
  <c r="BE869" i="1" s="1"/>
  <c r="BE870" i="1" s="1"/>
  <c r="BE871" i="1" s="1"/>
  <c r="BE872" i="1" s="1"/>
  <c r="BE873" i="1" s="1"/>
  <c r="BE874" i="1" s="1"/>
  <c r="BE875" i="1" s="1"/>
  <c r="BE876" i="1" s="1"/>
  <c r="BE877" i="1" s="1"/>
  <c r="BE878" i="1" s="1"/>
  <c r="BE879" i="1" s="1"/>
  <c r="BE880" i="1" s="1"/>
  <c r="BE881" i="1" s="1"/>
  <c r="BE882" i="1" s="1"/>
  <c r="BE883" i="1" s="1"/>
  <c r="BE884" i="1" s="1"/>
  <c r="BE885" i="1" s="1"/>
  <c r="BE886" i="1" s="1"/>
  <c r="BE887" i="1" s="1"/>
  <c r="BE888" i="1" s="1"/>
  <c r="BE889" i="1" s="1"/>
  <c r="BE890" i="1" s="1"/>
  <c r="BE891" i="1" s="1"/>
  <c r="BE892" i="1" s="1"/>
  <c r="BE893" i="1" s="1"/>
  <c r="BE894" i="1" s="1"/>
  <c r="BE895" i="1" s="1"/>
  <c r="BE896" i="1" s="1"/>
  <c r="BE897" i="1" s="1"/>
  <c r="BE898" i="1" s="1"/>
  <c r="BE899" i="1" s="1"/>
  <c r="BE900" i="1" s="1"/>
  <c r="BE901" i="1" s="1"/>
  <c r="BE902" i="1" s="1"/>
  <c r="BE903" i="1" s="1"/>
  <c r="BE904" i="1" s="1"/>
  <c r="BE905" i="1" s="1"/>
  <c r="BE906" i="1" s="1"/>
  <c r="BE907" i="1" s="1"/>
  <c r="BE908" i="1" s="1"/>
  <c r="BE909" i="1" s="1"/>
  <c r="BE910" i="1" s="1"/>
  <c r="BE911" i="1" s="1"/>
  <c r="BE912" i="1" s="1"/>
  <c r="BE913" i="1" s="1"/>
  <c r="BE914" i="1" s="1"/>
  <c r="BE915" i="1" s="1"/>
  <c r="BE916" i="1" s="1"/>
  <c r="BE917" i="1" s="1"/>
  <c r="BE918" i="1" s="1"/>
  <c r="BE919" i="1" s="1"/>
  <c r="BE920" i="1" s="1"/>
  <c r="BE921" i="1" s="1"/>
  <c r="BE922" i="1" s="1"/>
  <c r="BE923" i="1" s="1"/>
  <c r="BE924" i="1" s="1"/>
  <c r="BE925" i="1" s="1"/>
  <c r="BE926" i="1" s="1"/>
  <c r="BE927" i="1" s="1"/>
  <c r="BE928" i="1" s="1"/>
  <c r="BE929" i="1" s="1"/>
  <c r="BE930" i="1" s="1"/>
  <c r="BE931" i="1" s="1"/>
  <c r="BE932" i="1" s="1"/>
  <c r="BE933" i="1" s="1"/>
  <c r="BE934" i="1" s="1"/>
  <c r="BE935" i="1" s="1"/>
  <c r="BE936" i="1" s="1"/>
  <c r="BE937" i="1" s="1"/>
  <c r="BE938" i="1" s="1"/>
  <c r="BE939" i="1" s="1"/>
  <c r="BE940" i="1" s="1"/>
  <c r="BE941" i="1" s="1"/>
  <c r="BE942" i="1" s="1"/>
  <c r="BE943" i="1" s="1"/>
  <c r="BE944" i="1" s="1"/>
  <c r="BE945" i="1" s="1"/>
  <c r="BE946" i="1" s="1"/>
  <c r="BE947" i="1" s="1"/>
  <c r="BE948" i="1" s="1"/>
  <c r="BE949" i="1" s="1"/>
  <c r="BE950" i="1" s="1"/>
  <c r="BE951" i="1" s="1"/>
  <c r="BE952" i="1" s="1"/>
  <c r="BE953" i="1" s="1"/>
  <c r="BE954" i="1" s="1"/>
  <c r="BE955" i="1" s="1"/>
  <c r="BE956" i="1" s="1"/>
  <c r="BE957" i="1" s="1"/>
  <c r="BE958" i="1" s="1"/>
  <c r="BE959" i="1" s="1"/>
  <c r="BE960" i="1" s="1"/>
  <c r="BE961" i="1" s="1"/>
  <c r="BE962" i="1" s="1"/>
  <c r="BE963" i="1" s="1"/>
  <c r="BE964" i="1" s="1"/>
  <c r="BE965" i="1" s="1"/>
  <c r="BE966" i="1" s="1"/>
  <c r="BE967" i="1" s="1"/>
  <c r="BE968" i="1" s="1"/>
  <c r="BE969" i="1" s="1"/>
  <c r="BE970" i="1" s="1"/>
  <c r="BE971" i="1" s="1"/>
  <c r="BE972" i="1" s="1"/>
  <c r="BE973" i="1" s="1"/>
  <c r="BE974" i="1" s="1"/>
  <c r="BE975" i="1" s="1"/>
  <c r="BE976" i="1" s="1"/>
  <c r="BE977" i="1" s="1"/>
  <c r="BE978" i="1" s="1"/>
  <c r="BE979" i="1" s="1"/>
  <c r="BE980" i="1" s="1"/>
  <c r="BE981" i="1" s="1"/>
  <c r="BE982" i="1" s="1"/>
  <c r="BE983" i="1" s="1"/>
  <c r="BE984" i="1" s="1"/>
  <c r="BE985" i="1" s="1"/>
  <c r="BE986" i="1" s="1"/>
  <c r="BE987" i="1" s="1"/>
  <c r="BE988" i="1" s="1"/>
  <c r="BE989" i="1" s="1"/>
  <c r="BE990" i="1" s="1"/>
  <c r="BE991" i="1" s="1"/>
  <c r="BE992" i="1" s="1"/>
  <c r="BE993" i="1" s="1"/>
  <c r="BE994" i="1" s="1"/>
  <c r="BE995" i="1" s="1"/>
  <c r="BE996" i="1" s="1"/>
  <c r="BE997" i="1" s="1"/>
  <c r="BE998" i="1" s="1"/>
  <c r="BE999" i="1" s="1"/>
  <c r="BE1000" i="1" s="1"/>
  <c r="BK1202" i="1"/>
  <c r="BK1203" i="1" s="1"/>
  <c r="BK1204" i="1" s="1"/>
  <c r="BK1205" i="1" s="1"/>
  <c r="BK1206" i="1" s="1"/>
  <c r="BK1207" i="1" s="1"/>
  <c r="BK1208" i="1" s="1"/>
  <c r="BK1209" i="1" s="1"/>
  <c r="BK1210" i="1" s="1"/>
  <c r="BK1211" i="1" s="1"/>
  <c r="BK1212" i="1" s="1"/>
  <c r="BK1213" i="1" s="1"/>
  <c r="BK1214" i="1" s="1"/>
  <c r="BK1215" i="1" s="1"/>
  <c r="BK1216" i="1" s="1"/>
  <c r="BE1201" i="1"/>
  <c r="BE1202" i="1" s="1"/>
  <c r="BE1203" i="1" s="1"/>
  <c r="BE1204" i="1" s="1"/>
  <c r="BE1205" i="1" s="1"/>
  <c r="BE1206" i="1" s="1"/>
  <c r="BE1207" i="1" s="1"/>
  <c r="BE1208" i="1" s="1"/>
  <c r="BE1209" i="1" s="1"/>
  <c r="BE1210" i="1" s="1"/>
  <c r="BE1211" i="1" s="1"/>
  <c r="BE1212" i="1" s="1"/>
  <c r="BE1213" i="1" s="1"/>
  <c r="BE1214" i="1" s="1"/>
  <c r="BE1215" i="1" s="1"/>
  <c r="BE1216" i="1" s="1"/>
  <c r="BE1217" i="1" s="1"/>
  <c r="BE1218" i="1" s="1"/>
  <c r="BE1219" i="1" s="1"/>
  <c r="BE1220" i="1" s="1"/>
  <c r="BE1221" i="1" s="1"/>
  <c r="BE1222" i="1" s="1"/>
  <c r="BE1223" i="1" s="1"/>
  <c r="BE1224" i="1" s="1"/>
  <c r="BE1225" i="1" s="1"/>
  <c r="BE1226" i="1" s="1"/>
  <c r="BE1227" i="1" s="1"/>
  <c r="BE1228" i="1" s="1"/>
  <c r="BE1229" i="1" s="1"/>
  <c r="BE1230" i="1" s="1"/>
  <c r="BE1231" i="1" s="1"/>
  <c r="BE1232" i="1" s="1"/>
  <c r="BE1233" i="1" s="1"/>
  <c r="BE1234" i="1" s="1"/>
  <c r="BE1235" i="1" s="1"/>
  <c r="BE1236" i="1" s="1"/>
  <c r="BE1237" i="1" s="1"/>
  <c r="BE1238" i="1" s="1"/>
  <c r="BE1239" i="1" s="1"/>
  <c r="BE1240" i="1" s="1"/>
  <c r="BE1241" i="1" s="1"/>
  <c r="BE1242" i="1" s="1"/>
  <c r="BE1243" i="1" s="1"/>
  <c r="BE1244" i="1" s="1"/>
  <c r="BE1245" i="1" s="1"/>
  <c r="BE1246" i="1" s="1"/>
  <c r="BE1247" i="1" s="1"/>
  <c r="BE1248" i="1" s="1"/>
  <c r="BE1249" i="1" s="1"/>
  <c r="BE1250" i="1" s="1"/>
  <c r="BE1251" i="1" s="1"/>
  <c r="BE1252" i="1" s="1"/>
  <c r="BE1253" i="1" s="1"/>
  <c r="BE1254" i="1" s="1"/>
  <c r="BE1255" i="1" s="1"/>
  <c r="BE1256" i="1" s="1"/>
  <c r="BE1257" i="1" s="1"/>
  <c r="BE1258" i="1" s="1"/>
  <c r="BE1259" i="1" s="1"/>
  <c r="BE1260" i="1" s="1"/>
  <c r="BE1261" i="1" s="1"/>
  <c r="BE1262" i="1" s="1"/>
  <c r="BE1263" i="1" s="1"/>
  <c r="BE1264" i="1" s="1"/>
  <c r="BE1265" i="1" s="1"/>
  <c r="BE1266" i="1" s="1"/>
  <c r="BE1267" i="1" s="1"/>
  <c r="BE1268" i="1" s="1"/>
  <c r="BE1269" i="1" s="1"/>
  <c r="BE1270" i="1" s="1"/>
  <c r="BE1271" i="1" s="1"/>
  <c r="BE1272" i="1" s="1"/>
  <c r="BE1273" i="1" s="1"/>
  <c r="BE1274" i="1" s="1"/>
  <c r="BE1275" i="1" s="1"/>
  <c r="BE1276" i="1" s="1"/>
  <c r="BE1277" i="1" s="1"/>
  <c r="BE1278" i="1" s="1"/>
  <c r="BE1279" i="1" s="1"/>
  <c r="BE1280" i="1" s="1"/>
  <c r="BE1281" i="1" s="1"/>
  <c r="BE1282" i="1" s="1"/>
  <c r="BE1283" i="1" s="1"/>
  <c r="BE1284" i="1" s="1"/>
  <c r="BE1285" i="1" s="1"/>
  <c r="BE1286" i="1" s="1"/>
  <c r="BE1287" i="1" s="1"/>
  <c r="BE1288" i="1" s="1"/>
  <c r="BE1289" i="1" s="1"/>
  <c r="BE1290" i="1" s="1"/>
  <c r="BE1291" i="1" s="1"/>
  <c r="BE1292" i="1" s="1"/>
  <c r="BE1293" i="1" s="1"/>
  <c r="BE1294" i="1" s="1"/>
  <c r="BE1295" i="1" s="1"/>
  <c r="BE1296" i="1" s="1"/>
  <c r="BE1297" i="1" s="1"/>
  <c r="BE1298" i="1" s="1"/>
  <c r="BE1299" i="1" s="1"/>
  <c r="BE1300" i="1" s="1"/>
  <c r="BE1301" i="1" s="1"/>
  <c r="BE1302" i="1" s="1"/>
  <c r="BE1303" i="1" s="1"/>
  <c r="BE1304" i="1" s="1"/>
  <c r="BE1305" i="1" s="1"/>
  <c r="BE1306" i="1" s="1"/>
  <c r="BE1307" i="1" s="1"/>
  <c r="BE1308" i="1" s="1"/>
  <c r="BE1309" i="1" s="1"/>
  <c r="BE1310" i="1" s="1"/>
  <c r="BE1311" i="1" s="1"/>
  <c r="BE1312" i="1" s="1"/>
  <c r="BE1313" i="1" s="1"/>
  <c r="BE1314" i="1" s="1"/>
  <c r="BE1315" i="1" s="1"/>
  <c r="BE1316" i="1" s="1"/>
  <c r="BE1317" i="1" s="1"/>
  <c r="BE1318" i="1" s="1"/>
  <c r="BE1319" i="1" s="1"/>
  <c r="BE1320" i="1" s="1"/>
  <c r="BE1321" i="1" s="1"/>
  <c r="BE1322" i="1" s="1"/>
  <c r="BE1323" i="1" s="1"/>
  <c r="BE1324" i="1" s="1"/>
  <c r="BE1325" i="1" s="1"/>
  <c r="BE1326" i="1" s="1"/>
  <c r="BE1327" i="1" s="1"/>
  <c r="BE1328" i="1" s="1"/>
  <c r="BE1329" i="1" s="1"/>
  <c r="BE1330" i="1" s="1"/>
  <c r="BE1331" i="1" s="1"/>
  <c r="BE1332" i="1" s="1"/>
  <c r="BE1333" i="1" s="1"/>
  <c r="BE1334" i="1" s="1"/>
  <c r="BE1335" i="1" s="1"/>
  <c r="BE1336" i="1" s="1"/>
  <c r="BE1337" i="1" s="1"/>
  <c r="BE1338" i="1" s="1"/>
  <c r="BE1339" i="1" s="1"/>
  <c r="BE1340" i="1" s="1"/>
  <c r="BE1341" i="1" s="1"/>
  <c r="BE1342" i="1" s="1"/>
  <c r="BE1343" i="1" s="1"/>
  <c r="BE1344" i="1" s="1"/>
  <c r="BE1345" i="1" s="1"/>
  <c r="BE1346" i="1" s="1"/>
  <c r="BE1347" i="1" s="1"/>
  <c r="BE1348" i="1" s="1"/>
  <c r="BE1349" i="1" s="1"/>
  <c r="BE1350" i="1" s="1"/>
  <c r="BE1351" i="1" s="1"/>
  <c r="BE1352" i="1" s="1"/>
  <c r="BE1353" i="1" s="1"/>
  <c r="BE1354" i="1" s="1"/>
  <c r="BE1355" i="1" s="1"/>
  <c r="BE1356" i="1" s="1"/>
  <c r="BE1357" i="1" s="1"/>
  <c r="BE1358" i="1" s="1"/>
  <c r="BE1359" i="1" s="1"/>
  <c r="BE1360" i="1" s="1"/>
  <c r="BE1361" i="1" s="1"/>
  <c r="BE1362" i="1" s="1"/>
  <c r="BE1363" i="1" s="1"/>
  <c r="BE1364" i="1" s="1"/>
  <c r="BE1365" i="1" s="1"/>
  <c r="BE1366" i="1" s="1"/>
  <c r="BE1367" i="1" s="1"/>
  <c r="BE1368" i="1" s="1"/>
  <c r="BE1369" i="1" s="1"/>
  <c r="BE1370" i="1" s="1"/>
  <c r="BE1371" i="1" s="1"/>
  <c r="BE1372" i="1" s="1"/>
  <c r="BE1373" i="1" s="1"/>
  <c r="BE1374" i="1" s="1"/>
  <c r="BE1375" i="1" s="1"/>
  <c r="BE1376" i="1" s="1"/>
  <c r="BE1377" i="1" s="1"/>
  <c r="BE1378" i="1" s="1"/>
  <c r="BE1379" i="1" s="1"/>
  <c r="BE1380" i="1" s="1"/>
  <c r="BE1381" i="1" s="1"/>
  <c r="BE1382" i="1" s="1"/>
  <c r="BE1383" i="1" s="1"/>
  <c r="BE1384" i="1" s="1"/>
  <c r="BE1385" i="1" s="1"/>
  <c r="BE1386" i="1" s="1"/>
  <c r="BE1387" i="1" s="1"/>
  <c r="BE1388" i="1" s="1"/>
  <c r="BE1389" i="1" s="1"/>
  <c r="BE1390" i="1" s="1"/>
  <c r="BE1391" i="1" s="1"/>
  <c r="BE1392" i="1" s="1"/>
  <c r="BE1393" i="1" s="1"/>
  <c r="BE1394" i="1" s="1"/>
  <c r="BE1395" i="1" s="1"/>
  <c r="BE1396" i="1" s="1"/>
  <c r="BE1397" i="1" s="1"/>
  <c r="BE1398" i="1" s="1"/>
  <c r="BE1399" i="1" s="1"/>
  <c r="BE1400" i="1" s="1"/>
  <c r="AE3621" i="1"/>
  <c r="AH3608" i="1"/>
  <c r="BE5601" i="1"/>
  <c r="BE5602" i="1" s="1"/>
  <c r="BE5603" i="1" s="1"/>
  <c r="BE5604" i="1" s="1"/>
  <c r="BE5605" i="1" s="1"/>
  <c r="BE5606" i="1" s="1"/>
  <c r="BE5607" i="1" s="1"/>
  <c r="BE5608" i="1" s="1"/>
  <c r="BE5609" i="1" s="1"/>
  <c r="BE5610" i="1" s="1"/>
  <c r="BE5611" i="1" s="1"/>
  <c r="BE5612" i="1" s="1"/>
  <c r="BE5613" i="1" s="1"/>
  <c r="BE5614" i="1" s="1"/>
  <c r="BE5615" i="1" s="1"/>
  <c r="BE5616" i="1" s="1"/>
  <c r="BE5617" i="1" s="1"/>
  <c r="BE5618" i="1" s="1"/>
  <c r="BE5619" i="1" s="1"/>
  <c r="BE5620" i="1" s="1"/>
  <c r="BE5621" i="1" s="1"/>
  <c r="BE5622" i="1" s="1"/>
  <c r="BE5623" i="1" s="1"/>
  <c r="BE5624" i="1" s="1"/>
  <c r="BE5625" i="1" s="1"/>
  <c r="BE5626" i="1" s="1"/>
  <c r="BE5627" i="1" s="1"/>
  <c r="BE5628" i="1" s="1"/>
  <c r="BE5629" i="1" s="1"/>
  <c r="BE5630" i="1" s="1"/>
  <c r="BE5631" i="1" s="1"/>
  <c r="BE5632" i="1" s="1"/>
  <c r="BE5633" i="1" s="1"/>
  <c r="BE5634" i="1" s="1"/>
  <c r="BE5635" i="1" s="1"/>
  <c r="BE5636" i="1" s="1"/>
  <c r="BE5637" i="1" s="1"/>
  <c r="BE5638" i="1" s="1"/>
  <c r="BE5639" i="1" s="1"/>
  <c r="BE5640" i="1" s="1"/>
  <c r="BE5641" i="1" s="1"/>
  <c r="BE5642" i="1" s="1"/>
  <c r="BE5643" i="1" s="1"/>
  <c r="BE5644" i="1" s="1"/>
  <c r="BE5645" i="1" s="1"/>
  <c r="BE5646" i="1" s="1"/>
  <c r="BE5647" i="1" s="1"/>
  <c r="BE5648" i="1" s="1"/>
  <c r="BE5649" i="1" s="1"/>
  <c r="BE5650" i="1" s="1"/>
  <c r="BE5651" i="1" s="1"/>
  <c r="BE5652" i="1" s="1"/>
  <c r="BE5653" i="1" s="1"/>
  <c r="BE5654" i="1" s="1"/>
  <c r="BE5655" i="1" s="1"/>
  <c r="BE5656" i="1" s="1"/>
  <c r="BE5657" i="1" s="1"/>
  <c r="BE5658" i="1" s="1"/>
  <c r="BE5659" i="1" s="1"/>
  <c r="BE5660" i="1" s="1"/>
  <c r="BE5661" i="1" s="1"/>
  <c r="BE5662" i="1" s="1"/>
  <c r="BE5663" i="1" s="1"/>
  <c r="BE5664" i="1" s="1"/>
  <c r="BE5665" i="1" s="1"/>
  <c r="BE5666" i="1" s="1"/>
  <c r="BE5667" i="1" s="1"/>
  <c r="BE5668" i="1" s="1"/>
  <c r="BE5669" i="1" s="1"/>
  <c r="BE5670" i="1" s="1"/>
  <c r="BE5671" i="1" s="1"/>
  <c r="BE5672" i="1" s="1"/>
  <c r="BE5673" i="1" s="1"/>
  <c r="BE5674" i="1" s="1"/>
  <c r="BE5675" i="1" s="1"/>
  <c r="BE5676" i="1" s="1"/>
  <c r="BE5677" i="1" s="1"/>
  <c r="BE5678" i="1" s="1"/>
  <c r="BE5679" i="1" s="1"/>
  <c r="BE5680" i="1" s="1"/>
  <c r="BE5681" i="1" s="1"/>
  <c r="BE5682" i="1" s="1"/>
  <c r="BE5683" i="1" s="1"/>
  <c r="BE5684" i="1" s="1"/>
  <c r="BE5685" i="1" s="1"/>
  <c r="BE5686" i="1" s="1"/>
  <c r="BE5687" i="1" s="1"/>
  <c r="BE5688" i="1" s="1"/>
  <c r="BE5689" i="1" s="1"/>
  <c r="BE5690" i="1" s="1"/>
  <c r="BE5691" i="1" s="1"/>
  <c r="BE5692" i="1" s="1"/>
  <c r="BE5693" i="1" s="1"/>
  <c r="BE5694" i="1" s="1"/>
  <c r="BE5695" i="1" s="1"/>
  <c r="BE5696" i="1" s="1"/>
  <c r="BE5697" i="1" s="1"/>
  <c r="BE5698" i="1" s="1"/>
  <c r="BE5699" i="1" s="1"/>
  <c r="BE5700" i="1" s="1"/>
  <c r="BE5701" i="1" s="1"/>
  <c r="BE5702" i="1" s="1"/>
  <c r="BE5703" i="1" s="1"/>
  <c r="BE5704" i="1" s="1"/>
  <c r="BE5705" i="1" s="1"/>
  <c r="BE5706" i="1" s="1"/>
  <c r="BE5707" i="1" s="1"/>
  <c r="BE5708" i="1" s="1"/>
  <c r="BE5709" i="1" s="1"/>
  <c r="BE5710" i="1" s="1"/>
  <c r="BE5711" i="1" s="1"/>
  <c r="BE5712" i="1" s="1"/>
  <c r="BE5713" i="1" s="1"/>
  <c r="BE5714" i="1" s="1"/>
  <c r="BE5715" i="1" s="1"/>
  <c r="BE5716" i="1" s="1"/>
  <c r="BE5717" i="1" s="1"/>
  <c r="BE5718" i="1" s="1"/>
  <c r="BE5719" i="1" s="1"/>
  <c r="BE5720" i="1" s="1"/>
  <c r="BE5721" i="1" s="1"/>
  <c r="BE5722" i="1" s="1"/>
  <c r="BE5723" i="1" s="1"/>
  <c r="BE5724" i="1" s="1"/>
  <c r="BE5725" i="1" s="1"/>
  <c r="BE5726" i="1" s="1"/>
  <c r="BE5727" i="1" s="1"/>
  <c r="BE5728" i="1" s="1"/>
  <c r="BE5729" i="1" s="1"/>
  <c r="BE5730" i="1" s="1"/>
  <c r="BE5731" i="1" s="1"/>
  <c r="BE5732" i="1" s="1"/>
  <c r="BE5733" i="1" s="1"/>
  <c r="BE5734" i="1" s="1"/>
  <c r="BE5735" i="1" s="1"/>
  <c r="BE5736" i="1" s="1"/>
  <c r="BE5737" i="1" s="1"/>
  <c r="BE5738" i="1" s="1"/>
  <c r="BE5739" i="1" s="1"/>
  <c r="BE5740" i="1" s="1"/>
  <c r="BE5741" i="1" s="1"/>
  <c r="BE5742" i="1" s="1"/>
  <c r="BE5743" i="1" s="1"/>
  <c r="BE5744" i="1" s="1"/>
  <c r="BE5745" i="1" s="1"/>
  <c r="BE5746" i="1" s="1"/>
  <c r="BE5747" i="1" s="1"/>
  <c r="BE5748" i="1" s="1"/>
  <c r="BE5749" i="1" s="1"/>
  <c r="BE5750" i="1" s="1"/>
  <c r="BE5751" i="1" s="1"/>
  <c r="BE5752" i="1" s="1"/>
  <c r="BE5753" i="1" s="1"/>
  <c r="BE5754" i="1" s="1"/>
  <c r="BE5755" i="1" s="1"/>
  <c r="BE5756" i="1" s="1"/>
  <c r="BE5757" i="1" s="1"/>
  <c r="BE5758" i="1" s="1"/>
  <c r="BE5759" i="1" s="1"/>
  <c r="BE5760" i="1" s="1"/>
  <c r="BE5761" i="1" s="1"/>
  <c r="BE5762" i="1" s="1"/>
  <c r="BE5763" i="1" s="1"/>
  <c r="BE5764" i="1" s="1"/>
  <c r="BE5765" i="1" s="1"/>
  <c r="BE5766" i="1" s="1"/>
  <c r="BE5767" i="1" s="1"/>
  <c r="BE5768" i="1" s="1"/>
  <c r="BE5769" i="1" s="1"/>
  <c r="BE5770" i="1" s="1"/>
  <c r="BE5771" i="1" s="1"/>
  <c r="BE5772" i="1" s="1"/>
  <c r="BE5773" i="1" s="1"/>
  <c r="BE5774" i="1" s="1"/>
  <c r="BE5775" i="1" s="1"/>
  <c r="BE5776" i="1" s="1"/>
  <c r="BE5777" i="1" s="1"/>
  <c r="BE5778" i="1" s="1"/>
  <c r="BE5779" i="1" s="1"/>
  <c r="BE5780" i="1" s="1"/>
  <c r="BE5781" i="1" s="1"/>
  <c r="BE5782" i="1" s="1"/>
  <c r="BE5783" i="1" s="1"/>
  <c r="BE5784" i="1" s="1"/>
  <c r="BE5785" i="1" s="1"/>
  <c r="BE5786" i="1" s="1"/>
  <c r="BE5787" i="1" s="1"/>
  <c r="BE5788" i="1" s="1"/>
  <c r="BE5789" i="1" s="1"/>
  <c r="BE5790" i="1" s="1"/>
  <c r="BE5791" i="1" s="1"/>
  <c r="BE5792" i="1" s="1"/>
  <c r="BE5793" i="1" s="1"/>
  <c r="BE5794" i="1" s="1"/>
  <c r="BE5795" i="1" s="1"/>
  <c r="BE5796" i="1" s="1"/>
  <c r="BE5797" i="1" s="1"/>
  <c r="BE5798" i="1" s="1"/>
  <c r="BE5799" i="1" s="1"/>
  <c r="BE5800" i="1" s="1"/>
  <c r="BK5602" i="1"/>
  <c r="BK5603" i="1" s="1"/>
  <c r="BK5604" i="1" s="1"/>
  <c r="BK5605" i="1" s="1"/>
  <c r="BK5606" i="1" s="1"/>
  <c r="BK5607" i="1" s="1"/>
  <c r="BK5608" i="1" s="1"/>
  <c r="BK5609" i="1" s="1"/>
  <c r="BK5610" i="1" s="1"/>
  <c r="BK5611" i="1" s="1"/>
  <c r="BK5612" i="1" s="1"/>
  <c r="BK5613" i="1" s="1"/>
  <c r="BK5614" i="1" s="1"/>
  <c r="BK5615" i="1" s="1"/>
  <c r="BK5616" i="1" s="1"/>
  <c r="AE5421" i="1"/>
  <c r="AH5414" i="1"/>
  <c r="AE2421" i="1"/>
  <c r="AH2413" i="1"/>
  <c r="B6221" i="1"/>
  <c r="AH5214" i="1"/>
  <c r="AE5221" i="1"/>
  <c r="AE3821" i="1"/>
  <c r="BK6002" i="1"/>
  <c r="BK6003" i="1" s="1"/>
  <c r="BK6004" i="1" s="1"/>
  <c r="BK6005" i="1" s="1"/>
  <c r="BK6006" i="1" s="1"/>
  <c r="BK6007" i="1" s="1"/>
  <c r="BK6008" i="1" s="1"/>
  <c r="BK6009" i="1" s="1"/>
  <c r="BK6010" i="1" s="1"/>
  <c r="BK6011" i="1" s="1"/>
  <c r="BK6012" i="1" s="1"/>
  <c r="BK6013" i="1" s="1"/>
  <c r="BK6014" i="1" s="1"/>
  <c r="BK6015" i="1" s="1"/>
  <c r="BK6016" i="1" s="1"/>
  <c r="BE6001" i="1"/>
  <c r="BE6002" i="1" s="1"/>
  <c r="BE6003" i="1" s="1"/>
  <c r="BE6004" i="1" s="1"/>
  <c r="BE6005" i="1" s="1"/>
  <c r="BE6006" i="1" s="1"/>
  <c r="BE6007" i="1" s="1"/>
  <c r="BE6008" i="1" s="1"/>
  <c r="BE6009" i="1" s="1"/>
  <c r="BE6010" i="1" s="1"/>
  <c r="BE6011" i="1" s="1"/>
  <c r="BE6012" i="1" s="1"/>
  <c r="BE6013" i="1" s="1"/>
  <c r="BE6014" i="1" s="1"/>
  <c r="BE6015" i="1" s="1"/>
  <c r="BE6016" i="1" s="1"/>
  <c r="BE6017" i="1" s="1"/>
  <c r="BE6018" i="1" s="1"/>
  <c r="BE6019" i="1" s="1"/>
  <c r="BE6020" i="1" s="1"/>
  <c r="BE6021" i="1" s="1"/>
  <c r="BE6022" i="1" s="1"/>
  <c r="BE6023" i="1" s="1"/>
  <c r="BE6024" i="1" s="1"/>
  <c r="BE6025" i="1" s="1"/>
  <c r="BE6026" i="1" s="1"/>
  <c r="BE6027" i="1" s="1"/>
  <c r="BE6028" i="1" s="1"/>
  <c r="BE6029" i="1" s="1"/>
  <c r="BE6030" i="1" s="1"/>
  <c r="BE6031" i="1" s="1"/>
  <c r="BE6032" i="1" s="1"/>
  <c r="BE6033" i="1" s="1"/>
  <c r="BE6034" i="1" s="1"/>
  <c r="BE6035" i="1" s="1"/>
  <c r="BE6036" i="1" s="1"/>
  <c r="BE6037" i="1" s="1"/>
  <c r="BE6038" i="1" s="1"/>
  <c r="BE6039" i="1" s="1"/>
  <c r="BE6040" i="1" s="1"/>
  <c r="BE6041" i="1" s="1"/>
  <c r="BE6042" i="1" s="1"/>
  <c r="BE6043" i="1" s="1"/>
  <c r="BE6044" i="1" s="1"/>
  <c r="BE6045" i="1" s="1"/>
  <c r="BE6046" i="1" s="1"/>
  <c r="BE6047" i="1" s="1"/>
  <c r="BE6048" i="1" s="1"/>
  <c r="BE6049" i="1" s="1"/>
  <c r="BE6050" i="1" s="1"/>
  <c r="BE6051" i="1" s="1"/>
  <c r="BE6052" i="1" s="1"/>
  <c r="BE6053" i="1" s="1"/>
  <c r="BE6054" i="1" s="1"/>
  <c r="BE6055" i="1" s="1"/>
  <c r="BE6056" i="1" s="1"/>
  <c r="BE6057" i="1" s="1"/>
  <c r="BE6058" i="1" s="1"/>
  <c r="BE6059" i="1" s="1"/>
  <c r="BE6060" i="1" s="1"/>
  <c r="BE6061" i="1" s="1"/>
  <c r="BE6062" i="1" s="1"/>
  <c r="BE6063" i="1" s="1"/>
  <c r="BE6064" i="1" s="1"/>
  <c r="BE6065" i="1" s="1"/>
  <c r="BE6066" i="1" s="1"/>
  <c r="BE6067" i="1" s="1"/>
  <c r="BE6068" i="1" s="1"/>
  <c r="BE6069" i="1" s="1"/>
  <c r="BE6070" i="1" s="1"/>
  <c r="BE6071" i="1" s="1"/>
  <c r="BE6072" i="1" s="1"/>
  <c r="BE6073" i="1" s="1"/>
  <c r="BE6074" i="1" s="1"/>
  <c r="BE6075" i="1" s="1"/>
  <c r="BE6076" i="1" s="1"/>
  <c r="BE6077" i="1" s="1"/>
  <c r="BE6078" i="1" s="1"/>
  <c r="BE6079" i="1" s="1"/>
  <c r="BE6080" i="1" s="1"/>
  <c r="BE6081" i="1" s="1"/>
  <c r="BE6082" i="1" s="1"/>
  <c r="BE6083" i="1" s="1"/>
  <c r="BE6084" i="1" s="1"/>
  <c r="BE6085" i="1" s="1"/>
  <c r="BE6086" i="1" s="1"/>
  <c r="BE6087" i="1" s="1"/>
  <c r="BE6088" i="1" s="1"/>
  <c r="BE6089" i="1" s="1"/>
  <c r="BE6090" i="1" s="1"/>
  <c r="BE6091" i="1" s="1"/>
  <c r="BE6092" i="1" s="1"/>
  <c r="BE6093" i="1" s="1"/>
  <c r="BE6094" i="1" s="1"/>
  <c r="BE6095" i="1" s="1"/>
  <c r="BE6096" i="1" s="1"/>
  <c r="BE6097" i="1" s="1"/>
  <c r="BE6098" i="1" s="1"/>
  <c r="BE6099" i="1" s="1"/>
  <c r="BE6100" i="1" s="1"/>
  <c r="BE6101" i="1" s="1"/>
  <c r="BE6102" i="1" s="1"/>
  <c r="BE6103" i="1" s="1"/>
  <c r="BE6104" i="1" s="1"/>
  <c r="BE6105" i="1" s="1"/>
  <c r="BE6106" i="1" s="1"/>
  <c r="BE6107" i="1" s="1"/>
  <c r="BE6108" i="1" s="1"/>
  <c r="BE6109" i="1" s="1"/>
  <c r="BE6110" i="1" s="1"/>
  <c r="BE6111" i="1" s="1"/>
  <c r="BE6112" i="1" s="1"/>
  <c r="BE6113" i="1" s="1"/>
  <c r="BE6114" i="1" s="1"/>
  <c r="BE6115" i="1" s="1"/>
  <c r="BE6116" i="1" s="1"/>
  <c r="BE6117" i="1" s="1"/>
  <c r="BE6118" i="1" s="1"/>
  <c r="BE6119" i="1" s="1"/>
  <c r="BE6120" i="1" s="1"/>
  <c r="BE6121" i="1" s="1"/>
  <c r="BE6122" i="1" s="1"/>
  <c r="BE6123" i="1" s="1"/>
  <c r="BE6124" i="1" s="1"/>
  <c r="BE6125" i="1" s="1"/>
  <c r="BE6126" i="1" s="1"/>
  <c r="BE6127" i="1" s="1"/>
  <c r="BE6128" i="1" s="1"/>
  <c r="BE6129" i="1" s="1"/>
  <c r="BE6130" i="1" s="1"/>
  <c r="BE6131" i="1" s="1"/>
  <c r="BE6132" i="1" s="1"/>
  <c r="BE6133" i="1" s="1"/>
  <c r="BE6134" i="1" s="1"/>
  <c r="BE6135" i="1" s="1"/>
  <c r="BE6136" i="1" s="1"/>
  <c r="BE6137" i="1" s="1"/>
  <c r="BE6138" i="1" s="1"/>
  <c r="BE6139" i="1" s="1"/>
  <c r="BE6140" i="1" s="1"/>
  <c r="BE6141" i="1" s="1"/>
  <c r="BE6142" i="1" s="1"/>
  <c r="BE6143" i="1" s="1"/>
  <c r="BE6144" i="1" s="1"/>
  <c r="BE6145" i="1" s="1"/>
  <c r="BE6146" i="1" s="1"/>
  <c r="BE6147" i="1" s="1"/>
  <c r="BE6148" i="1" s="1"/>
  <c r="BE6149" i="1" s="1"/>
  <c r="BE6150" i="1" s="1"/>
  <c r="BE6151" i="1" s="1"/>
  <c r="BE6152" i="1" s="1"/>
  <c r="BE6153" i="1" s="1"/>
  <c r="BE6154" i="1" s="1"/>
  <c r="BE6155" i="1" s="1"/>
  <c r="BE6156" i="1" s="1"/>
  <c r="BE6157" i="1" s="1"/>
  <c r="BE6158" i="1" s="1"/>
  <c r="BE6159" i="1" s="1"/>
  <c r="BE6160" i="1" s="1"/>
  <c r="BE6161" i="1" s="1"/>
  <c r="BE6162" i="1" s="1"/>
  <c r="BE6163" i="1" s="1"/>
  <c r="BE6164" i="1" s="1"/>
  <c r="BE6165" i="1" s="1"/>
  <c r="BE6166" i="1" s="1"/>
  <c r="BE6167" i="1" s="1"/>
  <c r="BE6168" i="1" s="1"/>
  <c r="BE6169" i="1" s="1"/>
  <c r="BE6170" i="1" s="1"/>
  <c r="BE6171" i="1" s="1"/>
  <c r="BE6172" i="1" s="1"/>
  <c r="BE6173" i="1" s="1"/>
  <c r="BE6174" i="1" s="1"/>
  <c r="BE6175" i="1" s="1"/>
  <c r="BE6176" i="1" s="1"/>
  <c r="BE6177" i="1" s="1"/>
  <c r="BE6178" i="1" s="1"/>
  <c r="BE6179" i="1" s="1"/>
  <c r="BE6180" i="1" s="1"/>
  <c r="BE6181" i="1" s="1"/>
  <c r="BE6182" i="1" s="1"/>
  <c r="BE6183" i="1" s="1"/>
  <c r="BE6184" i="1" s="1"/>
  <c r="BE6185" i="1" s="1"/>
  <c r="BE6186" i="1" s="1"/>
  <c r="BE6187" i="1" s="1"/>
  <c r="BE6188" i="1" s="1"/>
  <c r="BE6189" i="1" s="1"/>
  <c r="BE6190" i="1" s="1"/>
  <c r="BE6191" i="1" s="1"/>
  <c r="BE6192" i="1" s="1"/>
  <c r="BE6193" i="1" s="1"/>
  <c r="BE6194" i="1" s="1"/>
  <c r="BE6195" i="1" s="1"/>
  <c r="BE6196" i="1" s="1"/>
  <c r="BE6197" i="1" s="1"/>
  <c r="BE6198" i="1" s="1"/>
  <c r="BE6199" i="1" s="1"/>
  <c r="BE6200" i="1" s="1"/>
  <c r="AY4813" i="1"/>
  <c r="BA4813" i="1" s="1"/>
  <c r="AS4814" i="1" s="1"/>
  <c r="AW4813" i="1"/>
  <c r="AP5024" i="1"/>
  <c r="AW4815" i="1"/>
  <c r="AY4815" i="1"/>
  <c r="BA4815" i="1" s="1"/>
  <c r="AS4816" i="1" s="1"/>
  <c r="AU4816" i="1" s="1"/>
  <c r="AE4021" i="1"/>
  <c r="AH4013" i="1"/>
  <c r="AH1813" i="1"/>
  <c r="AE1821" i="1"/>
  <c r="BL2202" i="1"/>
  <c r="BL2203" i="1" s="1"/>
  <c r="BL2204" i="1" s="1"/>
  <c r="BL2205" i="1" s="1"/>
  <c r="BL2206" i="1" s="1"/>
  <c r="BL2207" i="1" s="1"/>
  <c r="BL2208" i="1" s="1"/>
  <c r="BL2209" i="1" s="1"/>
  <c r="BL2210" i="1" s="1"/>
  <c r="BL2211" i="1" s="1"/>
  <c r="BL2212" i="1" s="1"/>
  <c r="BL2213" i="1" s="1"/>
  <c r="BL2214" i="1" s="1"/>
  <c r="BL2215" i="1" s="1"/>
  <c r="BL2216" i="1" s="1"/>
  <c r="BE2201" i="1"/>
  <c r="BE2202" i="1" s="1"/>
  <c r="BE2203" i="1" s="1"/>
  <c r="BE2204" i="1" s="1"/>
  <c r="BE2205" i="1" s="1"/>
  <c r="BE2206" i="1" s="1"/>
  <c r="BE2207" i="1" s="1"/>
  <c r="BE2208" i="1" s="1"/>
  <c r="BE2209" i="1" s="1"/>
  <c r="BE2210" i="1" s="1"/>
  <c r="BE2211" i="1" s="1"/>
  <c r="BE2212" i="1" s="1"/>
  <c r="BE2213" i="1" s="1"/>
  <c r="BE2214" i="1" s="1"/>
  <c r="BE2215" i="1" s="1"/>
  <c r="BE2216" i="1" s="1"/>
  <c r="BE2217" i="1" s="1"/>
  <c r="BE2218" i="1" s="1"/>
  <c r="BE2219" i="1" s="1"/>
  <c r="BE2220" i="1" s="1"/>
  <c r="BE2221" i="1" s="1"/>
  <c r="BE2222" i="1" s="1"/>
  <c r="BE2223" i="1" s="1"/>
  <c r="BE2224" i="1" s="1"/>
  <c r="BE2225" i="1" s="1"/>
  <c r="BE2226" i="1" s="1"/>
  <c r="BE2227" i="1" s="1"/>
  <c r="BE2228" i="1" s="1"/>
  <c r="BE2229" i="1" s="1"/>
  <c r="BE2230" i="1" s="1"/>
  <c r="BE2231" i="1" s="1"/>
  <c r="BE2232" i="1" s="1"/>
  <c r="BE2233" i="1" s="1"/>
  <c r="BE2234" i="1" s="1"/>
  <c r="BE2235" i="1" s="1"/>
  <c r="BE2236" i="1" s="1"/>
  <c r="BE2237" i="1" s="1"/>
  <c r="BE2238" i="1" s="1"/>
  <c r="BE2239" i="1" s="1"/>
  <c r="BE2240" i="1" s="1"/>
  <c r="BE2241" i="1" s="1"/>
  <c r="BE2242" i="1" s="1"/>
  <c r="BE2243" i="1" s="1"/>
  <c r="BE2244" i="1" s="1"/>
  <c r="BE2245" i="1" s="1"/>
  <c r="BE2246" i="1" s="1"/>
  <c r="BE2247" i="1" s="1"/>
  <c r="BE2248" i="1" s="1"/>
  <c r="BE2249" i="1" s="1"/>
  <c r="BE2250" i="1" s="1"/>
  <c r="BE2251" i="1" s="1"/>
  <c r="BE2252" i="1" s="1"/>
  <c r="BE2253" i="1" s="1"/>
  <c r="BE2254" i="1" s="1"/>
  <c r="BE2255" i="1" s="1"/>
  <c r="BE2256" i="1" s="1"/>
  <c r="BE2257" i="1" s="1"/>
  <c r="BE2258" i="1" s="1"/>
  <c r="BE2259" i="1" s="1"/>
  <c r="BE2260" i="1" s="1"/>
  <c r="BE2261" i="1" s="1"/>
  <c r="BE2262" i="1" s="1"/>
  <c r="BE2263" i="1" s="1"/>
  <c r="BE2264" i="1" s="1"/>
  <c r="BE2265" i="1" s="1"/>
  <c r="BE2266" i="1" s="1"/>
  <c r="BE2267" i="1" s="1"/>
  <c r="BE2268" i="1" s="1"/>
  <c r="BE2269" i="1" s="1"/>
  <c r="BE2270" i="1" s="1"/>
  <c r="BE2271" i="1" s="1"/>
  <c r="BE2272" i="1" s="1"/>
  <c r="BE2273" i="1" s="1"/>
  <c r="BE2274" i="1" s="1"/>
  <c r="BE2275" i="1" s="1"/>
  <c r="BE2276" i="1" s="1"/>
  <c r="BE2277" i="1" s="1"/>
  <c r="BE2278" i="1" s="1"/>
  <c r="BE2279" i="1" s="1"/>
  <c r="BE2280" i="1" s="1"/>
  <c r="BE2281" i="1" s="1"/>
  <c r="BE2282" i="1" s="1"/>
  <c r="BE2283" i="1" s="1"/>
  <c r="BE2284" i="1" s="1"/>
  <c r="BE2285" i="1" s="1"/>
  <c r="BE2286" i="1" s="1"/>
  <c r="BE2287" i="1" s="1"/>
  <c r="BE2288" i="1" s="1"/>
  <c r="BE2289" i="1" s="1"/>
  <c r="BE2290" i="1" s="1"/>
  <c r="BE2291" i="1" s="1"/>
  <c r="BE2292" i="1" s="1"/>
  <c r="BE2293" i="1" s="1"/>
  <c r="BE2294" i="1" s="1"/>
  <c r="BE2295" i="1" s="1"/>
  <c r="BE2296" i="1" s="1"/>
  <c r="BE2297" i="1" s="1"/>
  <c r="BE2298" i="1" s="1"/>
  <c r="BE2299" i="1" s="1"/>
  <c r="BE2300" i="1" s="1"/>
  <c r="BE2301" i="1" s="1"/>
  <c r="BE2302" i="1" s="1"/>
  <c r="BE2303" i="1" s="1"/>
  <c r="BE2304" i="1" s="1"/>
  <c r="BE2305" i="1" s="1"/>
  <c r="BE2306" i="1" s="1"/>
  <c r="BE2307" i="1" s="1"/>
  <c r="BE2308" i="1" s="1"/>
  <c r="BE2309" i="1" s="1"/>
  <c r="BE2310" i="1" s="1"/>
  <c r="BE2311" i="1" s="1"/>
  <c r="BE2312" i="1" s="1"/>
  <c r="BE2313" i="1" s="1"/>
  <c r="BE2314" i="1" s="1"/>
  <c r="BE2315" i="1" s="1"/>
  <c r="BE2316" i="1" s="1"/>
  <c r="BE2317" i="1" s="1"/>
  <c r="BE2318" i="1" s="1"/>
  <c r="BE2319" i="1" s="1"/>
  <c r="BE2320" i="1" s="1"/>
  <c r="BE2321" i="1" s="1"/>
  <c r="BE2322" i="1" s="1"/>
  <c r="BE2323" i="1" s="1"/>
  <c r="BE2324" i="1" s="1"/>
  <c r="BE2325" i="1" s="1"/>
  <c r="BE2326" i="1" s="1"/>
  <c r="BE2327" i="1" s="1"/>
  <c r="BE2328" i="1" s="1"/>
  <c r="BE2329" i="1" s="1"/>
  <c r="BE2330" i="1" s="1"/>
  <c r="BE2331" i="1" s="1"/>
  <c r="BE2332" i="1" s="1"/>
  <c r="BE2333" i="1" s="1"/>
  <c r="BE2334" i="1" s="1"/>
  <c r="BE2335" i="1" s="1"/>
  <c r="BE2336" i="1" s="1"/>
  <c r="BE2337" i="1" s="1"/>
  <c r="BE2338" i="1" s="1"/>
  <c r="BE2339" i="1" s="1"/>
  <c r="BE2340" i="1" s="1"/>
  <c r="BE2341" i="1" s="1"/>
  <c r="BE2342" i="1" s="1"/>
  <c r="BE2343" i="1" s="1"/>
  <c r="BE2344" i="1" s="1"/>
  <c r="BE2345" i="1" s="1"/>
  <c r="BE2346" i="1" s="1"/>
  <c r="BE2347" i="1" s="1"/>
  <c r="BE2348" i="1" s="1"/>
  <c r="BE2349" i="1" s="1"/>
  <c r="BE2350" i="1" s="1"/>
  <c r="BE2351" i="1" s="1"/>
  <c r="BE2352" i="1" s="1"/>
  <c r="BE2353" i="1" s="1"/>
  <c r="BE2354" i="1" s="1"/>
  <c r="BE2355" i="1" s="1"/>
  <c r="BE2356" i="1" s="1"/>
  <c r="BE2357" i="1" s="1"/>
  <c r="BE2358" i="1" s="1"/>
  <c r="BE2359" i="1" s="1"/>
  <c r="BE2360" i="1" s="1"/>
  <c r="BE2361" i="1" s="1"/>
  <c r="BE2362" i="1" s="1"/>
  <c r="BE2363" i="1" s="1"/>
  <c r="BE2364" i="1" s="1"/>
  <c r="BE2365" i="1" s="1"/>
  <c r="BE2366" i="1" s="1"/>
  <c r="BE2367" i="1" s="1"/>
  <c r="BE2368" i="1" s="1"/>
  <c r="BE2369" i="1" s="1"/>
  <c r="BE2370" i="1" s="1"/>
  <c r="BE2371" i="1" s="1"/>
  <c r="BE2372" i="1" s="1"/>
  <c r="BE2373" i="1" s="1"/>
  <c r="BE2374" i="1" s="1"/>
  <c r="BE2375" i="1" s="1"/>
  <c r="BE2376" i="1" s="1"/>
  <c r="BE2377" i="1" s="1"/>
  <c r="BE2378" i="1" s="1"/>
  <c r="BE2379" i="1" s="1"/>
  <c r="BE2380" i="1" s="1"/>
  <c r="BE2381" i="1" s="1"/>
  <c r="BE2382" i="1" s="1"/>
  <c r="BE2383" i="1" s="1"/>
  <c r="BE2384" i="1" s="1"/>
  <c r="BE2385" i="1" s="1"/>
  <c r="BE2386" i="1" s="1"/>
  <c r="BE2387" i="1" s="1"/>
  <c r="BE2388" i="1" s="1"/>
  <c r="BE2389" i="1" s="1"/>
  <c r="BE2390" i="1" s="1"/>
  <c r="BE2391" i="1" s="1"/>
  <c r="BE2392" i="1" s="1"/>
  <c r="BE2393" i="1" s="1"/>
  <c r="BE2394" i="1" s="1"/>
  <c r="BE2395" i="1" s="1"/>
  <c r="BE2396" i="1" s="1"/>
  <c r="BE2397" i="1" s="1"/>
  <c r="BE2398" i="1" s="1"/>
  <c r="BE2399" i="1" s="1"/>
  <c r="BE2400" i="1" s="1"/>
  <c r="BL3202" i="1"/>
  <c r="BL3203" i="1" s="1"/>
  <c r="BL3204" i="1" s="1"/>
  <c r="BL3205" i="1" s="1"/>
  <c r="BL3206" i="1" s="1"/>
  <c r="BL3207" i="1" s="1"/>
  <c r="BL3208" i="1" s="1"/>
  <c r="BL3209" i="1" s="1"/>
  <c r="BL3210" i="1" s="1"/>
  <c r="BL3211" i="1" s="1"/>
  <c r="BL3212" i="1" s="1"/>
  <c r="BL3213" i="1" s="1"/>
  <c r="BL3214" i="1" s="1"/>
  <c r="BL3215" i="1" s="1"/>
  <c r="BL3216" i="1" s="1"/>
  <c r="BE3201" i="1"/>
  <c r="BE3202" i="1" s="1"/>
  <c r="BE3203" i="1" s="1"/>
  <c r="BE3204" i="1" s="1"/>
  <c r="BE3205" i="1" s="1"/>
  <c r="BE3206" i="1" s="1"/>
  <c r="BE3207" i="1" s="1"/>
  <c r="BE3208" i="1" s="1"/>
  <c r="BE3209" i="1" s="1"/>
  <c r="BE3210" i="1" s="1"/>
  <c r="BE3211" i="1" s="1"/>
  <c r="BE3212" i="1" s="1"/>
  <c r="BE3213" i="1" s="1"/>
  <c r="BE3214" i="1" s="1"/>
  <c r="BE3215" i="1" s="1"/>
  <c r="BE3216" i="1" s="1"/>
  <c r="BE3217" i="1" s="1"/>
  <c r="BE3218" i="1" s="1"/>
  <c r="BE3219" i="1" s="1"/>
  <c r="BE3220" i="1" s="1"/>
  <c r="BE3221" i="1" s="1"/>
  <c r="BE3222" i="1" s="1"/>
  <c r="BE3223" i="1" s="1"/>
  <c r="BE3224" i="1" s="1"/>
  <c r="BE3225" i="1" s="1"/>
  <c r="BE3226" i="1" s="1"/>
  <c r="BE3227" i="1" s="1"/>
  <c r="BE3228" i="1" s="1"/>
  <c r="BE3229" i="1" s="1"/>
  <c r="BE3230" i="1" s="1"/>
  <c r="BE3231" i="1" s="1"/>
  <c r="BE3232" i="1" s="1"/>
  <c r="BE3233" i="1" s="1"/>
  <c r="BE3234" i="1" s="1"/>
  <c r="BE3235" i="1" s="1"/>
  <c r="BE3236" i="1" s="1"/>
  <c r="BE3237" i="1" s="1"/>
  <c r="BE3238" i="1" s="1"/>
  <c r="BE3239" i="1" s="1"/>
  <c r="BE3240" i="1" s="1"/>
  <c r="BE3241" i="1" s="1"/>
  <c r="BE3242" i="1" s="1"/>
  <c r="BE3243" i="1" s="1"/>
  <c r="BE3244" i="1" s="1"/>
  <c r="BE3245" i="1" s="1"/>
  <c r="BE3246" i="1" s="1"/>
  <c r="BE3247" i="1" s="1"/>
  <c r="BE3248" i="1" s="1"/>
  <c r="BE3249" i="1" s="1"/>
  <c r="BE3250" i="1" s="1"/>
  <c r="BE3251" i="1" s="1"/>
  <c r="BE3252" i="1" s="1"/>
  <c r="BE3253" i="1" s="1"/>
  <c r="BE3254" i="1" s="1"/>
  <c r="BE3255" i="1" s="1"/>
  <c r="BE3256" i="1" s="1"/>
  <c r="BE3257" i="1" s="1"/>
  <c r="BE3258" i="1" s="1"/>
  <c r="BE3259" i="1" s="1"/>
  <c r="BE3260" i="1" s="1"/>
  <c r="BE3261" i="1" s="1"/>
  <c r="BE3262" i="1" s="1"/>
  <c r="BE3263" i="1" s="1"/>
  <c r="BE3264" i="1" s="1"/>
  <c r="BE3265" i="1" s="1"/>
  <c r="BE3266" i="1" s="1"/>
  <c r="BE3267" i="1" s="1"/>
  <c r="BE3268" i="1" s="1"/>
  <c r="BE3269" i="1" s="1"/>
  <c r="BE3270" i="1" s="1"/>
  <c r="BE3271" i="1" s="1"/>
  <c r="BE3272" i="1" s="1"/>
  <c r="BE3273" i="1" s="1"/>
  <c r="BE3274" i="1" s="1"/>
  <c r="BE3275" i="1" s="1"/>
  <c r="BE3276" i="1" s="1"/>
  <c r="BE3277" i="1" s="1"/>
  <c r="BE3278" i="1" s="1"/>
  <c r="BE3279" i="1" s="1"/>
  <c r="BE3280" i="1" s="1"/>
  <c r="BE3281" i="1" s="1"/>
  <c r="BE3282" i="1" s="1"/>
  <c r="BE3283" i="1" s="1"/>
  <c r="BE3284" i="1" s="1"/>
  <c r="BE3285" i="1" s="1"/>
  <c r="BE3286" i="1" s="1"/>
  <c r="BE3287" i="1" s="1"/>
  <c r="BE3288" i="1" s="1"/>
  <c r="BE3289" i="1" s="1"/>
  <c r="BE3290" i="1" s="1"/>
  <c r="BE3291" i="1" s="1"/>
  <c r="BE3292" i="1" s="1"/>
  <c r="BE3293" i="1" s="1"/>
  <c r="BE3294" i="1" s="1"/>
  <c r="BE3295" i="1" s="1"/>
  <c r="BE3296" i="1" s="1"/>
  <c r="BE3297" i="1" s="1"/>
  <c r="BE3298" i="1" s="1"/>
  <c r="BE3299" i="1" s="1"/>
  <c r="BE3300" i="1" s="1"/>
  <c r="BE3301" i="1" s="1"/>
  <c r="BE3302" i="1" s="1"/>
  <c r="BE3303" i="1" s="1"/>
  <c r="BE3304" i="1" s="1"/>
  <c r="BE3305" i="1" s="1"/>
  <c r="BE3306" i="1" s="1"/>
  <c r="BE3307" i="1" s="1"/>
  <c r="BE3308" i="1" s="1"/>
  <c r="BE3309" i="1" s="1"/>
  <c r="BE3310" i="1" s="1"/>
  <c r="BE3311" i="1" s="1"/>
  <c r="BE3312" i="1" s="1"/>
  <c r="BE3313" i="1" s="1"/>
  <c r="BE3314" i="1" s="1"/>
  <c r="BE3315" i="1" s="1"/>
  <c r="BE3316" i="1" s="1"/>
  <c r="BE3317" i="1" s="1"/>
  <c r="BE3318" i="1" s="1"/>
  <c r="BE3319" i="1" s="1"/>
  <c r="BE3320" i="1" s="1"/>
  <c r="BE3321" i="1" s="1"/>
  <c r="BE3322" i="1" s="1"/>
  <c r="BE3323" i="1" s="1"/>
  <c r="BE3324" i="1" s="1"/>
  <c r="BE3325" i="1" s="1"/>
  <c r="BE3326" i="1" s="1"/>
  <c r="BE3327" i="1" s="1"/>
  <c r="BE3328" i="1" s="1"/>
  <c r="BE3329" i="1" s="1"/>
  <c r="BE3330" i="1" s="1"/>
  <c r="BE3331" i="1" s="1"/>
  <c r="BE3332" i="1" s="1"/>
  <c r="BE3333" i="1" s="1"/>
  <c r="BE3334" i="1" s="1"/>
  <c r="BE3335" i="1" s="1"/>
  <c r="BE3336" i="1" s="1"/>
  <c r="BE3337" i="1" s="1"/>
  <c r="BE3338" i="1" s="1"/>
  <c r="BE3339" i="1" s="1"/>
  <c r="BE3340" i="1" s="1"/>
  <c r="BE3341" i="1" s="1"/>
  <c r="BE3342" i="1" s="1"/>
  <c r="BE3343" i="1" s="1"/>
  <c r="BE3344" i="1" s="1"/>
  <c r="BE3345" i="1" s="1"/>
  <c r="BE3346" i="1" s="1"/>
  <c r="BE3347" i="1" s="1"/>
  <c r="BE3348" i="1" s="1"/>
  <c r="BE3349" i="1" s="1"/>
  <c r="BE3350" i="1" s="1"/>
  <c r="BE3351" i="1" s="1"/>
  <c r="BE3352" i="1" s="1"/>
  <c r="BE3353" i="1" s="1"/>
  <c r="BE3354" i="1" s="1"/>
  <c r="BE3355" i="1" s="1"/>
  <c r="BE3356" i="1" s="1"/>
  <c r="BE3357" i="1" s="1"/>
  <c r="BE3358" i="1" s="1"/>
  <c r="BE3359" i="1" s="1"/>
  <c r="BE3360" i="1" s="1"/>
  <c r="BE3361" i="1" s="1"/>
  <c r="BE3362" i="1" s="1"/>
  <c r="BE3363" i="1" s="1"/>
  <c r="BE3364" i="1" s="1"/>
  <c r="BE3365" i="1" s="1"/>
  <c r="BE3366" i="1" s="1"/>
  <c r="BE3367" i="1" s="1"/>
  <c r="BE3368" i="1" s="1"/>
  <c r="BE3369" i="1" s="1"/>
  <c r="BE3370" i="1" s="1"/>
  <c r="BE3371" i="1" s="1"/>
  <c r="BE3372" i="1" s="1"/>
  <c r="BE3373" i="1" s="1"/>
  <c r="BE3374" i="1" s="1"/>
  <c r="BE3375" i="1" s="1"/>
  <c r="BE3376" i="1" s="1"/>
  <c r="BE3377" i="1" s="1"/>
  <c r="BE3378" i="1" s="1"/>
  <c r="BE3379" i="1" s="1"/>
  <c r="BE3380" i="1" s="1"/>
  <c r="BE3381" i="1" s="1"/>
  <c r="BE3382" i="1" s="1"/>
  <c r="BE3383" i="1" s="1"/>
  <c r="BE3384" i="1" s="1"/>
  <c r="BE3385" i="1" s="1"/>
  <c r="BE3386" i="1" s="1"/>
  <c r="BE3387" i="1" s="1"/>
  <c r="BE3388" i="1" s="1"/>
  <c r="BE3389" i="1" s="1"/>
  <c r="BE3390" i="1" s="1"/>
  <c r="BE3391" i="1" s="1"/>
  <c r="BE3392" i="1" s="1"/>
  <c r="BE3393" i="1" s="1"/>
  <c r="BE3394" i="1" s="1"/>
  <c r="BE3395" i="1" s="1"/>
  <c r="BE3396" i="1" s="1"/>
  <c r="BE3397" i="1" s="1"/>
  <c r="BE3398" i="1" s="1"/>
  <c r="BE3399" i="1" s="1"/>
  <c r="BE3400" i="1" s="1"/>
  <c r="AE4421" i="1"/>
  <c r="AH4413" i="1"/>
  <c r="AH4808" i="1"/>
  <c r="AE4821" i="1"/>
  <c r="BL4602" i="1"/>
  <c r="BL4603" i="1" s="1"/>
  <c r="BL4604" i="1" s="1"/>
  <c r="BL4605" i="1" s="1"/>
  <c r="BL4606" i="1" s="1"/>
  <c r="BL4607" i="1" s="1"/>
  <c r="BL4608" i="1" s="1"/>
  <c r="BL4609" i="1" s="1"/>
  <c r="BL4610" i="1" s="1"/>
  <c r="BL4611" i="1" s="1"/>
  <c r="BL4612" i="1" s="1"/>
  <c r="BL4613" i="1" s="1"/>
  <c r="BL4614" i="1" s="1"/>
  <c r="BL4615" i="1" s="1"/>
  <c r="BL4616" i="1" s="1"/>
  <c r="BE4601" i="1"/>
  <c r="BE4602" i="1" s="1"/>
  <c r="BE4603" i="1" s="1"/>
  <c r="BE4604" i="1" s="1"/>
  <c r="BE4605" i="1" s="1"/>
  <c r="BE4606" i="1" s="1"/>
  <c r="BE4607" i="1" s="1"/>
  <c r="BE4608" i="1" s="1"/>
  <c r="BE4609" i="1" s="1"/>
  <c r="BE4610" i="1" s="1"/>
  <c r="BE4611" i="1" s="1"/>
  <c r="BE4612" i="1" s="1"/>
  <c r="BE4613" i="1" s="1"/>
  <c r="BE4614" i="1" s="1"/>
  <c r="BE4615" i="1" s="1"/>
  <c r="BE4616" i="1" s="1"/>
  <c r="BE4617" i="1" s="1"/>
  <c r="BE4618" i="1" s="1"/>
  <c r="BE4619" i="1" s="1"/>
  <c r="BE4620" i="1" s="1"/>
  <c r="BE4621" i="1" s="1"/>
  <c r="BE4622" i="1" s="1"/>
  <c r="BE4623" i="1" s="1"/>
  <c r="BE4624" i="1" s="1"/>
  <c r="BE4625" i="1" s="1"/>
  <c r="BE4626" i="1" s="1"/>
  <c r="BE4627" i="1" s="1"/>
  <c r="BE4628" i="1" s="1"/>
  <c r="BE4629" i="1" s="1"/>
  <c r="BE4630" i="1" s="1"/>
  <c r="BE4631" i="1" s="1"/>
  <c r="BE4632" i="1" s="1"/>
  <c r="BE4633" i="1" s="1"/>
  <c r="BE4634" i="1" s="1"/>
  <c r="BE4635" i="1" s="1"/>
  <c r="BE4636" i="1" s="1"/>
  <c r="BE4637" i="1" s="1"/>
  <c r="BE4638" i="1" s="1"/>
  <c r="BE4639" i="1" s="1"/>
  <c r="BE4640" i="1" s="1"/>
  <c r="BE4641" i="1" s="1"/>
  <c r="BE4642" i="1" s="1"/>
  <c r="BE4643" i="1" s="1"/>
  <c r="BE4644" i="1" s="1"/>
  <c r="BE4645" i="1" s="1"/>
  <c r="BE4646" i="1" s="1"/>
  <c r="BE4647" i="1" s="1"/>
  <c r="BE4648" i="1" s="1"/>
  <c r="BE4649" i="1" s="1"/>
  <c r="BE4650" i="1" s="1"/>
  <c r="BE4651" i="1" s="1"/>
  <c r="BE4652" i="1" s="1"/>
  <c r="BE4653" i="1" s="1"/>
  <c r="BE4654" i="1" s="1"/>
  <c r="BE4655" i="1" s="1"/>
  <c r="BE4656" i="1" s="1"/>
  <c r="BE4657" i="1" s="1"/>
  <c r="BE4658" i="1" s="1"/>
  <c r="BE4659" i="1" s="1"/>
  <c r="BE4660" i="1" s="1"/>
  <c r="BE4661" i="1" s="1"/>
  <c r="BE4662" i="1" s="1"/>
  <c r="BE4663" i="1" s="1"/>
  <c r="BE4664" i="1" s="1"/>
  <c r="BE4665" i="1" s="1"/>
  <c r="BE4666" i="1" s="1"/>
  <c r="BE4667" i="1" s="1"/>
  <c r="BE4668" i="1" s="1"/>
  <c r="BE4669" i="1" s="1"/>
  <c r="BE4670" i="1" s="1"/>
  <c r="BE4671" i="1" s="1"/>
  <c r="BE4672" i="1" s="1"/>
  <c r="BE4673" i="1" s="1"/>
  <c r="BE4674" i="1" s="1"/>
  <c r="BE4675" i="1" s="1"/>
  <c r="BE4676" i="1" s="1"/>
  <c r="BE4677" i="1" s="1"/>
  <c r="BE4678" i="1" s="1"/>
  <c r="BE4679" i="1" s="1"/>
  <c r="BE4680" i="1" s="1"/>
  <c r="BE4681" i="1" s="1"/>
  <c r="BE4682" i="1" s="1"/>
  <c r="BE4683" i="1" s="1"/>
  <c r="BE4684" i="1" s="1"/>
  <c r="BE4685" i="1" s="1"/>
  <c r="BE4686" i="1" s="1"/>
  <c r="BE4687" i="1" s="1"/>
  <c r="BE4688" i="1" s="1"/>
  <c r="BE4689" i="1" s="1"/>
  <c r="BE4690" i="1" s="1"/>
  <c r="BE4691" i="1" s="1"/>
  <c r="BE4692" i="1" s="1"/>
  <c r="BE4693" i="1" s="1"/>
  <c r="BE4694" i="1" s="1"/>
  <c r="BE4695" i="1" s="1"/>
  <c r="BE4696" i="1" s="1"/>
  <c r="BE4697" i="1" s="1"/>
  <c r="BE4698" i="1" s="1"/>
  <c r="BE4699" i="1" s="1"/>
  <c r="BE4700" i="1" s="1"/>
  <c r="BE4701" i="1" s="1"/>
  <c r="BE4702" i="1" s="1"/>
  <c r="BE4703" i="1" s="1"/>
  <c r="BE4704" i="1" s="1"/>
  <c r="BE4705" i="1" s="1"/>
  <c r="BE4706" i="1" s="1"/>
  <c r="BE4707" i="1" s="1"/>
  <c r="BE4708" i="1" s="1"/>
  <c r="BE4709" i="1" s="1"/>
  <c r="BE4710" i="1" s="1"/>
  <c r="BE4711" i="1" s="1"/>
  <c r="BE4712" i="1" s="1"/>
  <c r="BE4713" i="1" s="1"/>
  <c r="BE4714" i="1" s="1"/>
  <c r="BE4715" i="1" s="1"/>
  <c r="BE4716" i="1" s="1"/>
  <c r="BE4717" i="1" s="1"/>
  <c r="BE4718" i="1" s="1"/>
  <c r="BE4719" i="1" s="1"/>
  <c r="BE4720" i="1" s="1"/>
  <c r="BE4721" i="1" s="1"/>
  <c r="BE4722" i="1" s="1"/>
  <c r="BE4723" i="1" s="1"/>
  <c r="BE4724" i="1" s="1"/>
  <c r="BE4725" i="1" s="1"/>
  <c r="BE4726" i="1" s="1"/>
  <c r="BE4727" i="1" s="1"/>
  <c r="BE4728" i="1" s="1"/>
  <c r="BE4729" i="1" s="1"/>
  <c r="BE4730" i="1" s="1"/>
  <c r="BE4731" i="1" s="1"/>
  <c r="BE4732" i="1" s="1"/>
  <c r="BE4733" i="1" s="1"/>
  <c r="BE4734" i="1" s="1"/>
  <c r="BE4735" i="1" s="1"/>
  <c r="BE4736" i="1" s="1"/>
  <c r="BE4737" i="1" s="1"/>
  <c r="BE4738" i="1" s="1"/>
  <c r="BE4739" i="1" s="1"/>
  <c r="BE4740" i="1" s="1"/>
  <c r="BE4741" i="1" s="1"/>
  <c r="BE4742" i="1" s="1"/>
  <c r="BE4743" i="1" s="1"/>
  <c r="BE4744" i="1" s="1"/>
  <c r="BE4745" i="1" s="1"/>
  <c r="BE4746" i="1" s="1"/>
  <c r="BE4747" i="1" s="1"/>
  <c r="BE4748" i="1" s="1"/>
  <c r="BE4749" i="1" s="1"/>
  <c r="BE4750" i="1" s="1"/>
  <c r="BE4751" i="1" s="1"/>
  <c r="BE4752" i="1" s="1"/>
  <c r="BE4753" i="1" s="1"/>
  <c r="BE4754" i="1" s="1"/>
  <c r="BE4755" i="1" s="1"/>
  <c r="BE4756" i="1" s="1"/>
  <c r="BE4757" i="1" s="1"/>
  <c r="BE4758" i="1" s="1"/>
  <c r="BE4759" i="1" s="1"/>
  <c r="BE4760" i="1" s="1"/>
  <c r="BE4761" i="1" s="1"/>
  <c r="BE4762" i="1" s="1"/>
  <c r="BE4763" i="1" s="1"/>
  <c r="BE4764" i="1" s="1"/>
  <c r="BE4765" i="1" s="1"/>
  <c r="BE4766" i="1" s="1"/>
  <c r="BE4767" i="1" s="1"/>
  <c r="BE4768" i="1" s="1"/>
  <c r="BE4769" i="1" s="1"/>
  <c r="BE4770" i="1" s="1"/>
  <c r="BE4771" i="1" s="1"/>
  <c r="BE4772" i="1" s="1"/>
  <c r="BE4773" i="1" s="1"/>
  <c r="BE4774" i="1" s="1"/>
  <c r="BE4775" i="1" s="1"/>
  <c r="BE4776" i="1" s="1"/>
  <c r="BE4777" i="1" s="1"/>
  <c r="BE4778" i="1" s="1"/>
  <c r="BE4779" i="1" s="1"/>
  <c r="BE4780" i="1" s="1"/>
  <c r="BE4781" i="1" s="1"/>
  <c r="BE4782" i="1" s="1"/>
  <c r="BE4783" i="1" s="1"/>
  <c r="BE4784" i="1" s="1"/>
  <c r="BE4785" i="1" s="1"/>
  <c r="BE4786" i="1" s="1"/>
  <c r="BE4787" i="1" s="1"/>
  <c r="BE4788" i="1" s="1"/>
  <c r="BE4789" i="1" s="1"/>
  <c r="BE4790" i="1" s="1"/>
  <c r="BE4791" i="1" s="1"/>
  <c r="BE4792" i="1" s="1"/>
  <c r="BE4793" i="1" s="1"/>
  <c r="BE4794" i="1" s="1"/>
  <c r="BE4795" i="1" s="1"/>
  <c r="BE4796" i="1" s="1"/>
  <c r="BE4797" i="1" s="1"/>
  <c r="BE4798" i="1" s="1"/>
  <c r="BE4799" i="1" s="1"/>
  <c r="BE4800" i="1" s="1"/>
  <c r="B4821" i="1"/>
  <c r="AE4221" i="1"/>
  <c r="AH4213" i="1"/>
  <c r="AH1008" i="1"/>
  <c r="AE1021" i="1"/>
  <c r="BE1801" i="1"/>
  <c r="BE1802" i="1" s="1"/>
  <c r="BE1803" i="1" s="1"/>
  <c r="BE1804" i="1" s="1"/>
  <c r="BE1805" i="1" s="1"/>
  <c r="BE1806" i="1" s="1"/>
  <c r="BE1807" i="1" s="1"/>
  <c r="BE1808" i="1" s="1"/>
  <c r="BE1809" i="1" s="1"/>
  <c r="BE1810" i="1" s="1"/>
  <c r="BE1811" i="1" s="1"/>
  <c r="BE1812" i="1" s="1"/>
  <c r="BE1813" i="1" s="1"/>
  <c r="BE1814" i="1" s="1"/>
  <c r="BE1815" i="1" s="1"/>
  <c r="BE1816" i="1" s="1"/>
  <c r="BE1817" i="1" s="1"/>
  <c r="BE1818" i="1" s="1"/>
  <c r="BE1819" i="1" s="1"/>
  <c r="BE1820" i="1" s="1"/>
  <c r="BE1821" i="1" s="1"/>
  <c r="BE1822" i="1" s="1"/>
  <c r="BE1823" i="1" s="1"/>
  <c r="BE1824" i="1" s="1"/>
  <c r="BE1825" i="1" s="1"/>
  <c r="BE1826" i="1" s="1"/>
  <c r="BE1827" i="1" s="1"/>
  <c r="BE1828" i="1" s="1"/>
  <c r="BE1829" i="1" s="1"/>
  <c r="BE1830" i="1" s="1"/>
  <c r="BE1831" i="1" s="1"/>
  <c r="BE1832" i="1" s="1"/>
  <c r="BE1833" i="1" s="1"/>
  <c r="BE1834" i="1" s="1"/>
  <c r="BE1835" i="1" s="1"/>
  <c r="BE1836" i="1" s="1"/>
  <c r="BE1837" i="1" s="1"/>
  <c r="BE1838" i="1" s="1"/>
  <c r="BE1839" i="1" s="1"/>
  <c r="BE1840" i="1" s="1"/>
  <c r="BE1841" i="1" s="1"/>
  <c r="BE1842" i="1" s="1"/>
  <c r="BE1843" i="1" s="1"/>
  <c r="BE1844" i="1" s="1"/>
  <c r="BE1845" i="1" s="1"/>
  <c r="BE1846" i="1" s="1"/>
  <c r="BE1847" i="1" s="1"/>
  <c r="BE1848" i="1" s="1"/>
  <c r="BE1849" i="1" s="1"/>
  <c r="BE1850" i="1" s="1"/>
  <c r="BE1851" i="1" s="1"/>
  <c r="BE1852" i="1" s="1"/>
  <c r="BE1853" i="1" s="1"/>
  <c r="BE1854" i="1" s="1"/>
  <c r="BE1855" i="1" s="1"/>
  <c r="BE1856" i="1" s="1"/>
  <c r="BE1857" i="1" s="1"/>
  <c r="BE1858" i="1" s="1"/>
  <c r="BE1859" i="1" s="1"/>
  <c r="BE1860" i="1" s="1"/>
  <c r="BE1861" i="1" s="1"/>
  <c r="BE1862" i="1" s="1"/>
  <c r="BE1863" i="1" s="1"/>
  <c r="BE1864" i="1" s="1"/>
  <c r="BE1865" i="1" s="1"/>
  <c r="BE1866" i="1" s="1"/>
  <c r="BE1867" i="1" s="1"/>
  <c r="BE1868" i="1" s="1"/>
  <c r="BE1869" i="1" s="1"/>
  <c r="BE1870" i="1" s="1"/>
  <c r="BE1871" i="1" s="1"/>
  <c r="BE1872" i="1" s="1"/>
  <c r="BE1873" i="1" s="1"/>
  <c r="BE1874" i="1" s="1"/>
  <c r="BE1875" i="1" s="1"/>
  <c r="BE1876" i="1" s="1"/>
  <c r="BE1877" i="1" s="1"/>
  <c r="BE1878" i="1" s="1"/>
  <c r="BE1879" i="1" s="1"/>
  <c r="BE1880" i="1" s="1"/>
  <c r="BE1881" i="1" s="1"/>
  <c r="BE1882" i="1" s="1"/>
  <c r="BE1883" i="1" s="1"/>
  <c r="BE1884" i="1" s="1"/>
  <c r="BE1885" i="1" s="1"/>
  <c r="BE1886" i="1" s="1"/>
  <c r="BE1887" i="1" s="1"/>
  <c r="BE1888" i="1" s="1"/>
  <c r="BE1889" i="1" s="1"/>
  <c r="BE1890" i="1" s="1"/>
  <c r="BE1891" i="1" s="1"/>
  <c r="BE1892" i="1" s="1"/>
  <c r="BE1893" i="1" s="1"/>
  <c r="BE1894" i="1" s="1"/>
  <c r="BE1895" i="1" s="1"/>
  <c r="BE1896" i="1" s="1"/>
  <c r="BE1897" i="1" s="1"/>
  <c r="BE1898" i="1" s="1"/>
  <c r="BE1899" i="1" s="1"/>
  <c r="BE1900" i="1" s="1"/>
  <c r="BE1901" i="1" s="1"/>
  <c r="BE1902" i="1" s="1"/>
  <c r="BE1903" i="1" s="1"/>
  <c r="BE1904" i="1" s="1"/>
  <c r="BE1905" i="1" s="1"/>
  <c r="BE1906" i="1" s="1"/>
  <c r="BE1907" i="1" s="1"/>
  <c r="BE1908" i="1" s="1"/>
  <c r="BE1909" i="1" s="1"/>
  <c r="BE1910" i="1" s="1"/>
  <c r="BE1911" i="1" s="1"/>
  <c r="BE1912" i="1" s="1"/>
  <c r="BE1913" i="1" s="1"/>
  <c r="BE1914" i="1" s="1"/>
  <c r="BE1915" i="1" s="1"/>
  <c r="BE1916" i="1" s="1"/>
  <c r="BE1917" i="1" s="1"/>
  <c r="BE1918" i="1" s="1"/>
  <c r="BE1919" i="1" s="1"/>
  <c r="BE1920" i="1" s="1"/>
  <c r="BE1921" i="1" s="1"/>
  <c r="BE1922" i="1" s="1"/>
  <c r="BE1923" i="1" s="1"/>
  <c r="BE1924" i="1" s="1"/>
  <c r="BE1925" i="1" s="1"/>
  <c r="BE1926" i="1" s="1"/>
  <c r="BE1927" i="1" s="1"/>
  <c r="BE1928" i="1" s="1"/>
  <c r="BE1929" i="1" s="1"/>
  <c r="BE1930" i="1" s="1"/>
  <c r="BE1931" i="1" s="1"/>
  <c r="BE1932" i="1" s="1"/>
  <c r="BE1933" i="1" s="1"/>
  <c r="BE1934" i="1" s="1"/>
  <c r="BE1935" i="1" s="1"/>
  <c r="BE1936" i="1" s="1"/>
  <c r="BE1937" i="1" s="1"/>
  <c r="BE1938" i="1" s="1"/>
  <c r="BE1939" i="1" s="1"/>
  <c r="BE1940" i="1" s="1"/>
  <c r="BE1941" i="1" s="1"/>
  <c r="BE1942" i="1" s="1"/>
  <c r="BE1943" i="1" s="1"/>
  <c r="BE1944" i="1" s="1"/>
  <c r="BE1945" i="1" s="1"/>
  <c r="BE1946" i="1" s="1"/>
  <c r="BE1947" i="1" s="1"/>
  <c r="BE1948" i="1" s="1"/>
  <c r="BE1949" i="1" s="1"/>
  <c r="BE1950" i="1" s="1"/>
  <c r="BE1951" i="1" s="1"/>
  <c r="BE1952" i="1" s="1"/>
  <c r="BE1953" i="1" s="1"/>
  <c r="BE1954" i="1" s="1"/>
  <c r="BE1955" i="1" s="1"/>
  <c r="BE1956" i="1" s="1"/>
  <c r="BE1957" i="1" s="1"/>
  <c r="BE1958" i="1" s="1"/>
  <c r="BE1959" i="1" s="1"/>
  <c r="BE1960" i="1" s="1"/>
  <c r="BE1961" i="1" s="1"/>
  <c r="BE1962" i="1" s="1"/>
  <c r="BE1963" i="1" s="1"/>
  <c r="BE1964" i="1" s="1"/>
  <c r="BE1965" i="1" s="1"/>
  <c r="BE1966" i="1" s="1"/>
  <c r="BE1967" i="1" s="1"/>
  <c r="BE1968" i="1" s="1"/>
  <c r="BE1969" i="1" s="1"/>
  <c r="BE1970" i="1" s="1"/>
  <c r="BE1971" i="1" s="1"/>
  <c r="BE1972" i="1" s="1"/>
  <c r="BE1973" i="1" s="1"/>
  <c r="BE1974" i="1" s="1"/>
  <c r="BE1975" i="1" s="1"/>
  <c r="BE1976" i="1" s="1"/>
  <c r="BE1977" i="1" s="1"/>
  <c r="BE1978" i="1" s="1"/>
  <c r="BE1979" i="1" s="1"/>
  <c r="BE1980" i="1" s="1"/>
  <c r="BE1981" i="1" s="1"/>
  <c r="BE1982" i="1" s="1"/>
  <c r="BE1983" i="1" s="1"/>
  <c r="BE1984" i="1" s="1"/>
  <c r="BE1985" i="1" s="1"/>
  <c r="BE1986" i="1" s="1"/>
  <c r="BE1987" i="1" s="1"/>
  <c r="BE1988" i="1" s="1"/>
  <c r="BE1989" i="1" s="1"/>
  <c r="BE1990" i="1" s="1"/>
  <c r="BE1991" i="1" s="1"/>
  <c r="BE1992" i="1" s="1"/>
  <c r="BE1993" i="1" s="1"/>
  <c r="BE1994" i="1" s="1"/>
  <c r="BE1995" i="1" s="1"/>
  <c r="BE1996" i="1" s="1"/>
  <c r="BE1997" i="1" s="1"/>
  <c r="BE1998" i="1" s="1"/>
  <c r="BE1999" i="1" s="1"/>
  <c r="BE2000" i="1" s="1"/>
  <c r="AH1208" i="1"/>
  <c r="AE1221" i="1"/>
  <c r="AW614" i="1"/>
  <c r="AY614" i="1"/>
  <c r="BA614" i="1" s="1"/>
  <c r="AS615" i="1" s="1"/>
  <c r="AU615" i="1" s="1"/>
  <c r="AE22" i="1"/>
  <c r="AH14" i="1"/>
  <c r="AE5621" i="1"/>
  <c r="AH5614" i="1"/>
  <c r="BK5202" i="1"/>
  <c r="BK5203" i="1" s="1"/>
  <c r="BK5204" i="1" s="1"/>
  <c r="BK5205" i="1" s="1"/>
  <c r="BK5206" i="1" s="1"/>
  <c r="BK5207" i="1" s="1"/>
  <c r="BK5208" i="1" s="1"/>
  <c r="BK5209" i="1" s="1"/>
  <c r="BK5210" i="1" s="1"/>
  <c r="BK5211" i="1" s="1"/>
  <c r="BK5212" i="1" s="1"/>
  <c r="BK5213" i="1" s="1"/>
  <c r="BK5214" i="1" s="1"/>
  <c r="BK5215" i="1" s="1"/>
  <c r="BK5216" i="1" s="1"/>
  <c r="BE5201" i="1"/>
  <c r="BE5202" i="1" s="1"/>
  <c r="BE5203" i="1" s="1"/>
  <c r="BE5204" i="1" s="1"/>
  <c r="BE5205" i="1" s="1"/>
  <c r="BE5206" i="1" s="1"/>
  <c r="BE5207" i="1" s="1"/>
  <c r="BE5208" i="1" s="1"/>
  <c r="BE5209" i="1" s="1"/>
  <c r="BE5210" i="1" s="1"/>
  <c r="BE5211" i="1" s="1"/>
  <c r="BE5212" i="1" s="1"/>
  <c r="BE5213" i="1" s="1"/>
  <c r="BE5214" i="1" s="1"/>
  <c r="BE5215" i="1" s="1"/>
  <c r="BE5216" i="1" s="1"/>
  <c r="BE5217" i="1" s="1"/>
  <c r="BE5218" i="1" s="1"/>
  <c r="BE5219" i="1" s="1"/>
  <c r="BE5220" i="1" s="1"/>
  <c r="BE5221" i="1" s="1"/>
  <c r="BE5222" i="1" s="1"/>
  <c r="BE5223" i="1" s="1"/>
  <c r="BE5224" i="1" s="1"/>
  <c r="BE5225" i="1" s="1"/>
  <c r="BE5226" i="1" s="1"/>
  <c r="BE5227" i="1" s="1"/>
  <c r="BE5228" i="1" s="1"/>
  <c r="BE5229" i="1" s="1"/>
  <c r="BE5230" i="1" s="1"/>
  <c r="BE5231" i="1" s="1"/>
  <c r="BE5232" i="1" s="1"/>
  <c r="BE5233" i="1" s="1"/>
  <c r="BE5234" i="1" s="1"/>
  <c r="BE5235" i="1" s="1"/>
  <c r="BE5236" i="1" s="1"/>
  <c r="BE5237" i="1" s="1"/>
  <c r="BE5238" i="1" s="1"/>
  <c r="BE5239" i="1" s="1"/>
  <c r="BE5240" i="1" s="1"/>
  <c r="BE5241" i="1" s="1"/>
  <c r="BE5242" i="1" s="1"/>
  <c r="BE5243" i="1" s="1"/>
  <c r="BE5244" i="1" s="1"/>
  <c r="BE5245" i="1" s="1"/>
  <c r="BE5246" i="1" s="1"/>
  <c r="BE5247" i="1" s="1"/>
  <c r="BE5248" i="1" s="1"/>
  <c r="BE5249" i="1" s="1"/>
  <c r="BE5250" i="1" s="1"/>
  <c r="BE5251" i="1" s="1"/>
  <c r="BE5252" i="1" s="1"/>
  <c r="BE5253" i="1" s="1"/>
  <c r="BE5254" i="1" s="1"/>
  <c r="BE5255" i="1" s="1"/>
  <c r="BE5256" i="1" s="1"/>
  <c r="BE5257" i="1" s="1"/>
  <c r="BE5258" i="1" s="1"/>
  <c r="BE5259" i="1" s="1"/>
  <c r="BE5260" i="1" s="1"/>
  <c r="BE5261" i="1" s="1"/>
  <c r="BE5262" i="1" s="1"/>
  <c r="BE5263" i="1" s="1"/>
  <c r="BE5264" i="1" s="1"/>
  <c r="BE5265" i="1" s="1"/>
  <c r="BE5266" i="1" s="1"/>
  <c r="BE5267" i="1" s="1"/>
  <c r="BE5268" i="1" s="1"/>
  <c r="BE5269" i="1" s="1"/>
  <c r="BE5270" i="1" s="1"/>
  <c r="BE5271" i="1" s="1"/>
  <c r="BE5272" i="1" s="1"/>
  <c r="BE5273" i="1" s="1"/>
  <c r="BE5274" i="1" s="1"/>
  <c r="BE5275" i="1" s="1"/>
  <c r="BE5276" i="1" s="1"/>
  <c r="BE5277" i="1" s="1"/>
  <c r="BE5278" i="1" s="1"/>
  <c r="BE5279" i="1" s="1"/>
  <c r="BE5280" i="1" s="1"/>
  <c r="BE5281" i="1" s="1"/>
  <c r="BE5282" i="1" s="1"/>
  <c r="BE5283" i="1" s="1"/>
  <c r="BE5284" i="1" s="1"/>
  <c r="BE5285" i="1" s="1"/>
  <c r="BE5286" i="1" s="1"/>
  <c r="BE5287" i="1" s="1"/>
  <c r="BE5288" i="1" s="1"/>
  <c r="BE5289" i="1" s="1"/>
  <c r="BE5290" i="1" s="1"/>
  <c r="BE5291" i="1" s="1"/>
  <c r="BE5292" i="1" s="1"/>
  <c r="BE5293" i="1" s="1"/>
  <c r="BE5294" i="1" s="1"/>
  <c r="BE5295" i="1" s="1"/>
  <c r="BE5296" i="1" s="1"/>
  <c r="BE5297" i="1" s="1"/>
  <c r="BE5298" i="1" s="1"/>
  <c r="BE5299" i="1" s="1"/>
  <c r="BE5300" i="1" s="1"/>
  <c r="BE5301" i="1" s="1"/>
  <c r="BE5302" i="1" s="1"/>
  <c r="BE5303" i="1" s="1"/>
  <c r="BE5304" i="1" s="1"/>
  <c r="BE5305" i="1" s="1"/>
  <c r="BE5306" i="1" s="1"/>
  <c r="BE5307" i="1" s="1"/>
  <c r="BE5308" i="1" s="1"/>
  <c r="BE5309" i="1" s="1"/>
  <c r="BE5310" i="1" s="1"/>
  <c r="BE5311" i="1" s="1"/>
  <c r="BE5312" i="1" s="1"/>
  <c r="BE5313" i="1" s="1"/>
  <c r="BE5314" i="1" s="1"/>
  <c r="BE5315" i="1" s="1"/>
  <c r="BE5316" i="1" s="1"/>
  <c r="BE5317" i="1" s="1"/>
  <c r="BE5318" i="1" s="1"/>
  <c r="BE5319" i="1" s="1"/>
  <c r="BE5320" i="1" s="1"/>
  <c r="BE5321" i="1" s="1"/>
  <c r="BE5322" i="1" s="1"/>
  <c r="BE5323" i="1" s="1"/>
  <c r="BE5324" i="1" s="1"/>
  <c r="BE5325" i="1" s="1"/>
  <c r="BE5326" i="1" s="1"/>
  <c r="BE5327" i="1" s="1"/>
  <c r="BE5328" i="1" s="1"/>
  <c r="BE5329" i="1" s="1"/>
  <c r="BE5330" i="1" s="1"/>
  <c r="BE5331" i="1" s="1"/>
  <c r="BE5332" i="1" s="1"/>
  <c r="BE5333" i="1" s="1"/>
  <c r="BE5334" i="1" s="1"/>
  <c r="BE5335" i="1" s="1"/>
  <c r="BE5336" i="1" s="1"/>
  <c r="BE5337" i="1" s="1"/>
  <c r="BE5338" i="1" s="1"/>
  <c r="BE5339" i="1" s="1"/>
  <c r="BE5340" i="1" s="1"/>
  <c r="BE5341" i="1" s="1"/>
  <c r="BE5342" i="1" s="1"/>
  <c r="BE5343" i="1" s="1"/>
  <c r="BE5344" i="1" s="1"/>
  <c r="BE5345" i="1" s="1"/>
  <c r="BE5346" i="1" s="1"/>
  <c r="BE5347" i="1" s="1"/>
  <c r="BE5348" i="1" s="1"/>
  <c r="BE5349" i="1" s="1"/>
  <c r="BE5350" i="1" s="1"/>
  <c r="BE5351" i="1" s="1"/>
  <c r="BE5352" i="1" s="1"/>
  <c r="BE5353" i="1" s="1"/>
  <c r="BE5354" i="1" s="1"/>
  <c r="BE5355" i="1" s="1"/>
  <c r="BE5356" i="1" s="1"/>
  <c r="BE5357" i="1" s="1"/>
  <c r="BE5358" i="1" s="1"/>
  <c r="BE5359" i="1" s="1"/>
  <c r="BE5360" i="1" s="1"/>
  <c r="BE5361" i="1" s="1"/>
  <c r="BE5362" i="1" s="1"/>
  <c r="BE5363" i="1" s="1"/>
  <c r="BE5364" i="1" s="1"/>
  <c r="BE5365" i="1" s="1"/>
  <c r="BE5366" i="1" s="1"/>
  <c r="BE5367" i="1" s="1"/>
  <c r="BE5368" i="1" s="1"/>
  <c r="BE5369" i="1" s="1"/>
  <c r="BE5370" i="1" s="1"/>
  <c r="BE5371" i="1" s="1"/>
  <c r="BE5372" i="1" s="1"/>
  <c r="BE5373" i="1" s="1"/>
  <c r="BE5374" i="1" s="1"/>
  <c r="BE5375" i="1" s="1"/>
  <c r="BE5376" i="1" s="1"/>
  <c r="BE5377" i="1" s="1"/>
  <c r="BE5378" i="1" s="1"/>
  <c r="BE5379" i="1" s="1"/>
  <c r="BE5380" i="1" s="1"/>
  <c r="BE5381" i="1" s="1"/>
  <c r="BE5382" i="1" s="1"/>
  <c r="BE5383" i="1" s="1"/>
  <c r="BE5384" i="1" s="1"/>
  <c r="BE5385" i="1" s="1"/>
  <c r="BE5386" i="1" s="1"/>
  <c r="BE5387" i="1" s="1"/>
  <c r="BE5388" i="1" s="1"/>
  <c r="BE5389" i="1" s="1"/>
  <c r="BE5390" i="1" s="1"/>
  <c r="BE5391" i="1" s="1"/>
  <c r="BE5392" i="1" s="1"/>
  <c r="BE5393" i="1" s="1"/>
  <c r="BE5394" i="1" s="1"/>
  <c r="BE5395" i="1" s="1"/>
  <c r="BE5396" i="1" s="1"/>
  <c r="BE5397" i="1" s="1"/>
  <c r="BE5398" i="1" s="1"/>
  <c r="BE5399" i="1" s="1"/>
  <c r="BE5400" i="1" s="1"/>
  <c r="AY3815" i="1"/>
  <c r="BA3815" i="1" s="1"/>
  <c r="AS3816" i="1" s="1"/>
  <c r="AU3816" i="1" s="1"/>
  <c r="AW3816" i="1" s="1"/>
  <c r="BE4001" i="1"/>
  <c r="BE4002" i="1" s="1"/>
  <c r="BE4003" i="1" s="1"/>
  <c r="BE4004" i="1" s="1"/>
  <c r="BE4005" i="1" s="1"/>
  <c r="BE4006" i="1" s="1"/>
  <c r="BE4007" i="1" s="1"/>
  <c r="BE4008" i="1" s="1"/>
  <c r="BE4009" i="1" s="1"/>
  <c r="BE4010" i="1" s="1"/>
  <c r="BE4011" i="1" s="1"/>
  <c r="BE4012" i="1" s="1"/>
  <c r="BE4013" i="1" s="1"/>
  <c r="BE4014" i="1" s="1"/>
  <c r="BE4015" i="1" s="1"/>
  <c r="BE4016" i="1" s="1"/>
  <c r="BE4017" i="1" s="1"/>
  <c r="BE4018" i="1" s="1"/>
  <c r="BE4019" i="1" s="1"/>
  <c r="BE4020" i="1" s="1"/>
  <c r="BE4021" i="1" s="1"/>
  <c r="BE4022" i="1" s="1"/>
  <c r="BE4023" i="1" s="1"/>
  <c r="BE4024" i="1" s="1"/>
  <c r="BE4025" i="1" s="1"/>
  <c r="BE4026" i="1" s="1"/>
  <c r="BE4027" i="1" s="1"/>
  <c r="BE4028" i="1" s="1"/>
  <c r="BE4029" i="1" s="1"/>
  <c r="BE4030" i="1" s="1"/>
  <c r="BE4031" i="1" s="1"/>
  <c r="BE4032" i="1" s="1"/>
  <c r="BE4033" i="1" s="1"/>
  <c r="BE4034" i="1" s="1"/>
  <c r="BE4035" i="1" s="1"/>
  <c r="BE4036" i="1" s="1"/>
  <c r="BE4037" i="1" s="1"/>
  <c r="BE4038" i="1" s="1"/>
  <c r="BE4039" i="1" s="1"/>
  <c r="BE4040" i="1" s="1"/>
  <c r="BE4041" i="1" s="1"/>
  <c r="BE4042" i="1" s="1"/>
  <c r="BE4043" i="1" s="1"/>
  <c r="BE4044" i="1" s="1"/>
  <c r="BE4045" i="1" s="1"/>
  <c r="BE4046" i="1" s="1"/>
  <c r="BE4047" i="1" s="1"/>
  <c r="BE4048" i="1" s="1"/>
  <c r="BE4049" i="1" s="1"/>
  <c r="BE4050" i="1" s="1"/>
  <c r="BE4051" i="1" s="1"/>
  <c r="BE4052" i="1" s="1"/>
  <c r="BE4053" i="1" s="1"/>
  <c r="BE4054" i="1" s="1"/>
  <c r="BE4055" i="1" s="1"/>
  <c r="BE4056" i="1" s="1"/>
  <c r="BE4057" i="1" s="1"/>
  <c r="BE4058" i="1" s="1"/>
  <c r="BE4059" i="1" s="1"/>
  <c r="BE4060" i="1" s="1"/>
  <c r="BE4061" i="1" s="1"/>
  <c r="BE4062" i="1" s="1"/>
  <c r="BE4063" i="1" s="1"/>
  <c r="BE4064" i="1" s="1"/>
  <c r="BE4065" i="1" s="1"/>
  <c r="BE4066" i="1" s="1"/>
  <c r="BE4067" i="1" s="1"/>
  <c r="BE4068" i="1" s="1"/>
  <c r="BE4069" i="1" s="1"/>
  <c r="BE4070" i="1" s="1"/>
  <c r="BE4071" i="1" s="1"/>
  <c r="BE4072" i="1" s="1"/>
  <c r="BE4073" i="1" s="1"/>
  <c r="BE4074" i="1" s="1"/>
  <c r="BE4075" i="1" s="1"/>
  <c r="BE4076" i="1" s="1"/>
  <c r="BE4077" i="1" s="1"/>
  <c r="BE4078" i="1" s="1"/>
  <c r="BE4079" i="1" s="1"/>
  <c r="BE4080" i="1" s="1"/>
  <c r="BE4081" i="1" s="1"/>
  <c r="BE4082" i="1" s="1"/>
  <c r="BE4083" i="1" s="1"/>
  <c r="BE4084" i="1" s="1"/>
  <c r="BE4085" i="1" s="1"/>
  <c r="BE4086" i="1" s="1"/>
  <c r="BE4087" i="1" s="1"/>
  <c r="BE4088" i="1" s="1"/>
  <c r="BE4089" i="1" s="1"/>
  <c r="BE4090" i="1" s="1"/>
  <c r="BE4091" i="1" s="1"/>
  <c r="BE4092" i="1" s="1"/>
  <c r="BE4093" i="1" s="1"/>
  <c r="BE4094" i="1" s="1"/>
  <c r="BE4095" i="1" s="1"/>
  <c r="BE4096" i="1" s="1"/>
  <c r="BE4097" i="1" s="1"/>
  <c r="BE4098" i="1" s="1"/>
  <c r="BE4099" i="1" s="1"/>
  <c r="BE4100" i="1" s="1"/>
  <c r="BE4101" i="1" s="1"/>
  <c r="BE4102" i="1" s="1"/>
  <c r="BE4103" i="1" s="1"/>
  <c r="BE4104" i="1" s="1"/>
  <c r="BE4105" i="1" s="1"/>
  <c r="BE4106" i="1" s="1"/>
  <c r="BE4107" i="1" s="1"/>
  <c r="BE4108" i="1" s="1"/>
  <c r="BE4109" i="1" s="1"/>
  <c r="BE4110" i="1" s="1"/>
  <c r="BE4111" i="1" s="1"/>
  <c r="BE4112" i="1" s="1"/>
  <c r="BE4113" i="1" s="1"/>
  <c r="BE4114" i="1" s="1"/>
  <c r="BE4115" i="1" s="1"/>
  <c r="BE4116" i="1" s="1"/>
  <c r="BE4117" i="1" s="1"/>
  <c r="BE4118" i="1" s="1"/>
  <c r="BE4119" i="1" s="1"/>
  <c r="BE4120" i="1" s="1"/>
  <c r="BE4121" i="1" s="1"/>
  <c r="BE4122" i="1" s="1"/>
  <c r="BE4123" i="1" s="1"/>
  <c r="BE4124" i="1" s="1"/>
  <c r="BE4125" i="1" s="1"/>
  <c r="BE4126" i="1" s="1"/>
  <c r="BE4127" i="1" s="1"/>
  <c r="BE4128" i="1" s="1"/>
  <c r="BE4129" i="1" s="1"/>
  <c r="BE4130" i="1" s="1"/>
  <c r="BE4131" i="1" s="1"/>
  <c r="BE4132" i="1" s="1"/>
  <c r="BE4133" i="1" s="1"/>
  <c r="BE4134" i="1" s="1"/>
  <c r="BE4135" i="1" s="1"/>
  <c r="BE4136" i="1" s="1"/>
  <c r="BE4137" i="1" s="1"/>
  <c r="BE4138" i="1" s="1"/>
  <c r="BE4139" i="1" s="1"/>
  <c r="BE4140" i="1" s="1"/>
  <c r="BE4141" i="1" s="1"/>
  <c r="BE4142" i="1" s="1"/>
  <c r="BE4143" i="1" s="1"/>
  <c r="BE4144" i="1" s="1"/>
  <c r="BE4145" i="1" s="1"/>
  <c r="BE4146" i="1" s="1"/>
  <c r="BE4147" i="1" s="1"/>
  <c r="BE4148" i="1" s="1"/>
  <c r="BE4149" i="1" s="1"/>
  <c r="BE4150" i="1" s="1"/>
  <c r="BE4151" i="1" s="1"/>
  <c r="BE4152" i="1" s="1"/>
  <c r="BE4153" i="1" s="1"/>
  <c r="BE4154" i="1" s="1"/>
  <c r="BE4155" i="1" s="1"/>
  <c r="BE4156" i="1" s="1"/>
  <c r="BE4157" i="1" s="1"/>
  <c r="BE4158" i="1" s="1"/>
  <c r="BE4159" i="1" s="1"/>
  <c r="BE4160" i="1" s="1"/>
  <c r="BE4161" i="1" s="1"/>
  <c r="BE4162" i="1" s="1"/>
  <c r="BE4163" i="1" s="1"/>
  <c r="BE4164" i="1" s="1"/>
  <c r="BE4165" i="1" s="1"/>
  <c r="BE4166" i="1" s="1"/>
  <c r="BE4167" i="1" s="1"/>
  <c r="BE4168" i="1" s="1"/>
  <c r="BE4169" i="1" s="1"/>
  <c r="BE4170" i="1" s="1"/>
  <c r="BE4171" i="1" s="1"/>
  <c r="BE4172" i="1" s="1"/>
  <c r="BE4173" i="1" s="1"/>
  <c r="BE4174" i="1" s="1"/>
  <c r="BE4175" i="1" s="1"/>
  <c r="BE4176" i="1" s="1"/>
  <c r="BE4177" i="1" s="1"/>
  <c r="BE4178" i="1" s="1"/>
  <c r="BE4179" i="1" s="1"/>
  <c r="BE4180" i="1" s="1"/>
  <c r="BE4181" i="1" s="1"/>
  <c r="BE4182" i="1" s="1"/>
  <c r="BE4183" i="1" s="1"/>
  <c r="BE4184" i="1" s="1"/>
  <c r="BE4185" i="1" s="1"/>
  <c r="BE4186" i="1" s="1"/>
  <c r="BE4187" i="1" s="1"/>
  <c r="BE4188" i="1" s="1"/>
  <c r="BE4189" i="1" s="1"/>
  <c r="BE4190" i="1" s="1"/>
  <c r="BE4191" i="1" s="1"/>
  <c r="BE4192" i="1" s="1"/>
  <c r="BE4193" i="1" s="1"/>
  <c r="BE4194" i="1" s="1"/>
  <c r="BE4195" i="1" s="1"/>
  <c r="BE4196" i="1" s="1"/>
  <c r="BE4197" i="1" s="1"/>
  <c r="BE4198" i="1" s="1"/>
  <c r="BE4199" i="1" s="1"/>
  <c r="BE4200" i="1" s="1"/>
  <c r="AE3221" i="1"/>
  <c r="AH3213" i="1"/>
  <c r="B3821" i="1"/>
  <c r="AE421" i="1"/>
  <c r="AH413" i="1"/>
  <c r="BE1401" i="1"/>
  <c r="BE1402" i="1" s="1"/>
  <c r="BE1403" i="1" s="1"/>
  <c r="BE1404" i="1" s="1"/>
  <c r="BE1405" i="1" s="1"/>
  <c r="BE1406" i="1" s="1"/>
  <c r="BE1407" i="1" s="1"/>
  <c r="BE1408" i="1" s="1"/>
  <c r="BE1409" i="1" s="1"/>
  <c r="BE1410" i="1" s="1"/>
  <c r="BE1411" i="1" s="1"/>
  <c r="BE1412" i="1" s="1"/>
  <c r="BE1413" i="1" s="1"/>
  <c r="BE1414" i="1" s="1"/>
  <c r="BE1415" i="1" s="1"/>
  <c r="BE1416" i="1" s="1"/>
  <c r="BE1417" i="1" s="1"/>
  <c r="BE1418" i="1" s="1"/>
  <c r="BE1419" i="1" s="1"/>
  <c r="BE1420" i="1" s="1"/>
  <c r="BE1421" i="1" s="1"/>
  <c r="BE1422" i="1" s="1"/>
  <c r="BE1423" i="1" s="1"/>
  <c r="BE1424" i="1" s="1"/>
  <c r="BE1425" i="1" s="1"/>
  <c r="BE1426" i="1" s="1"/>
  <c r="BE1427" i="1" s="1"/>
  <c r="BE1428" i="1" s="1"/>
  <c r="BE1429" i="1" s="1"/>
  <c r="BE1430" i="1" s="1"/>
  <c r="BE1431" i="1" s="1"/>
  <c r="BE1432" i="1" s="1"/>
  <c r="BE1433" i="1" s="1"/>
  <c r="BE1434" i="1" s="1"/>
  <c r="BE1435" i="1" s="1"/>
  <c r="BE1436" i="1" s="1"/>
  <c r="BE1437" i="1" s="1"/>
  <c r="BE1438" i="1" s="1"/>
  <c r="BE1439" i="1" s="1"/>
  <c r="BE1440" i="1" s="1"/>
  <c r="BE1441" i="1" s="1"/>
  <c r="BE1442" i="1" s="1"/>
  <c r="BE1443" i="1" s="1"/>
  <c r="BE1444" i="1" s="1"/>
  <c r="BE1445" i="1" s="1"/>
  <c r="BE1446" i="1" s="1"/>
  <c r="BE1447" i="1" s="1"/>
  <c r="BE1448" i="1" s="1"/>
  <c r="BE1449" i="1" s="1"/>
  <c r="BE1450" i="1" s="1"/>
  <c r="BE1451" i="1" s="1"/>
  <c r="BE1452" i="1" s="1"/>
  <c r="BE1453" i="1" s="1"/>
  <c r="BE1454" i="1" s="1"/>
  <c r="BE1455" i="1" s="1"/>
  <c r="BE1456" i="1" s="1"/>
  <c r="BE1457" i="1" s="1"/>
  <c r="BE1458" i="1" s="1"/>
  <c r="BE1459" i="1" s="1"/>
  <c r="BE1460" i="1" s="1"/>
  <c r="BE1461" i="1" s="1"/>
  <c r="BE1462" i="1" s="1"/>
  <c r="BE1463" i="1" s="1"/>
  <c r="BE1464" i="1" s="1"/>
  <c r="BE1465" i="1" s="1"/>
  <c r="BE1466" i="1" s="1"/>
  <c r="BE1467" i="1" s="1"/>
  <c r="BE1468" i="1" s="1"/>
  <c r="BE1469" i="1" s="1"/>
  <c r="BE1470" i="1" s="1"/>
  <c r="BE1471" i="1" s="1"/>
  <c r="BE1472" i="1" s="1"/>
  <c r="BE1473" i="1" s="1"/>
  <c r="BE1474" i="1" s="1"/>
  <c r="BE1475" i="1" s="1"/>
  <c r="BE1476" i="1" s="1"/>
  <c r="BE1477" i="1" s="1"/>
  <c r="BE1478" i="1" s="1"/>
  <c r="BE1479" i="1" s="1"/>
  <c r="BE1480" i="1" s="1"/>
  <c r="BE1481" i="1" s="1"/>
  <c r="BE1482" i="1" s="1"/>
  <c r="BE1483" i="1" s="1"/>
  <c r="BE1484" i="1" s="1"/>
  <c r="BE1485" i="1" s="1"/>
  <c r="BE1486" i="1" s="1"/>
  <c r="BE1487" i="1" s="1"/>
  <c r="BE1488" i="1" s="1"/>
  <c r="BE1489" i="1" s="1"/>
  <c r="BE1490" i="1" s="1"/>
  <c r="BE1491" i="1" s="1"/>
  <c r="BE1492" i="1" s="1"/>
  <c r="BE1493" i="1" s="1"/>
  <c r="BE1494" i="1" s="1"/>
  <c r="BE1495" i="1" s="1"/>
  <c r="BE1496" i="1" s="1"/>
  <c r="BE1497" i="1" s="1"/>
  <c r="BE1498" i="1" s="1"/>
  <c r="BE1499" i="1" s="1"/>
  <c r="BE1500" i="1" s="1"/>
  <c r="BE1501" i="1" s="1"/>
  <c r="BE1502" i="1" s="1"/>
  <c r="BE1503" i="1" s="1"/>
  <c r="BE1504" i="1" s="1"/>
  <c r="BE1505" i="1" s="1"/>
  <c r="BE1506" i="1" s="1"/>
  <c r="BE1507" i="1" s="1"/>
  <c r="BE1508" i="1" s="1"/>
  <c r="BE1509" i="1" s="1"/>
  <c r="BE1510" i="1" s="1"/>
  <c r="BE1511" i="1" s="1"/>
  <c r="BE1512" i="1" s="1"/>
  <c r="BE1513" i="1" s="1"/>
  <c r="BE1514" i="1" s="1"/>
  <c r="BE1515" i="1" s="1"/>
  <c r="BE1516" i="1" s="1"/>
  <c r="BE1517" i="1" s="1"/>
  <c r="BE1518" i="1" s="1"/>
  <c r="BE1519" i="1" s="1"/>
  <c r="BE1520" i="1" s="1"/>
  <c r="BE1521" i="1" s="1"/>
  <c r="BE1522" i="1" s="1"/>
  <c r="BE1523" i="1" s="1"/>
  <c r="BE1524" i="1" s="1"/>
  <c r="BE1525" i="1" s="1"/>
  <c r="BE1526" i="1" s="1"/>
  <c r="BE1527" i="1" s="1"/>
  <c r="BE1528" i="1" s="1"/>
  <c r="BE1529" i="1" s="1"/>
  <c r="BE1530" i="1" s="1"/>
  <c r="BE1531" i="1" s="1"/>
  <c r="BE1532" i="1" s="1"/>
  <c r="BE1533" i="1" s="1"/>
  <c r="BE1534" i="1" s="1"/>
  <c r="BE1535" i="1" s="1"/>
  <c r="BE1536" i="1" s="1"/>
  <c r="BE1537" i="1" s="1"/>
  <c r="BE1538" i="1" s="1"/>
  <c r="BE1539" i="1" s="1"/>
  <c r="BE1540" i="1" s="1"/>
  <c r="BE1541" i="1" s="1"/>
  <c r="BE1542" i="1" s="1"/>
  <c r="BE1543" i="1" s="1"/>
  <c r="BE1544" i="1" s="1"/>
  <c r="BE1545" i="1" s="1"/>
  <c r="BE1546" i="1" s="1"/>
  <c r="BE1547" i="1" s="1"/>
  <c r="BE1548" i="1" s="1"/>
  <c r="BE1549" i="1" s="1"/>
  <c r="BE1550" i="1" s="1"/>
  <c r="BE1551" i="1" s="1"/>
  <c r="BE1552" i="1" s="1"/>
  <c r="BE1553" i="1" s="1"/>
  <c r="BE1554" i="1" s="1"/>
  <c r="BE1555" i="1" s="1"/>
  <c r="BE1556" i="1" s="1"/>
  <c r="BE1557" i="1" s="1"/>
  <c r="BE1558" i="1" s="1"/>
  <c r="BE1559" i="1" s="1"/>
  <c r="BE1560" i="1" s="1"/>
  <c r="BE1561" i="1" s="1"/>
  <c r="BE1562" i="1" s="1"/>
  <c r="BE1563" i="1" s="1"/>
  <c r="BE1564" i="1" s="1"/>
  <c r="BE1565" i="1" s="1"/>
  <c r="BE1566" i="1" s="1"/>
  <c r="BE1567" i="1" s="1"/>
  <c r="BE1568" i="1" s="1"/>
  <c r="BE1569" i="1" s="1"/>
  <c r="BE1570" i="1" s="1"/>
  <c r="BE1571" i="1" s="1"/>
  <c r="BE1572" i="1" s="1"/>
  <c r="BE1573" i="1" s="1"/>
  <c r="BE1574" i="1" s="1"/>
  <c r="BE1575" i="1" s="1"/>
  <c r="BE1576" i="1" s="1"/>
  <c r="BE1577" i="1" s="1"/>
  <c r="BE1578" i="1" s="1"/>
  <c r="BE1579" i="1" s="1"/>
  <c r="BE1580" i="1" s="1"/>
  <c r="BE1581" i="1" s="1"/>
  <c r="BE1582" i="1" s="1"/>
  <c r="BE1583" i="1" s="1"/>
  <c r="BE1584" i="1" s="1"/>
  <c r="BE1585" i="1" s="1"/>
  <c r="BE1586" i="1" s="1"/>
  <c r="BE1587" i="1" s="1"/>
  <c r="BE1588" i="1" s="1"/>
  <c r="BE1589" i="1" s="1"/>
  <c r="BE1590" i="1" s="1"/>
  <c r="BE1591" i="1" s="1"/>
  <c r="BE1592" i="1" s="1"/>
  <c r="BE1593" i="1" s="1"/>
  <c r="BE1594" i="1" s="1"/>
  <c r="BE1595" i="1" s="1"/>
  <c r="BE1596" i="1" s="1"/>
  <c r="BE1597" i="1" s="1"/>
  <c r="BE1598" i="1" s="1"/>
  <c r="BE1599" i="1" s="1"/>
  <c r="BE1600" i="1" s="1"/>
  <c r="AE621" i="1"/>
  <c r="AE5821" i="1"/>
  <c r="AH5814" i="1"/>
  <c r="AH4613" i="1"/>
  <c r="AE4621" i="1"/>
  <c r="AY4809" i="1"/>
  <c r="BA4809" i="1" s="1"/>
  <c r="AW4809" i="1"/>
  <c r="AE1421" i="1"/>
  <c r="AH1408" i="1"/>
  <c r="B2421" i="1"/>
  <c r="B22" i="1"/>
  <c r="BL1601" i="1"/>
  <c r="BK2802" i="1"/>
  <c r="BK2803" i="1" s="1"/>
  <c r="BK2804" i="1" s="1"/>
  <c r="BK2805" i="1" s="1"/>
  <c r="BK2806" i="1" s="1"/>
  <c r="BK2807" i="1" s="1"/>
  <c r="BK2808" i="1" s="1"/>
  <c r="BK2809" i="1" s="1"/>
  <c r="BK2810" i="1" s="1"/>
  <c r="BK2811" i="1" s="1"/>
  <c r="BK2812" i="1" s="1"/>
  <c r="BK2813" i="1" s="1"/>
  <c r="BK2814" i="1" s="1"/>
  <c r="BK2815" i="1" s="1"/>
  <c r="BK2816" i="1" s="1"/>
  <c r="BE2801" i="1"/>
  <c r="BE2802" i="1" s="1"/>
  <c r="BE2803" i="1" s="1"/>
  <c r="BE2804" i="1" s="1"/>
  <c r="BE2805" i="1" s="1"/>
  <c r="BE2806" i="1" s="1"/>
  <c r="BE2807" i="1" s="1"/>
  <c r="BE2808" i="1" s="1"/>
  <c r="BE2809" i="1" s="1"/>
  <c r="BE2810" i="1" s="1"/>
  <c r="BE2811" i="1" s="1"/>
  <c r="BE2812" i="1" s="1"/>
  <c r="BE2813" i="1" s="1"/>
  <c r="BE2814" i="1" s="1"/>
  <c r="BE2815" i="1" s="1"/>
  <c r="BE2816" i="1" s="1"/>
  <c r="BE2817" i="1" s="1"/>
  <c r="BE2818" i="1" s="1"/>
  <c r="BE2819" i="1" s="1"/>
  <c r="BE2820" i="1" s="1"/>
  <c r="BE2821" i="1" s="1"/>
  <c r="BE2822" i="1" s="1"/>
  <c r="BE2823" i="1" s="1"/>
  <c r="BE2824" i="1" s="1"/>
  <c r="BE2825" i="1" s="1"/>
  <c r="BE2826" i="1" s="1"/>
  <c r="BE2827" i="1" s="1"/>
  <c r="BE2828" i="1" s="1"/>
  <c r="BE2829" i="1" s="1"/>
  <c r="BE2830" i="1" s="1"/>
  <c r="BE2831" i="1" s="1"/>
  <c r="BE2832" i="1" s="1"/>
  <c r="BE2833" i="1" s="1"/>
  <c r="BE2834" i="1" s="1"/>
  <c r="BE2835" i="1" s="1"/>
  <c r="BE2836" i="1" s="1"/>
  <c r="BE2837" i="1" s="1"/>
  <c r="BE2838" i="1" s="1"/>
  <c r="BE2839" i="1" s="1"/>
  <c r="BE2840" i="1" s="1"/>
  <c r="BE2841" i="1" s="1"/>
  <c r="BE2842" i="1" s="1"/>
  <c r="BE2843" i="1" s="1"/>
  <c r="BE2844" i="1" s="1"/>
  <c r="BE2845" i="1" s="1"/>
  <c r="BE2846" i="1" s="1"/>
  <c r="BE2847" i="1" s="1"/>
  <c r="BE2848" i="1" s="1"/>
  <c r="BE2849" i="1" s="1"/>
  <c r="BE2850" i="1" s="1"/>
  <c r="BE2851" i="1" s="1"/>
  <c r="BE2852" i="1" s="1"/>
  <c r="BE2853" i="1" s="1"/>
  <c r="BE2854" i="1" s="1"/>
  <c r="BE2855" i="1" s="1"/>
  <c r="BE2856" i="1" s="1"/>
  <c r="BE2857" i="1" s="1"/>
  <c r="BE2858" i="1" s="1"/>
  <c r="BE2859" i="1" s="1"/>
  <c r="BE2860" i="1" s="1"/>
  <c r="BE2861" i="1" s="1"/>
  <c r="BE2862" i="1" s="1"/>
  <c r="BE2863" i="1" s="1"/>
  <c r="BE2864" i="1" s="1"/>
  <c r="BE2865" i="1" s="1"/>
  <c r="BE2866" i="1" s="1"/>
  <c r="BE2867" i="1" s="1"/>
  <c r="BE2868" i="1" s="1"/>
  <c r="BE2869" i="1" s="1"/>
  <c r="BE2870" i="1" s="1"/>
  <c r="BE2871" i="1" s="1"/>
  <c r="BE2872" i="1" s="1"/>
  <c r="BE2873" i="1" s="1"/>
  <c r="BE2874" i="1" s="1"/>
  <c r="BE2875" i="1" s="1"/>
  <c r="BE2876" i="1" s="1"/>
  <c r="BE2877" i="1" s="1"/>
  <c r="BE2878" i="1" s="1"/>
  <c r="BE2879" i="1" s="1"/>
  <c r="BE2880" i="1" s="1"/>
  <c r="BE2881" i="1" s="1"/>
  <c r="BE2882" i="1" s="1"/>
  <c r="BE2883" i="1" s="1"/>
  <c r="BE2884" i="1" s="1"/>
  <c r="BE2885" i="1" s="1"/>
  <c r="BE2886" i="1" s="1"/>
  <c r="BE2887" i="1" s="1"/>
  <c r="BE2888" i="1" s="1"/>
  <c r="BE2889" i="1" s="1"/>
  <c r="BE2890" i="1" s="1"/>
  <c r="BE2891" i="1" s="1"/>
  <c r="BE2892" i="1" s="1"/>
  <c r="BE2893" i="1" s="1"/>
  <c r="BE2894" i="1" s="1"/>
  <c r="BE2895" i="1" s="1"/>
  <c r="BE2896" i="1" s="1"/>
  <c r="BE2897" i="1" s="1"/>
  <c r="BE2898" i="1" s="1"/>
  <c r="BE2899" i="1" s="1"/>
  <c r="BE2900" i="1" s="1"/>
  <c r="BE2901" i="1" s="1"/>
  <c r="BE2902" i="1" s="1"/>
  <c r="BE2903" i="1" s="1"/>
  <c r="BE2904" i="1" s="1"/>
  <c r="BE2905" i="1" s="1"/>
  <c r="BE2906" i="1" s="1"/>
  <c r="BE2907" i="1" s="1"/>
  <c r="BE2908" i="1" s="1"/>
  <c r="BE2909" i="1" s="1"/>
  <c r="BE2910" i="1" s="1"/>
  <c r="BE2911" i="1" s="1"/>
  <c r="BE2912" i="1" s="1"/>
  <c r="BE2913" i="1" s="1"/>
  <c r="BE2914" i="1" s="1"/>
  <c r="BE2915" i="1" s="1"/>
  <c r="BE2916" i="1" s="1"/>
  <c r="BE2917" i="1" s="1"/>
  <c r="BE2918" i="1" s="1"/>
  <c r="BE2919" i="1" s="1"/>
  <c r="BE2920" i="1" s="1"/>
  <c r="BE2921" i="1" s="1"/>
  <c r="BE2922" i="1" s="1"/>
  <c r="BE2923" i="1" s="1"/>
  <c r="BE2924" i="1" s="1"/>
  <c r="BE2925" i="1" s="1"/>
  <c r="BE2926" i="1" s="1"/>
  <c r="BE2927" i="1" s="1"/>
  <c r="BE2928" i="1" s="1"/>
  <c r="BE2929" i="1" s="1"/>
  <c r="BE2930" i="1" s="1"/>
  <c r="BE2931" i="1" s="1"/>
  <c r="BE2932" i="1" s="1"/>
  <c r="BE2933" i="1" s="1"/>
  <c r="BE2934" i="1" s="1"/>
  <c r="BE2935" i="1" s="1"/>
  <c r="BE2936" i="1" s="1"/>
  <c r="BE2937" i="1" s="1"/>
  <c r="BE2938" i="1" s="1"/>
  <c r="BE2939" i="1" s="1"/>
  <c r="BE2940" i="1" s="1"/>
  <c r="BE2941" i="1" s="1"/>
  <c r="BE2942" i="1" s="1"/>
  <c r="BE2943" i="1" s="1"/>
  <c r="BE2944" i="1" s="1"/>
  <c r="BE2945" i="1" s="1"/>
  <c r="BE2946" i="1" s="1"/>
  <c r="BE2947" i="1" s="1"/>
  <c r="BE2948" i="1" s="1"/>
  <c r="BE2949" i="1" s="1"/>
  <c r="BE2950" i="1" s="1"/>
  <c r="BE2951" i="1" s="1"/>
  <c r="BE2952" i="1" s="1"/>
  <c r="BE2953" i="1" s="1"/>
  <c r="BE2954" i="1" s="1"/>
  <c r="BE2955" i="1" s="1"/>
  <c r="BE2956" i="1" s="1"/>
  <c r="BE2957" i="1" s="1"/>
  <c r="BE2958" i="1" s="1"/>
  <c r="BE2959" i="1" s="1"/>
  <c r="BE2960" i="1" s="1"/>
  <c r="BE2961" i="1" s="1"/>
  <c r="BE2962" i="1" s="1"/>
  <c r="BE2963" i="1" s="1"/>
  <c r="BE2964" i="1" s="1"/>
  <c r="BE2965" i="1" s="1"/>
  <c r="BE2966" i="1" s="1"/>
  <c r="BE2967" i="1" s="1"/>
  <c r="BE2968" i="1" s="1"/>
  <c r="BE2969" i="1" s="1"/>
  <c r="BE2970" i="1" s="1"/>
  <c r="BE2971" i="1" s="1"/>
  <c r="BE2972" i="1" s="1"/>
  <c r="BE2973" i="1" s="1"/>
  <c r="BE2974" i="1" s="1"/>
  <c r="BE2975" i="1" s="1"/>
  <c r="BE2976" i="1" s="1"/>
  <c r="BE2977" i="1" s="1"/>
  <c r="BE2978" i="1" s="1"/>
  <c r="BE2979" i="1" s="1"/>
  <c r="BE2980" i="1" s="1"/>
  <c r="BE2981" i="1" s="1"/>
  <c r="BE2982" i="1" s="1"/>
  <c r="BE2983" i="1" s="1"/>
  <c r="BE2984" i="1" s="1"/>
  <c r="BE2985" i="1" s="1"/>
  <c r="BE2986" i="1" s="1"/>
  <c r="BE2987" i="1" s="1"/>
  <c r="BE2988" i="1" s="1"/>
  <c r="BE2989" i="1" s="1"/>
  <c r="BE2990" i="1" s="1"/>
  <c r="BE2991" i="1" s="1"/>
  <c r="BE2992" i="1" s="1"/>
  <c r="BE2993" i="1" s="1"/>
  <c r="BE2994" i="1" s="1"/>
  <c r="BE2995" i="1" s="1"/>
  <c r="BE2996" i="1" s="1"/>
  <c r="BE2997" i="1" s="1"/>
  <c r="BE2998" i="1" s="1"/>
  <c r="BE2999" i="1" s="1"/>
  <c r="BE3000" i="1" s="1"/>
  <c r="AH808" i="1"/>
  <c r="AE821" i="1"/>
  <c r="AH1608" i="1"/>
  <c r="AE1621" i="1"/>
  <c r="AH3013" i="1"/>
  <c r="AE3021" i="1"/>
  <c r="BE1001" i="1"/>
  <c r="BE1002" i="1" s="1"/>
  <c r="BE1003" i="1" s="1"/>
  <c r="BE1004" i="1" s="1"/>
  <c r="BE1005" i="1" s="1"/>
  <c r="BE1006" i="1" s="1"/>
  <c r="BE1007" i="1" s="1"/>
  <c r="BE1008" i="1" s="1"/>
  <c r="BE1009" i="1" s="1"/>
  <c r="BE1010" i="1" s="1"/>
  <c r="BE1011" i="1" s="1"/>
  <c r="BE1012" i="1" s="1"/>
  <c r="BE1013" i="1" s="1"/>
  <c r="BE1014" i="1" s="1"/>
  <c r="BE1015" i="1" s="1"/>
  <c r="BE1016" i="1" s="1"/>
  <c r="BE1017" i="1" s="1"/>
  <c r="BE1018" i="1" s="1"/>
  <c r="BE1019" i="1" s="1"/>
  <c r="BE1020" i="1" s="1"/>
  <c r="BE1021" i="1" s="1"/>
  <c r="BE1022" i="1" s="1"/>
  <c r="BE1023" i="1" s="1"/>
  <c r="BE1024" i="1" s="1"/>
  <c r="BE1025" i="1" s="1"/>
  <c r="BE1026" i="1" s="1"/>
  <c r="BE1027" i="1" s="1"/>
  <c r="BE1028" i="1" s="1"/>
  <c r="BE1029" i="1" s="1"/>
  <c r="BE1030" i="1" s="1"/>
  <c r="BE1031" i="1" s="1"/>
  <c r="BE1032" i="1" s="1"/>
  <c r="BE1033" i="1" s="1"/>
  <c r="BE1034" i="1" s="1"/>
  <c r="BE1035" i="1" s="1"/>
  <c r="BE1036" i="1" s="1"/>
  <c r="BE1037" i="1" s="1"/>
  <c r="BE1038" i="1" s="1"/>
  <c r="BE1039" i="1" s="1"/>
  <c r="BE1040" i="1" s="1"/>
  <c r="BE1041" i="1" s="1"/>
  <c r="BE1042" i="1" s="1"/>
  <c r="BE1043" i="1" s="1"/>
  <c r="BE1044" i="1" s="1"/>
  <c r="BE1045" i="1" s="1"/>
  <c r="BE1046" i="1" s="1"/>
  <c r="BE1047" i="1" s="1"/>
  <c r="BE1048" i="1" s="1"/>
  <c r="BE1049" i="1" s="1"/>
  <c r="BE1050" i="1" s="1"/>
  <c r="BE1051" i="1" s="1"/>
  <c r="BE1052" i="1" s="1"/>
  <c r="BE1053" i="1" s="1"/>
  <c r="BE1054" i="1" s="1"/>
  <c r="BE1055" i="1" s="1"/>
  <c r="BE1056" i="1" s="1"/>
  <c r="BE1057" i="1" s="1"/>
  <c r="BE1058" i="1" s="1"/>
  <c r="BE1059" i="1" s="1"/>
  <c r="BE1060" i="1" s="1"/>
  <c r="BE1061" i="1" s="1"/>
  <c r="BE1062" i="1" s="1"/>
  <c r="BE1063" i="1" s="1"/>
  <c r="BE1064" i="1" s="1"/>
  <c r="BE1065" i="1" s="1"/>
  <c r="BE1066" i="1" s="1"/>
  <c r="BE1067" i="1" s="1"/>
  <c r="BE1068" i="1" s="1"/>
  <c r="BE1069" i="1" s="1"/>
  <c r="BE1070" i="1" s="1"/>
  <c r="BE1071" i="1" s="1"/>
  <c r="BE1072" i="1" s="1"/>
  <c r="BE1073" i="1" s="1"/>
  <c r="BE1074" i="1" s="1"/>
  <c r="BE1075" i="1" s="1"/>
  <c r="BE1076" i="1" s="1"/>
  <c r="BE1077" i="1" s="1"/>
  <c r="BE1078" i="1" s="1"/>
  <c r="BE1079" i="1" s="1"/>
  <c r="BE1080" i="1" s="1"/>
  <c r="BE1081" i="1" s="1"/>
  <c r="BE1082" i="1" s="1"/>
  <c r="BE1083" i="1" s="1"/>
  <c r="BE1084" i="1" s="1"/>
  <c r="BE1085" i="1" s="1"/>
  <c r="BE1086" i="1" s="1"/>
  <c r="BE1087" i="1" s="1"/>
  <c r="BE1088" i="1" s="1"/>
  <c r="BE1089" i="1" s="1"/>
  <c r="BE1090" i="1" s="1"/>
  <c r="BE1091" i="1" s="1"/>
  <c r="BE1092" i="1" s="1"/>
  <c r="BE1093" i="1" s="1"/>
  <c r="BE1094" i="1" s="1"/>
  <c r="BE1095" i="1" s="1"/>
  <c r="BE1096" i="1" s="1"/>
  <c r="BE1097" i="1" s="1"/>
  <c r="BE1098" i="1" s="1"/>
  <c r="BE1099" i="1" s="1"/>
  <c r="BE1100" i="1" s="1"/>
  <c r="BE1101" i="1" s="1"/>
  <c r="BE1102" i="1" s="1"/>
  <c r="BE1103" i="1" s="1"/>
  <c r="BE1104" i="1" s="1"/>
  <c r="BE1105" i="1" s="1"/>
  <c r="BE1106" i="1" s="1"/>
  <c r="BE1107" i="1" s="1"/>
  <c r="BE1108" i="1" s="1"/>
  <c r="BE1109" i="1" s="1"/>
  <c r="BE1110" i="1" s="1"/>
  <c r="BE1111" i="1" s="1"/>
  <c r="BE1112" i="1" s="1"/>
  <c r="BE1113" i="1" s="1"/>
  <c r="BE1114" i="1" s="1"/>
  <c r="BE1115" i="1" s="1"/>
  <c r="BE1116" i="1" s="1"/>
  <c r="BE1117" i="1" s="1"/>
  <c r="BE1118" i="1" s="1"/>
  <c r="BE1119" i="1" s="1"/>
  <c r="BE1120" i="1" s="1"/>
  <c r="BE1121" i="1" s="1"/>
  <c r="BE1122" i="1" s="1"/>
  <c r="BE1123" i="1" s="1"/>
  <c r="BE1124" i="1" s="1"/>
  <c r="BE1125" i="1" s="1"/>
  <c r="BE1126" i="1" s="1"/>
  <c r="BE1127" i="1" s="1"/>
  <c r="BE1128" i="1" s="1"/>
  <c r="BE1129" i="1" s="1"/>
  <c r="BE1130" i="1" s="1"/>
  <c r="BE1131" i="1" s="1"/>
  <c r="BE1132" i="1" s="1"/>
  <c r="BE1133" i="1" s="1"/>
  <c r="BE1134" i="1" s="1"/>
  <c r="BE1135" i="1" s="1"/>
  <c r="BE1136" i="1" s="1"/>
  <c r="BE1137" i="1" s="1"/>
  <c r="BE1138" i="1" s="1"/>
  <c r="BE1139" i="1" s="1"/>
  <c r="BE1140" i="1" s="1"/>
  <c r="BE1141" i="1" s="1"/>
  <c r="BE1142" i="1" s="1"/>
  <c r="BE1143" i="1" s="1"/>
  <c r="BE1144" i="1" s="1"/>
  <c r="BE1145" i="1" s="1"/>
  <c r="BE1146" i="1" s="1"/>
  <c r="BE1147" i="1" s="1"/>
  <c r="BE1148" i="1" s="1"/>
  <c r="BE1149" i="1" s="1"/>
  <c r="BE1150" i="1" s="1"/>
  <c r="BE1151" i="1" s="1"/>
  <c r="BE1152" i="1" s="1"/>
  <c r="BE1153" i="1" s="1"/>
  <c r="BE1154" i="1" s="1"/>
  <c r="BE1155" i="1" s="1"/>
  <c r="BE1156" i="1" s="1"/>
  <c r="BE1157" i="1" s="1"/>
  <c r="BE1158" i="1" s="1"/>
  <c r="BE1159" i="1" s="1"/>
  <c r="BE1160" i="1" s="1"/>
  <c r="BE1161" i="1" s="1"/>
  <c r="BE1162" i="1" s="1"/>
  <c r="BE1163" i="1" s="1"/>
  <c r="BE1164" i="1" s="1"/>
  <c r="BE1165" i="1" s="1"/>
  <c r="BE1166" i="1" s="1"/>
  <c r="BE1167" i="1" s="1"/>
  <c r="BE1168" i="1" s="1"/>
  <c r="BE1169" i="1" s="1"/>
  <c r="BE1170" i="1" s="1"/>
  <c r="BE1171" i="1" s="1"/>
  <c r="BE1172" i="1" s="1"/>
  <c r="BE1173" i="1" s="1"/>
  <c r="BE1174" i="1" s="1"/>
  <c r="BE1175" i="1" s="1"/>
  <c r="BE1176" i="1" s="1"/>
  <c r="BE1177" i="1" s="1"/>
  <c r="BE1178" i="1" s="1"/>
  <c r="BE1179" i="1" s="1"/>
  <c r="BE1180" i="1" s="1"/>
  <c r="BE1181" i="1" s="1"/>
  <c r="BE1182" i="1" s="1"/>
  <c r="BE1183" i="1" s="1"/>
  <c r="BE1184" i="1" s="1"/>
  <c r="BE1185" i="1" s="1"/>
  <c r="BE1186" i="1" s="1"/>
  <c r="BE1187" i="1" s="1"/>
  <c r="BE1188" i="1" s="1"/>
  <c r="BE1189" i="1" s="1"/>
  <c r="BE1190" i="1" s="1"/>
  <c r="BE1191" i="1" s="1"/>
  <c r="BE1192" i="1" s="1"/>
  <c r="BE1193" i="1" s="1"/>
  <c r="BE1194" i="1" s="1"/>
  <c r="BE1195" i="1" s="1"/>
  <c r="BE1196" i="1" s="1"/>
  <c r="BE1197" i="1" s="1"/>
  <c r="BE1198" i="1" s="1"/>
  <c r="BE1199" i="1" s="1"/>
  <c r="BE1200" i="1" s="1"/>
  <c r="AE2021" i="1"/>
  <c r="AH2013" i="1"/>
  <c r="AH213" i="1"/>
  <c r="AE221" i="1"/>
  <c r="B5621" i="1"/>
  <c r="AW3814" i="1"/>
  <c r="AY3814" i="1"/>
  <c r="BA3814" i="1" s="1"/>
  <c r="AS3815" i="1" s="1"/>
  <c r="AU3815" i="1" s="1"/>
  <c r="AW3815" i="1" s="1"/>
  <c r="B2621" i="1"/>
  <c r="B2021" i="1"/>
  <c r="AH2813" i="1"/>
  <c r="AE2821" i="1"/>
  <c r="AE2621" i="1"/>
  <c r="AE6221" i="1"/>
  <c r="AH6213" i="1"/>
  <c r="AE3421" i="1"/>
  <c r="AH3413" i="1"/>
  <c r="BE4201" i="1"/>
  <c r="BE4202" i="1" s="1"/>
  <c r="BE4203" i="1" s="1"/>
  <c r="BE4204" i="1" s="1"/>
  <c r="BE4205" i="1" s="1"/>
  <c r="BE4206" i="1" s="1"/>
  <c r="BE4207" i="1" s="1"/>
  <c r="BE4208" i="1" s="1"/>
  <c r="BE4209" i="1" s="1"/>
  <c r="BE4210" i="1" s="1"/>
  <c r="BE4211" i="1" s="1"/>
  <c r="BE4212" i="1" s="1"/>
  <c r="BE4213" i="1" s="1"/>
  <c r="BE4214" i="1" s="1"/>
  <c r="BE4215" i="1" s="1"/>
  <c r="BE4216" i="1" s="1"/>
  <c r="BE4217" i="1" s="1"/>
  <c r="BE4218" i="1" s="1"/>
  <c r="BE4219" i="1" s="1"/>
  <c r="BE4220" i="1" s="1"/>
  <c r="BE4221" i="1" s="1"/>
  <c r="BE4222" i="1" s="1"/>
  <c r="BE4223" i="1" s="1"/>
  <c r="BE4224" i="1" s="1"/>
  <c r="BE4225" i="1" s="1"/>
  <c r="BE4226" i="1" s="1"/>
  <c r="BE4227" i="1" s="1"/>
  <c r="BE4228" i="1" s="1"/>
  <c r="BE4229" i="1" s="1"/>
  <c r="BE4230" i="1" s="1"/>
  <c r="BE4231" i="1" s="1"/>
  <c r="BE4232" i="1" s="1"/>
  <c r="BE4233" i="1" s="1"/>
  <c r="BE4234" i="1" s="1"/>
  <c r="BE4235" i="1" s="1"/>
  <c r="BE4236" i="1" s="1"/>
  <c r="BE4237" i="1" s="1"/>
  <c r="BE4238" i="1" s="1"/>
  <c r="BE4239" i="1" s="1"/>
  <c r="BE4240" i="1" s="1"/>
  <c r="BE4241" i="1" s="1"/>
  <c r="BE4242" i="1" s="1"/>
  <c r="BE4243" i="1" s="1"/>
  <c r="BE4244" i="1" s="1"/>
  <c r="BE4245" i="1" s="1"/>
  <c r="BE4246" i="1" s="1"/>
  <c r="BE4247" i="1" s="1"/>
  <c r="BE4248" i="1" s="1"/>
  <c r="BE4249" i="1" s="1"/>
  <c r="BE4250" i="1" s="1"/>
  <c r="BE4251" i="1" s="1"/>
  <c r="BE4252" i="1" s="1"/>
  <c r="BE4253" i="1" s="1"/>
  <c r="BE4254" i="1" s="1"/>
  <c r="BE4255" i="1" s="1"/>
  <c r="BE4256" i="1" s="1"/>
  <c r="BE4257" i="1" s="1"/>
  <c r="BE4258" i="1" s="1"/>
  <c r="BE4259" i="1" s="1"/>
  <c r="BE4260" i="1" s="1"/>
  <c r="BE4261" i="1" s="1"/>
  <c r="BE4262" i="1" s="1"/>
  <c r="BE4263" i="1" s="1"/>
  <c r="BE4264" i="1" s="1"/>
  <c r="BE4265" i="1" s="1"/>
  <c r="BE4266" i="1" s="1"/>
  <c r="BE4267" i="1" s="1"/>
  <c r="BE4268" i="1" s="1"/>
  <c r="BE4269" i="1" s="1"/>
  <c r="BE4270" i="1" s="1"/>
  <c r="BE4271" i="1" s="1"/>
  <c r="BE4272" i="1" s="1"/>
  <c r="BE4273" i="1" s="1"/>
  <c r="BE4274" i="1" s="1"/>
  <c r="BE4275" i="1" s="1"/>
  <c r="BE4276" i="1" s="1"/>
  <c r="BE4277" i="1" s="1"/>
  <c r="BE4278" i="1" s="1"/>
  <c r="BE4279" i="1" s="1"/>
  <c r="BE4280" i="1" s="1"/>
  <c r="BE4281" i="1" s="1"/>
  <c r="BE4282" i="1" s="1"/>
  <c r="BE4283" i="1" s="1"/>
  <c r="BE4284" i="1" s="1"/>
  <c r="BE4285" i="1" s="1"/>
  <c r="BE4286" i="1" s="1"/>
  <c r="BE4287" i="1" s="1"/>
  <c r="BE4288" i="1" s="1"/>
  <c r="BE4289" i="1" s="1"/>
  <c r="BE4290" i="1" s="1"/>
  <c r="BE4291" i="1" s="1"/>
  <c r="BE4292" i="1" s="1"/>
  <c r="BE4293" i="1" s="1"/>
  <c r="BE4294" i="1" s="1"/>
  <c r="BE4295" i="1" s="1"/>
  <c r="BE4296" i="1" s="1"/>
  <c r="BE4297" i="1" s="1"/>
  <c r="BE4298" i="1" s="1"/>
  <c r="BE4299" i="1" s="1"/>
  <c r="BE4300" i="1" s="1"/>
  <c r="BE4301" i="1" s="1"/>
  <c r="BE4302" i="1" s="1"/>
  <c r="BE4303" i="1" s="1"/>
  <c r="BE4304" i="1" s="1"/>
  <c r="BE4305" i="1" s="1"/>
  <c r="BE4306" i="1" s="1"/>
  <c r="BE4307" i="1" s="1"/>
  <c r="BE4308" i="1" s="1"/>
  <c r="BE4309" i="1" s="1"/>
  <c r="BE4310" i="1" s="1"/>
  <c r="BE4311" i="1" s="1"/>
  <c r="BE4312" i="1" s="1"/>
  <c r="BE4313" i="1" s="1"/>
  <c r="BE4314" i="1" s="1"/>
  <c r="BE4315" i="1" s="1"/>
  <c r="BE4316" i="1" s="1"/>
  <c r="BE4317" i="1" s="1"/>
  <c r="BE4318" i="1" s="1"/>
  <c r="BE4319" i="1" s="1"/>
  <c r="BE4320" i="1" s="1"/>
  <c r="BE4321" i="1" s="1"/>
  <c r="BE4322" i="1" s="1"/>
  <c r="BE4323" i="1" s="1"/>
  <c r="BE4324" i="1" s="1"/>
  <c r="BE4325" i="1" s="1"/>
  <c r="BE4326" i="1" s="1"/>
  <c r="BE4327" i="1" s="1"/>
  <c r="BE4328" i="1" s="1"/>
  <c r="BE4329" i="1" s="1"/>
  <c r="BE4330" i="1" s="1"/>
  <c r="BE4331" i="1" s="1"/>
  <c r="BE4332" i="1" s="1"/>
  <c r="BE4333" i="1" s="1"/>
  <c r="BE4334" i="1" s="1"/>
  <c r="BE4335" i="1" s="1"/>
  <c r="BE4336" i="1" s="1"/>
  <c r="BE4337" i="1" s="1"/>
  <c r="BE4338" i="1" s="1"/>
  <c r="BE4339" i="1" s="1"/>
  <c r="BE4340" i="1" s="1"/>
  <c r="BE4341" i="1" s="1"/>
  <c r="BE4342" i="1" s="1"/>
  <c r="BE4343" i="1" s="1"/>
  <c r="BE4344" i="1" s="1"/>
  <c r="BE4345" i="1" s="1"/>
  <c r="BE4346" i="1" s="1"/>
  <c r="BE4347" i="1" s="1"/>
  <c r="BE4348" i="1" s="1"/>
  <c r="BE4349" i="1" s="1"/>
  <c r="BE4350" i="1" s="1"/>
  <c r="BE4351" i="1" s="1"/>
  <c r="BE4352" i="1" s="1"/>
  <c r="BE4353" i="1" s="1"/>
  <c r="BE4354" i="1" s="1"/>
  <c r="BE4355" i="1" s="1"/>
  <c r="BE4356" i="1" s="1"/>
  <c r="BE4357" i="1" s="1"/>
  <c r="BE4358" i="1" s="1"/>
  <c r="BE4359" i="1" s="1"/>
  <c r="BE4360" i="1" s="1"/>
  <c r="BE4361" i="1" s="1"/>
  <c r="BE4362" i="1" s="1"/>
  <c r="BE4363" i="1" s="1"/>
  <c r="BE4364" i="1" s="1"/>
  <c r="BE4365" i="1" s="1"/>
  <c r="BE4366" i="1" s="1"/>
  <c r="BE4367" i="1" s="1"/>
  <c r="BE4368" i="1" s="1"/>
  <c r="BE4369" i="1" s="1"/>
  <c r="BE4370" i="1" s="1"/>
  <c r="BE4371" i="1" s="1"/>
  <c r="BE4372" i="1" s="1"/>
  <c r="BE4373" i="1" s="1"/>
  <c r="BE4374" i="1" s="1"/>
  <c r="BE4375" i="1" s="1"/>
  <c r="BE4376" i="1" s="1"/>
  <c r="BE4377" i="1" s="1"/>
  <c r="BE4378" i="1" s="1"/>
  <c r="BE4379" i="1" s="1"/>
  <c r="BE4380" i="1" s="1"/>
  <c r="BE4381" i="1" s="1"/>
  <c r="BE4382" i="1" s="1"/>
  <c r="BE4383" i="1" s="1"/>
  <c r="BE4384" i="1" s="1"/>
  <c r="BE4385" i="1" s="1"/>
  <c r="BE4386" i="1" s="1"/>
  <c r="BE4387" i="1" s="1"/>
  <c r="BE4388" i="1" s="1"/>
  <c r="BE4389" i="1" s="1"/>
  <c r="BE4390" i="1" s="1"/>
  <c r="BE4391" i="1" s="1"/>
  <c r="BE4392" i="1" s="1"/>
  <c r="BE4393" i="1" s="1"/>
  <c r="BE4394" i="1" s="1"/>
  <c r="BE4395" i="1" s="1"/>
  <c r="BE4396" i="1" s="1"/>
  <c r="BE4397" i="1" s="1"/>
  <c r="BE4398" i="1" s="1"/>
  <c r="BE4399" i="1" s="1"/>
  <c r="BE4400" i="1" s="1"/>
  <c r="BK2002" i="1"/>
  <c r="BK2003" i="1" s="1"/>
  <c r="BK2004" i="1" s="1"/>
  <c r="BK2005" i="1" s="1"/>
  <c r="BK2006" i="1" s="1"/>
  <c r="BK2007" i="1" s="1"/>
  <c r="BK2008" i="1" s="1"/>
  <c r="BK2009" i="1" s="1"/>
  <c r="BK2010" i="1" s="1"/>
  <c r="BK2011" i="1" s="1"/>
  <c r="BK2012" i="1" s="1"/>
  <c r="BK2013" i="1" s="1"/>
  <c r="BK2014" i="1" s="1"/>
  <c r="BK2015" i="1" s="1"/>
  <c r="BK2016" i="1" s="1"/>
  <c r="BE2001" i="1"/>
  <c r="BE2002" i="1" s="1"/>
  <c r="BE2003" i="1" s="1"/>
  <c r="BE2004" i="1" s="1"/>
  <c r="BE2005" i="1" s="1"/>
  <c r="BE2006" i="1" s="1"/>
  <c r="BE2007" i="1" s="1"/>
  <c r="BE2008" i="1" s="1"/>
  <c r="BE2009" i="1" s="1"/>
  <c r="BE2010" i="1" s="1"/>
  <c r="BE2011" i="1" s="1"/>
  <c r="BE2012" i="1" s="1"/>
  <c r="BE2013" i="1" s="1"/>
  <c r="BE2014" i="1" s="1"/>
  <c r="BE2015" i="1" s="1"/>
  <c r="BE2016" i="1" s="1"/>
  <c r="BE2017" i="1" s="1"/>
  <c r="BE2018" i="1" s="1"/>
  <c r="BE2019" i="1" s="1"/>
  <c r="BE2020" i="1" s="1"/>
  <c r="BE2021" i="1" s="1"/>
  <c r="BE2022" i="1" s="1"/>
  <c r="BE2023" i="1" s="1"/>
  <c r="BE2024" i="1" s="1"/>
  <c r="BE2025" i="1" s="1"/>
  <c r="BE2026" i="1" s="1"/>
  <c r="BE2027" i="1" s="1"/>
  <c r="BE2028" i="1" s="1"/>
  <c r="BE2029" i="1" s="1"/>
  <c r="BE2030" i="1" s="1"/>
  <c r="BE2031" i="1" s="1"/>
  <c r="BE2032" i="1" s="1"/>
  <c r="BE2033" i="1" s="1"/>
  <c r="BE2034" i="1" s="1"/>
  <c r="BE2035" i="1" s="1"/>
  <c r="BE2036" i="1" s="1"/>
  <c r="BE2037" i="1" s="1"/>
  <c r="BE2038" i="1" s="1"/>
  <c r="BE2039" i="1" s="1"/>
  <c r="BE2040" i="1" s="1"/>
  <c r="BE2041" i="1" s="1"/>
  <c r="BE2042" i="1" s="1"/>
  <c r="BE2043" i="1" s="1"/>
  <c r="BE2044" i="1" s="1"/>
  <c r="BE2045" i="1" s="1"/>
  <c r="BE2046" i="1" s="1"/>
  <c r="BE2047" i="1" s="1"/>
  <c r="BE2048" i="1" s="1"/>
  <c r="BE2049" i="1" s="1"/>
  <c r="BE2050" i="1" s="1"/>
  <c r="BE2051" i="1" s="1"/>
  <c r="BE2052" i="1" s="1"/>
  <c r="BE2053" i="1" s="1"/>
  <c r="BE2054" i="1" s="1"/>
  <c r="BE2055" i="1" s="1"/>
  <c r="BE2056" i="1" s="1"/>
  <c r="BE2057" i="1" s="1"/>
  <c r="BE2058" i="1" s="1"/>
  <c r="BE2059" i="1" s="1"/>
  <c r="BE2060" i="1" s="1"/>
  <c r="BE2061" i="1" s="1"/>
  <c r="BE2062" i="1" s="1"/>
  <c r="BE2063" i="1" s="1"/>
  <c r="BE2064" i="1" s="1"/>
  <c r="BE2065" i="1" s="1"/>
  <c r="BE2066" i="1" s="1"/>
  <c r="BE2067" i="1" s="1"/>
  <c r="BE2068" i="1" s="1"/>
  <c r="BE2069" i="1" s="1"/>
  <c r="BE2070" i="1" s="1"/>
  <c r="BE2071" i="1" s="1"/>
  <c r="BE2072" i="1" s="1"/>
  <c r="BE2073" i="1" s="1"/>
  <c r="BE2074" i="1" s="1"/>
  <c r="BE2075" i="1" s="1"/>
  <c r="BE2076" i="1" s="1"/>
  <c r="BE2077" i="1" s="1"/>
  <c r="BE2078" i="1" s="1"/>
  <c r="BE2079" i="1" s="1"/>
  <c r="BE2080" i="1" s="1"/>
  <c r="BE2081" i="1" s="1"/>
  <c r="BE2082" i="1" s="1"/>
  <c r="BE2083" i="1" s="1"/>
  <c r="BE2084" i="1" s="1"/>
  <c r="BE2085" i="1" s="1"/>
  <c r="BE2086" i="1" s="1"/>
  <c r="BE2087" i="1" s="1"/>
  <c r="BE2088" i="1" s="1"/>
  <c r="BE2089" i="1" s="1"/>
  <c r="BE2090" i="1" s="1"/>
  <c r="BE2091" i="1" s="1"/>
  <c r="BE2092" i="1" s="1"/>
  <c r="BE2093" i="1" s="1"/>
  <c r="BE2094" i="1" s="1"/>
  <c r="BE2095" i="1" s="1"/>
  <c r="BE2096" i="1" s="1"/>
  <c r="BE2097" i="1" s="1"/>
  <c r="BE2098" i="1" s="1"/>
  <c r="BE2099" i="1" s="1"/>
  <c r="BE2100" i="1" s="1"/>
  <c r="BE2101" i="1" s="1"/>
  <c r="BE2102" i="1" s="1"/>
  <c r="BE2103" i="1" s="1"/>
  <c r="BE2104" i="1" s="1"/>
  <c r="BE2105" i="1" s="1"/>
  <c r="BE2106" i="1" s="1"/>
  <c r="BE2107" i="1" s="1"/>
  <c r="BE2108" i="1" s="1"/>
  <c r="BE2109" i="1" s="1"/>
  <c r="BE2110" i="1" s="1"/>
  <c r="BE2111" i="1" s="1"/>
  <c r="BE2112" i="1" s="1"/>
  <c r="BE2113" i="1" s="1"/>
  <c r="BE2114" i="1" s="1"/>
  <c r="BE2115" i="1" s="1"/>
  <c r="BE2116" i="1" s="1"/>
  <c r="BE2117" i="1" s="1"/>
  <c r="BE2118" i="1" s="1"/>
  <c r="BE2119" i="1" s="1"/>
  <c r="BE2120" i="1" s="1"/>
  <c r="BE2121" i="1" s="1"/>
  <c r="BE2122" i="1" s="1"/>
  <c r="BE2123" i="1" s="1"/>
  <c r="BE2124" i="1" s="1"/>
  <c r="BE2125" i="1" s="1"/>
  <c r="BE2126" i="1" s="1"/>
  <c r="BE2127" i="1" s="1"/>
  <c r="BE2128" i="1" s="1"/>
  <c r="BE2129" i="1" s="1"/>
  <c r="BE2130" i="1" s="1"/>
  <c r="BE2131" i="1" s="1"/>
  <c r="BE2132" i="1" s="1"/>
  <c r="BE2133" i="1" s="1"/>
  <c r="BE2134" i="1" s="1"/>
  <c r="BE2135" i="1" s="1"/>
  <c r="BE2136" i="1" s="1"/>
  <c r="BE2137" i="1" s="1"/>
  <c r="BE2138" i="1" s="1"/>
  <c r="BE2139" i="1" s="1"/>
  <c r="BE2140" i="1" s="1"/>
  <c r="BE2141" i="1" s="1"/>
  <c r="BE2142" i="1" s="1"/>
  <c r="BE2143" i="1" s="1"/>
  <c r="BE2144" i="1" s="1"/>
  <c r="BE2145" i="1" s="1"/>
  <c r="BE2146" i="1" s="1"/>
  <c r="BE2147" i="1" s="1"/>
  <c r="BE2148" i="1" s="1"/>
  <c r="BE2149" i="1" s="1"/>
  <c r="BE2150" i="1" s="1"/>
  <c r="BE2151" i="1" s="1"/>
  <c r="BE2152" i="1" s="1"/>
  <c r="BE2153" i="1" s="1"/>
  <c r="BE2154" i="1" s="1"/>
  <c r="BE2155" i="1" s="1"/>
  <c r="BE2156" i="1" s="1"/>
  <c r="BE2157" i="1" s="1"/>
  <c r="BE2158" i="1" s="1"/>
  <c r="BE2159" i="1" s="1"/>
  <c r="BE2160" i="1" s="1"/>
  <c r="BE2161" i="1" s="1"/>
  <c r="BE2162" i="1" s="1"/>
  <c r="BE2163" i="1" s="1"/>
  <c r="BE2164" i="1" s="1"/>
  <c r="BE2165" i="1" s="1"/>
  <c r="BE2166" i="1" s="1"/>
  <c r="BE2167" i="1" s="1"/>
  <c r="BE2168" i="1" s="1"/>
  <c r="BE2169" i="1" s="1"/>
  <c r="BE2170" i="1" s="1"/>
  <c r="BE2171" i="1" s="1"/>
  <c r="BE2172" i="1" s="1"/>
  <c r="BE2173" i="1" s="1"/>
  <c r="BE2174" i="1" s="1"/>
  <c r="BE2175" i="1" s="1"/>
  <c r="BE2176" i="1" s="1"/>
  <c r="BE2177" i="1" s="1"/>
  <c r="BE2178" i="1" s="1"/>
  <c r="BE2179" i="1" s="1"/>
  <c r="BE2180" i="1" s="1"/>
  <c r="BE2181" i="1" s="1"/>
  <c r="BE2182" i="1" s="1"/>
  <c r="BE2183" i="1" s="1"/>
  <c r="BE2184" i="1" s="1"/>
  <c r="BE2185" i="1" s="1"/>
  <c r="BE2186" i="1" s="1"/>
  <c r="BE2187" i="1" s="1"/>
  <c r="BE2188" i="1" s="1"/>
  <c r="BE2189" i="1" s="1"/>
  <c r="BE2190" i="1" s="1"/>
  <c r="BE2191" i="1" s="1"/>
  <c r="BE2192" i="1" s="1"/>
  <c r="BE2193" i="1" s="1"/>
  <c r="BE2194" i="1" s="1"/>
  <c r="BE2195" i="1" s="1"/>
  <c r="BE2196" i="1" s="1"/>
  <c r="BE2197" i="1" s="1"/>
  <c r="BE2198" i="1" s="1"/>
  <c r="BE2199" i="1" s="1"/>
  <c r="BE2200" i="1" s="1"/>
  <c r="AE2221" i="1"/>
  <c r="AH2213" i="1"/>
  <c r="BE4801" i="1"/>
  <c r="BE4802" i="1" s="1"/>
  <c r="BE4803" i="1" s="1"/>
  <c r="BE4804" i="1" s="1"/>
  <c r="BE4805" i="1" s="1"/>
  <c r="BE4806" i="1" s="1"/>
  <c r="BE4807" i="1" s="1"/>
  <c r="BE4808" i="1" s="1"/>
  <c r="BE4809" i="1" s="1"/>
  <c r="BE4810" i="1" s="1"/>
  <c r="BE4811" i="1" s="1"/>
  <c r="BE4812" i="1" s="1"/>
  <c r="BE4813" i="1" s="1"/>
  <c r="BE4814" i="1" s="1"/>
  <c r="BE4815" i="1" s="1"/>
  <c r="BE4816" i="1" s="1"/>
  <c r="BE4817" i="1" s="1"/>
  <c r="BE4818" i="1" s="1"/>
  <c r="BE4819" i="1" s="1"/>
  <c r="BE4820" i="1" s="1"/>
  <c r="BE4821" i="1" s="1"/>
  <c r="BE4822" i="1" s="1"/>
  <c r="BE4823" i="1" s="1"/>
  <c r="BE4824" i="1" s="1"/>
  <c r="BE4825" i="1" s="1"/>
  <c r="BE4826" i="1" s="1"/>
  <c r="BE4827" i="1" s="1"/>
  <c r="BE4828" i="1" s="1"/>
  <c r="BE4829" i="1" s="1"/>
  <c r="BE4830" i="1" s="1"/>
  <c r="BE4831" i="1" s="1"/>
  <c r="BE4832" i="1" s="1"/>
  <c r="BE4833" i="1" s="1"/>
  <c r="BE4834" i="1" s="1"/>
  <c r="BE4835" i="1" s="1"/>
  <c r="BE4836" i="1" s="1"/>
  <c r="BE4837" i="1" s="1"/>
  <c r="BE4838" i="1" s="1"/>
  <c r="BE4839" i="1" s="1"/>
  <c r="BE4840" i="1" s="1"/>
  <c r="BE4841" i="1" s="1"/>
  <c r="BE4842" i="1" s="1"/>
  <c r="BE4843" i="1" s="1"/>
  <c r="BE4844" i="1" s="1"/>
  <c r="BE4845" i="1" s="1"/>
  <c r="BE4846" i="1" s="1"/>
  <c r="BE4847" i="1" s="1"/>
  <c r="BE4848" i="1" s="1"/>
  <c r="BE4849" i="1" s="1"/>
  <c r="BE4850" i="1" s="1"/>
  <c r="BE4851" i="1" s="1"/>
  <c r="BE4852" i="1" s="1"/>
  <c r="BE4853" i="1" s="1"/>
  <c r="BE4854" i="1" s="1"/>
  <c r="BE4855" i="1" s="1"/>
  <c r="BE4856" i="1" s="1"/>
  <c r="BE4857" i="1" s="1"/>
  <c r="BE4858" i="1" s="1"/>
  <c r="BE4859" i="1" s="1"/>
  <c r="BE4860" i="1" s="1"/>
  <c r="BE4861" i="1" s="1"/>
  <c r="BE4862" i="1" s="1"/>
  <c r="BE4863" i="1" s="1"/>
  <c r="BE4864" i="1" s="1"/>
  <c r="BE4865" i="1" s="1"/>
  <c r="BE4866" i="1" s="1"/>
  <c r="BE4867" i="1" s="1"/>
  <c r="BE4868" i="1" s="1"/>
  <c r="BE4869" i="1" s="1"/>
  <c r="BE4870" i="1" s="1"/>
  <c r="BE4871" i="1" s="1"/>
  <c r="BE4872" i="1" s="1"/>
  <c r="BE4873" i="1" s="1"/>
  <c r="BE4874" i="1" s="1"/>
  <c r="BE4875" i="1" s="1"/>
  <c r="BE4876" i="1" s="1"/>
  <c r="BE4877" i="1" s="1"/>
  <c r="BE4878" i="1" s="1"/>
  <c r="BE4879" i="1" s="1"/>
  <c r="BE4880" i="1" s="1"/>
  <c r="BE4881" i="1" s="1"/>
  <c r="BE4882" i="1" s="1"/>
  <c r="BE4883" i="1" s="1"/>
  <c r="BE4884" i="1" s="1"/>
  <c r="BE4885" i="1" s="1"/>
  <c r="BE4886" i="1" s="1"/>
  <c r="BE4887" i="1" s="1"/>
  <c r="BE4888" i="1" s="1"/>
  <c r="BE4889" i="1" s="1"/>
  <c r="BE4890" i="1" s="1"/>
  <c r="BE4891" i="1" s="1"/>
  <c r="BE4892" i="1" s="1"/>
  <c r="BE4893" i="1" s="1"/>
  <c r="BE4894" i="1" s="1"/>
  <c r="BE4895" i="1" s="1"/>
  <c r="BE4896" i="1" s="1"/>
  <c r="BE4897" i="1" s="1"/>
  <c r="BE4898" i="1" s="1"/>
  <c r="BE4899" i="1" s="1"/>
  <c r="BE4900" i="1" s="1"/>
  <c r="BE4901" i="1" s="1"/>
  <c r="BE4902" i="1" s="1"/>
  <c r="BE4903" i="1" s="1"/>
  <c r="BE4904" i="1" s="1"/>
  <c r="BE4905" i="1" s="1"/>
  <c r="BE4906" i="1" s="1"/>
  <c r="BE4907" i="1" s="1"/>
  <c r="BE4908" i="1" s="1"/>
  <c r="BE4909" i="1" s="1"/>
  <c r="BE4910" i="1" s="1"/>
  <c r="BE4911" i="1" s="1"/>
  <c r="BE4912" i="1" s="1"/>
  <c r="BE4913" i="1" s="1"/>
  <c r="BE4914" i="1" s="1"/>
  <c r="BE4915" i="1" s="1"/>
  <c r="BE4916" i="1" s="1"/>
  <c r="BE4917" i="1" s="1"/>
  <c r="BE4918" i="1" s="1"/>
  <c r="BE4919" i="1" s="1"/>
  <c r="BE4920" i="1" s="1"/>
  <c r="BE4921" i="1" s="1"/>
  <c r="BE4922" i="1" s="1"/>
  <c r="BE4923" i="1" s="1"/>
  <c r="BE4924" i="1" s="1"/>
  <c r="BE4925" i="1" s="1"/>
  <c r="BE4926" i="1" s="1"/>
  <c r="BE4927" i="1" s="1"/>
  <c r="BE4928" i="1" s="1"/>
  <c r="BE4929" i="1" s="1"/>
  <c r="BE4930" i="1" s="1"/>
  <c r="BE4931" i="1" s="1"/>
  <c r="BE4932" i="1" s="1"/>
  <c r="BE4933" i="1" s="1"/>
  <c r="BE4934" i="1" s="1"/>
  <c r="BE4935" i="1" s="1"/>
  <c r="BE4936" i="1" s="1"/>
  <c r="BE4937" i="1" s="1"/>
  <c r="BE4938" i="1" s="1"/>
  <c r="BE4939" i="1" s="1"/>
  <c r="BE4940" i="1" s="1"/>
  <c r="BE4941" i="1" s="1"/>
  <c r="BE4942" i="1" s="1"/>
  <c r="BE4943" i="1" s="1"/>
  <c r="BE4944" i="1" s="1"/>
  <c r="BE4945" i="1" s="1"/>
  <c r="BE4946" i="1" s="1"/>
  <c r="BE4947" i="1" s="1"/>
  <c r="BE4948" i="1" s="1"/>
  <c r="BE4949" i="1" s="1"/>
  <c r="BE4950" i="1" s="1"/>
  <c r="BE4951" i="1" s="1"/>
  <c r="BE4952" i="1" s="1"/>
  <c r="BE4953" i="1" s="1"/>
  <c r="BE4954" i="1" s="1"/>
  <c r="BE4955" i="1" s="1"/>
  <c r="BE4956" i="1" s="1"/>
  <c r="BE4957" i="1" s="1"/>
  <c r="BE4958" i="1" s="1"/>
  <c r="BE4959" i="1" s="1"/>
  <c r="BE4960" i="1" s="1"/>
  <c r="BE4961" i="1" s="1"/>
  <c r="BE4962" i="1" s="1"/>
  <c r="BE4963" i="1" s="1"/>
  <c r="BE4964" i="1" s="1"/>
  <c r="BE4965" i="1" s="1"/>
  <c r="BE4966" i="1" s="1"/>
  <c r="BE4967" i="1" s="1"/>
  <c r="BE4968" i="1" s="1"/>
  <c r="BE4969" i="1" s="1"/>
  <c r="BE4970" i="1" s="1"/>
  <c r="BE4971" i="1" s="1"/>
  <c r="BE4972" i="1" s="1"/>
  <c r="BE4973" i="1" s="1"/>
  <c r="BE4974" i="1" s="1"/>
  <c r="BE4975" i="1" s="1"/>
  <c r="BE4976" i="1" s="1"/>
  <c r="BE4977" i="1" s="1"/>
  <c r="BE4978" i="1" s="1"/>
  <c r="BE4979" i="1" s="1"/>
  <c r="BE4980" i="1" s="1"/>
  <c r="BE4981" i="1" s="1"/>
  <c r="BE4982" i="1" s="1"/>
  <c r="BE4983" i="1" s="1"/>
  <c r="BE4984" i="1" s="1"/>
  <c r="BE4985" i="1" s="1"/>
  <c r="BE4986" i="1" s="1"/>
  <c r="BE4987" i="1" s="1"/>
  <c r="BE4988" i="1" s="1"/>
  <c r="BE4989" i="1" s="1"/>
  <c r="BE4990" i="1" s="1"/>
  <c r="BE4991" i="1" s="1"/>
  <c r="BE4992" i="1" s="1"/>
  <c r="BE4993" i="1" s="1"/>
  <c r="BE4994" i="1" s="1"/>
  <c r="BE4995" i="1" s="1"/>
  <c r="BE4996" i="1" s="1"/>
  <c r="BE4997" i="1" s="1"/>
  <c r="BE4998" i="1" s="1"/>
  <c r="BE4999" i="1" s="1"/>
  <c r="BE5000" i="1" s="1"/>
  <c r="BK3602" i="1"/>
  <c r="BK3603" i="1" s="1"/>
  <c r="BK3604" i="1" s="1"/>
  <c r="BK3605" i="1" s="1"/>
  <c r="BK3606" i="1" s="1"/>
  <c r="BK3607" i="1" s="1"/>
  <c r="BK3608" i="1" s="1"/>
  <c r="BK3609" i="1" s="1"/>
  <c r="BK3610" i="1" s="1"/>
  <c r="BK3611" i="1" s="1"/>
  <c r="BK3612" i="1" s="1"/>
  <c r="BK3613" i="1" s="1"/>
  <c r="BK3614" i="1" s="1"/>
  <c r="BK3615" i="1" s="1"/>
  <c r="BK3616" i="1" s="1"/>
  <c r="BE3601" i="1"/>
  <c r="BE3602" i="1" s="1"/>
  <c r="BE3603" i="1" s="1"/>
  <c r="BE3604" i="1" s="1"/>
  <c r="BE3605" i="1" s="1"/>
  <c r="BE3606" i="1" s="1"/>
  <c r="BE3607" i="1" s="1"/>
  <c r="BE3608" i="1" s="1"/>
  <c r="BE3609" i="1" s="1"/>
  <c r="BE3610" i="1" s="1"/>
  <c r="BE3611" i="1" s="1"/>
  <c r="BE3612" i="1" s="1"/>
  <c r="BE3613" i="1" s="1"/>
  <c r="BE3614" i="1" s="1"/>
  <c r="BE3615" i="1" s="1"/>
  <c r="BE3616" i="1" s="1"/>
  <c r="BE3617" i="1" s="1"/>
  <c r="BE3618" i="1" s="1"/>
  <c r="BE3619" i="1" s="1"/>
  <c r="BE3620" i="1" s="1"/>
  <c r="BE3621" i="1" s="1"/>
  <c r="BE3622" i="1" s="1"/>
  <c r="BE3623" i="1" s="1"/>
  <c r="BE3624" i="1" s="1"/>
  <c r="BE3625" i="1" s="1"/>
  <c r="BE3626" i="1" s="1"/>
  <c r="BE3627" i="1" s="1"/>
  <c r="BE3628" i="1" s="1"/>
  <c r="BE3629" i="1" s="1"/>
  <c r="BE3630" i="1" s="1"/>
  <c r="BE3631" i="1" s="1"/>
  <c r="BE3632" i="1" s="1"/>
  <c r="BE3633" i="1" s="1"/>
  <c r="BE3634" i="1" s="1"/>
  <c r="BE3635" i="1" s="1"/>
  <c r="BE3636" i="1" s="1"/>
  <c r="BE3637" i="1" s="1"/>
  <c r="BE3638" i="1" s="1"/>
  <c r="BE3639" i="1" s="1"/>
  <c r="BE3640" i="1" s="1"/>
  <c r="BE3641" i="1" s="1"/>
  <c r="BE3642" i="1" s="1"/>
  <c r="BE3643" i="1" s="1"/>
  <c r="BE3644" i="1" s="1"/>
  <c r="BE3645" i="1" s="1"/>
  <c r="BE3646" i="1" s="1"/>
  <c r="BE3647" i="1" s="1"/>
  <c r="BE3648" i="1" s="1"/>
  <c r="BE3649" i="1" s="1"/>
  <c r="BE3650" i="1" s="1"/>
  <c r="BE3651" i="1" s="1"/>
  <c r="BE3652" i="1" s="1"/>
  <c r="BE3653" i="1" s="1"/>
  <c r="BE3654" i="1" s="1"/>
  <c r="BE3655" i="1" s="1"/>
  <c r="BE3656" i="1" s="1"/>
  <c r="BE3657" i="1" s="1"/>
  <c r="BE3658" i="1" s="1"/>
  <c r="BE3659" i="1" s="1"/>
  <c r="BE3660" i="1" s="1"/>
  <c r="BE3661" i="1" s="1"/>
  <c r="BE3662" i="1" s="1"/>
  <c r="BE3663" i="1" s="1"/>
  <c r="BE3664" i="1" s="1"/>
  <c r="BE3665" i="1" s="1"/>
  <c r="BE3666" i="1" s="1"/>
  <c r="BE3667" i="1" s="1"/>
  <c r="BE3668" i="1" s="1"/>
  <c r="BE3669" i="1" s="1"/>
  <c r="BE3670" i="1" s="1"/>
  <c r="BE3671" i="1" s="1"/>
  <c r="BE3672" i="1" s="1"/>
  <c r="BE3673" i="1" s="1"/>
  <c r="BE3674" i="1" s="1"/>
  <c r="BE3675" i="1" s="1"/>
  <c r="BE3676" i="1" s="1"/>
  <c r="BE3677" i="1" s="1"/>
  <c r="BE3678" i="1" s="1"/>
  <c r="BE3679" i="1" s="1"/>
  <c r="BE3680" i="1" s="1"/>
  <c r="BE3681" i="1" s="1"/>
  <c r="BE3682" i="1" s="1"/>
  <c r="BE3683" i="1" s="1"/>
  <c r="BE3684" i="1" s="1"/>
  <c r="BE3685" i="1" s="1"/>
  <c r="BE3686" i="1" s="1"/>
  <c r="BE3687" i="1" s="1"/>
  <c r="BE3688" i="1" s="1"/>
  <c r="BE3689" i="1" s="1"/>
  <c r="BE3690" i="1" s="1"/>
  <c r="BE3691" i="1" s="1"/>
  <c r="BE3692" i="1" s="1"/>
  <c r="BE3693" i="1" s="1"/>
  <c r="BE3694" i="1" s="1"/>
  <c r="BE3695" i="1" s="1"/>
  <c r="BE3696" i="1" s="1"/>
  <c r="BE3697" i="1" s="1"/>
  <c r="BE3698" i="1" s="1"/>
  <c r="BE3699" i="1" s="1"/>
  <c r="BE3700" i="1" s="1"/>
  <c r="BE3701" i="1" s="1"/>
  <c r="BE3702" i="1" s="1"/>
  <c r="BE3703" i="1" s="1"/>
  <c r="BE3704" i="1" s="1"/>
  <c r="BE3705" i="1" s="1"/>
  <c r="BE3706" i="1" s="1"/>
  <c r="BE3707" i="1" s="1"/>
  <c r="BE3708" i="1" s="1"/>
  <c r="BE3709" i="1" s="1"/>
  <c r="BE3710" i="1" s="1"/>
  <c r="BE3711" i="1" s="1"/>
  <c r="BE3712" i="1" s="1"/>
  <c r="BE3713" i="1" s="1"/>
  <c r="BE3714" i="1" s="1"/>
  <c r="BE3715" i="1" s="1"/>
  <c r="BE3716" i="1" s="1"/>
  <c r="BE3717" i="1" s="1"/>
  <c r="BE3718" i="1" s="1"/>
  <c r="BE3719" i="1" s="1"/>
  <c r="BE3720" i="1" s="1"/>
  <c r="BE3721" i="1" s="1"/>
  <c r="BE3722" i="1" s="1"/>
  <c r="BE3723" i="1" s="1"/>
  <c r="BE3724" i="1" s="1"/>
  <c r="BE3725" i="1" s="1"/>
  <c r="BE3726" i="1" s="1"/>
  <c r="BE3727" i="1" s="1"/>
  <c r="BE3728" i="1" s="1"/>
  <c r="BE3729" i="1" s="1"/>
  <c r="BE3730" i="1" s="1"/>
  <c r="BE3731" i="1" s="1"/>
  <c r="BE3732" i="1" s="1"/>
  <c r="BE3733" i="1" s="1"/>
  <c r="BE3734" i="1" s="1"/>
  <c r="BE3735" i="1" s="1"/>
  <c r="BE3736" i="1" s="1"/>
  <c r="BE3737" i="1" s="1"/>
  <c r="BE3738" i="1" s="1"/>
  <c r="BE3739" i="1" s="1"/>
  <c r="BE3740" i="1" s="1"/>
  <c r="BE3741" i="1" s="1"/>
  <c r="BE3742" i="1" s="1"/>
  <c r="BE3743" i="1" s="1"/>
  <c r="BE3744" i="1" s="1"/>
  <c r="BE3745" i="1" s="1"/>
  <c r="BE3746" i="1" s="1"/>
  <c r="BE3747" i="1" s="1"/>
  <c r="BE3748" i="1" s="1"/>
  <c r="BE3749" i="1" s="1"/>
  <c r="BE3750" i="1" s="1"/>
  <c r="BE3751" i="1" s="1"/>
  <c r="BE3752" i="1" s="1"/>
  <c r="BE3753" i="1" s="1"/>
  <c r="BE3754" i="1" s="1"/>
  <c r="BE3755" i="1" s="1"/>
  <c r="BE3756" i="1" s="1"/>
  <c r="BE3757" i="1" s="1"/>
  <c r="BE3758" i="1" s="1"/>
  <c r="BE3759" i="1" s="1"/>
  <c r="BE3760" i="1" s="1"/>
  <c r="BE3761" i="1" s="1"/>
  <c r="BE3762" i="1" s="1"/>
  <c r="BE3763" i="1" s="1"/>
  <c r="BE3764" i="1" s="1"/>
  <c r="BE3765" i="1" s="1"/>
  <c r="BE3766" i="1" s="1"/>
  <c r="BE3767" i="1" s="1"/>
  <c r="BE3768" i="1" s="1"/>
  <c r="BE3769" i="1" s="1"/>
  <c r="BE3770" i="1" s="1"/>
  <c r="BE3771" i="1" s="1"/>
  <c r="BE3772" i="1" s="1"/>
  <c r="BE3773" i="1" s="1"/>
  <c r="BE3774" i="1" s="1"/>
  <c r="BE3775" i="1" s="1"/>
  <c r="BE3776" i="1" s="1"/>
  <c r="BE3777" i="1" s="1"/>
  <c r="BE3778" i="1" s="1"/>
  <c r="BE3779" i="1" s="1"/>
  <c r="BE3780" i="1" s="1"/>
  <c r="BE3781" i="1" s="1"/>
  <c r="BE3782" i="1" s="1"/>
  <c r="BE3783" i="1" s="1"/>
  <c r="BE3784" i="1" s="1"/>
  <c r="BE3785" i="1" s="1"/>
  <c r="BE3786" i="1" s="1"/>
  <c r="BE3787" i="1" s="1"/>
  <c r="BE3788" i="1" s="1"/>
  <c r="BE3789" i="1" s="1"/>
  <c r="BE3790" i="1" s="1"/>
  <c r="BE3791" i="1" s="1"/>
  <c r="BE3792" i="1" s="1"/>
  <c r="BE3793" i="1" s="1"/>
  <c r="BE3794" i="1" s="1"/>
  <c r="BE3795" i="1" s="1"/>
  <c r="BE3796" i="1" s="1"/>
  <c r="BE3797" i="1" s="1"/>
  <c r="BE3798" i="1" s="1"/>
  <c r="BE3799" i="1" s="1"/>
  <c r="BE3800" i="1" s="1"/>
  <c r="B2821" i="1"/>
  <c r="AW2613" i="1"/>
  <c r="AH2621" i="1"/>
  <c r="AY2613" i="1"/>
  <c r="BA2613" i="1" s="1"/>
  <c r="AS2614" i="1" s="1"/>
  <c r="AU2614" i="1" s="1"/>
  <c r="B821" i="1"/>
  <c r="AH1021" i="1" l="1"/>
  <c r="AY1008" i="1"/>
  <c r="BA1008" i="1" s="1"/>
  <c r="AS1009" i="1" s="1"/>
  <c r="AU1009" i="1" s="1"/>
  <c r="AW1008" i="1"/>
  <c r="AW2614" i="1"/>
  <c r="AY2614" i="1"/>
  <c r="BA2614" i="1" s="1"/>
  <c r="AS2615" i="1" s="1"/>
  <c r="AU2615" i="1" s="1"/>
  <c r="AY3413" i="1"/>
  <c r="BA3413" i="1" s="1"/>
  <c r="AS3414" i="1" s="1"/>
  <c r="AU3414" i="1" s="1"/>
  <c r="AW3413" i="1"/>
  <c r="AH3421" i="1"/>
  <c r="AW2813" i="1"/>
  <c r="AH2821" i="1"/>
  <c r="AY2813" i="1"/>
  <c r="BA2813" i="1" s="1"/>
  <c r="AS2814" i="1" s="1"/>
  <c r="AU2814" i="1" s="1"/>
  <c r="AH6221" i="1"/>
  <c r="AY6213" i="1"/>
  <c r="BA6213" i="1" s="1"/>
  <c r="AS6214" i="1" s="1"/>
  <c r="AU6214" i="1" s="1"/>
  <c r="AW6213" i="1"/>
  <c r="AY2013" i="1"/>
  <c r="BA2013" i="1" s="1"/>
  <c r="AS2014" i="1" s="1"/>
  <c r="AU2014" i="1" s="1"/>
  <c r="AW2013" i="1"/>
  <c r="AH2021" i="1"/>
  <c r="AY4413" i="1"/>
  <c r="BA4413" i="1" s="1"/>
  <c r="AS4414" i="1" s="1"/>
  <c r="AU4414" i="1" s="1"/>
  <c r="AH4421" i="1"/>
  <c r="AW4413" i="1"/>
  <c r="AY3816" i="1"/>
  <c r="BA3816" i="1" s="1"/>
  <c r="AS3817" i="1" s="1"/>
  <c r="AU3817" i="1" s="1"/>
  <c r="AW5016" i="1"/>
  <c r="AY5016" i="1"/>
  <c r="BA5016" i="1" s="1"/>
  <c r="AS5017" i="1" s="1"/>
  <c r="AU5017" i="1" s="1"/>
  <c r="AH5024" i="1"/>
  <c r="AH2221" i="1"/>
  <c r="AY2213" i="1"/>
  <c r="BA2213" i="1" s="1"/>
  <c r="AS2214" i="1" s="1"/>
  <c r="AU2214" i="1" s="1"/>
  <c r="AW2213" i="1"/>
  <c r="AH221" i="1"/>
  <c r="AY213" i="1"/>
  <c r="BA213" i="1" s="1"/>
  <c r="AS214" i="1" s="1"/>
  <c r="AU214" i="1" s="1"/>
  <c r="AW213" i="1"/>
  <c r="BL1602" i="1"/>
  <c r="BL1603" i="1" s="1"/>
  <c r="BL1604" i="1" s="1"/>
  <c r="BL1605" i="1" s="1"/>
  <c r="BL1606" i="1" s="1"/>
  <c r="BL1607" i="1" s="1"/>
  <c r="BL1608" i="1" s="1"/>
  <c r="BL1609" i="1" s="1"/>
  <c r="BL1610" i="1" s="1"/>
  <c r="BL1611" i="1" s="1"/>
  <c r="BL1612" i="1" s="1"/>
  <c r="BL1613" i="1" s="1"/>
  <c r="BL1614" i="1" s="1"/>
  <c r="BL1615" i="1" s="1"/>
  <c r="BL1616" i="1" s="1"/>
  <c r="BE1601" i="1"/>
  <c r="BE1602" i="1" s="1"/>
  <c r="BE1603" i="1" s="1"/>
  <c r="BE1604" i="1" s="1"/>
  <c r="BE1605" i="1" s="1"/>
  <c r="BE1606" i="1" s="1"/>
  <c r="BE1607" i="1" s="1"/>
  <c r="BE1608" i="1" s="1"/>
  <c r="BE1609" i="1" s="1"/>
  <c r="BE1610" i="1" s="1"/>
  <c r="BE1611" i="1" s="1"/>
  <c r="BE1612" i="1" s="1"/>
  <c r="BE1613" i="1" s="1"/>
  <c r="BE1614" i="1" s="1"/>
  <c r="BE1615" i="1" s="1"/>
  <c r="BE1616" i="1" s="1"/>
  <c r="BE1617" i="1" s="1"/>
  <c r="BE1618" i="1" s="1"/>
  <c r="BE1619" i="1" s="1"/>
  <c r="BE1620" i="1" s="1"/>
  <c r="BE1621" i="1" s="1"/>
  <c r="BE1622" i="1" s="1"/>
  <c r="BE1623" i="1" s="1"/>
  <c r="BE1624" i="1" s="1"/>
  <c r="BE1625" i="1" s="1"/>
  <c r="BE1626" i="1" s="1"/>
  <c r="BE1627" i="1" s="1"/>
  <c r="BE1628" i="1" s="1"/>
  <c r="BE1629" i="1" s="1"/>
  <c r="BE1630" i="1" s="1"/>
  <c r="BE1631" i="1" s="1"/>
  <c r="BE1632" i="1" s="1"/>
  <c r="BE1633" i="1" s="1"/>
  <c r="BE1634" i="1" s="1"/>
  <c r="BE1635" i="1" s="1"/>
  <c r="BE1636" i="1" s="1"/>
  <c r="BE1637" i="1" s="1"/>
  <c r="BE1638" i="1" s="1"/>
  <c r="BE1639" i="1" s="1"/>
  <c r="BE1640" i="1" s="1"/>
  <c r="BE1641" i="1" s="1"/>
  <c r="BE1642" i="1" s="1"/>
  <c r="BE1643" i="1" s="1"/>
  <c r="BE1644" i="1" s="1"/>
  <c r="BE1645" i="1" s="1"/>
  <c r="BE1646" i="1" s="1"/>
  <c r="BE1647" i="1" s="1"/>
  <c r="BE1648" i="1" s="1"/>
  <c r="BE1649" i="1" s="1"/>
  <c r="BE1650" i="1" s="1"/>
  <c r="BE1651" i="1" s="1"/>
  <c r="BE1652" i="1" s="1"/>
  <c r="BE1653" i="1" s="1"/>
  <c r="BE1654" i="1" s="1"/>
  <c r="BE1655" i="1" s="1"/>
  <c r="BE1656" i="1" s="1"/>
  <c r="BE1657" i="1" s="1"/>
  <c r="BE1658" i="1" s="1"/>
  <c r="BE1659" i="1" s="1"/>
  <c r="BE1660" i="1" s="1"/>
  <c r="BE1661" i="1" s="1"/>
  <c r="BE1662" i="1" s="1"/>
  <c r="BE1663" i="1" s="1"/>
  <c r="BE1664" i="1" s="1"/>
  <c r="BE1665" i="1" s="1"/>
  <c r="BE1666" i="1" s="1"/>
  <c r="BE1667" i="1" s="1"/>
  <c r="BE1668" i="1" s="1"/>
  <c r="BE1669" i="1" s="1"/>
  <c r="BE1670" i="1" s="1"/>
  <c r="BE1671" i="1" s="1"/>
  <c r="BE1672" i="1" s="1"/>
  <c r="BE1673" i="1" s="1"/>
  <c r="BE1674" i="1" s="1"/>
  <c r="BE1675" i="1" s="1"/>
  <c r="BE1676" i="1" s="1"/>
  <c r="BE1677" i="1" s="1"/>
  <c r="BE1678" i="1" s="1"/>
  <c r="BE1679" i="1" s="1"/>
  <c r="BE1680" i="1" s="1"/>
  <c r="BE1681" i="1" s="1"/>
  <c r="BE1682" i="1" s="1"/>
  <c r="BE1683" i="1" s="1"/>
  <c r="BE1684" i="1" s="1"/>
  <c r="BE1685" i="1" s="1"/>
  <c r="BE1686" i="1" s="1"/>
  <c r="BE1687" i="1" s="1"/>
  <c r="BE1688" i="1" s="1"/>
  <c r="BE1689" i="1" s="1"/>
  <c r="BE1690" i="1" s="1"/>
  <c r="BE1691" i="1" s="1"/>
  <c r="BE1692" i="1" s="1"/>
  <c r="BE1693" i="1" s="1"/>
  <c r="BE1694" i="1" s="1"/>
  <c r="BE1695" i="1" s="1"/>
  <c r="BE1696" i="1" s="1"/>
  <c r="BE1697" i="1" s="1"/>
  <c r="BE1698" i="1" s="1"/>
  <c r="BE1699" i="1" s="1"/>
  <c r="BE1700" i="1" s="1"/>
  <c r="BE1701" i="1" s="1"/>
  <c r="BE1702" i="1" s="1"/>
  <c r="BE1703" i="1" s="1"/>
  <c r="BE1704" i="1" s="1"/>
  <c r="BE1705" i="1" s="1"/>
  <c r="BE1706" i="1" s="1"/>
  <c r="BE1707" i="1" s="1"/>
  <c r="BE1708" i="1" s="1"/>
  <c r="BE1709" i="1" s="1"/>
  <c r="BE1710" i="1" s="1"/>
  <c r="BE1711" i="1" s="1"/>
  <c r="BE1712" i="1" s="1"/>
  <c r="BE1713" i="1" s="1"/>
  <c r="BE1714" i="1" s="1"/>
  <c r="BE1715" i="1" s="1"/>
  <c r="BE1716" i="1" s="1"/>
  <c r="BE1717" i="1" s="1"/>
  <c r="BE1718" i="1" s="1"/>
  <c r="BE1719" i="1" s="1"/>
  <c r="BE1720" i="1" s="1"/>
  <c r="BE1721" i="1" s="1"/>
  <c r="BE1722" i="1" s="1"/>
  <c r="BE1723" i="1" s="1"/>
  <c r="BE1724" i="1" s="1"/>
  <c r="BE1725" i="1" s="1"/>
  <c r="BE1726" i="1" s="1"/>
  <c r="BE1727" i="1" s="1"/>
  <c r="BE1728" i="1" s="1"/>
  <c r="BE1729" i="1" s="1"/>
  <c r="BE1730" i="1" s="1"/>
  <c r="BE1731" i="1" s="1"/>
  <c r="BE1732" i="1" s="1"/>
  <c r="BE1733" i="1" s="1"/>
  <c r="BE1734" i="1" s="1"/>
  <c r="BE1735" i="1" s="1"/>
  <c r="BE1736" i="1" s="1"/>
  <c r="BE1737" i="1" s="1"/>
  <c r="BE1738" i="1" s="1"/>
  <c r="BE1739" i="1" s="1"/>
  <c r="BE1740" i="1" s="1"/>
  <c r="BE1741" i="1" s="1"/>
  <c r="BE1742" i="1" s="1"/>
  <c r="BE1743" i="1" s="1"/>
  <c r="BE1744" i="1" s="1"/>
  <c r="BE1745" i="1" s="1"/>
  <c r="BE1746" i="1" s="1"/>
  <c r="BE1747" i="1" s="1"/>
  <c r="BE1748" i="1" s="1"/>
  <c r="BE1749" i="1" s="1"/>
  <c r="BE1750" i="1" s="1"/>
  <c r="BE1751" i="1" s="1"/>
  <c r="BE1752" i="1" s="1"/>
  <c r="BE1753" i="1" s="1"/>
  <c r="BE1754" i="1" s="1"/>
  <c r="BE1755" i="1" s="1"/>
  <c r="BE1756" i="1" s="1"/>
  <c r="BE1757" i="1" s="1"/>
  <c r="BE1758" i="1" s="1"/>
  <c r="BE1759" i="1" s="1"/>
  <c r="BE1760" i="1" s="1"/>
  <c r="BE1761" i="1" s="1"/>
  <c r="BE1762" i="1" s="1"/>
  <c r="BE1763" i="1" s="1"/>
  <c r="BE1764" i="1" s="1"/>
  <c r="BE1765" i="1" s="1"/>
  <c r="BE1766" i="1" s="1"/>
  <c r="BE1767" i="1" s="1"/>
  <c r="BE1768" i="1" s="1"/>
  <c r="BE1769" i="1" s="1"/>
  <c r="BE1770" i="1" s="1"/>
  <c r="BE1771" i="1" s="1"/>
  <c r="BE1772" i="1" s="1"/>
  <c r="BE1773" i="1" s="1"/>
  <c r="BE1774" i="1" s="1"/>
  <c r="BE1775" i="1" s="1"/>
  <c r="BE1776" i="1" s="1"/>
  <c r="BE1777" i="1" s="1"/>
  <c r="BE1778" i="1" s="1"/>
  <c r="BE1779" i="1" s="1"/>
  <c r="BE1780" i="1" s="1"/>
  <c r="BE1781" i="1" s="1"/>
  <c r="BE1782" i="1" s="1"/>
  <c r="BE1783" i="1" s="1"/>
  <c r="BE1784" i="1" s="1"/>
  <c r="BE1785" i="1" s="1"/>
  <c r="BE1786" i="1" s="1"/>
  <c r="BE1787" i="1" s="1"/>
  <c r="BE1788" i="1" s="1"/>
  <c r="BE1789" i="1" s="1"/>
  <c r="BE1790" i="1" s="1"/>
  <c r="BE1791" i="1" s="1"/>
  <c r="BE1792" i="1" s="1"/>
  <c r="BE1793" i="1" s="1"/>
  <c r="BE1794" i="1" s="1"/>
  <c r="BE1795" i="1" s="1"/>
  <c r="BE1796" i="1" s="1"/>
  <c r="BE1797" i="1" s="1"/>
  <c r="BE1798" i="1" s="1"/>
  <c r="BE1799" i="1" s="1"/>
  <c r="BE1800" i="1" s="1"/>
  <c r="AY1208" i="1"/>
  <c r="BA1208" i="1" s="1"/>
  <c r="AS1209" i="1" s="1"/>
  <c r="AU1209" i="1" s="1"/>
  <c r="AW1208" i="1"/>
  <c r="AH1221" i="1"/>
  <c r="AH4221" i="1"/>
  <c r="AY4213" i="1"/>
  <c r="BA4213" i="1" s="1"/>
  <c r="AS4214" i="1" s="1"/>
  <c r="AU4214" i="1" s="1"/>
  <c r="AW4213" i="1"/>
  <c r="AY1813" i="1"/>
  <c r="BA1813" i="1" s="1"/>
  <c r="AS1814" i="1" s="1"/>
  <c r="AU1814" i="1" s="1"/>
  <c r="AH1821" i="1"/>
  <c r="AW1813" i="1"/>
  <c r="AW3608" i="1"/>
  <c r="AH3621" i="1"/>
  <c r="AY3608" i="1"/>
  <c r="BA3608" i="1" s="1"/>
  <c r="AS3609" i="1" s="1"/>
  <c r="AU3609" i="1" s="1"/>
  <c r="AH1621" i="1"/>
  <c r="AY1608" i="1"/>
  <c r="BA1608" i="1" s="1"/>
  <c r="AS1609" i="1" s="1"/>
  <c r="AU1609" i="1" s="1"/>
  <c r="AW1608" i="1"/>
  <c r="AH1421" i="1"/>
  <c r="AY1408" i="1"/>
  <c r="BA1408" i="1" s="1"/>
  <c r="AS1409" i="1" s="1"/>
  <c r="AU1409" i="1" s="1"/>
  <c r="AW1408" i="1"/>
  <c r="AH4021" i="1"/>
  <c r="AY4013" i="1"/>
  <c r="BA4013" i="1" s="1"/>
  <c r="AS4014" i="1" s="1"/>
  <c r="AU4014" i="1" s="1"/>
  <c r="AW4013" i="1"/>
  <c r="AY4816" i="1"/>
  <c r="BA4816" i="1" s="1"/>
  <c r="AS4817" i="1" s="1"/>
  <c r="AU4817" i="1" s="1"/>
  <c r="AW4816" i="1"/>
  <c r="AY6014" i="1"/>
  <c r="BA6014" i="1" s="1"/>
  <c r="AS6015" i="1" s="1"/>
  <c r="AU6015" i="1" s="1"/>
  <c r="AW6014" i="1"/>
  <c r="AH6021" i="1"/>
  <c r="AH4621" i="1"/>
  <c r="AY4613" i="1"/>
  <c r="BA4613" i="1" s="1"/>
  <c r="AS4614" i="1" s="1"/>
  <c r="AU4614" i="1" s="1"/>
  <c r="AW4613" i="1"/>
  <c r="AY3213" i="1"/>
  <c r="BA3213" i="1" s="1"/>
  <c r="AS3214" i="1" s="1"/>
  <c r="AU3214" i="1" s="1"/>
  <c r="AH3221" i="1"/>
  <c r="AW3213" i="1"/>
  <c r="AY4808" i="1"/>
  <c r="BA4808" i="1" s="1"/>
  <c r="AS4809" i="1" s="1"/>
  <c r="AW4808" i="1"/>
  <c r="AH4821" i="1"/>
  <c r="AH5221" i="1"/>
  <c r="AY5214" i="1"/>
  <c r="BA5214" i="1" s="1"/>
  <c r="AS5215" i="1" s="1"/>
  <c r="AU5215" i="1" s="1"/>
  <c r="AW5214" i="1"/>
  <c r="AH821" i="1"/>
  <c r="AY808" i="1"/>
  <c r="BA808" i="1" s="1"/>
  <c r="AS809" i="1" s="1"/>
  <c r="AU809" i="1" s="1"/>
  <c r="AW808" i="1"/>
  <c r="AW5614" i="1"/>
  <c r="AH5621" i="1"/>
  <c r="AY5614" i="1"/>
  <c r="BA5614" i="1" s="1"/>
  <c r="AS5615" i="1" s="1"/>
  <c r="AU5615" i="1" s="1"/>
  <c r="AW615" i="1"/>
  <c r="AY615" i="1"/>
  <c r="BA615" i="1" s="1"/>
  <c r="AS616" i="1" s="1"/>
  <c r="AU616" i="1" s="1"/>
  <c r="AW2413" i="1"/>
  <c r="AY2413" i="1"/>
  <c r="BA2413" i="1" s="1"/>
  <c r="AS2414" i="1" s="1"/>
  <c r="AU2414" i="1" s="1"/>
  <c r="AH2421" i="1"/>
  <c r="AW3013" i="1"/>
  <c r="AY3013" i="1"/>
  <c r="BA3013" i="1" s="1"/>
  <c r="AS3014" i="1" s="1"/>
  <c r="AU3014" i="1" s="1"/>
  <c r="AH3021" i="1"/>
  <c r="AW5814" i="1"/>
  <c r="AH5821" i="1"/>
  <c r="AY5814" i="1"/>
  <c r="BA5814" i="1" s="1"/>
  <c r="AS5815" i="1" s="1"/>
  <c r="AU5815" i="1" s="1"/>
  <c r="AH421" i="1"/>
  <c r="AY413" i="1"/>
  <c r="BA413" i="1" s="1"/>
  <c r="AS414" i="1" s="1"/>
  <c r="AU414" i="1" s="1"/>
  <c r="AW413" i="1"/>
  <c r="AY14" i="1"/>
  <c r="BA14" i="1" s="1"/>
  <c r="AS15" i="1" s="1"/>
  <c r="AU15" i="1" s="1"/>
  <c r="AH22" i="1"/>
  <c r="AW14" i="1"/>
  <c r="AY5414" i="1"/>
  <c r="BA5414" i="1" s="1"/>
  <c r="AS5415" i="1" s="1"/>
  <c r="AU5415" i="1" s="1"/>
  <c r="AW5414" i="1"/>
  <c r="AH5421" i="1"/>
  <c r="AY2414" i="1" l="1"/>
  <c r="BA2414" i="1" s="1"/>
  <c r="AS2415" i="1" s="1"/>
  <c r="AU2415" i="1" s="1"/>
  <c r="AW2414" i="1"/>
  <c r="AW809" i="1"/>
  <c r="AY809" i="1"/>
  <c r="BA809" i="1" s="1"/>
  <c r="AS810" i="1" s="1"/>
  <c r="AU810" i="1" s="1"/>
  <c r="AW6015" i="1"/>
  <c r="AY6015" i="1"/>
  <c r="BA6015" i="1" s="1"/>
  <c r="AS6016" i="1" s="1"/>
  <c r="AU6016" i="1" s="1"/>
  <c r="AY5815" i="1"/>
  <c r="BA5815" i="1" s="1"/>
  <c r="AS5816" i="1" s="1"/>
  <c r="AU5816" i="1" s="1"/>
  <c r="AW5815" i="1"/>
  <c r="AW1814" i="1"/>
  <c r="AY1814" i="1"/>
  <c r="BA1814" i="1" s="1"/>
  <c r="AS1815" i="1" s="1"/>
  <c r="AU1815" i="1" s="1"/>
  <c r="AW5017" i="1"/>
  <c r="AY5017" i="1"/>
  <c r="BA5017" i="1" s="1"/>
  <c r="AS5018" i="1" s="1"/>
  <c r="AU5018" i="1" s="1"/>
  <c r="AW2014" i="1"/>
  <c r="AY2014" i="1"/>
  <c r="BA2014" i="1" s="1"/>
  <c r="AS2015" i="1" s="1"/>
  <c r="AU2015" i="1" s="1"/>
  <c r="AY5415" i="1"/>
  <c r="BA5415" i="1" s="1"/>
  <c r="AS5416" i="1" s="1"/>
  <c r="AU5416" i="1" s="1"/>
  <c r="AW5415" i="1"/>
  <c r="AW3214" i="1"/>
  <c r="AY3214" i="1"/>
  <c r="BA3214" i="1" s="1"/>
  <c r="AS3215" i="1" s="1"/>
  <c r="AU3215" i="1" s="1"/>
  <c r="AW5615" i="1"/>
  <c r="AY5615" i="1"/>
  <c r="BA5615" i="1" s="1"/>
  <c r="AS5616" i="1" s="1"/>
  <c r="AU5616" i="1" s="1"/>
  <c r="AW4614" i="1"/>
  <c r="AY4614" i="1"/>
  <c r="BA4614" i="1" s="1"/>
  <c r="AS4615" i="1" s="1"/>
  <c r="AU4615" i="1" s="1"/>
  <c r="AY4014" i="1"/>
  <c r="BA4014" i="1" s="1"/>
  <c r="AS4015" i="1" s="1"/>
  <c r="AU4015" i="1" s="1"/>
  <c r="AW4014" i="1"/>
  <c r="AW3609" i="1"/>
  <c r="AY3609" i="1"/>
  <c r="BA3609" i="1" s="1"/>
  <c r="AS3610" i="1" s="1"/>
  <c r="AU3610" i="1" s="1"/>
  <c r="AW15" i="1"/>
  <c r="AY15" i="1"/>
  <c r="BA15" i="1" s="1"/>
  <c r="AS16" i="1" s="1"/>
  <c r="AU16" i="1" s="1"/>
  <c r="AY3014" i="1"/>
  <c r="BA3014" i="1" s="1"/>
  <c r="AS3015" i="1" s="1"/>
  <c r="AU3015" i="1" s="1"/>
  <c r="AW3014" i="1"/>
  <c r="AW2814" i="1"/>
  <c r="AY2814" i="1"/>
  <c r="BA2814" i="1" s="1"/>
  <c r="AS2815" i="1" s="1"/>
  <c r="AU2815" i="1" s="1"/>
  <c r="AW616" i="1"/>
  <c r="AY616" i="1"/>
  <c r="BA616" i="1" s="1"/>
  <c r="AS617" i="1" s="1"/>
  <c r="AU617" i="1" s="1"/>
  <c r="AY1609" i="1"/>
  <c r="BA1609" i="1" s="1"/>
  <c r="AS1610" i="1" s="1"/>
  <c r="AU1610" i="1" s="1"/>
  <c r="AW1609" i="1"/>
  <c r="AW5215" i="1"/>
  <c r="AY5215" i="1"/>
  <c r="BA5215" i="1" s="1"/>
  <c r="AS5216" i="1" s="1"/>
  <c r="AU5216" i="1" s="1"/>
  <c r="AY214" i="1"/>
  <c r="BA214" i="1" s="1"/>
  <c r="AS215" i="1" s="1"/>
  <c r="AU215" i="1" s="1"/>
  <c r="AW214" i="1"/>
  <c r="AW2214" i="1"/>
  <c r="AY2214" i="1"/>
  <c r="BA2214" i="1" s="1"/>
  <c r="AS2215" i="1" s="1"/>
  <c r="AU2215" i="1" s="1"/>
  <c r="AY4414" i="1"/>
  <c r="BA4414" i="1" s="1"/>
  <c r="AS4415" i="1" s="1"/>
  <c r="AU4415" i="1" s="1"/>
  <c r="AW4414" i="1"/>
  <c r="AY1009" i="1"/>
  <c r="BA1009" i="1" s="1"/>
  <c r="AS1010" i="1" s="1"/>
  <c r="AU1010" i="1" s="1"/>
  <c r="AW1009" i="1"/>
  <c r="AW4817" i="1"/>
  <c r="AY4817" i="1"/>
  <c r="BA4817" i="1" s="1"/>
  <c r="AS4818" i="1" s="1"/>
  <c r="AU4818" i="1" s="1"/>
  <c r="AY3414" i="1"/>
  <c r="BA3414" i="1" s="1"/>
  <c r="AS3415" i="1" s="1"/>
  <c r="AU3415" i="1" s="1"/>
  <c r="AW3414" i="1"/>
  <c r="AW4214" i="1"/>
  <c r="AY4214" i="1"/>
  <c r="BA4214" i="1" s="1"/>
  <c r="AS4215" i="1" s="1"/>
  <c r="AU4215" i="1" s="1"/>
  <c r="AY3817" i="1"/>
  <c r="BA3817" i="1" s="1"/>
  <c r="AS3818" i="1" s="1"/>
  <c r="AU3818" i="1" s="1"/>
  <c r="AW3817" i="1"/>
  <c r="AW6214" i="1"/>
  <c r="AY6214" i="1"/>
  <c r="BA6214" i="1" s="1"/>
  <c r="AS6215" i="1" s="1"/>
  <c r="AU6215" i="1" s="1"/>
  <c r="AW2615" i="1"/>
  <c r="AY2615" i="1"/>
  <c r="BA2615" i="1" s="1"/>
  <c r="AS2616" i="1" s="1"/>
  <c r="AU2616" i="1" s="1"/>
  <c r="AY414" i="1"/>
  <c r="BA414" i="1" s="1"/>
  <c r="AS415" i="1" s="1"/>
  <c r="AU415" i="1" s="1"/>
  <c r="AW414" i="1"/>
  <c r="AY1409" i="1"/>
  <c r="BA1409" i="1" s="1"/>
  <c r="AS1410" i="1" s="1"/>
  <c r="AU1410" i="1" s="1"/>
  <c r="AW1409" i="1"/>
  <c r="AW1209" i="1"/>
  <c r="AY1209" i="1"/>
  <c r="BA1209" i="1" s="1"/>
  <c r="AS1210" i="1" s="1"/>
  <c r="AU1210" i="1" s="1"/>
  <c r="AY2815" i="1" l="1"/>
  <c r="BA2815" i="1" s="1"/>
  <c r="AS2816" i="1" s="1"/>
  <c r="AU2816" i="1" s="1"/>
  <c r="AW2815" i="1"/>
  <c r="AW215" i="1"/>
  <c r="AY215" i="1"/>
  <c r="BA215" i="1" s="1"/>
  <c r="AS216" i="1" s="1"/>
  <c r="AU216" i="1" s="1"/>
  <c r="AY4015" i="1"/>
  <c r="BA4015" i="1" s="1"/>
  <c r="AS4016" i="1" s="1"/>
  <c r="AU4016" i="1" s="1"/>
  <c r="AW4015" i="1"/>
  <c r="AW5416" i="1"/>
  <c r="AY5416" i="1"/>
  <c r="BA5416" i="1" s="1"/>
  <c r="AS5417" i="1" s="1"/>
  <c r="AU5417" i="1" s="1"/>
  <c r="AW5816" i="1"/>
  <c r="AY5816" i="1"/>
  <c r="BA5816" i="1" s="1"/>
  <c r="AS5817" i="1" s="1"/>
  <c r="AU5817" i="1" s="1"/>
  <c r="AW4818" i="1"/>
  <c r="AY4818" i="1"/>
  <c r="BA4818" i="1" s="1"/>
  <c r="AS4819" i="1" s="1"/>
  <c r="AU4819" i="1" s="1"/>
  <c r="AY4615" i="1"/>
  <c r="BA4615" i="1" s="1"/>
  <c r="AS4616" i="1" s="1"/>
  <c r="AU4616" i="1" s="1"/>
  <c r="AW4615" i="1"/>
  <c r="AY1410" i="1"/>
  <c r="BA1410" i="1" s="1"/>
  <c r="AS1411" i="1" s="1"/>
  <c r="AU1411" i="1" s="1"/>
  <c r="AW1410" i="1"/>
  <c r="AW1010" i="1"/>
  <c r="AY1010" i="1"/>
  <c r="BA1010" i="1" s="1"/>
  <c r="AS1011" i="1" s="1"/>
  <c r="AU1011" i="1" s="1"/>
  <c r="AY4215" i="1"/>
  <c r="BA4215" i="1" s="1"/>
  <c r="AS4216" i="1" s="1"/>
  <c r="AU4216" i="1" s="1"/>
  <c r="AW4215" i="1"/>
  <c r="AW16" i="1"/>
  <c r="AY16" i="1"/>
  <c r="BA16" i="1" s="1"/>
  <c r="AS17" i="1" s="1"/>
  <c r="AU17" i="1" s="1"/>
  <c r="AW5616" i="1"/>
  <c r="AY5616" i="1"/>
  <c r="BA5616" i="1" s="1"/>
  <c r="AS5617" i="1" s="1"/>
  <c r="AU5617" i="1" s="1"/>
  <c r="AW5018" i="1"/>
  <c r="AY5018" i="1"/>
  <c r="BA5018" i="1" s="1"/>
  <c r="AS5019" i="1" s="1"/>
  <c r="AU5019" i="1" s="1"/>
  <c r="AW810" i="1"/>
  <c r="AY810" i="1"/>
  <c r="BA810" i="1" s="1"/>
  <c r="AS811" i="1" s="1"/>
  <c r="AU811" i="1" s="1"/>
  <c r="AY415" i="1"/>
  <c r="BA415" i="1" s="1"/>
  <c r="AS416" i="1" s="1"/>
  <c r="AU416" i="1" s="1"/>
  <c r="AW415" i="1"/>
  <c r="AW4415" i="1"/>
  <c r="AY4415" i="1"/>
  <c r="BA4415" i="1" s="1"/>
  <c r="AS4416" i="1" s="1"/>
  <c r="AU4416" i="1" s="1"/>
  <c r="AW1610" i="1"/>
  <c r="AY1610" i="1"/>
  <c r="BA1610" i="1" s="1"/>
  <c r="AS1611" i="1" s="1"/>
  <c r="AU1611" i="1" s="1"/>
  <c r="AW1210" i="1"/>
  <c r="AY1210" i="1"/>
  <c r="BA1210" i="1" s="1"/>
  <c r="AS1211" i="1" s="1"/>
  <c r="AU1211" i="1" s="1"/>
  <c r="AW5216" i="1"/>
  <c r="AY5216" i="1"/>
  <c r="BA5216" i="1" s="1"/>
  <c r="AS5217" i="1" s="1"/>
  <c r="AU5217" i="1" s="1"/>
  <c r="AY6016" i="1"/>
  <c r="BA6016" i="1" s="1"/>
  <c r="AS6017" i="1" s="1"/>
  <c r="AU6017" i="1" s="1"/>
  <c r="AW6016" i="1"/>
  <c r="AY3015" i="1"/>
  <c r="BA3015" i="1" s="1"/>
  <c r="AS3016" i="1" s="1"/>
  <c r="AU3016" i="1" s="1"/>
  <c r="AW3015" i="1"/>
  <c r="AW2616" i="1"/>
  <c r="AY2616" i="1"/>
  <c r="BA2616" i="1" s="1"/>
  <c r="AS2617" i="1" s="1"/>
  <c r="AU2617" i="1" s="1"/>
  <c r="AY2215" i="1"/>
  <c r="BA2215" i="1" s="1"/>
  <c r="AS2216" i="1" s="1"/>
  <c r="AU2216" i="1" s="1"/>
  <c r="AW2215" i="1"/>
  <c r="AW617" i="1"/>
  <c r="AY617" i="1"/>
  <c r="BA617" i="1" s="1"/>
  <c r="AS618" i="1" s="1"/>
  <c r="AU618" i="1" s="1"/>
  <c r="AY3610" i="1"/>
  <c r="BA3610" i="1" s="1"/>
  <c r="AS3611" i="1" s="1"/>
  <c r="AU3611" i="1" s="1"/>
  <c r="AW3610" i="1"/>
  <c r="AW3215" i="1"/>
  <c r="AY3215" i="1"/>
  <c r="BA3215" i="1" s="1"/>
  <c r="AS3216" i="1" s="1"/>
  <c r="AU3216" i="1" s="1"/>
  <c r="AY1815" i="1"/>
  <c r="BA1815" i="1" s="1"/>
  <c r="AS1816" i="1" s="1"/>
  <c r="AU1816" i="1" s="1"/>
  <c r="AW1815" i="1"/>
  <c r="AW6215" i="1"/>
  <c r="AY6215" i="1"/>
  <c r="BA6215" i="1" s="1"/>
  <c r="AS6216" i="1" s="1"/>
  <c r="AU6216" i="1" s="1"/>
  <c r="AY2015" i="1"/>
  <c r="BA2015" i="1" s="1"/>
  <c r="AS2016" i="1" s="1"/>
  <c r="AU2016" i="1" s="1"/>
  <c r="AW2015" i="1"/>
  <c r="AY3818" i="1"/>
  <c r="BA3818" i="1" s="1"/>
  <c r="AS3819" i="1" s="1"/>
  <c r="AU3819" i="1" s="1"/>
  <c r="AW3818" i="1"/>
  <c r="AY3415" i="1"/>
  <c r="BA3415" i="1" s="1"/>
  <c r="AS3416" i="1" s="1"/>
  <c r="AU3416" i="1" s="1"/>
  <c r="AW3415" i="1"/>
  <c r="AW2415" i="1"/>
  <c r="AY2415" i="1"/>
  <c r="BA2415" i="1" s="1"/>
  <c r="AS2416" i="1" s="1"/>
  <c r="AU2416" i="1" s="1"/>
  <c r="AY2416" i="1" l="1"/>
  <c r="BA2416" i="1" s="1"/>
  <c r="AS2417" i="1" s="1"/>
  <c r="AU2417" i="1" s="1"/>
  <c r="AW2416" i="1"/>
  <c r="AY6216" i="1"/>
  <c r="BA6216" i="1" s="1"/>
  <c r="AS6217" i="1" s="1"/>
  <c r="AU6217" i="1" s="1"/>
  <c r="AW6216" i="1"/>
  <c r="AW618" i="1"/>
  <c r="AY618" i="1"/>
  <c r="BA618" i="1" s="1"/>
  <c r="AS619" i="1" s="1"/>
  <c r="AU619" i="1" s="1"/>
  <c r="AW4416" i="1"/>
  <c r="AY4416" i="1"/>
  <c r="BA4416" i="1" s="1"/>
  <c r="AS4417" i="1" s="1"/>
  <c r="AU4417" i="1" s="1"/>
  <c r="AY5617" i="1"/>
  <c r="BA5617" i="1" s="1"/>
  <c r="AS5618" i="1" s="1"/>
  <c r="AU5618" i="1" s="1"/>
  <c r="AW5617" i="1"/>
  <c r="AW5417" i="1"/>
  <c r="AY5417" i="1"/>
  <c r="BA5417" i="1" s="1"/>
  <c r="AS5418" i="1" s="1"/>
  <c r="AU5418" i="1" s="1"/>
  <c r="AY6017" i="1"/>
  <c r="BA6017" i="1" s="1"/>
  <c r="AS6018" i="1" s="1"/>
  <c r="AU6018" i="1" s="1"/>
  <c r="AW6017" i="1"/>
  <c r="AW1411" i="1"/>
  <c r="AY1411" i="1"/>
  <c r="BA1411" i="1" s="1"/>
  <c r="AS1412" i="1" s="1"/>
  <c r="AU1412" i="1" s="1"/>
  <c r="AY17" i="1"/>
  <c r="BA17" i="1" s="1"/>
  <c r="AS18" i="1" s="1"/>
  <c r="AU18" i="1" s="1"/>
  <c r="AW17" i="1"/>
  <c r="AW3416" i="1"/>
  <c r="AY3416" i="1"/>
  <c r="BA3416" i="1" s="1"/>
  <c r="AS3417" i="1" s="1"/>
  <c r="AU3417" i="1" s="1"/>
  <c r="AY1816" i="1"/>
  <c r="BA1816" i="1" s="1"/>
  <c r="AS1817" i="1" s="1"/>
  <c r="AU1817" i="1" s="1"/>
  <c r="AW1816" i="1"/>
  <c r="AY2216" i="1"/>
  <c r="BA2216" i="1" s="1"/>
  <c r="AS2217" i="1" s="1"/>
  <c r="AU2217" i="1" s="1"/>
  <c r="AW2216" i="1"/>
  <c r="AW416" i="1"/>
  <c r="AY416" i="1"/>
  <c r="BA416" i="1" s="1"/>
  <c r="AS417" i="1" s="1"/>
  <c r="AU417" i="1" s="1"/>
  <c r="AY4616" i="1"/>
  <c r="BA4616" i="1" s="1"/>
  <c r="AS4617" i="1" s="1"/>
  <c r="AU4617" i="1" s="1"/>
  <c r="AW4616" i="1"/>
  <c r="AY4016" i="1"/>
  <c r="BA4016" i="1" s="1"/>
  <c r="AS4017" i="1" s="1"/>
  <c r="AU4017" i="1" s="1"/>
  <c r="AW4016" i="1"/>
  <c r="AW3216" i="1"/>
  <c r="AY3216" i="1"/>
  <c r="BA3216" i="1" s="1"/>
  <c r="AS3217" i="1" s="1"/>
  <c r="AU3217" i="1" s="1"/>
  <c r="AY2617" i="1"/>
  <c r="BA2617" i="1" s="1"/>
  <c r="AS2618" i="1" s="1"/>
  <c r="AU2618" i="1" s="1"/>
  <c r="AW2617" i="1"/>
  <c r="AW1211" i="1"/>
  <c r="AY1211" i="1"/>
  <c r="BA1211" i="1" s="1"/>
  <c r="AS1212" i="1" s="1"/>
  <c r="AU1212" i="1" s="1"/>
  <c r="AW811" i="1"/>
  <c r="AY811" i="1"/>
  <c r="BA811" i="1" s="1"/>
  <c r="AS812" i="1" s="1"/>
  <c r="AU812" i="1" s="1"/>
  <c r="AY4819" i="1"/>
  <c r="BA4819" i="1" s="1"/>
  <c r="AW4819" i="1"/>
  <c r="AW216" i="1"/>
  <c r="AY216" i="1"/>
  <c r="BA216" i="1" s="1"/>
  <c r="AS217" i="1" s="1"/>
  <c r="AU217" i="1" s="1"/>
  <c r="AY5217" i="1"/>
  <c r="BA5217" i="1" s="1"/>
  <c r="AS5218" i="1" s="1"/>
  <c r="AU5218" i="1" s="1"/>
  <c r="AW5217" i="1"/>
  <c r="AY4216" i="1"/>
  <c r="BA4216" i="1" s="1"/>
  <c r="AS4217" i="1" s="1"/>
  <c r="AU4217" i="1" s="1"/>
  <c r="AW4216" i="1"/>
  <c r="AW1611" i="1"/>
  <c r="AY1611" i="1"/>
  <c r="BA1611" i="1" s="1"/>
  <c r="AS1612" i="1" s="1"/>
  <c r="AU1612" i="1" s="1"/>
  <c r="AY5019" i="1"/>
  <c r="BA5019" i="1" s="1"/>
  <c r="AS5020" i="1" s="1"/>
  <c r="AU5020" i="1" s="1"/>
  <c r="AW5019" i="1"/>
  <c r="AW1011" i="1"/>
  <c r="AY1011" i="1"/>
  <c r="BA1011" i="1" s="1"/>
  <c r="AS1012" i="1" s="1"/>
  <c r="AU1012" i="1" s="1"/>
  <c r="AW5817" i="1"/>
  <c r="AY5817" i="1"/>
  <c r="BA5817" i="1" s="1"/>
  <c r="AS5818" i="1" s="1"/>
  <c r="AU5818" i="1" s="1"/>
  <c r="AY3819" i="1"/>
  <c r="BA3819" i="1" s="1"/>
  <c r="AW3819" i="1"/>
  <c r="AW2016" i="1"/>
  <c r="AY2016" i="1"/>
  <c r="BA2016" i="1" s="1"/>
  <c r="AS2017" i="1" s="1"/>
  <c r="AU2017" i="1" s="1"/>
  <c r="AY3611" i="1"/>
  <c r="BA3611" i="1" s="1"/>
  <c r="AS3612" i="1" s="1"/>
  <c r="AU3612" i="1" s="1"/>
  <c r="AW3611" i="1"/>
  <c r="AW3016" i="1"/>
  <c r="AY3016" i="1"/>
  <c r="BA3016" i="1" s="1"/>
  <c r="AS3017" i="1" s="1"/>
  <c r="AU3017" i="1" s="1"/>
  <c r="AW2816" i="1"/>
  <c r="AY2816" i="1"/>
  <c r="BA2816" i="1" s="1"/>
  <c r="AS2817" i="1" s="1"/>
  <c r="AU2817" i="1" s="1"/>
  <c r="AW417" i="1" l="1"/>
  <c r="AY417" i="1"/>
  <c r="BA417" i="1" s="1"/>
  <c r="AS418" i="1" s="1"/>
  <c r="AU418" i="1" s="1"/>
  <c r="AW3612" i="1"/>
  <c r="AY3612" i="1"/>
  <c r="BA3612" i="1" s="1"/>
  <c r="AS3613" i="1" s="1"/>
  <c r="AU3613" i="1" s="1"/>
  <c r="AW3017" i="1"/>
  <c r="AY3017" i="1"/>
  <c r="BA3017" i="1" s="1"/>
  <c r="AS3018" i="1" s="1"/>
  <c r="AU3018" i="1" s="1"/>
  <c r="AW3217" i="1"/>
  <c r="AY3217" i="1"/>
  <c r="BA3217" i="1" s="1"/>
  <c r="AS3218" i="1" s="1"/>
  <c r="AU3218" i="1" s="1"/>
  <c r="AW4617" i="1"/>
  <c r="AY4617" i="1"/>
  <c r="BA4617" i="1" s="1"/>
  <c r="AS4618" i="1" s="1"/>
  <c r="AU4618" i="1" s="1"/>
  <c r="AY4417" i="1"/>
  <c r="BA4417" i="1" s="1"/>
  <c r="AS4418" i="1" s="1"/>
  <c r="AU4418" i="1" s="1"/>
  <c r="AW4417" i="1"/>
  <c r="AY5020" i="1"/>
  <c r="BA5020" i="1" s="1"/>
  <c r="AS5021" i="1" s="1"/>
  <c r="AU5021" i="1" s="1"/>
  <c r="AW5020" i="1"/>
  <c r="AW1612" i="1"/>
  <c r="AY1612" i="1"/>
  <c r="BA1612" i="1" s="1"/>
  <c r="AS1613" i="1" s="1"/>
  <c r="AU1613" i="1" s="1"/>
  <c r="AW2017" i="1"/>
  <c r="AY2017" i="1"/>
  <c r="BA2017" i="1" s="1"/>
  <c r="AS2018" i="1" s="1"/>
  <c r="AU2018" i="1" s="1"/>
  <c r="AW5818" i="1"/>
  <c r="AY5818" i="1"/>
  <c r="BA5818" i="1" s="1"/>
  <c r="AS5819" i="1" s="1"/>
  <c r="AU5819" i="1" s="1"/>
  <c r="AW4217" i="1"/>
  <c r="AY4217" i="1"/>
  <c r="BA4217" i="1" s="1"/>
  <c r="AS4218" i="1" s="1"/>
  <c r="AU4218" i="1" s="1"/>
  <c r="AY1212" i="1"/>
  <c r="BA1212" i="1" s="1"/>
  <c r="AS1213" i="1" s="1"/>
  <c r="AU1213" i="1" s="1"/>
  <c r="AW1212" i="1"/>
  <c r="AY2217" i="1"/>
  <c r="BA2217" i="1" s="1"/>
  <c r="AS2218" i="1" s="1"/>
  <c r="AU2218" i="1" s="1"/>
  <c r="AW2217" i="1"/>
  <c r="AW5418" i="1"/>
  <c r="AY5418" i="1"/>
  <c r="BA5418" i="1" s="1"/>
  <c r="AS5419" i="1" s="1"/>
  <c r="AU5419" i="1" s="1"/>
  <c r="AY812" i="1"/>
  <c r="BA812" i="1" s="1"/>
  <c r="AS813" i="1" s="1"/>
  <c r="AU813" i="1" s="1"/>
  <c r="AW812" i="1"/>
  <c r="AY619" i="1"/>
  <c r="BA619" i="1" s="1"/>
  <c r="AW619" i="1"/>
  <c r="AY6217" i="1"/>
  <c r="BA6217" i="1" s="1"/>
  <c r="AS6218" i="1" s="1"/>
  <c r="AU6218" i="1" s="1"/>
  <c r="AW6217" i="1"/>
  <c r="AY2817" i="1"/>
  <c r="BA2817" i="1" s="1"/>
  <c r="AS2818" i="1" s="1"/>
  <c r="AU2818" i="1" s="1"/>
  <c r="AW2817" i="1"/>
  <c r="AW1012" i="1"/>
  <c r="AY1012" i="1"/>
  <c r="BA1012" i="1" s="1"/>
  <c r="AS1013" i="1" s="1"/>
  <c r="AU1013" i="1" s="1"/>
  <c r="AY5218" i="1"/>
  <c r="BA5218" i="1" s="1"/>
  <c r="AS5219" i="1" s="1"/>
  <c r="AU5219" i="1" s="1"/>
  <c r="AW5218" i="1"/>
  <c r="AW217" i="1"/>
  <c r="AY217" i="1"/>
  <c r="BA217" i="1" s="1"/>
  <c r="AS218" i="1" s="1"/>
  <c r="AU218" i="1" s="1"/>
  <c r="AW4017" i="1"/>
  <c r="AY4017" i="1"/>
  <c r="BA4017" i="1" s="1"/>
  <c r="AS4018" i="1" s="1"/>
  <c r="AU4018" i="1" s="1"/>
  <c r="AY1817" i="1"/>
  <c r="BA1817" i="1" s="1"/>
  <c r="AS1818" i="1" s="1"/>
  <c r="AU1818" i="1" s="1"/>
  <c r="AW1817" i="1"/>
  <c r="AY18" i="1"/>
  <c r="BA18" i="1" s="1"/>
  <c r="AS19" i="1" s="1"/>
  <c r="AU19" i="1" s="1"/>
  <c r="AW18" i="1"/>
  <c r="AW6018" i="1"/>
  <c r="AY6018" i="1"/>
  <c r="BA6018" i="1" s="1"/>
  <c r="AS6019" i="1" s="1"/>
  <c r="AU6019" i="1" s="1"/>
  <c r="AW2618" i="1"/>
  <c r="AY2618" i="1"/>
  <c r="BA2618" i="1" s="1"/>
  <c r="AS2619" i="1" s="1"/>
  <c r="AU2619" i="1" s="1"/>
  <c r="AY3417" i="1"/>
  <c r="BA3417" i="1" s="1"/>
  <c r="AS3418" i="1" s="1"/>
  <c r="AU3418" i="1" s="1"/>
  <c r="AW3417" i="1"/>
  <c r="AY1412" i="1"/>
  <c r="BA1412" i="1" s="1"/>
  <c r="AS1413" i="1" s="1"/>
  <c r="AU1413" i="1" s="1"/>
  <c r="AW1412" i="1"/>
  <c r="AW5618" i="1"/>
  <c r="AY5618" i="1"/>
  <c r="BA5618" i="1" s="1"/>
  <c r="AS5619" i="1" s="1"/>
  <c r="AU5619" i="1" s="1"/>
  <c r="AY2417" i="1"/>
  <c r="BA2417" i="1" s="1"/>
  <c r="AS2418" i="1" s="1"/>
  <c r="AU2418" i="1" s="1"/>
  <c r="AW2417" i="1"/>
  <c r="AY5819" i="1" l="1"/>
  <c r="BA5819" i="1" s="1"/>
  <c r="AW5819" i="1"/>
  <c r="AY6019" i="1"/>
  <c r="BA6019" i="1" s="1"/>
  <c r="AW6019" i="1"/>
  <c r="AY2018" i="1"/>
  <c r="BA2018" i="1" s="1"/>
  <c r="AS2019" i="1" s="1"/>
  <c r="AU2019" i="1" s="1"/>
  <c r="AW2018" i="1"/>
  <c r="AW2619" i="1"/>
  <c r="AY2619" i="1"/>
  <c r="BA2619" i="1" s="1"/>
  <c r="AY4018" i="1"/>
  <c r="BA4018" i="1" s="1"/>
  <c r="AS4019" i="1" s="1"/>
  <c r="AU4019" i="1" s="1"/>
  <c r="AW4018" i="1"/>
  <c r="AY3613" i="1"/>
  <c r="BA3613" i="1" s="1"/>
  <c r="AS3614" i="1" s="1"/>
  <c r="AU3614" i="1" s="1"/>
  <c r="AW3613" i="1"/>
  <c r="AW5619" i="1"/>
  <c r="AY5619" i="1"/>
  <c r="BA5619" i="1" s="1"/>
  <c r="AY2218" i="1"/>
  <c r="BA2218" i="1" s="1"/>
  <c r="AS2219" i="1" s="1"/>
  <c r="AU2219" i="1" s="1"/>
  <c r="AW2218" i="1"/>
  <c r="AY1613" i="1"/>
  <c r="BA1613" i="1" s="1"/>
  <c r="AS1614" i="1" s="1"/>
  <c r="AU1614" i="1" s="1"/>
  <c r="AW1613" i="1"/>
  <c r="AY5419" i="1"/>
  <c r="BA5419" i="1" s="1"/>
  <c r="AW5419" i="1"/>
  <c r="AW218" i="1"/>
  <c r="AY218" i="1"/>
  <c r="BA218" i="1" s="1"/>
  <c r="AS219" i="1" s="1"/>
  <c r="AU219" i="1" s="1"/>
  <c r="AY1413" i="1"/>
  <c r="BA1413" i="1" s="1"/>
  <c r="AS1414" i="1" s="1"/>
  <c r="AU1414" i="1" s="1"/>
  <c r="AW1413" i="1"/>
  <c r="AW19" i="1"/>
  <c r="AY19" i="1"/>
  <c r="BA19" i="1" s="1"/>
  <c r="AS20" i="1" s="1"/>
  <c r="AU20" i="1" s="1"/>
  <c r="AY5219" i="1"/>
  <c r="BA5219" i="1" s="1"/>
  <c r="AW5219" i="1"/>
  <c r="AW6218" i="1"/>
  <c r="AY6218" i="1"/>
  <c r="BA6218" i="1" s="1"/>
  <c r="AS6219" i="1" s="1"/>
  <c r="AU6219" i="1" s="1"/>
  <c r="AY3218" i="1"/>
  <c r="BA3218" i="1" s="1"/>
  <c r="AS3219" i="1" s="1"/>
  <c r="AU3219" i="1" s="1"/>
  <c r="AW3218" i="1"/>
  <c r="AW2418" i="1"/>
  <c r="AY2418" i="1"/>
  <c r="BA2418" i="1" s="1"/>
  <c r="AS2419" i="1" s="1"/>
  <c r="AU2419" i="1" s="1"/>
  <c r="AW4418" i="1"/>
  <c r="AY4418" i="1"/>
  <c r="BA4418" i="1" s="1"/>
  <c r="AS4419" i="1" s="1"/>
  <c r="AU4419" i="1" s="1"/>
  <c r="AW4618" i="1"/>
  <c r="AY4618" i="1"/>
  <c r="BA4618" i="1" s="1"/>
  <c r="AS4619" i="1" s="1"/>
  <c r="AU4619" i="1" s="1"/>
  <c r="AW1013" i="1"/>
  <c r="AY1013" i="1"/>
  <c r="BA1013" i="1" s="1"/>
  <c r="AS1014" i="1" s="1"/>
  <c r="AU1014" i="1" s="1"/>
  <c r="AY1213" i="1"/>
  <c r="BA1213" i="1" s="1"/>
  <c r="AS1214" i="1" s="1"/>
  <c r="AU1214" i="1" s="1"/>
  <c r="AW1213" i="1"/>
  <c r="AW418" i="1"/>
  <c r="AY418" i="1"/>
  <c r="BA418" i="1" s="1"/>
  <c r="AS419" i="1" s="1"/>
  <c r="AU419" i="1" s="1"/>
  <c r="AW2818" i="1"/>
  <c r="AY2818" i="1"/>
  <c r="BA2818" i="1" s="1"/>
  <c r="AS2819" i="1" s="1"/>
  <c r="AU2819" i="1" s="1"/>
  <c r="AY3418" i="1"/>
  <c r="BA3418" i="1" s="1"/>
  <c r="AS3419" i="1" s="1"/>
  <c r="AU3419" i="1" s="1"/>
  <c r="AW3418" i="1"/>
  <c r="AY1818" i="1"/>
  <c r="BA1818" i="1" s="1"/>
  <c r="AS1819" i="1" s="1"/>
  <c r="AU1819" i="1" s="1"/>
  <c r="AW1818" i="1"/>
  <c r="AY813" i="1"/>
  <c r="BA813" i="1" s="1"/>
  <c r="AS814" i="1" s="1"/>
  <c r="AU814" i="1" s="1"/>
  <c r="AW813" i="1"/>
  <c r="AW4218" i="1"/>
  <c r="AY4218" i="1"/>
  <c r="BA4218" i="1" s="1"/>
  <c r="AS4219" i="1" s="1"/>
  <c r="AU4219" i="1" s="1"/>
  <c r="AW5021" i="1"/>
  <c r="AY5021" i="1"/>
  <c r="BA5021" i="1" s="1"/>
  <c r="AS5022" i="1" s="1"/>
  <c r="AU5022" i="1" s="1"/>
  <c r="AY3018" i="1"/>
  <c r="BA3018" i="1" s="1"/>
  <c r="AS3019" i="1" s="1"/>
  <c r="AU3019" i="1" s="1"/>
  <c r="AW3018" i="1"/>
  <c r="AY4619" i="1" l="1"/>
  <c r="BA4619" i="1" s="1"/>
  <c r="AW4619" i="1"/>
  <c r="AW3419" i="1"/>
  <c r="AY3419" i="1"/>
  <c r="BA3419" i="1" s="1"/>
  <c r="AW3219" i="1"/>
  <c r="AY3219" i="1"/>
  <c r="BA3219" i="1" s="1"/>
  <c r="AY1414" i="1"/>
  <c r="BA1414" i="1" s="1"/>
  <c r="AS1415" i="1" s="1"/>
  <c r="AU1415" i="1" s="1"/>
  <c r="AW1414" i="1"/>
  <c r="AW2819" i="1"/>
  <c r="AY2819" i="1"/>
  <c r="BA2819" i="1" s="1"/>
  <c r="AW814" i="1"/>
  <c r="AY814" i="1"/>
  <c r="BA814" i="1" s="1"/>
  <c r="AS815" i="1" s="1"/>
  <c r="AU815" i="1" s="1"/>
  <c r="AY4219" i="1"/>
  <c r="BA4219" i="1" s="1"/>
  <c r="AW4219" i="1"/>
  <c r="AW219" i="1"/>
  <c r="AY219" i="1"/>
  <c r="BA219" i="1" s="1"/>
  <c r="AW2019" i="1"/>
  <c r="AY2019" i="1"/>
  <c r="BA2019" i="1" s="1"/>
  <c r="AW2419" i="1"/>
  <c r="AY2419" i="1"/>
  <c r="BA2419" i="1" s="1"/>
  <c r="AY20" i="1"/>
  <c r="BA20" i="1" s="1"/>
  <c r="AW20" i="1"/>
  <c r="AY3614" i="1"/>
  <c r="BA3614" i="1" s="1"/>
  <c r="AS3615" i="1" s="1"/>
  <c r="AU3615" i="1" s="1"/>
  <c r="AW3614" i="1"/>
  <c r="AW2219" i="1"/>
  <c r="AY2219" i="1"/>
  <c r="BA2219" i="1" s="1"/>
  <c r="AY4419" i="1"/>
  <c r="BA4419" i="1" s="1"/>
  <c r="AW4419" i="1"/>
  <c r="AW3019" i="1"/>
  <c r="AY3019" i="1"/>
  <c r="BA3019" i="1" s="1"/>
  <c r="AY1819" i="1"/>
  <c r="BA1819" i="1" s="1"/>
  <c r="AW1819" i="1"/>
  <c r="AY1214" i="1"/>
  <c r="BA1214" i="1" s="1"/>
  <c r="AS1215" i="1" s="1"/>
  <c r="AU1215" i="1" s="1"/>
  <c r="AW1214" i="1"/>
  <c r="AY6219" i="1"/>
  <c r="BA6219" i="1" s="1"/>
  <c r="AW6219" i="1"/>
  <c r="AY419" i="1"/>
  <c r="BA419" i="1" s="1"/>
  <c r="AW419" i="1"/>
  <c r="AW5022" i="1"/>
  <c r="AY5022" i="1"/>
  <c r="BA5022" i="1" s="1"/>
  <c r="AY1014" i="1"/>
  <c r="BA1014" i="1" s="1"/>
  <c r="AS1015" i="1" s="1"/>
  <c r="AU1015" i="1" s="1"/>
  <c r="AW1014" i="1"/>
  <c r="AY1614" i="1"/>
  <c r="BA1614" i="1" s="1"/>
  <c r="AS1615" i="1" s="1"/>
  <c r="AU1615" i="1" s="1"/>
  <c r="AW1614" i="1"/>
  <c r="AY4019" i="1"/>
  <c r="BA4019" i="1" s="1"/>
  <c r="AW4019" i="1"/>
  <c r="AY3615" i="1" l="1"/>
  <c r="BA3615" i="1" s="1"/>
  <c r="AS3616" i="1" s="1"/>
  <c r="AU3616" i="1" s="1"/>
  <c r="AW3615" i="1"/>
  <c r="AY1415" i="1"/>
  <c r="BA1415" i="1" s="1"/>
  <c r="AS1416" i="1" s="1"/>
  <c r="AU1416" i="1" s="1"/>
  <c r="AW1415" i="1"/>
  <c r="AY1615" i="1"/>
  <c r="BA1615" i="1" s="1"/>
  <c r="AS1616" i="1" s="1"/>
  <c r="AU1616" i="1" s="1"/>
  <c r="AW1615" i="1"/>
  <c r="AY815" i="1"/>
  <c r="BA815" i="1" s="1"/>
  <c r="AS816" i="1" s="1"/>
  <c r="AU816" i="1" s="1"/>
  <c r="AW815" i="1"/>
  <c r="AW1015" i="1"/>
  <c r="AY1015" i="1"/>
  <c r="BA1015" i="1" s="1"/>
  <c r="AS1016" i="1" s="1"/>
  <c r="AU1016" i="1" s="1"/>
  <c r="AW1215" i="1"/>
  <c r="AY1215" i="1"/>
  <c r="BA1215" i="1" s="1"/>
  <c r="AS1216" i="1" s="1"/>
  <c r="AU1216" i="1" s="1"/>
  <c r="AY1616" i="1" l="1"/>
  <c r="BA1616" i="1" s="1"/>
  <c r="AS1617" i="1" s="1"/>
  <c r="AU1617" i="1" s="1"/>
  <c r="AW1616" i="1"/>
  <c r="AY1216" i="1"/>
  <c r="BA1216" i="1" s="1"/>
  <c r="AS1217" i="1" s="1"/>
  <c r="AU1217" i="1" s="1"/>
  <c r="AW1216" i="1"/>
  <c r="AY1416" i="1"/>
  <c r="BA1416" i="1" s="1"/>
  <c r="AS1417" i="1" s="1"/>
  <c r="AU1417" i="1" s="1"/>
  <c r="AW1416" i="1"/>
  <c r="AY1016" i="1"/>
  <c r="BA1016" i="1" s="1"/>
  <c r="AS1017" i="1" s="1"/>
  <c r="AU1017" i="1" s="1"/>
  <c r="AW1016" i="1"/>
  <c r="AY816" i="1"/>
  <c r="BA816" i="1" s="1"/>
  <c r="AS817" i="1" s="1"/>
  <c r="AU817" i="1" s="1"/>
  <c r="AW816" i="1"/>
  <c r="AY3616" i="1"/>
  <c r="BA3616" i="1" s="1"/>
  <c r="AS3617" i="1" s="1"/>
  <c r="AU3617" i="1" s="1"/>
  <c r="AW3616" i="1"/>
  <c r="AY1017" i="1" l="1"/>
  <c r="BA1017" i="1" s="1"/>
  <c r="AS1018" i="1" s="1"/>
  <c r="AU1018" i="1" s="1"/>
  <c r="AW1017" i="1"/>
  <c r="AY1417" i="1"/>
  <c r="BA1417" i="1" s="1"/>
  <c r="AS1418" i="1" s="1"/>
  <c r="AU1418" i="1" s="1"/>
  <c r="AW1417" i="1"/>
  <c r="AW3617" i="1"/>
  <c r="AY3617" i="1"/>
  <c r="BA3617" i="1" s="1"/>
  <c r="AS3618" i="1" s="1"/>
  <c r="AU3618" i="1" s="1"/>
  <c r="AW1217" i="1"/>
  <c r="AY1217" i="1"/>
  <c r="BA1217" i="1" s="1"/>
  <c r="AS1218" i="1" s="1"/>
  <c r="AU1218" i="1" s="1"/>
  <c r="AW817" i="1"/>
  <c r="AY817" i="1"/>
  <c r="BA817" i="1" s="1"/>
  <c r="AS818" i="1" s="1"/>
  <c r="AU818" i="1" s="1"/>
  <c r="AY1617" i="1"/>
  <c r="BA1617" i="1" s="1"/>
  <c r="AS1618" i="1" s="1"/>
  <c r="AU1618" i="1" s="1"/>
  <c r="AW1617" i="1"/>
  <c r="AY3618" i="1" l="1"/>
  <c r="BA3618" i="1" s="1"/>
  <c r="AS3619" i="1" s="1"/>
  <c r="AU3619" i="1" s="1"/>
  <c r="AW3618" i="1"/>
  <c r="AY1218" i="1"/>
  <c r="BA1218" i="1" s="1"/>
  <c r="AS1219" i="1" s="1"/>
  <c r="AU1219" i="1" s="1"/>
  <c r="AW1218" i="1"/>
  <c r="AY1618" i="1"/>
  <c r="BA1618" i="1" s="1"/>
  <c r="AS1619" i="1" s="1"/>
  <c r="AU1619" i="1" s="1"/>
  <c r="AW1618" i="1"/>
  <c r="AY1418" i="1"/>
  <c r="BA1418" i="1" s="1"/>
  <c r="AS1419" i="1" s="1"/>
  <c r="AU1419" i="1" s="1"/>
  <c r="AW1418" i="1"/>
  <c r="AW818" i="1"/>
  <c r="AY818" i="1"/>
  <c r="BA818" i="1" s="1"/>
  <c r="AS819" i="1" s="1"/>
  <c r="AU819" i="1" s="1"/>
  <c r="AW1018" i="1"/>
  <c r="AY1018" i="1"/>
  <c r="BA1018" i="1" s="1"/>
  <c r="AS1019" i="1" s="1"/>
  <c r="AU1019" i="1" s="1"/>
  <c r="AY1619" i="1" l="1"/>
  <c r="BA1619" i="1" s="1"/>
  <c r="AW1619" i="1"/>
  <c r="AY1019" i="1"/>
  <c r="BA1019" i="1" s="1"/>
  <c r="AW1019" i="1"/>
  <c r="AY1219" i="1"/>
  <c r="BA1219" i="1" s="1"/>
  <c r="AW1219" i="1"/>
  <c r="AY819" i="1"/>
  <c r="BA819" i="1" s="1"/>
  <c r="AW819" i="1"/>
  <c r="AY1419" i="1"/>
  <c r="BA1419" i="1" s="1"/>
  <c r="AW1419" i="1"/>
  <c r="AW3619" i="1"/>
  <c r="AY3619" i="1"/>
  <c r="BA3619" i="1" s="1"/>
</calcChain>
</file>

<file path=xl/sharedStrings.xml><?xml version="1.0" encoding="utf-8"?>
<sst xmlns="http://schemas.openxmlformats.org/spreadsheetml/2006/main" count="10060" uniqueCount="120">
  <si>
    <t>Ecart TVA 
a payer</t>
  </si>
  <si>
    <t>Contrôle</t>
  </si>
  <si>
    <t>Controle 
445100</t>
  </si>
  <si>
    <t>Controle 
445670</t>
  </si>
  <si>
    <t>Controle 
445830</t>
  </si>
  <si>
    <t>Controle 
"Sans taux"</t>
  </si>
  <si>
    <t>Controle 
CA</t>
  </si>
  <si>
    <t>Contrôle ecarts</t>
  </si>
  <si>
    <t>Contrôle Intraco</t>
  </si>
  <si>
    <t xml:space="preserve">Cadrage TVA </t>
  </si>
  <si>
    <t>OUI</t>
  </si>
  <si>
    <t>à spliter par nature</t>
  </si>
  <si>
    <t>Opérations imposables</t>
  </si>
  <si>
    <t>Opérations non imposables</t>
  </si>
  <si>
    <r>
      <t>Déclarations</t>
    </r>
    <r>
      <rPr>
        <b/>
        <sz val="12"/>
        <color theme="1"/>
        <rFont val="Arial"/>
        <family val="2"/>
      </rPr>
      <t xml:space="preserve"> CA3</t>
    </r>
  </si>
  <si>
    <t>TOTAL C.A. H.T.</t>
  </si>
  <si>
    <t>Ventes                et                            autres opérations imposables</t>
  </si>
  <si>
    <t>Acquisitions intra co</t>
  </si>
  <si>
    <t>créance irré 
+
autres</t>
  </si>
  <si>
    <t>Autres opérations non imposables</t>
  </si>
  <si>
    <t>Régularisations</t>
  </si>
  <si>
    <t>TVA</t>
  </si>
  <si>
    <t>TVA collectée Totale</t>
  </si>
  <si>
    <t>TVA antérieurement déduite à reverser</t>
  </si>
  <si>
    <t>ARRONDI</t>
  </si>
  <si>
    <t>TOTAL            TVA                BRUTE</t>
  </si>
  <si>
    <t>dont              TVA          sur Acq° intraco</t>
  </si>
  <si>
    <t>TVA Déductible sur immo</t>
  </si>
  <si>
    <t>TVA Déductible sur B&amp;S</t>
  </si>
  <si>
    <t xml:space="preserve">Autre TVA à déduire </t>
  </si>
  <si>
    <t>Report du crédit de TVA M-1</t>
  </si>
  <si>
    <t>TOTAL            TVA DEDUCTIBLE</t>
  </si>
  <si>
    <t>TVA à décaisser</t>
  </si>
  <si>
    <t>Crédit de TVA</t>
  </si>
  <si>
    <t>Demande
de remboursemt crédit TVA</t>
  </si>
  <si>
    <t>Crédit de TVA à reporter</t>
  </si>
  <si>
    <t>Date                             de remb du credit TVA</t>
  </si>
  <si>
    <t>CA HT</t>
  </si>
  <si>
    <t>CA INTRACOM</t>
  </si>
  <si>
    <t>régularisations</t>
  </si>
  <si>
    <t>TVA                   sur                       Immo</t>
  </si>
  <si>
    <t>TVA sur Acq° Intraco                    ( L1 + LK )</t>
  </si>
  <si>
    <t>Total TVA Ded sur Immo + intraco</t>
  </si>
  <si>
    <t>TVA                   sur                   B&amp;S</t>
  </si>
  <si>
    <t>TVA sur Acq° Intraco                    ( M1 + MK )</t>
  </si>
  <si>
    <t>Total TVA Ded sur B&amp;S + intraco</t>
  </si>
  <si>
    <t>créances
irrécouvrables
T8</t>
  </si>
  <si>
    <t>demandes Crédit de TVA refusées</t>
  </si>
  <si>
    <t>n° de ligne</t>
  </si>
  <si>
    <t>08</t>
  </si>
  <si>
    <t>13</t>
  </si>
  <si>
    <t>9B</t>
  </si>
  <si>
    <t>09</t>
  </si>
  <si>
    <t>14</t>
  </si>
  <si>
    <t>01 et 02</t>
  </si>
  <si>
    <t>03</t>
  </si>
  <si>
    <t>3C</t>
  </si>
  <si>
    <t>05</t>
  </si>
  <si>
    <t>7B</t>
  </si>
  <si>
    <t>15</t>
  </si>
  <si>
    <t>16</t>
  </si>
  <si>
    <t>17</t>
  </si>
  <si>
    <t>19</t>
  </si>
  <si>
    <t>20</t>
  </si>
  <si>
    <t>21</t>
  </si>
  <si>
    <t>22</t>
  </si>
  <si>
    <t>23</t>
  </si>
  <si>
    <t>28</t>
  </si>
  <si>
    <t>25</t>
  </si>
  <si>
    <t>26</t>
  </si>
  <si>
    <t>27</t>
  </si>
  <si>
    <t>JANVIER</t>
  </si>
  <si>
    <t>FEVRIER</t>
  </si>
  <si>
    <t>MARS</t>
  </si>
  <si>
    <t>AVRIL</t>
  </si>
  <si>
    <t>MAI</t>
  </si>
  <si>
    <t>JUIN</t>
  </si>
  <si>
    <t>JUILLET</t>
  </si>
  <si>
    <t>AOUT</t>
  </si>
  <si>
    <t>SEPTEMBRE</t>
  </si>
  <si>
    <t>OCTOBRE</t>
  </si>
  <si>
    <t>NOVEMBRE</t>
  </si>
  <si>
    <t>DECEMBRE</t>
  </si>
  <si>
    <t>TOTAL</t>
  </si>
  <si>
    <t>CA comptabilisé à déclarer</t>
  </si>
  <si>
    <t>Achats intraco à déclarer</t>
  </si>
  <si>
    <t xml:space="preserve">        TVA intraco COLL   =    TVA intraco DED  ( Immo + B&amp;S )</t>
  </si>
  <si>
    <t>diff compta jaune</t>
  </si>
  <si>
    <t xml:space="preserve">   à corriger dans SAP ou dans l'onglet "COMPTA"</t>
  </si>
  <si>
    <t>diff rouge</t>
  </si>
  <si>
    <t xml:space="preserve">   voir onglet "COMPTA" - cellule F...</t>
  </si>
  <si>
    <t>NON</t>
  </si>
  <si>
    <t>FORMULES A COPIER POUR ANNE 2019</t>
  </si>
  <si>
    <t>2,1%</t>
  </si>
  <si>
    <t xml:space="preserve">Ecart </t>
  </si>
  <si>
    <t>Avoir 2,10 % en attente de facture pour régulariser</t>
  </si>
  <si>
    <t>Ecart report de crédit -1</t>
  </si>
  <si>
    <t>Ecart report de crédit +1</t>
  </si>
  <si>
    <t>Reprise Purple</t>
  </si>
  <si>
    <t>5,5%</t>
  </si>
  <si>
    <t>non déclaré</t>
  </si>
  <si>
    <t>COMPTE</t>
  </si>
  <si>
    <t>CA</t>
  </si>
  <si>
    <t>CA3</t>
  </si>
  <si>
    <t xml:space="preserve">ECART </t>
  </si>
  <si>
    <t>janv</t>
  </si>
  <si>
    <t>févr</t>
  </si>
  <si>
    <t>mars</t>
  </si>
  <si>
    <t>avr</t>
  </si>
  <si>
    <t>mai</t>
  </si>
  <si>
    <t>juin</t>
  </si>
  <si>
    <t>TOTAL CA</t>
  </si>
  <si>
    <t>TOTAL CA3</t>
  </si>
  <si>
    <t>TOTAL ECART</t>
  </si>
  <si>
    <t>Taux Multi (C9) non déclaré en Septembre</t>
  </si>
  <si>
    <t xml:space="preserve">OCTOBRE </t>
  </si>
  <si>
    <t xml:space="preserve">NOVEMBRE </t>
  </si>
  <si>
    <t xml:space="preserve">DECEMBRE </t>
  </si>
  <si>
    <t>Ya un petit ecart en Crédit…</t>
  </si>
  <si>
    <t>oui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</si>
</sst>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0"/>
    <numFmt numFmtId="165" formatCode="#,##0_ ;[Red]\-#,##0\ "/>
    <numFmt numFmtId="166" formatCode="#,##0.0_ ;[Red]\-#,##0.0\ "/>
  </numFmts>
  <fonts count="30"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i/>
      <sz val="11"/>
      <color theme="0"/>
      <name val="Arial"/>
      <family val="2"/>
    </font>
    <font>
      <sz val="20"/>
      <color rgb="FFFF0000"/>
      <name val="Calibri"/>
      <family val="2"/>
      <scheme val="minor"/>
    </font>
    <font>
      <sz val="8"/>
      <color theme="0"/>
      <name val="Arial"/>
      <family val="2"/>
    </font>
    <font>
      <sz val="8"/>
      <color theme="1"/>
      <name val="Arial"/>
      <family val="2"/>
    </font>
    <font>
      <b/>
      <u/>
      <sz val="8"/>
      <name val="Arial"/>
      <family val="2"/>
    </font>
    <font>
      <b/>
      <sz val="12"/>
      <name val="Arial"/>
      <family val="2"/>
    </font>
    <font>
      <sz val="8"/>
      <name val="Arial"/>
      <family val="2"/>
    </font>
    <font>
      <i/>
      <sz val="8"/>
      <color theme="1"/>
      <name val="Arial"/>
      <family val="2"/>
    </font>
    <font>
      <b/>
      <sz val="8"/>
      <color theme="1"/>
      <name val="Arial"/>
      <family val="2"/>
    </font>
    <font>
      <b/>
      <sz val="12"/>
      <color theme="1"/>
      <name val="Arial"/>
      <family val="2"/>
    </font>
    <font>
      <sz val="10"/>
      <name val="Arial"/>
      <family val="2"/>
    </font>
    <font>
      <b/>
      <sz val="10"/>
      <name val="Arial"/>
      <family val="2"/>
    </font>
    <font>
      <b/>
      <sz val="8"/>
      <name val="Arial"/>
      <family val="2"/>
    </font>
    <font>
      <sz val="10"/>
      <color theme="1"/>
      <name val="Arial"/>
      <family val="2"/>
    </font>
    <font>
      <b/>
      <sz val="10"/>
      <color theme="1"/>
      <name val="Arial"/>
      <family val="2"/>
    </font>
    <font>
      <b/>
      <sz val="12"/>
      <color rgb="FFFF0000"/>
      <name val="Arial"/>
      <family val="2"/>
    </font>
    <font>
      <b/>
      <sz val="8"/>
      <color theme="0"/>
      <name val="Arial"/>
      <family val="2"/>
    </font>
    <font>
      <b/>
      <i/>
      <sz val="8"/>
      <name val="Arial"/>
      <family val="2"/>
    </font>
    <font>
      <b/>
      <u/>
      <sz val="10"/>
      <name val="Arial"/>
      <family val="2"/>
    </font>
    <font>
      <b/>
      <sz val="8"/>
      <color rgb="FF0000FF"/>
      <name val="Arial"/>
      <family val="2"/>
    </font>
    <font>
      <b/>
      <sz val="11"/>
      <color rgb="FF0000FF"/>
      <name val="Calibri"/>
      <family val="2"/>
      <scheme val="minor"/>
    </font>
    <font>
      <b/>
      <sz val="16"/>
      <color rgb="FFFF0000"/>
      <name val="Calibri"/>
      <family val="2"/>
      <scheme val="minor"/>
    </font>
    <font>
      <b/>
      <sz val="11"/>
      <color rgb="FFFF0000"/>
      <name val="Calibri"/>
      <family val="2"/>
      <scheme val="minor"/>
    </font>
    <font>
      <b/>
      <sz val="16"/>
      <color theme="0"/>
      <name val="Calibri"/>
      <family val="2"/>
      <scheme val="minor"/>
    </font>
    <font>
      <b/>
      <u/>
      <sz val="11"/>
      <color theme="1"/>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9" tint="0.39997558519241921"/>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rgb="FFFFFF00"/>
        <bgColor indexed="64"/>
      </patternFill>
    </fill>
    <fill>
      <patternFill patternType="solid">
        <fgColor rgb="FFFF0000"/>
        <bgColor indexed="64"/>
      </patternFill>
    </fill>
    <fill>
      <patternFill patternType="solid">
        <fgColor theme="5" tint="0.39997558519241921"/>
        <bgColor indexed="64"/>
      </patternFill>
    </fill>
  </fills>
  <borders count="92">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diagonal/>
    </border>
    <border>
      <left style="thin">
        <color theme="9" tint="-0.24994659260841701"/>
      </left>
      <right/>
      <top style="thin">
        <color theme="9" tint="-0.24994659260841701"/>
      </top>
      <bottom/>
      <diagonal/>
    </border>
    <border>
      <left/>
      <right style="thin">
        <color theme="9" tint="-0.24994659260841701"/>
      </right>
      <top style="thin">
        <color theme="9" tint="-0.24994659260841701"/>
      </top>
      <bottom/>
      <diagonal/>
    </border>
    <border>
      <left style="thin">
        <color theme="9" tint="-0.24994659260841701"/>
      </left>
      <right style="thin">
        <color theme="9" tint="-0.24994659260841701"/>
      </right>
      <top/>
      <bottom style="thin">
        <color theme="9" tint="-0.24994659260841701"/>
      </bottom>
      <diagonal/>
    </border>
    <border>
      <left style="thin">
        <color theme="9" tint="-0.24994659260841701"/>
      </left>
      <right/>
      <top/>
      <bottom style="thin">
        <color theme="9" tint="-0.24994659260841701"/>
      </bottom>
      <diagonal/>
    </border>
    <border>
      <left/>
      <right style="thin">
        <color theme="9" tint="-0.24994659260841701"/>
      </right>
      <top/>
      <bottom style="thin">
        <color theme="9" tint="-0.24994659260841701"/>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
      <left style="thin">
        <color auto="1"/>
      </left>
      <right/>
      <top style="thin">
        <color auto="1"/>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4">
    <xf numFmtId="0" fontId="0" fillId="0" borderId="0"/>
    <xf numFmtId="0" fontId="1" fillId="0" borderId="0"/>
    <xf numFmtId="0" fontId="15" fillId="0" borderId="0"/>
    <xf numFmtId="9" fontId="1" fillId="0" borderId="0" applyFont="0" applyFill="0" applyBorder="0" applyAlignment="0" applyProtection="0"/>
  </cellStyleXfs>
  <cellXfs count="558">
    <xf numFmtId="0" fontId="0" fillId="0" borderId="0" xfId="0"/>
    <xf numFmtId="1" fontId="5" fillId="0" borderId="0" xfId="1" applyNumberFormat="1" applyFont="1"/>
    <xf numFmtId="0" fontId="6" fillId="0" borderId="0" xfId="0" applyFont="1" applyAlignment="1">
      <alignment vertical="top"/>
    </xf>
    <xf numFmtId="0" fontId="4" fillId="0" borderId="0" xfId="0" applyFont="1"/>
    <xf numFmtId="0" fontId="7" fillId="0" borderId="0" xfId="1" applyFont="1" applyAlignment="1">
      <alignment horizontal="center"/>
    </xf>
    <xf numFmtId="0" fontId="0" fillId="0" borderId="0" xfId="0" applyAlignment="1">
      <alignment horizontal="center"/>
    </xf>
    <xf numFmtId="164" fontId="8" fillId="0" borderId="0" xfId="1" applyNumberFormat="1" applyFont="1" applyAlignment="1">
      <alignment horizontal="center"/>
    </xf>
    <xf numFmtId="164" fontId="0" fillId="0" borderId="0" xfId="0" applyNumberFormat="1" applyAlignment="1">
      <alignment horizontal="center"/>
    </xf>
    <xf numFmtId="1" fontId="0" fillId="0" borderId="0" xfId="0" applyNumberFormat="1" applyAlignment="1">
      <alignment wrapText="1"/>
    </xf>
    <xf numFmtId="1" fontId="0" fillId="0" borderId="0" xfId="0" applyNumberFormat="1"/>
    <xf numFmtId="0" fontId="0" fillId="0" borderId="0" xfId="0" applyFill="1"/>
    <xf numFmtId="2" fontId="0" fillId="0" borderId="0" xfId="0" applyNumberFormat="1" applyFill="1" applyAlignment="1">
      <alignment wrapText="1"/>
    </xf>
    <xf numFmtId="0" fontId="0" fillId="0" borderId="0" xfId="0" applyAlignment="1">
      <alignment wrapText="1"/>
    </xf>
    <xf numFmtId="0" fontId="9" fillId="0" borderId="0" xfId="1" applyFont="1" applyAlignment="1"/>
    <xf numFmtId="0" fontId="10" fillId="0" borderId="1" xfId="1" applyNumberFormat="1" applyFont="1" applyBorder="1" applyAlignment="1">
      <alignment horizontal="center"/>
    </xf>
    <xf numFmtId="1" fontId="7" fillId="0" borderId="0" xfId="1" applyNumberFormat="1" applyFont="1"/>
    <xf numFmtId="0" fontId="11" fillId="0" borderId="0" xfId="1" applyFont="1"/>
    <xf numFmtId="0" fontId="11" fillId="0" borderId="0" xfId="1" applyFont="1" applyAlignment="1"/>
    <xf numFmtId="4" fontId="11" fillId="0" borderId="0" xfId="1" applyNumberFormat="1" applyFont="1" applyAlignment="1"/>
    <xf numFmtId="2" fontId="11" fillId="0" borderId="0" xfId="1" applyNumberFormat="1" applyFont="1" applyAlignment="1"/>
    <xf numFmtId="164" fontId="11" fillId="0" borderId="0" xfId="1" applyNumberFormat="1" applyFont="1" applyAlignment="1"/>
    <xf numFmtId="1" fontId="11" fillId="0" borderId="0" xfId="1" applyNumberFormat="1" applyFont="1" applyAlignment="1">
      <alignment horizontal="left"/>
    </xf>
    <xf numFmtId="1" fontId="11" fillId="0" borderId="0" xfId="1" applyNumberFormat="1" applyFont="1" applyAlignment="1"/>
    <xf numFmtId="0" fontId="11" fillId="0" borderId="0" xfId="1" applyFont="1" applyFill="1" applyAlignment="1"/>
    <xf numFmtId="0" fontId="8" fillId="0" borderId="0" xfId="1" applyFont="1"/>
    <xf numFmtId="4" fontId="8" fillId="0" borderId="0" xfId="1" applyNumberFormat="1" applyFont="1"/>
    <xf numFmtId="0" fontId="12" fillId="0" borderId="2" xfId="1" applyFont="1" applyBorder="1" applyAlignment="1">
      <alignment vertical="center" wrapText="1"/>
    </xf>
    <xf numFmtId="0" fontId="7" fillId="0" borderId="0" xfId="1" applyFont="1" applyAlignment="1"/>
    <xf numFmtId="1" fontId="8" fillId="0" borderId="0" xfId="1" applyNumberFormat="1" applyFont="1"/>
    <xf numFmtId="0" fontId="8" fillId="0" borderId="0" xfId="1" applyFont="1" applyFill="1"/>
    <xf numFmtId="2" fontId="7" fillId="0" borderId="0" xfId="1" applyNumberFormat="1" applyFont="1" applyFill="1"/>
    <xf numFmtId="2" fontId="7" fillId="0" borderId="0" xfId="1" applyNumberFormat="1" applyFont="1"/>
    <xf numFmtId="0" fontId="12" fillId="0" borderId="0" xfId="1" applyFont="1" applyAlignment="1">
      <alignment horizontal="center"/>
    </xf>
    <xf numFmtId="0" fontId="7" fillId="0" borderId="0" xfId="1" applyFont="1"/>
    <xf numFmtId="0" fontId="13" fillId="2" borderId="1" xfId="1" applyFont="1" applyFill="1" applyBorder="1" applyAlignment="1">
      <alignment horizontal="center" vertical="center" wrapText="1"/>
    </xf>
    <xf numFmtId="4" fontId="10" fillId="0" borderId="3" xfId="2" applyNumberFormat="1" applyFont="1" applyBorder="1" applyAlignment="1" applyProtection="1">
      <alignment horizontal="center" vertical="center" wrapText="1"/>
    </xf>
    <xf numFmtId="10" fontId="16" fillId="0" borderId="1" xfId="3" applyNumberFormat="1" applyFont="1" applyBorder="1" applyAlignment="1" applyProtection="1">
      <alignment horizontal="center" vertical="center"/>
    </xf>
    <xf numFmtId="4" fontId="17" fillId="0" borderId="3" xfId="2" applyNumberFormat="1" applyFont="1" applyFill="1" applyBorder="1" applyAlignment="1" applyProtection="1">
      <alignment horizontal="center" vertical="center" wrapText="1"/>
    </xf>
    <xf numFmtId="0" fontId="8" fillId="0" borderId="1" xfId="1" applyFont="1" applyFill="1" applyBorder="1" applyAlignment="1">
      <alignment horizontal="center" vertical="center" wrapText="1"/>
    </xf>
    <xf numFmtId="0" fontId="18" fillId="0" borderId="3" xfId="1" applyFont="1" applyBorder="1" applyAlignment="1">
      <alignment horizontal="center"/>
    </xf>
    <xf numFmtId="10" fontId="16" fillId="0" borderId="3" xfId="3" applyNumberFormat="1" applyFont="1" applyFill="1" applyBorder="1" applyAlignment="1" applyProtection="1">
      <alignment horizontal="center" vertical="center" wrapText="1"/>
    </xf>
    <xf numFmtId="0" fontId="8" fillId="0" borderId="3" xfId="1" applyFont="1" applyBorder="1" applyAlignment="1">
      <alignment horizontal="center" vertical="center" wrapText="1"/>
    </xf>
    <xf numFmtId="0" fontId="13" fillId="0" borderId="3" xfId="1" applyFont="1" applyBorder="1" applyAlignment="1">
      <alignment horizontal="center" vertical="center" textRotation="255" wrapText="1"/>
    </xf>
    <xf numFmtId="10" fontId="10" fillId="0" borderId="3" xfId="3" applyNumberFormat="1" applyFont="1" applyFill="1" applyBorder="1" applyAlignment="1" applyProtection="1">
      <alignment horizontal="center" vertical="center" wrapText="1"/>
    </xf>
    <xf numFmtId="10" fontId="17" fillId="0" borderId="3" xfId="3" applyNumberFormat="1" applyFont="1" applyFill="1" applyBorder="1" applyAlignment="1" applyProtection="1">
      <alignment horizontal="center" vertical="center" wrapText="1"/>
    </xf>
    <xf numFmtId="0" fontId="8" fillId="0" borderId="0" xfId="1" applyFont="1" applyAlignment="1">
      <alignment horizontal="center" vertical="center"/>
    </xf>
    <xf numFmtId="0" fontId="19" fillId="0" borderId="4" xfId="1" applyFont="1" applyBorder="1" applyAlignment="1">
      <alignment horizontal="center" vertical="center" wrapText="1"/>
    </xf>
    <xf numFmtId="0" fontId="19" fillId="0" borderId="5" xfId="1" applyFont="1" applyBorder="1" applyAlignment="1">
      <alignment horizontal="center" vertical="center" wrapText="1"/>
    </xf>
    <xf numFmtId="0" fontId="19" fillId="0" borderId="6" xfId="1" applyFont="1" applyBorder="1" applyAlignment="1">
      <alignment horizontal="center" vertical="center" wrapText="1"/>
    </xf>
    <xf numFmtId="0" fontId="19" fillId="0" borderId="1" xfId="1" applyFont="1" applyBorder="1" applyAlignment="1">
      <alignment horizontal="center" vertical="center" wrapText="1"/>
    </xf>
    <xf numFmtId="0" fontId="19" fillId="0" borderId="3" xfId="1" applyFont="1" applyBorder="1" applyAlignment="1">
      <alignment horizontal="center" vertical="center" wrapText="1"/>
    </xf>
    <xf numFmtId="0" fontId="14" fillId="0" borderId="3" xfId="1" applyFont="1" applyBorder="1" applyAlignment="1">
      <alignment horizontal="center" wrapText="1"/>
    </xf>
    <xf numFmtId="1" fontId="14" fillId="0" borderId="3" xfId="1" applyNumberFormat="1" applyFont="1" applyBorder="1" applyAlignment="1">
      <alignment horizontal="center" vertical="center" wrapText="1"/>
    </xf>
    <xf numFmtId="1" fontId="13" fillId="0" borderId="3" xfId="1" applyNumberFormat="1" applyFont="1" applyBorder="1" applyAlignment="1">
      <alignment horizontal="center" wrapText="1"/>
    </xf>
    <xf numFmtId="0" fontId="13" fillId="0" borderId="3" xfId="1" applyFont="1" applyBorder="1" applyAlignment="1">
      <alignment horizontal="center" vertical="center" wrapText="1"/>
    </xf>
    <xf numFmtId="0" fontId="13" fillId="0" borderId="0" xfId="1" applyFont="1" applyFill="1" applyBorder="1" applyAlignment="1">
      <alignment horizontal="center" vertical="center" wrapText="1"/>
    </xf>
    <xf numFmtId="0" fontId="7" fillId="0" borderId="0" xfId="1" applyFont="1" applyAlignment="1">
      <alignment horizontal="center" vertical="center"/>
    </xf>
    <xf numFmtId="4" fontId="10" fillId="0" borderId="7" xfId="2" applyNumberFormat="1" applyFont="1" applyBorder="1" applyAlignment="1" applyProtection="1">
      <alignment horizontal="center" vertical="center" wrapText="1"/>
    </xf>
    <xf numFmtId="4" fontId="8" fillId="0" borderId="1" xfId="1" applyNumberFormat="1" applyFont="1" applyBorder="1" applyAlignment="1">
      <alignment horizontal="center" vertical="center"/>
    </xf>
    <xf numFmtId="4" fontId="8" fillId="0" borderId="1" xfId="1" applyNumberFormat="1" applyFont="1" applyBorder="1" applyAlignment="1">
      <alignment horizontal="center" vertical="center" wrapText="1"/>
    </xf>
    <xf numFmtId="4" fontId="8" fillId="0" borderId="1" xfId="1" applyNumberFormat="1" applyFont="1" applyBorder="1" applyAlignment="1">
      <alignment horizontal="left" vertical="center" wrapText="1"/>
    </xf>
    <xf numFmtId="4" fontId="17" fillId="0" borderId="8" xfId="2" applyNumberFormat="1" applyFont="1" applyFill="1" applyBorder="1" applyAlignment="1" applyProtection="1">
      <alignment horizontal="center" vertical="center" wrapText="1"/>
    </xf>
    <xf numFmtId="0" fontId="8" fillId="0" borderId="8" xfId="1" applyFont="1" applyFill="1" applyBorder="1" applyAlignment="1">
      <alignment horizontal="center" vertical="center"/>
    </xf>
    <xf numFmtId="10" fontId="16" fillId="0" borderId="8" xfId="3" applyNumberFormat="1" applyFont="1" applyBorder="1" applyAlignment="1" applyProtection="1">
      <alignment horizontal="center" vertical="top"/>
    </xf>
    <xf numFmtId="10" fontId="16" fillId="0" borderId="8" xfId="3" applyNumberFormat="1" applyFont="1" applyFill="1" applyBorder="1" applyAlignment="1" applyProtection="1">
      <alignment horizontal="center" vertical="center" wrapText="1"/>
    </xf>
    <xf numFmtId="0" fontId="8" fillId="0" borderId="8" xfId="1" applyFont="1" applyBorder="1" applyAlignment="1">
      <alignment horizontal="center" vertical="center" wrapText="1"/>
    </xf>
    <xf numFmtId="0" fontId="13" fillId="0" borderId="8" xfId="1" applyFont="1" applyBorder="1" applyAlignment="1">
      <alignment horizontal="center" vertical="center" textRotation="255" wrapText="1"/>
    </xf>
    <xf numFmtId="10" fontId="10" fillId="0" borderId="8" xfId="3" applyNumberFormat="1" applyFont="1" applyFill="1" applyBorder="1" applyAlignment="1" applyProtection="1">
      <alignment horizontal="center" vertical="center" wrapText="1"/>
    </xf>
    <xf numFmtId="10" fontId="17" fillId="0" borderId="8" xfId="3" applyNumberFormat="1" applyFont="1" applyFill="1" applyBorder="1" applyAlignment="1" applyProtection="1">
      <alignment horizontal="center" vertical="center" wrapText="1"/>
    </xf>
    <xf numFmtId="0" fontId="13" fillId="0" borderId="1" xfId="1" applyFont="1" applyBorder="1" applyAlignment="1">
      <alignment horizontal="center" vertical="center" wrapText="1"/>
    </xf>
    <xf numFmtId="0" fontId="13" fillId="0" borderId="8" xfId="1" applyFont="1" applyBorder="1" applyAlignment="1">
      <alignment horizontal="center" vertical="center" wrapText="1"/>
    </xf>
    <xf numFmtId="0" fontId="19" fillId="0" borderId="8" xfId="1" applyFont="1" applyBorder="1" applyAlignment="1">
      <alignment horizontal="center" vertical="center" wrapText="1"/>
    </xf>
    <xf numFmtId="0" fontId="20" fillId="0" borderId="8" xfId="1" applyFont="1" applyBorder="1" applyAlignment="1">
      <alignment horizontal="center" vertical="center" wrapText="1"/>
    </xf>
    <xf numFmtId="1" fontId="14" fillId="0" borderId="8" xfId="1" applyNumberFormat="1" applyFont="1" applyBorder="1" applyAlignment="1">
      <alignment horizontal="center" vertical="center" wrapText="1"/>
    </xf>
    <xf numFmtId="1" fontId="20" fillId="0" borderId="8" xfId="1" applyNumberFormat="1" applyFont="1" applyBorder="1" applyAlignment="1">
      <alignment horizontal="center" vertical="center" wrapText="1"/>
    </xf>
    <xf numFmtId="0" fontId="13" fillId="0" borderId="8" xfId="1" applyFont="1" applyBorder="1" applyAlignment="1">
      <alignment horizontal="center" vertical="center" wrapText="1"/>
    </xf>
    <xf numFmtId="49" fontId="17" fillId="2" borderId="1" xfId="2" applyNumberFormat="1" applyFont="1" applyFill="1" applyBorder="1" applyAlignment="1" applyProtection="1">
      <alignment horizontal="center" vertical="center" wrapText="1"/>
    </xf>
    <xf numFmtId="49" fontId="13" fillId="2" borderId="1" xfId="1" applyNumberFormat="1" applyFont="1" applyFill="1" applyBorder="1" applyAlignment="1">
      <alignment horizontal="center" vertical="center"/>
    </xf>
    <xf numFmtId="49" fontId="17" fillId="2" borderId="1" xfId="3" applyNumberFormat="1" applyFont="1" applyFill="1" applyBorder="1" applyAlignment="1" applyProtection="1">
      <alignment horizontal="center" vertical="center"/>
    </xf>
    <xf numFmtId="49" fontId="17" fillId="2" borderId="1" xfId="3" applyNumberFormat="1" applyFont="1" applyFill="1" applyBorder="1" applyAlignment="1" applyProtection="1">
      <alignment horizontal="center" vertical="center" wrapText="1"/>
    </xf>
    <xf numFmtId="49" fontId="13" fillId="2" borderId="1" xfId="1" applyNumberFormat="1" applyFont="1" applyFill="1" applyBorder="1" applyAlignment="1">
      <alignment horizontal="center" vertical="center" wrapText="1"/>
    </xf>
    <xf numFmtId="49" fontId="13" fillId="0" borderId="0" xfId="1" applyNumberFormat="1" applyFont="1" applyAlignment="1">
      <alignment horizontal="center" vertical="center"/>
    </xf>
    <xf numFmtId="1" fontId="13" fillId="2" borderId="1" xfId="1" applyNumberFormat="1" applyFont="1" applyFill="1" applyBorder="1" applyAlignment="1">
      <alignment horizontal="center" vertical="center" wrapText="1"/>
    </xf>
    <xf numFmtId="49" fontId="13" fillId="0" borderId="0" xfId="1" applyNumberFormat="1" applyFont="1" applyFill="1" applyBorder="1" applyAlignment="1">
      <alignment horizontal="center" vertical="center" wrapText="1"/>
    </xf>
    <xf numFmtId="49" fontId="21" fillId="0" borderId="0" xfId="1" applyNumberFormat="1" applyFont="1" applyAlignment="1">
      <alignment horizontal="center" vertical="center"/>
    </xf>
    <xf numFmtId="0" fontId="11" fillId="0" borderId="0" xfId="2" applyFont="1" applyProtection="1"/>
    <xf numFmtId="4" fontId="22" fillId="0" borderId="0" xfId="2" applyNumberFormat="1" applyFont="1" applyAlignment="1" applyProtection="1">
      <alignment horizontal="center" vertical="center"/>
    </xf>
    <xf numFmtId="0" fontId="13" fillId="0" borderId="0" xfId="1" applyFont="1"/>
    <xf numFmtId="165" fontId="17" fillId="3" borderId="1" xfId="2" applyNumberFormat="1" applyFont="1" applyFill="1" applyBorder="1" applyProtection="1"/>
    <xf numFmtId="165" fontId="17" fillId="4" borderId="1" xfId="2" applyNumberFormat="1" applyFont="1" applyFill="1" applyBorder="1" applyProtection="1"/>
    <xf numFmtId="165" fontId="17" fillId="5" borderId="1" xfId="2" applyNumberFormat="1" applyFont="1" applyFill="1" applyBorder="1" applyProtection="1"/>
    <xf numFmtId="165" fontId="8" fillId="0" borderId="0" xfId="1" applyNumberFormat="1" applyFont="1" applyFill="1"/>
    <xf numFmtId="165" fontId="8" fillId="0" borderId="0" xfId="1" applyNumberFormat="1" applyFont="1"/>
    <xf numFmtId="165" fontId="13" fillId="3" borderId="1" xfId="1" applyNumberFormat="1" applyFont="1" applyFill="1" applyBorder="1"/>
    <xf numFmtId="1" fontId="8" fillId="3" borderId="1" xfId="1" applyNumberFormat="1" applyFont="1" applyFill="1" applyBorder="1"/>
    <xf numFmtId="1" fontId="8" fillId="4" borderId="1" xfId="1" applyNumberFormat="1" applyFont="1" applyFill="1" applyBorder="1"/>
    <xf numFmtId="165" fontId="8" fillId="4" borderId="1" xfId="1" applyNumberFormat="1" applyFont="1" applyFill="1" applyBorder="1"/>
    <xf numFmtId="165" fontId="8" fillId="0" borderId="0" xfId="1" applyNumberFormat="1" applyFont="1" applyFill="1" applyBorder="1"/>
    <xf numFmtId="165" fontId="7" fillId="0" borderId="0" xfId="1" applyNumberFormat="1" applyFont="1"/>
    <xf numFmtId="165" fontId="11" fillId="0" borderId="0" xfId="1" applyNumberFormat="1" applyFont="1"/>
    <xf numFmtId="1" fontId="11" fillId="4" borderId="1" xfId="1" applyNumberFormat="1" applyFont="1" applyFill="1" applyBorder="1"/>
    <xf numFmtId="1" fontId="11" fillId="3" borderId="1" xfId="1" applyNumberFormat="1" applyFont="1" applyFill="1" applyBorder="1"/>
    <xf numFmtId="165" fontId="11" fillId="4" borderId="1" xfId="1" applyNumberFormat="1" applyFont="1" applyFill="1" applyBorder="1"/>
    <xf numFmtId="165" fontId="11" fillId="0" borderId="0" xfId="1" applyNumberFormat="1" applyFont="1" applyFill="1" applyBorder="1"/>
    <xf numFmtId="4" fontId="17" fillId="0" borderId="0" xfId="2" applyNumberFormat="1" applyFont="1" applyProtection="1"/>
    <xf numFmtId="165" fontId="17" fillId="0" borderId="0" xfId="2" applyNumberFormat="1" applyFont="1" applyProtection="1"/>
    <xf numFmtId="165" fontId="13" fillId="0" borderId="0" xfId="1" applyNumberFormat="1" applyFont="1"/>
    <xf numFmtId="165" fontId="17" fillId="0" borderId="0" xfId="2" applyNumberFormat="1" applyFont="1" applyBorder="1" applyProtection="1"/>
    <xf numFmtId="3" fontId="17" fillId="3" borderId="1" xfId="2" applyNumberFormat="1" applyFont="1" applyFill="1" applyBorder="1" applyProtection="1"/>
    <xf numFmtId="165" fontId="17" fillId="0" borderId="0" xfId="2" applyNumberFormat="1" applyFont="1" applyFill="1" applyBorder="1" applyProtection="1"/>
    <xf numFmtId="3" fontId="18" fillId="0" borderId="0" xfId="1" applyNumberFormat="1" applyFont="1" applyAlignment="1">
      <alignment horizontal="left"/>
    </xf>
    <xf numFmtId="3" fontId="8" fillId="0" borderId="0" xfId="1" applyNumberFormat="1" applyFont="1"/>
    <xf numFmtId="3" fontId="13" fillId="0" borderId="0" xfId="1" applyNumberFormat="1" applyFont="1"/>
    <xf numFmtId="3" fontId="24" fillId="0" borderId="9" xfId="1" applyNumberFormat="1" applyFont="1" applyBorder="1" applyAlignment="1">
      <alignment horizontal="center" vertical="center"/>
    </xf>
    <xf numFmtId="3" fontId="24" fillId="0" borderId="10" xfId="1" applyNumberFormat="1" applyFont="1" applyBorder="1" applyAlignment="1">
      <alignment horizontal="center" vertical="center"/>
    </xf>
    <xf numFmtId="3" fontId="24" fillId="0" borderId="11" xfId="1" applyNumberFormat="1" applyFont="1" applyBorder="1" applyAlignment="1">
      <alignment horizontal="center" vertical="center"/>
    </xf>
    <xf numFmtId="3" fontId="8" fillId="0" borderId="0" xfId="1" applyNumberFormat="1" applyFont="1" applyFill="1"/>
    <xf numFmtId="3" fontId="7" fillId="0" borderId="0" xfId="1" applyNumberFormat="1" applyFont="1"/>
    <xf numFmtId="3" fontId="13" fillId="0" borderId="0" xfId="1" applyNumberFormat="1" applyFont="1" applyBorder="1"/>
    <xf numFmtId="3" fontId="24" fillId="0" borderId="12" xfId="1" applyNumberFormat="1" applyFont="1" applyBorder="1" applyAlignment="1">
      <alignment horizontal="center" vertical="center"/>
    </xf>
    <xf numFmtId="3" fontId="24" fillId="0" borderId="13" xfId="1" applyNumberFormat="1" applyFont="1" applyBorder="1" applyAlignment="1">
      <alignment horizontal="center" vertical="center"/>
    </xf>
    <xf numFmtId="3" fontId="24" fillId="0" borderId="14" xfId="1" applyNumberFormat="1" applyFont="1" applyBorder="1" applyAlignment="1">
      <alignment horizontal="center" vertical="center"/>
    </xf>
    <xf numFmtId="0" fontId="25" fillId="0" borderId="0" xfId="0" applyFont="1"/>
    <xf numFmtId="0" fontId="25" fillId="0" borderId="0" xfId="0" quotePrefix="1" applyFont="1"/>
    <xf numFmtId="1" fontId="25" fillId="0" borderId="0" xfId="0" applyNumberFormat="1" applyFont="1"/>
    <xf numFmtId="0" fontId="25" fillId="0" borderId="0" xfId="0" applyFont="1" applyFill="1"/>
    <xf numFmtId="0" fontId="2" fillId="0" borderId="0" xfId="0" applyFont="1"/>
    <xf numFmtId="0" fontId="26" fillId="0" borderId="0" xfId="0" applyFont="1"/>
    <xf numFmtId="0" fontId="27" fillId="0" borderId="0" xfId="0" applyFont="1"/>
    <xf numFmtId="0" fontId="3" fillId="0" borderId="0" xfId="0" applyFont="1"/>
    <xf numFmtId="1" fontId="3" fillId="0" borderId="0" xfId="0" applyNumberFormat="1" applyFont="1"/>
    <xf numFmtId="0" fontId="3" fillId="0" borderId="0" xfId="0" applyFont="1" applyFill="1"/>
    <xf numFmtId="0" fontId="7" fillId="0" borderId="0" xfId="1" applyFont="1" applyFill="1" applyAlignment="1"/>
    <xf numFmtId="1" fontId="8" fillId="0" borderId="0" xfId="1" applyNumberFormat="1" applyFont="1" applyAlignment="1"/>
    <xf numFmtId="3" fontId="13" fillId="0" borderId="1" xfId="1" applyNumberFormat="1" applyFont="1" applyBorder="1"/>
    <xf numFmtId="3" fontId="25" fillId="0" borderId="1" xfId="0" applyNumberFormat="1" applyFont="1" applyBorder="1"/>
    <xf numFmtId="3" fontId="26" fillId="6" borderId="1" xfId="0" applyNumberFormat="1" applyFont="1" applyFill="1" applyBorder="1" applyAlignment="1"/>
    <xf numFmtId="4" fontId="28" fillId="7" borderId="1" xfId="0" applyNumberFormat="1" applyFont="1" applyFill="1" applyBorder="1" applyAlignment="1"/>
    <xf numFmtId="166" fontId="17" fillId="5" borderId="1" xfId="2" applyNumberFormat="1" applyFont="1" applyFill="1" applyBorder="1" applyProtection="1"/>
    <xf numFmtId="4" fontId="24" fillId="0" borderId="9" xfId="1" applyNumberFormat="1" applyFont="1" applyBorder="1" applyAlignment="1">
      <alignment horizontal="center" vertical="center"/>
    </xf>
    <xf numFmtId="4" fontId="24" fillId="0" borderId="10" xfId="1" applyNumberFormat="1" applyFont="1" applyBorder="1" applyAlignment="1">
      <alignment horizontal="center" vertical="center"/>
    </xf>
    <xf numFmtId="4" fontId="24" fillId="0" borderId="11" xfId="1" applyNumberFormat="1" applyFont="1" applyBorder="1" applyAlignment="1">
      <alignment horizontal="center" vertical="center"/>
    </xf>
    <xf numFmtId="4" fontId="24" fillId="0" borderId="12" xfId="1" applyNumberFormat="1" applyFont="1" applyBorder="1" applyAlignment="1">
      <alignment horizontal="center" vertical="center"/>
    </xf>
    <xf numFmtId="4" fontId="24" fillId="0" borderId="13" xfId="1" applyNumberFormat="1" applyFont="1" applyBorder="1" applyAlignment="1">
      <alignment horizontal="center" vertical="center"/>
    </xf>
    <xf numFmtId="4" fontId="24" fillId="0" borderId="14" xfId="1" applyNumberFormat="1" applyFont="1" applyBorder="1" applyAlignment="1">
      <alignment horizontal="center" vertical="center"/>
    </xf>
    <xf numFmtId="21" fontId="7" fillId="0" borderId="0" xfId="1" applyNumberFormat="1" applyFont="1" applyAlignment="1"/>
    <xf numFmtId="14" fontId="0" fillId="0" borderId="0" xfId="0" applyNumberFormat="1"/>
    <xf numFmtId="4" fontId="26" fillId="6" borderId="1" xfId="0" applyNumberFormat="1" applyFont="1" applyFill="1" applyBorder="1" applyAlignment="1"/>
    <xf numFmtId="3" fontId="0" fillId="0" borderId="0" xfId="0" applyNumberFormat="1"/>
    <xf numFmtId="0" fontId="0" fillId="0" borderId="0" xfId="0" applyAlignment="1">
      <alignment horizontal="center"/>
    </xf>
    <xf numFmtId="0" fontId="0" fillId="0" borderId="0" xfId="0" applyAlignment="1">
      <alignment horizontal="right"/>
    </xf>
    <xf numFmtId="0" fontId="29" fillId="0" borderId="0" xfId="0" applyFont="1"/>
    <xf numFmtId="0" fontId="0" fillId="0" borderId="0" xfId="0" applyAlignment="1">
      <alignment horizontal="left" indent="1"/>
    </xf>
    <xf numFmtId="165" fontId="16" fillId="0" borderId="0" xfId="2" applyNumberFormat="1" applyFont="1" applyFill="1" applyBorder="1" applyProtection="1"/>
    <xf numFmtId="1" fontId="17" fillId="3" borderId="1" xfId="2" applyNumberFormat="1" applyFont="1" applyFill="1" applyBorder="1" applyProtection="1"/>
    <xf numFmtId="1" fontId="17" fillId="4" borderId="1" xfId="2" applyNumberFormat="1" applyFont="1" applyFill="1" applyBorder="1" applyProtection="1"/>
    <xf numFmtId="1" fontId="7" fillId="0" borderId="0" xfId="1" applyNumberFormat="1" applyFont="1" applyAlignment="1"/>
    <xf numFmtId="1" fontId="17" fillId="5" borderId="1" xfId="2" applyNumberFormat="1" applyFont="1" applyFill="1" applyBorder="1" applyProtection="1"/>
    <xf numFmtId="1" fontId="13" fillId="3" borderId="1" xfId="1" applyNumberFormat="1" applyFont="1" applyFill="1" applyBorder="1"/>
    <xf numFmtId="1" fontId="8" fillId="0" borderId="0" xfId="1" applyNumberFormat="1" applyFont="1" applyFill="1" applyBorder="1"/>
    <xf numFmtId="1" fontId="7" fillId="0" borderId="0" xfId="1" applyNumberFormat="1" applyFont="1" applyFill="1"/>
    <xf numFmtId="1" fontId="17" fillId="6" borderId="1" xfId="2" applyNumberFormat="1" applyFont="1" applyFill="1" applyBorder="1" applyProtection="1"/>
    <xf numFmtId="1" fontId="11" fillId="0" borderId="0" xfId="1" applyNumberFormat="1" applyFont="1"/>
    <xf numFmtId="1" fontId="11" fillId="0" borderId="0" xfId="1" applyNumberFormat="1" applyFont="1" applyFill="1" applyBorder="1"/>
    <xf numFmtId="3" fontId="27" fillId="0" borderId="0" xfId="0" applyNumberFormat="1" applyFont="1"/>
    <xf numFmtId="9" fontId="0" fillId="0" borderId="0" xfId="0" applyNumberFormat="1" applyAlignment="1">
      <alignment horizontal="left"/>
    </xf>
    <xf numFmtId="9" fontId="0" fillId="0" borderId="0" xfId="0" applyNumberFormat="1"/>
    <xf numFmtId="0" fontId="3" fillId="0" borderId="0" xfId="0" applyFont="1" applyAlignment="1">
      <alignment horizontal="left"/>
    </xf>
    <xf numFmtId="3" fontId="3" fillId="0" borderId="0" xfId="0" applyNumberFormat="1" applyFont="1"/>
    <xf numFmtId="3" fontId="0" fillId="0" borderId="0" xfId="0" applyNumberFormat="1" applyFont="1"/>
    <xf numFmtId="165" fontId="0" fillId="0" borderId="0" xfId="0" applyNumberFormat="1"/>
    <xf numFmtId="0" fontId="0" fillId="8" borderId="0" xfId="0" applyFill="1"/>
    <xf numFmtId="3" fontId="0" fillId="8" borderId="0" xfId="0" applyNumberFormat="1" applyFill="1"/>
    <xf numFmtId="4" fontId="0" fillId="0" borderId="0" xfId="0" applyNumberFormat="1"/>
    <xf numFmtId="3" fontId="24" fillId="0" borderId="9" xfId="1" applyNumberFormat="1" applyFont="1" applyBorder="1" applyAlignment="1">
      <alignment horizontal="center" vertical="center"/>
    </xf>
    <xf numFmtId="3" fontId="24" fillId="0" borderId="10" xfId="1" applyNumberFormat="1" applyFont="1" applyBorder="1" applyAlignment="1">
      <alignment horizontal="center" vertical="center"/>
    </xf>
    <xf numFmtId="3" fontId="24" fillId="0" borderId="11" xfId="1" applyNumberFormat="1" applyFont="1" applyBorder="1" applyAlignment="1">
      <alignment horizontal="center" vertical="center"/>
    </xf>
    <xf numFmtId="3" fontId="24" fillId="0" borderId="12" xfId="1" applyNumberFormat="1" applyFont="1" applyBorder="1" applyAlignment="1">
      <alignment horizontal="center" vertical="center"/>
    </xf>
    <xf numFmtId="3" fontId="24" fillId="0" borderId="13" xfId="1" applyNumberFormat="1" applyFont="1" applyBorder="1" applyAlignment="1">
      <alignment horizontal="center" vertical="center"/>
    </xf>
    <xf numFmtId="3" fontId="24" fillId="0" borderId="14" xfId="1" applyNumberFormat="1" applyFont="1" applyBorder="1" applyAlignment="1">
      <alignment horizontal="center" vertical="center"/>
    </xf>
    <xf numFmtId="2" fontId="8" fillId="0" borderId="0" xfId="1" applyNumberFormat="1" applyFont="1"/>
    <xf numFmtId="2" fontId="8" fillId="4" borderId="1" xfId="1" applyNumberFormat="1" applyFont="1" applyFill="1" applyBorder="1"/>
    <xf numFmtId="14" fontId="8" fillId="4" borderId="1" xfId="1" applyNumberFormat="1" applyFont="1" applyFill="1" applyBorder="1"/>
    <xf numFmtId="14" fontId="8" fillId="0" borderId="0" xfId="1" applyNumberFormat="1" applyFont="1" applyFill="1" applyBorder="1"/>
    <xf numFmtId="2" fontId="11" fillId="4" borderId="1" xfId="1" applyNumberFormat="1" applyFont="1" applyFill="1" applyBorder="1"/>
    <xf numFmtId="0" fontId="17" fillId="0" borderId="15" xfId="2" applyFont="1" applyFill="1" applyBorder="1" applyProtection="1"/>
    <xf numFmtId="3" fontId="17" fillId="3" borderId="15" xfId="2" applyNumberFormat="1" applyFont="1" applyFill="1" applyBorder="1" applyProtection="1"/>
    <xf numFmtId="165" fontId="17" fillId="3" borderId="15" xfId="2" applyNumberFormat="1" applyFont="1" applyFill="1" applyBorder="1" applyProtection="1"/>
    <xf numFmtId="165" fontId="17" fillId="3" borderId="16" xfId="2" applyNumberFormat="1" applyFont="1" applyFill="1" applyBorder="1" applyProtection="1"/>
    <xf numFmtId="0" fontId="17" fillId="0" borderId="15" xfId="2" applyFont="1" applyBorder="1" applyProtection="1"/>
    <xf numFmtId="165" fontId="17" fillId="4" borderId="15" xfId="2" applyNumberFormat="1" applyFont="1" applyFill="1" applyBorder="1" applyProtection="1"/>
    <xf numFmtId="165" fontId="17" fillId="4" borderId="16" xfId="2" applyNumberFormat="1" applyFont="1" applyFill="1" applyBorder="1" applyProtection="1"/>
    <xf numFmtId="0" fontId="23" fillId="0" borderId="16" xfId="2" applyFont="1" applyBorder="1" applyProtection="1"/>
    <xf numFmtId="1" fontId="4" fillId="0" borderId="0" xfId="0" applyNumberFormat="1" applyFont="1"/>
    <xf numFmtId="164" fontId="0" fillId="0" borderId="0" xfId="0" applyNumberFormat="1"/>
    <xf numFmtId="2" fontId="0" fillId="0" borderId="0" xfId="0" applyNumberFormat="1" applyFill="1"/>
    <xf numFmtId="0" fontId="8" fillId="0" borderId="17" xfId="1" applyFont="1" applyBorder="1" applyAlignment="1">
      <alignment vertical="center" wrapText="1"/>
    </xf>
    <xf numFmtId="0" fontId="8" fillId="0" borderId="18" xfId="1" applyFont="1" applyBorder="1" applyAlignment="1">
      <alignment vertical="center" wrapText="1"/>
    </xf>
    <xf numFmtId="0" fontId="8" fillId="0" borderId="19" xfId="1" applyFont="1" applyBorder="1" applyAlignment="1">
      <alignment vertical="center" wrapText="1"/>
    </xf>
    <xf numFmtId="4" fontId="8" fillId="0" borderId="17" xfId="1" applyNumberFormat="1" applyFont="1" applyBorder="1" applyAlignment="1">
      <alignment vertical="center" wrapText="1"/>
    </xf>
    <xf numFmtId="4" fontId="8" fillId="0" borderId="19" xfId="1" applyNumberFormat="1" applyFont="1" applyBorder="1" applyAlignment="1">
      <alignment vertical="center" wrapText="1"/>
    </xf>
    <xf numFmtId="0" fontId="19" fillId="0" borderId="17" xfId="1" applyFont="1" applyBorder="1" applyAlignment="1">
      <alignment horizontal="center" vertical="center" wrapText="1"/>
    </xf>
    <xf numFmtId="0" fontId="19" fillId="0" borderId="18" xfId="1" applyFont="1" applyBorder="1" applyAlignment="1">
      <alignment horizontal="center" vertical="center" wrapText="1"/>
    </xf>
    <xf numFmtId="0" fontId="19" fillId="0" borderId="19" xfId="1" applyFont="1" applyBorder="1" applyAlignment="1">
      <alignment horizontal="center" vertical="center" wrapText="1"/>
    </xf>
    <xf numFmtId="49" fontId="13" fillId="2" borderId="17" xfId="1" applyNumberFormat="1" applyFont="1" applyFill="1" applyBorder="1" applyAlignment="1">
      <alignment horizontal="center" vertical="center"/>
    </xf>
    <xf numFmtId="49" fontId="13" fillId="2" borderId="19" xfId="1" applyNumberFormat="1" applyFont="1" applyFill="1" applyBorder="1" applyAlignment="1">
      <alignment horizontal="center" vertical="center"/>
    </xf>
    <xf numFmtId="49" fontId="13" fillId="2" borderId="19" xfId="1" applyNumberFormat="1" applyFont="1" applyFill="1" applyBorder="1" applyAlignment="1">
      <alignment horizontal="center" vertical="center"/>
    </xf>
    <xf numFmtId="49" fontId="13" fillId="2" borderId="17" xfId="1" applyNumberFormat="1" applyFont="1" applyFill="1" applyBorder="1" applyAlignment="1">
      <alignment horizontal="center" vertical="center" wrapText="1"/>
    </xf>
    <xf numFmtId="49" fontId="13" fillId="2" borderId="19" xfId="1" applyNumberFormat="1" applyFont="1" applyFill="1" applyBorder="1" applyAlignment="1">
      <alignment horizontal="center" vertical="center" wrapText="1"/>
    </xf>
    <xf numFmtId="165" fontId="17" fillId="3" borderId="20" xfId="2" applyNumberFormat="1" applyFont="1" applyFill="1" applyBorder="1" applyProtection="1"/>
    <xf numFmtId="3" fontId="13" fillId="0" borderId="20" xfId="1" applyNumberFormat="1" applyFont="1" applyBorder="1"/>
    <xf numFmtId="0" fontId="17" fillId="0" borderId="21" xfId="2" applyFont="1" applyFill="1" applyBorder="1" applyProtection="1"/>
    <xf numFmtId="3" fontId="17" fillId="3" borderId="21" xfId="2" applyNumberFormat="1" applyFont="1" applyFill="1" applyBorder="1" applyProtection="1"/>
    <xf numFmtId="165" fontId="17" fillId="4" borderId="21" xfId="2" applyNumberFormat="1" applyFont="1" applyFill="1" applyBorder="1" applyProtection="1"/>
    <xf numFmtId="165" fontId="17" fillId="4" borderId="22" xfId="2" applyNumberFormat="1" applyFont="1" applyFill="1" applyBorder="1" applyProtection="1"/>
    <xf numFmtId="165" fontId="17" fillId="3" borderId="21" xfId="2" applyNumberFormat="1" applyFont="1" applyFill="1" applyBorder="1" applyProtection="1"/>
    <xf numFmtId="165" fontId="17" fillId="3" borderId="22" xfId="2" applyNumberFormat="1" applyFont="1" applyFill="1" applyBorder="1" applyProtection="1"/>
    <xf numFmtId="0" fontId="17" fillId="0" borderId="21" xfId="2" applyFont="1" applyBorder="1" applyProtection="1"/>
    <xf numFmtId="0" fontId="23" fillId="0" borderId="22" xfId="2" applyFont="1" applyBorder="1" applyProtection="1"/>
    <xf numFmtId="0" fontId="8" fillId="0" borderId="23" xfId="1" applyFont="1" applyBorder="1" applyAlignment="1">
      <alignment vertical="center" wrapText="1"/>
    </xf>
    <xf numFmtId="0" fontId="8" fillId="0" borderId="24" xfId="1" applyFont="1" applyBorder="1" applyAlignment="1">
      <alignment vertical="center" wrapText="1"/>
    </xf>
    <xf numFmtId="0" fontId="8" fillId="0" borderId="25" xfId="1" applyFont="1" applyBorder="1" applyAlignment="1">
      <alignment vertical="center" wrapText="1"/>
    </xf>
    <xf numFmtId="4" fontId="8" fillId="0" borderId="23" xfId="1" applyNumberFormat="1" applyFont="1" applyBorder="1" applyAlignment="1">
      <alignment vertical="center" wrapText="1"/>
    </xf>
    <xf numFmtId="4" fontId="8" fillId="0" borderId="25" xfId="1" applyNumberFormat="1" applyFont="1" applyBorder="1" applyAlignment="1">
      <alignment vertical="center" wrapText="1"/>
    </xf>
    <xf numFmtId="0" fontId="19" fillId="0" borderId="23" xfId="1" applyFont="1" applyBorder="1" applyAlignment="1">
      <alignment horizontal="center" vertical="center" wrapText="1"/>
    </xf>
    <xf numFmtId="0" fontId="19" fillId="0" borderId="24" xfId="1" applyFont="1" applyBorder="1" applyAlignment="1">
      <alignment horizontal="center" vertical="center" wrapText="1"/>
    </xf>
    <xf numFmtId="0" fontId="19" fillId="0" borderId="25" xfId="1" applyFont="1" applyBorder="1" applyAlignment="1">
      <alignment horizontal="center" vertical="center" wrapText="1"/>
    </xf>
    <xf numFmtId="49" fontId="13" fillId="2" borderId="23" xfId="1" applyNumberFormat="1" applyFont="1" applyFill="1" applyBorder="1" applyAlignment="1">
      <alignment horizontal="center" vertical="center"/>
    </xf>
    <xf numFmtId="49" fontId="13" fillId="2" borderId="25" xfId="1" applyNumberFormat="1" applyFont="1" applyFill="1" applyBorder="1" applyAlignment="1">
      <alignment horizontal="center" vertical="center"/>
    </xf>
    <xf numFmtId="49" fontId="13" fillId="2" borderId="25" xfId="1" applyNumberFormat="1" applyFont="1" applyFill="1" applyBorder="1" applyAlignment="1">
      <alignment horizontal="center" vertical="center"/>
    </xf>
    <xf numFmtId="49" fontId="13" fillId="2" borderId="23" xfId="1" applyNumberFormat="1" applyFont="1" applyFill="1" applyBorder="1" applyAlignment="1">
      <alignment horizontal="center" vertical="center" wrapText="1"/>
    </xf>
    <xf numFmtId="49" fontId="13" fillId="2" borderId="25" xfId="1" applyNumberFormat="1" applyFont="1" applyFill="1" applyBorder="1" applyAlignment="1">
      <alignment horizontal="center" vertical="center" wrapText="1"/>
    </xf>
    <xf numFmtId="165" fontId="17" fillId="4" borderId="21" xfId="2" quotePrefix="1" applyNumberFormat="1" applyFont="1" applyFill="1" applyBorder="1" applyProtection="1"/>
    <xf numFmtId="1" fontId="17" fillId="4" borderId="21" xfId="2" quotePrefix="1" applyNumberFormat="1" applyFont="1" applyFill="1" applyBorder="1" applyProtection="1"/>
    <xf numFmtId="0" fontId="17" fillId="0" borderId="26" xfId="2" applyFont="1" applyFill="1" applyBorder="1" applyProtection="1"/>
    <xf numFmtId="3" fontId="17" fillId="3" borderId="26" xfId="2" applyNumberFormat="1" applyFont="1" applyFill="1" applyBorder="1" applyProtection="1"/>
    <xf numFmtId="165" fontId="17" fillId="4" borderId="26" xfId="2" quotePrefix="1" applyNumberFormat="1" applyFont="1" applyFill="1" applyBorder="1" applyProtection="1"/>
    <xf numFmtId="165" fontId="17" fillId="3" borderId="26" xfId="2" applyNumberFormat="1" applyFont="1" applyFill="1" applyBorder="1" applyProtection="1"/>
    <xf numFmtId="165" fontId="17" fillId="3" borderId="27" xfId="2" applyNumberFormat="1" applyFont="1" applyFill="1" applyBorder="1" applyProtection="1"/>
    <xf numFmtId="1" fontId="17" fillId="4" borderId="26" xfId="2" quotePrefix="1" applyNumberFormat="1" applyFont="1" applyFill="1" applyBorder="1" applyProtection="1"/>
    <xf numFmtId="0" fontId="17" fillId="0" borderId="26" xfId="2" applyFont="1" applyBorder="1" applyProtection="1"/>
    <xf numFmtId="165" fontId="17" fillId="4" borderId="26" xfId="2" applyNumberFormat="1" applyFont="1" applyFill="1" applyBorder="1" applyProtection="1"/>
    <xf numFmtId="165" fontId="17" fillId="4" borderId="27" xfId="2" applyNumberFormat="1" applyFont="1" applyFill="1" applyBorder="1" applyProtection="1"/>
    <xf numFmtId="0" fontId="23" fillId="0" borderId="27" xfId="2" applyFont="1" applyBorder="1" applyProtection="1"/>
    <xf numFmtId="0" fontId="8" fillId="0" borderId="28" xfId="1" applyFont="1" applyBorder="1" applyAlignment="1">
      <alignment vertical="center" wrapText="1"/>
    </xf>
    <xf numFmtId="0" fontId="8" fillId="0" borderId="29" xfId="1" applyFont="1" applyBorder="1" applyAlignment="1">
      <alignment vertical="center" wrapText="1"/>
    </xf>
    <xf numFmtId="0" fontId="8" fillId="0" borderId="30" xfId="1" applyFont="1" applyBorder="1" applyAlignment="1">
      <alignment vertical="center" wrapText="1"/>
    </xf>
    <xf numFmtId="4" fontId="8" fillId="0" borderId="28" xfId="1" applyNumberFormat="1" applyFont="1" applyBorder="1" applyAlignment="1">
      <alignment vertical="center" wrapText="1"/>
    </xf>
    <xf numFmtId="4" fontId="8" fillId="0" borderId="30" xfId="1" applyNumberFormat="1" applyFont="1" applyBorder="1" applyAlignment="1">
      <alignment vertical="center" wrapText="1"/>
    </xf>
    <xf numFmtId="0" fontId="19" fillId="0" borderId="28" xfId="1" applyFont="1" applyBorder="1" applyAlignment="1">
      <alignment horizontal="center" vertical="center" wrapText="1"/>
    </xf>
    <xf numFmtId="0" fontId="19" fillId="0" borderId="29" xfId="1" applyFont="1" applyBorder="1" applyAlignment="1">
      <alignment horizontal="center" vertical="center" wrapText="1"/>
    </xf>
    <xf numFmtId="0" fontId="19" fillId="0" borderId="30" xfId="1" applyFont="1" applyBorder="1" applyAlignment="1">
      <alignment horizontal="center" vertical="center" wrapText="1"/>
    </xf>
    <xf numFmtId="49" fontId="13" fillId="2" borderId="28" xfId="1" applyNumberFormat="1" applyFont="1" applyFill="1" applyBorder="1" applyAlignment="1">
      <alignment horizontal="center" vertical="center"/>
    </xf>
    <xf numFmtId="49" fontId="13" fillId="2" borderId="30" xfId="1" applyNumberFormat="1" applyFont="1" applyFill="1" applyBorder="1" applyAlignment="1">
      <alignment horizontal="center" vertical="center"/>
    </xf>
    <xf numFmtId="49" fontId="13" fillId="2" borderId="30" xfId="1" applyNumberFormat="1" applyFont="1" applyFill="1" applyBorder="1" applyAlignment="1">
      <alignment horizontal="center" vertical="center"/>
    </xf>
    <xf numFmtId="49" fontId="13" fillId="2" borderId="28" xfId="1" applyNumberFormat="1" applyFont="1" applyFill="1" applyBorder="1" applyAlignment="1">
      <alignment horizontal="center" vertical="center" wrapText="1"/>
    </xf>
    <xf numFmtId="49" fontId="13" fillId="2" borderId="30" xfId="1" applyNumberFormat="1" applyFont="1" applyFill="1" applyBorder="1" applyAlignment="1">
      <alignment horizontal="center" vertical="center" wrapText="1"/>
    </xf>
    <xf numFmtId="0" fontId="17" fillId="0" borderId="31" xfId="2" applyFont="1" applyFill="1" applyBorder="1" applyProtection="1"/>
    <xf numFmtId="3" fontId="17" fillId="3" borderId="31" xfId="2" applyNumberFormat="1" applyFont="1" applyFill="1" applyBorder="1" applyProtection="1"/>
    <xf numFmtId="165" fontId="17" fillId="4" borderId="31" xfId="2" quotePrefix="1" applyNumberFormat="1" applyFont="1" applyFill="1" applyBorder="1" applyProtection="1"/>
    <xf numFmtId="165" fontId="17" fillId="3" borderId="31" xfId="2" applyNumberFormat="1" applyFont="1" applyFill="1" applyBorder="1" applyProtection="1"/>
    <xf numFmtId="165" fontId="17" fillId="3" borderId="32" xfId="2" applyNumberFormat="1" applyFont="1" applyFill="1" applyBorder="1" applyProtection="1"/>
    <xf numFmtId="1" fontId="17" fillId="4" borderId="31" xfId="2" quotePrefix="1" applyNumberFormat="1" applyFont="1" applyFill="1" applyBorder="1" applyProtection="1"/>
    <xf numFmtId="0" fontId="17" fillId="0" borderId="31" xfId="2" applyFont="1" applyBorder="1" applyProtection="1"/>
    <xf numFmtId="165" fontId="17" fillId="4" borderId="31" xfId="2" applyNumberFormat="1" applyFont="1" applyFill="1" applyBorder="1" applyProtection="1"/>
    <xf numFmtId="165" fontId="17" fillId="4" borderId="32" xfId="2" applyNumberFormat="1" applyFont="1" applyFill="1" applyBorder="1" applyProtection="1"/>
    <xf numFmtId="0" fontId="23" fillId="0" borderId="32" xfId="2" applyFont="1" applyBorder="1" applyProtection="1"/>
    <xf numFmtId="0" fontId="8" fillId="0" borderId="33" xfId="1" applyFont="1" applyBorder="1" applyAlignment="1">
      <alignment vertical="center" wrapText="1"/>
    </xf>
    <xf numFmtId="0" fontId="8" fillId="0" borderId="34" xfId="1" applyFont="1" applyBorder="1" applyAlignment="1">
      <alignment vertical="center" wrapText="1"/>
    </xf>
    <xf numFmtId="0" fontId="8" fillId="0" borderId="35" xfId="1" applyFont="1" applyBorder="1" applyAlignment="1">
      <alignment vertical="center" wrapText="1"/>
    </xf>
    <xf numFmtId="4" fontId="8" fillId="0" borderId="33" xfId="1" applyNumberFormat="1" applyFont="1" applyBorder="1" applyAlignment="1">
      <alignment vertical="center" wrapText="1"/>
    </xf>
    <xf numFmtId="4" fontId="8" fillId="0" borderId="35" xfId="1" applyNumberFormat="1" applyFont="1" applyBorder="1" applyAlignment="1">
      <alignment vertical="center" wrapText="1"/>
    </xf>
    <xf numFmtId="0" fontId="19" fillId="0" borderId="33" xfId="1" applyFont="1" applyBorder="1" applyAlignment="1">
      <alignment horizontal="center" vertical="center" wrapText="1"/>
    </xf>
    <xf numFmtId="0" fontId="19" fillId="0" borderId="34" xfId="1" applyFont="1" applyBorder="1" applyAlignment="1">
      <alignment horizontal="center" vertical="center" wrapText="1"/>
    </xf>
    <xf numFmtId="0" fontId="19" fillId="0" borderId="35" xfId="1" applyFont="1" applyBorder="1" applyAlignment="1">
      <alignment horizontal="center" vertical="center" wrapText="1"/>
    </xf>
    <xf numFmtId="49" fontId="13" fillId="2" borderId="33" xfId="1" applyNumberFormat="1" applyFont="1" applyFill="1" applyBorder="1" applyAlignment="1">
      <alignment horizontal="center" vertical="center"/>
    </xf>
    <xf numFmtId="49" fontId="13" fillId="2" borderId="35" xfId="1" applyNumberFormat="1" applyFont="1" applyFill="1" applyBorder="1" applyAlignment="1">
      <alignment horizontal="center" vertical="center"/>
    </xf>
    <xf numFmtId="49" fontId="13" fillId="2" borderId="35" xfId="1" applyNumberFormat="1" applyFont="1" applyFill="1" applyBorder="1" applyAlignment="1">
      <alignment horizontal="center" vertical="center"/>
    </xf>
    <xf numFmtId="49" fontId="13" fillId="2" borderId="33" xfId="1" applyNumberFormat="1" applyFont="1" applyFill="1" applyBorder="1" applyAlignment="1">
      <alignment horizontal="center" vertical="center" wrapText="1"/>
    </xf>
    <xf numFmtId="49" fontId="13" fillId="2" borderId="35" xfId="1" applyNumberFormat="1" applyFont="1" applyFill="1" applyBorder="1" applyAlignment="1">
      <alignment horizontal="center" vertical="center" wrapText="1"/>
    </xf>
    <xf numFmtId="0" fontId="17" fillId="0" borderId="36" xfId="2" applyFont="1" applyFill="1" applyBorder="1" applyProtection="1"/>
    <xf numFmtId="3" fontId="17" fillId="3" borderId="36" xfId="2" applyNumberFormat="1" applyFont="1" applyFill="1" applyBorder="1" applyProtection="1"/>
    <xf numFmtId="165" fontId="17" fillId="4" borderId="36" xfId="2" quotePrefix="1" applyNumberFormat="1" applyFont="1" applyFill="1" applyBorder="1" applyProtection="1"/>
    <xf numFmtId="165" fontId="17" fillId="3" borderId="36" xfId="2" applyNumberFormat="1" applyFont="1" applyFill="1" applyBorder="1" applyProtection="1"/>
    <xf numFmtId="165" fontId="17" fillId="3" borderId="37" xfId="2" applyNumberFormat="1" applyFont="1" applyFill="1" applyBorder="1" applyProtection="1"/>
    <xf numFmtId="1" fontId="17" fillId="4" borderId="36" xfId="2" quotePrefix="1" applyNumberFormat="1" applyFont="1" applyFill="1" applyBorder="1" applyProtection="1"/>
    <xf numFmtId="0" fontId="17" fillId="0" borderId="36" xfId="2" applyFont="1" applyBorder="1" applyProtection="1"/>
    <xf numFmtId="165" fontId="17" fillId="4" borderId="36" xfId="2" applyNumberFormat="1" applyFont="1" applyFill="1" applyBorder="1" applyProtection="1"/>
    <xf numFmtId="165" fontId="17" fillId="4" borderId="37" xfId="2" applyNumberFormat="1" applyFont="1" applyFill="1" applyBorder="1" applyProtection="1"/>
    <xf numFmtId="0" fontId="23" fillId="0" borderId="37" xfId="2" applyFont="1" applyBorder="1" applyProtection="1"/>
    <xf numFmtId="0" fontId="8" fillId="0" borderId="38" xfId="1" applyFont="1" applyBorder="1" applyAlignment="1">
      <alignment vertical="center" wrapText="1"/>
    </xf>
    <xf numFmtId="0" fontId="8" fillId="0" borderId="39" xfId="1" applyFont="1" applyBorder="1" applyAlignment="1">
      <alignment vertical="center" wrapText="1"/>
    </xf>
    <xf numFmtId="0" fontId="8" fillId="0" borderId="40" xfId="1" applyFont="1" applyBorder="1" applyAlignment="1">
      <alignment vertical="center" wrapText="1"/>
    </xf>
    <xf numFmtId="4" fontId="8" fillId="0" borderId="38" xfId="1" applyNumberFormat="1" applyFont="1" applyBorder="1" applyAlignment="1">
      <alignment vertical="center" wrapText="1"/>
    </xf>
    <xf numFmtId="4" fontId="8" fillId="0" borderId="40" xfId="1" applyNumberFormat="1" applyFont="1" applyBorder="1" applyAlignment="1">
      <alignment vertical="center" wrapText="1"/>
    </xf>
    <xf numFmtId="0" fontId="19" fillId="0" borderId="38" xfId="1" applyFont="1" applyBorder="1" applyAlignment="1">
      <alignment horizontal="center" vertical="center" wrapText="1"/>
    </xf>
    <xf numFmtId="0" fontId="19" fillId="0" borderId="39" xfId="1" applyFont="1" applyBorder="1" applyAlignment="1">
      <alignment horizontal="center" vertical="center" wrapText="1"/>
    </xf>
    <xf numFmtId="0" fontId="19" fillId="0" borderId="40" xfId="1" applyFont="1" applyBorder="1" applyAlignment="1">
      <alignment horizontal="center" vertical="center" wrapText="1"/>
    </xf>
    <xf numFmtId="49" fontId="13" fillId="2" borderId="38" xfId="1" applyNumberFormat="1" applyFont="1" applyFill="1" applyBorder="1" applyAlignment="1">
      <alignment horizontal="center" vertical="center"/>
    </xf>
    <xf numFmtId="49" fontId="13" fillId="2" borderId="40" xfId="1" applyNumberFormat="1" applyFont="1" applyFill="1" applyBorder="1" applyAlignment="1">
      <alignment horizontal="center" vertical="center"/>
    </xf>
    <xf numFmtId="49" fontId="13" fillId="2" borderId="40" xfId="1" applyNumberFormat="1" applyFont="1" applyFill="1" applyBorder="1" applyAlignment="1">
      <alignment horizontal="center" vertical="center"/>
    </xf>
    <xf numFmtId="49" fontId="13" fillId="2" borderId="38" xfId="1" applyNumberFormat="1" applyFont="1" applyFill="1" applyBorder="1" applyAlignment="1">
      <alignment horizontal="center" vertical="center" wrapText="1"/>
    </xf>
    <xf numFmtId="49" fontId="13" fillId="2" borderId="40" xfId="1" applyNumberFormat="1" applyFont="1" applyFill="1" applyBorder="1" applyAlignment="1">
      <alignment horizontal="center" vertical="center" wrapText="1"/>
    </xf>
    <xf numFmtId="0" fontId="17" fillId="0" borderId="41" xfId="2" applyFont="1" applyFill="1" applyBorder="1" applyProtection="1"/>
    <xf numFmtId="3" fontId="17" fillId="3" borderId="41" xfId="2" applyNumberFormat="1" applyFont="1" applyFill="1" applyBorder="1" applyProtection="1"/>
    <xf numFmtId="165" fontId="17" fillId="4" borderId="41" xfId="2" quotePrefix="1" applyNumberFormat="1" applyFont="1" applyFill="1" applyBorder="1" applyProtection="1"/>
    <xf numFmtId="165" fontId="17" fillId="3" borderId="41" xfId="2" applyNumberFormat="1" applyFont="1" applyFill="1" applyBorder="1" applyProtection="1"/>
    <xf numFmtId="165" fontId="17" fillId="3" borderId="42" xfId="2" applyNumberFormat="1" applyFont="1" applyFill="1" applyBorder="1" applyProtection="1"/>
    <xf numFmtId="1" fontId="17" fillId="4" borderId="41" xfId="2" quotePrefix="1" applyNumberFormat="1" applyFont="1" applyFill="1" applyBorder="1" applyProtection="1"/>
    <xf numFmtId="0" fontId="17" fillId="0" borderId="41" xfId="2" applyFont="1" applyBorder="1" applyProtection="1"/>
    <xf numFmtId="165" fontId="17" fillId="4" borderId="41" xfId="2" applyNumberFormat="1" applyFont="1" applyFill="1" applyBorder="1" applyProtection="1"/>
    <xf numFmtId="165" fontId="17" fillId="4" borderId="42" xfId="2" applyNumberFormat="1" applyFont="1" applyFill="1" applyBorder="1" applyProtection="1"/>
    <xf numFmtId="0" fontId="23" fillId="0" borderId="42" xfId="2" applyFont="1" applyBorder="1" applyProtection="1"/>
    <xf numFmtId="0" fontId="8" fillId="0" borderId="43" xfId="1" applyFont="1" applyBorder="1" applyAlignment="1">
      <alignment vertical="center" wrapText="1"/>
    </xf>
    <xf numFmtId="0" fontId="8" fillId="0" borderId="44" xfId="1" applyFont="1" applyBorder="1" applyAlignment="1">
      <alignment vertical="center" wrapText="1"/>
    </xf>
    <xf numFmtId="0" fontId="8" fillId="0" borderId="45" xfId="1" applyFont="1" applyBorder="1" applyAlignment="1">
      <alignment vertical="center" wrapText="1"/>
    </xf>
    <xf numFmtId="4" fontId="8" fillId="0" borderId="43" xfId="1" applyNumberFormat="1" applyFont="1" applyBorder="1" applyAlignment="1">
      <alignment vertical="center" wrapText="1"/>
    </xf>
    <xf numFmtId="4" fontId="8" fillId="0" borderId="45" xfId="1" applyNumberFormat="1" applyFont="1" applyBorder="1" applyAlignment="1">
      <alignment vertical="center" wrapText="1"/>
    </xf>
    <xf numFmtId="0" fontId="19" fillId="0" borderId="43" xfId="1" applyFont="1" applyBorder="1" applyAlignment="1">
      <alignment horizontal="center" vertical="center" wrapText="1"/>
    </xf>
    <xf numFmtId="0" fontId="19" fillId="0" borderId="44" xfId="1" applyFont="1" applyBorder="1" applyAlignment="1">
      <alignment horizontal="center" vertical="center" wrapText="1"/>
    </xf>
    <xf numFmtId="0" fontId="19" fillId="0" borderId="45" xfId="1" applyFont="1" applyBorder="1" applyAlignment="1">
      <alignment horizontal="center" vertical="center" wrapText="1"/>
    </xf>
    <xf numFmtId="49" fontId="13" fillId="2" borderId="43" xfId="1" applyNumberFormat="1" applyFont="1" applyFill="1" applyBorder="1" applyAlignment="1">
      <alignment horizontal="center" vertical="center"/>
    </xf>
    <xf numFmtId="49" fontId="13" fillId="2" borderId="45" xfId="1" applyNumberFormat="1" applyFont="1" applyFill="1" applyBorder="1" applyAlignment="1">
      <alignment horizontal="center" vertical="center"/>
    </xf>
    <xf numFmtId="49" fontId="13" fillId="2" borderId="45" xfId="1" applyNumberFormat="1" applyFont="1" applyFill="1" applyBorder="1" applyAlignment="1">
      <alignment horizontal="center" vertical="center"/>
    </xf>
    <xf numFmtId="49" fontId="13" fillId="2" borderId="43" xfId="1" applyNumberFormat="1" applyFont="1" applyFill="1" applyBorder="1" applyAlignment="1">
      <alignment horizontal="center" vertical="center" wrapText="1"/>
    </xf>
    <xf numFmtId="49" fontId="13" fillId="2" borderId="45" xfId="1" applyNumberFormat="1" applyFont="1" applyFill="1" applyBorder="1" applyAlignment="1">
      <alignment horizontal="center" vertical="center" wrapText="1"/>
    </xf>
    <xf numFmtId="0" fontId="17" fillId="0" borderId="46" xfId="2" applyFont="1" applyFill="1" applyBorder="1" applyProtection="1"/>
    <xf numFmtId="3" fontId="17" fillId="3" borderId="46" xfId="2" applyNumberFormat="1" applyFont="1" applyFill="1" applyBorder="1" applyProtection="1"/>
    <xf numFmtId="165" fontId="17" fillId="4" borderId="46" xfId="2" quotePrefix="1" applyNumberFormat="1" applyFont="1" applyFill="1" applyBorder="1" applyProtection="1"/>
    <xf numFmtId="165" fontId="17" fillId="3" borderId="46" xfId="2" applyNumberFormat="1" applyFont="1" applyFill="1" applyBorder="1" applyProtection="1"/>
    <xf numFmtId="165" fontId="17" fillId="3" borderId="47" xfId="2" applyNumberFormat="1" applyFont="1" applyFill="1" applyBorder="1" applyProtection="1"/>
    <xf numFmtId="1" fontId="17" fillId="4" borderId="46" xfId="2" quotePrefix="1" applyNumberFormat="1" applyFont="1" applyFill="1" applyBorder="1" applyProtection="1"/>
    <xf numFmtId="0" fontId="17" fillId="0" borderId="46" xfId="2" applyFont="1" applyBorder="1" applyProtection="1"/>
    <xf numFmtId="165" fontId="17" fillId="4" borderId="46" xfId="2" applyNumberFormat="1" applyFont="1" applyFill="1" applyBorder="1" applyProtection="1"/>
    <xf numFmtId="165" fontId="17" fillId="4" borderId="47" xfId="2" applyNumberFormat="1" applyFont="1" applyFill="1" applyBorder="1" applyProtection="1"/>
    <xf numFmtId="0" fontId="23" fillId="0" borderId="47" xfId="2" applyFont="1" applyBorder="1" applyProtection="1"/>
    <xf numFmtId="0" fontId="8" fillId="0" borderId="48" xfId="1" applyFont="1" applyBorder="1" applyAlignment="1">
      <alignment vertical="center" wrapText="1"/>
    </xf>
    <xf numFmtId="0" fontId="8" fillId="0" borderId="49" xfId="1" applyFont="1" applyBorder="1" applyAlignment="1">
      <alignment vertical="center" wrapText="1"/>
    </xf>
    <xf numFmtId="0" fontId="8" fillId="0" borderId="50" xfId="1" applyFont="1" applyBorder="1" applyAlignment="1">
      <alignment vertical="center" wrapText="1"/>
    </xf>
    <xf numFmtId="4" fontId="8" fillId="0" borderId="48" xfId="1" applyNumberFormat="1" applyFont="1" applyBorder="1" applyAlignment="1">
      <alignment vertical="center" wrapText="1"/>
    </xf>
    <xf numFmtId="4" fontId="8" fillId="0" borderId="50" xfId="1" applyNumberFormat="1" applyFont="1" applyBorder="1" applyAlignment="1">
      <alignment vertical="center" wrapText="1"/>
    </xf>
    <xf numFmtId="0" fontId="19" fillId="0" borderId="48" xfId="1" applyFont="1" applyBorder="1" applyAlignment="1">
      <alignment horizontal="center" vertical="center" wrapText="1"/>
    </xf>
    <xf numFmtId="0" fontId="19" fillId="0" borderId="49" xfId="1" applyFont="1" applyBorder="1" applyAlignment="1">
      <alignment horizontal="center" vertical="center" wrapText="1"/>
    </xf>
    <xf numFmtId="0" fontId="19" fillId="0" borderId="50" xfId="1" applyFont="1" applyBorder="1" applyAlignment="1">
      <alignment horizontal="center" vertical="center" wrapText="1"/>
    </xf>
    <xf numFmtId="49" fontId="13" fillId="2" borderId="48" xfId="1" applyNumberFormat="1" applyFont="1" applyFill="1" applyBorder="1" applyAlignment="1">
      <alignment horizontal="center" vertical="center"/>
    </xf>
    <xf numFmtId="49" fontId="13" fillId="2" borderId="50" xfId="1" applyNumberFormat="1" applyFont="1" applyFill="1" applyBorder="1" applyAlignment="1">
      <alignment horizontal="center" vertical="center"/>
    </xf>
    <xf numFmtId="49" fontId="13" fillId="2" borderId="50" xfId="1" applyNumberFormat="1" applyFont="1" applyFill="1" applyBorder="1" applyAlignment="1">
      <alignment horizontal="center" vertical="center"/>
    </xf>
    <xf numFmtId="49" fontId="13" fillId="2" borderId="48" xfId="1" applyNumberFormat="1" applyFont="1" applyFill="1" applyBorder="1" applyAlignment="1">
      <alignment horizontal="center" vertical="center" wrapText="1"/>
    </xf>
    <xf numFmtId="49" fontId="13" fillId="2" borderId="50" xfId="1" applyNumberFormat="1" applyFont="1" applyFill="1" applyBorder="1" applyAlignment="1">
      <alignment horizontal="center" vertical="center" wrapText="1"/>
    </xf>
    <xf numFmtId="0" fontId="17" fillId="0" borderId="51" xfId="2" applyFont="1" applyFill="1" applyBorder="1" applyProtection="1"/>
    <xf numFmtId="3" fontId="17" fillId="3" borderId="51" xfId="2" applyNumberFormat="1" applyFont="1" applyFill="1" applyBorder="1" applyProtection="1"/>
    <xf numFmtId="165" fontId="17" fillId="4" borderId="51" xfId="2" quotePrefix="1" applyNumberFormat="1" applyFont="1" applyFill="1" applyBorder="1" applyProtection="1"/>
    <xf numFmtId="165" fontId="17" fillId="3" borderId="51" xfId="2" applyNumberFormat="1" applyFont="1" applyFill="1" applyBorder="1" applyProtection="1"/>
    <xf numFmtId="165" fontId="17" fillId="3" borderId="52" xfId="2" applyNumberFormat="1" applyFont="1" applyFill="1" applyBorder="1" applyProtection="1"/>
    <xf numFmtId="1" fontId="17" fillId="4" borderId="51" xfId="2" quotePrefix="1" applyNumberFormat="1" applyFont="1" applyFill="1" applyBorder="1" applyProtection="1"/>
    <xf numFmtId="0" fontId="17" fillId="0" borderId="51" xfId="2" applyFont="1" applyBorder="1" applyProtection="1"/>
    <xf numFmtId="165" fontId="17" fillId="4" borderId="51" xfId="2" applyNumberFormat="1" applyFont="1" applyFill="1" applyBorder="1" applyProtection="1"/>
    <xf numFmtId="165" fontId="17" fillId="4" borderId="52" xfId="2" applyNumberFormat="1" applyFont="1" applyFill="1" applyBorder="1" applyProtection="1"/>
    <xf numFmtId="0" fontId="23" fillId="0" borderId="52" xfId="2" applyFont="1" applyBorder="1" applyProtection="1"/>
    <xf numFmtId="0" fontId="8" fillId="0" borderId="53" xfId="1" applyFont="1" applyBorder="1" applyAlignment="1">
      <alignment vertical="center" wrapText="1"/>
    </xf>
    <xf numFmtId="0" fontId="8" fillId="0" borderId="54" xfId="1" applyFont="1" applyBorder="1" applyAlignment="1">
      <alignment vertical="center" wrapText="1"/>
    </xf>
    <xf numFmtId="0" fontId="8" fillId="0" borderId="55" xfId="1" applyFont="1" applyBorder="1" applyAlignment="1">
      <alignment vertical="center" wrapText="1"/>
    </xf>
    <xf numFmtId="4" fontId="8" fillId="0" borderId="53" xfId="1" applyNumberFormat="1" applyFont="1" applyBorder="1" applyAlignment="1">
      <alignment vertical="center" wrapText="1"/>
    </xf>
    <xf numFmtId="4" fontId="8" fillId="0" borderId="55" xfId="1" applyNumberFormat="1" applyFont="1" applyBorder="1" applyAlignment="1">
      <alignment vertical="center" wrapText="1"/>
    </xf>
    <xf numFmtId="0" fontId="19" fillId="0" borderId="53" xfId="1" applyFont="1" applyBorder="1" applyAlignment="1">
      <alignment horizontal="center" vertical="center" wrapText="1"/>
    </xf>
    <xf numFmtId="0" fontId="19" fillId="0" borderId="54" xfId="1" applyFont="1" applyBorder="1" applyAlignment="1">
      <alignment horizontal="center" vertical="center" wrapText="1"/>
    </xf>
    <xf numFmtId="0" fontId="19" fillId="0" borderId="55" xfId="1" applyFont="1" applyBorder="1" applyAlignment="1">
      <alignment horizontal="center" vertical="center" wrapText="1"/>
    </xf>
    <xf numFmtId="49" fontId="13" fillId="2" borderId="53" xfId="1" applyNumberFormat="1" applyFont="1" applyFill="1" applyBorder="1" applyAlignment="1">
      <alignment horizontal="center" vertical="center"/>
    </xf>
    <xf numFmtId="49" fontId="13" fillId="2" borderId="55" xfId="1" applyNumberFormat="1" applyFont="1" applyFill="1" applyBorder="1" applyAlignment="1">
      <alignment horizontal="center" vertical="center"/>
    </xf>
    <xf numFmtId="49" fontId="13" fillId="2" borderId="55" xfId="1" applyNumberFormat="1" applyFont="1" applyFill="1" applyBorder="1" applyAlignment="1">
      <alignment horizontal="center" vertical="center"/>
    </xf>
    <xf numFmtId="49" fontId="13" fillId="2" borderId="53" xfId="1" applyNumberFormat="1" applyFont="1" applyFill="1" applyBorder="1" applyAlignment="1">
      <alignment horizontal="center" vertical="center" wrapText="1"/>
    </xf>
    <xf numFmtId="49" fontId="13" fillId="2" borderId="55" xfId="1" applyNumberFormat="1" applyFont="1" applyFill="1" applyBorder="1" applyAlignment="1">
      <alignment horizontal="center" vertical="center" wrapText="1"/>
    </xf>
    <xf numFmtId="0" fontId="17" fillId="0" borderId="56" xfId="2" applyFont="1" applyFill="1" applyBorder="1" applyProtection="1"/>
    <xf numFmtId="3" fontId="17" fillId="3" borderId="56" xfId="2" applyNumberFormat="1" applyFont="1" applyFill="1" applyBorder="1" applyProtection="1"/>
    <xf numFmtId="165" fontId="17" fillId="4" borderId="56" xfId="2" quotePrefix="1" applyNumberFormat="1" applyFont="1" applyFill="1" applyBorder="1" applyProtection="1"/>
    <xf numFmtId="165" fontId="17" fillId="3" borderId="56" xfId="2" applyNumberFormat="1" applyFont="1" applyFill="1" applyBorder="1" applyProtection="1"/>
    <xf numFmtId="165" fontId="17" fillId="3" borderId="57" xfId="2" applyNumberFormat="1" applyFont="1" applyFill="1" applyBorder="1" applyProtection="1"/>
    <xf numFmtId="1" fontId="17" fillId="4" borderId="56" xfId="2" quotePrefix="1" applyNumberFormat="1" applyFont="1" applyFill="1" applyBorder="1" applyProtection="1"/>
    <xf numFmtId="0" fontId="17" fillId="0" borderId="56" xfId="2" applyFont="1" applyBorder="1" applyProtection="1"/>
    <xf numFmtId="165" fontId="17" fillId="4" borderId="56" xfId="2" applyNumberFormat="1" applyFont="1" applyFill="1" applyBorder="1" applyProtection="1"/>
    <xf numFmtId="165" fontId="17" fillId="4" borderId="57" xfId="2" applyNumberFormat="1" applyFont="1" applyFill="1" applyBorder="1" applyProtection="1"/>
    <xf numFmtId="0" fontId="23" fillId="0" borderId="57" xfId="2" applyFont="1" applyBorder="1" applyProtection="1"/>
    <xf numFmtId="0" fontId="8" fillId="0" borderId="58" xfId="1" applyFont="1" applyBorder="1" applyAlignment="1">
      <alignment vertical="center" wrapText="1"/>
    </xf>
    <xf numFmtId="0" fontId="8" fillId="0" borderId="59" xfId="1" applyFont="1" applyBorder="1" applyAlignment="1">
      <alignment vertical="center" wrapText="1"/>
    </xf>
    <xf numFmtId="0" fontId="8" fillId="0" borderId="60" xfId="1" applyFont="1" applyBorder="1" applyAlignment="1">
      <alignment vertical="center" wrapText="1"/>
    </xf>
    <xf numFmtId="4" fontId="8" fillId="0" borderId="58" xfId="1" applyNumberFormat="1" applyFont="1" applyBorder="1" applyAlignment="1">
      <alignment vertical="center" wrapText="1"/>
    </xf>
    <xf numFmtId="4" fontId="8" fillId="0" borderId="60" xfId="1" applyNumberFormat="1" applyFont="1" applyBorder="1" applyAlignment="1">
      <alignment vertical="center" wrapText="1"/>
    </xf>
    <xf numFmtId="0" fontId="19" fillId="0" borderId="58" xfId="1" applyFont="1" applyBorder="1" applyAlignment="1">
      <alignment horizontal="center" vertical="center" wrapText="1"/>
    </xf>
    <xf numFmtId="0" fontId="19" fillId="0" borderId="59" xfId="1" applyFont="1" applyBorder="1" applyAlignment="1">
      <alignment horizontal="center" vertical="center" wrapText="1"/>
    </xf>
    <xf numFmtId="0" fontId="19" fillId="0" borderId="60" xfId="1" applyFont="1" applyBorder="1" applyAlignment="1">
      <alignment horizontal="center" vertical="center" wrapText="1"/>
    </xf>
    <xf numFmtId="49" fontId="13" fillId="2" borderId="58" xfId="1" applyNumberFormat="1" applyFont="1" applyFill="1" applyBorder="1" applyAlignment="1">
      <alignment horizontal="center" vertical="center"/>
    </xf>
    <xf numFmtId="49" fontId="13" fillId="2" borderId="60" xfId="1" applyNumberFormat="1" applyFont="1" applyFill="1" applyBorder="1" applyAlignment="1">
      <alignment horizontal="center" vertical="center"/>
    </xf>
    <xf numFmtId="49" fontId="13" fillId="2" borderId="60" xfId="1" applyNumberFormat="1" applyFont="1" applyFill="1" applyBorder="1" applyAlignment="1">
      <alignment horizontal="center" vertical="center"/>
    </xf>
    <xf numFmtId="49" fontId="13" fillId="2" borderId="58" xfId="1" applyNumberFormat="1" applyFont="1" applyFill="1" applyBorder="1" applyAlignment="1">
      <alignment horizontal="center" vertical="center" wrapText="1"/>
    </xf>
    <xf numFmtId="49" fontId="13" fillId="2" borderId="60" xfId="1" applyNumberFormat="1" applyFont="1" applyFill="1" applyBorder="1" applyAlignment="1">
      <alignment horizontal="center" vertical="center" wrapText="1"/>
    </xf>
    <xf numFmtId="0" fontId="17" fillId="0" borderId="61" xfId="2" applyFont="1" applyFill="1" applyBorder="1" applyProtection="1"/>
    <xf numFmtId="3" fontId="17" fillId="3" borderId="61" xfId="2" applyNumberFormat="1" applyFont="1" applyFill="1" applyBorder="1" applyProtection="1"/>
    <xf numFmtId="165" fontId="17" fillId="4" borderId="61" xfId="2" quotePrefix="1" applyNumberFormat="1" applyFont="1" applyFill="1" applyBorder="1" applyProtection="1"/>
    <xf numFmtId="165" fontId="17" fillId="3" borderId="61" xfId="2" applyNumberFormat="1" applyFont="1" applyFill="1" applyBorder="1" applyProtection="1"/>
    <xf numFmtId="165" fontId="17" fillId="3" borderId="62" xfId="2" applyNumberFormat="1" applyFont="1" applyFill="1" applyBorder="1" applyProtection="1"/>
    <xf numFmtId="1" fontId="17" fillId="4" borderId="61" xfId="2" quotePrefix="1" applyNumberFormat="1" applyFont="1" applyFill="1" applyBorder="1" applyProtection="1"/>
    <xf numFmtId="0" fontId="17" fillId="0" borderId="61" xfId="2" applyFont="1" applyBorder="1" applyProtection="1"/>
    <xf numFmtId="165" fontId="17" fillId="4" borderId="61" xfId="2" applyNumberFormat="1" applyFont="1" applyFill="1" applyBorder="1" applyProtection="1"/>
    <xf numFmtId="165" fontId="17" fillId="4" borderId="62" xfId="2" applyNumberFormat="1" applyFont="1" applyFill="1" applyBorder="1" applyProtection="1"/>
    <xf numFmtId="0" fontId="23" fillId="0" borderId="62" xfId="2" applyFont="1" applyBorder="1" applyProtection="1"/>
    <xf numFmtId="0" fontId="8" fillId="0" borderId="63" xfId="1" applyFont="1" applyBorder="1" applyAlignment="1">
      <alignment vertical="center" wrapText="1"/>
    </xf>
    <xf numFmtId="0" fontId="8" fillId="0" borderId="64" xfId="1" applyFont="1" applyBorder="1" applyAlignment="1">
      <alignment vertical="center" wrapText="1"/>
    </xf>
    <xf numFmtId="0" fontId="8" fillId="0" borderId="65" xfId="1" applyFont="1" applyBorder="1" applyAlignment="1">
      <alignment vertical="center" wrapText="1"/>
    </xf>
    <xf numFmtId="4" fontId="8" fillId="0" borderId="63" xfId="1" applyNumberFormat="1" applyFont="1" applyBorder="1" applyAlignment="1">
      <alignment vertical="center" wrapText="1"/>
    </xf>
    <xf numFmtId="4" fontId="8" fillId="0" borderId="65" xfId="1" applyNumberFormat="1" applyFont="1" applyBorder="1" applyAlignment="1">
      <alignment vertical="center" wrapText="1"/>
    </xf>
    <xf numFmtId="0" fontId="19" fillId="0" borderId="63" xfId="1" applyFont="1" applyBorder="1" applyAlignment="1">
      <alignment horizontal="center" vertical="center" wrapText="1"/>
    </xf>
    <xf numFmtId="0" fontId="19" fillId="0" borderId="64" xfId="1" applyFont="1" applyBorder="1" applyAlignment="1">
      <alignment horizontal="center" vertical="center" wrapText="1"/>
    </xf>
    <xf numFmtId="0" fontId="19" fillId="0" borderId="65" xfId="1" applyFont="1" applyBorder="1" applyAlignment="1">
      <alignment horizontal="center" vertical="center" wrapText="1"/>
    </xf>
    <xf numFmtId="49" fontId="13" fillId="2" borderId="63" xfId="1" applyNumberFormat="1" applyFont="1" applyFill="1" applyBorder="1" applyAlignment="1">
      <alignment horizontal="center" vertical="center"/>
    </xf>
    <xf numFmtId="49" fontId="13" fillId="2" borderId="65" xfId="1" applyNumberFormat="1" applyFont="1" applyFill="1" applyBorder="1" applyAlignment="1">
      <alignment horizontal="center" vertical="center"/>
    </xf>
    <xf numFmtId="49" fontId="13" fillId="2" borderId="65" xfId="1" applyNumberFormat="1" applyFont="1" applyFill="1" applyBorder="1" applyAlignment="1">
      <alignment horizontal="center" vertical="center"/>
    </xf>
    <xf numFmtId="49" fontId="13" fillId="2" borderId="63" xfId="1" applyNumberFormat="1" applyFont="1" applyFill="1" applyBorder="1" applyAlignment="1">
      <alignment horizontal="center" vertical="center" wrapText="1"/>
    </xf>
    <xf numFmtId="49" fontId="13" fillId="2" borderId="65" xfId="1" applyNumberFormat="1" applyFont="1" applyFill="1" applyBorder="1" applyAlignment="1">
      <alignment horizontal="center" vertical="center" wrapText="1"/>
    </xf>
    <xf numFmtId="0" fontId="17" fillId="0" borderId="66" xfId="2" applyFont="1" applyFill="1" applyBorder="1" applyProtection="1"/>
    <xf numFmtId="3" fontId="17" fillId="3" borderId="66" xfId="2" applyNumberFormat="1" applyFont="1" applyFill="1" applyBorder="1" applyProtection="1"/>
    <xf numFmtId="165" fontId="17" fillId="4" borderId="66" xfId="2" quotePrefix="1" applyNumberFormat="1" applyFont="1" applyFill="1" applyBorder="1" applyProtection="1"/>
    <xf numFmtId="165" fontId="17" fillId="3" borderId="66" xfId="2" applyNumberFormat="1" applyFont="1" applyFill="1" applyBorder="1" applyProtection="1"/>
    <xf numFmtId="165" fontId="17" fillId="3" borderId="67" xfId="2" applyNumberFormat="1" applyFont="1" applyFill="1" applyBorder="1" applyProtection="1"/>
    <xf numFmtId="1" fontId="17" fillId="4" borderId="66" xfId="2" quotePrefix="1" applyNumberFormat="1" applyFont="1" applyFill="1" applyBorder="1" applyProtection="1"/>
    <xf numFmtId="0" fontId="17" fillId="0" borderId="66" xfId="2" applyFont="1" applyBorder="1" applyProtection="1"/>
    <xf numFmtId="165" fontId="17" fillId="4" borderId="66" xfId="2" applyNumberFormat="1" applyFont="1" applyFill="1" applyBorder="1" applyProtection="1"/>
    <xf numFmtId="165" fontId="17" fillId="4" borderId="67" xfId="2" applyNumberFormat="1" applyFont="1" applyFill="1" applyBorder="1" applyProtection="1"/>
    <xf numFmtId="0" fontId="23" fillId="0" borderId="67" xfId="2" applyFont="1" applyBorder="1" applyProtection="1"/>
    <xf numFmtId="0" fontId="8" fillId="0" borderId="68" xfId="1" applyFont="1" applyBorder="1" applyAlignment="1">
      <alignment vertical="center" wrapText="1"/>
    </xf>
    <xf numFmtId="0" fontId="8" fillId="0" borderId="69" xfId="1" applyFont="1" applyBorder="1" applyAlignment="1">
      <alignment vertical="center" wrapText="1"/>
    </xf>
    <xf numFmtId="0" fontId="8" fillId="0" borderId="70" xfId="1" applyFont="1" applyBorder="1" applyAlignment="1">
      <alignment vertical="center" wrapText="1"/>
    </xf>
    <xf numFmtId="4" fontId="8" fillId="0" borderId="68" xfId="1" applyNumberFormat="1" applyFont="1" applyBorder="1" applyAlignment="1">
      <alignment vertical="center" wrapText="1"/>
    </xf>
    <xf numFmtId="4" fontId="8" fillId="0" borderId="70" xfId="1" applyNumberFormat="1" applyFont="1" applyBorder="1" applyAlignment="1">
      <alignment vertical="center" wrapText="1"/>
    </xf>
    <xf numFmtId="0" fontId="19" fillId="0" borderId="68" xfId="1" applyFont="1" applyBorder="1" applyAlignment="1">
      <alignment horizontal="center" vertical="center" wrapText="1"/>
    </xf>
    <xf numFmtId="0" fontId="19" fillId="0" borderId="69" xfId="1" applyFont="1" applyBorder="1" applyAlignment="1">
      <alignment horizontal="center" vertical="center" wrapText="1"/>
    </xf>
    <xf numFmtId="0" fontId="19" fillId="0" borderId="70" xfId="1" applyFont="1" applyBorder="1" applyAlignment="1">
      <alignment horizontal="center" vertical="center" wrapText="1"/>
    </xf>
    <xf numFmtId="49" fontId="13" fillId="2" borderId="68" xfId="1" applyNumberFormat="1" applyFont="1" applyFill="1" applyBorder="1" applyAlignment="1">
      <alignment horizontal="center" vertical="center"/>
    </xf>
    <xf numFmtId="49" fontId="13" fillId="2" borderId="70" xfId="1" applyNumberFormat="1" applyFont="1" applyFill="1" applyBorder="1" applyAlignment="1">
      <alignment horizontal="center" vertical="center"/>
    </xf>
    <xf numFmtId="49" fontId="13" fillId="2" borderId="70" xfId="1" applyNumberFormat="1" applyFont="1" applyFill="1" applyBorder="1" applyAlignment="1">
      <alignment horizontal="center" vertical="center"/>
    </xf>
    <xf numFmtId="49" fontId="13" fillId="2" borderId="68" xfId="1" applyNumberFormat="1" applyFont="1" applyFill="1" applyBorder="1" applyAlignment="1">
      <alignment horizontal="center" vertical="center" wrapText="1"/>
    </xf>
    <xf numFmtId="49" fontId="13" fillId="2" borderId="70" xfId="1" applyNumberFormat="1" applyFont="1" applyFill="1" applyBorder="1" applyAlignment="1">
      <alignment horizontal="center" vertical="center" wrapText="1"/>
    </xf>
    <xf numFmtId="0" fontId="17" fillId="0" borderId="71" xfId="2" applyFont="1" applyFill="1" applyBorder="1" applyProtection="1"/>
    <xf numFmtId="3" fontId="17" fillId="3" borderId="71" xfId="2" applyNumberFormat="1" applyFont="1" applyFill="1" applyBorder="1" applyProtection="1"/>
    <xf numFmtId="165" fontId="17" fillId="4" borderId="71" xfId="2" quotePrefix="1" applyNumberFormat="1" applyFont="1" applyFill="1" applyBorder="1" applyProtection="1"/>
    <xf numFmtId="165" fontId="17" fillId="3" borderId="71" xfId="2" applyNumberFormat="1" applyFont="1" applyFill="1" applyBorder="1" applyProtection="1"/>
    <xf numFmtId="165" fontId="17" fillId="3" borderId="72" xfId="2" applyNumberFormat="1" applyFont="1" applyFill="1" applyBorder="1" applyProtection="1"/>
    <xf numFmtId="1" fontId="17" fillId="4" borderId="71" xfId="2" quotePrefix="1" applyNumberFormat="1" applyFont="1" applyFill="1" applyBorder="1" applyProtection="1"/>
    <xf numFmtId="0" fontId="17" fillId="0" borderId="71" xfId="2" applyFont="1" applyBorder="1" applyProtection="1"/>
    <xf numFmtId="165" fontId="17" fillId="4" borderId="71" xfId="2" applyNumberFormat="1" applyFont="1" applyFill="1" applyBorder="1" applyProtection="1"/>
    <xf numFmtId="165" fontId="17" fillId="4" borderId="72" xfId="2" applyNumberFormat="1" applyFont="1" applyFill="1" applyBorder="1" applyProtection="1"/>
    <xf numFmtId="0" fontId="23" fillId="0" borderId="72" xfId="2" applyFont="1" applyBorder="1" applyProtection="1"/>
    <xf numFmtId="0" fontId="8" fillId="0" borderId="73" xfId="1" applyFont="1" applyBorder="1" applyAlignment="1">
      <alignment vertical="center" wrapText="1"/>
    </xf>
    <xf numFmtId="0" fontId="8" fillId="0" borderId="74" xfId="1" applyFont="1" applyBorder="1" applyAlignment="1">
      <alignment vertical="center" wrapText="1"/>
    </xf>
    <xf numFmtId="0" fontId="8" fillId="0" borderId="75" xfId="1" applyFont="1" applyBorder="1" applyAlignment="1">
      <alignment vertical="center" wrapText="1"/>
    </xf>
    <xf numFmtId="4" fontId="8" fillId="0" borderId="73" xfId="1" applyNumberFormat="1" applyFont="1" applyBorder="1" applyAlignment="1">
      <alignment vertical="center" wrapText="1"/>
    </xf>
    <xf numFmtId="4" fontId="8" fillId="0" borderId="75" xfId="1" applyNumberFormat="1" applyFont="1" applyBorder="1" applyAlignment="1">
      <alignment vertical="center" wrapText="1"/>
    </xf>
    <xf numFmtId="0" fontId="19" fillId="0" borderId="73" xfId="1" applyFont="1" applyBorder="1" applyAlignment="1">
      <alignment horizontal="center" vertical="center" wrapText="1"/>
    </xf>
    <xf numFmtId="0" fontId="19" fillId="0" borderId="74" xfId="1" applyFont="1" applyBorder="1" applyAlignment="1">
      <alignment horizontal="center" vertical="center" wrapText="1"/>
    </xf>
    <xf numFmtId="0" fontId="19" fillId="0" borderId="75" xfId="1" applyFont="1" applyBorder="1" applyAlignment="1">
      <alignment horizontal="center" vertical="center" wrapText="1"/>
    </xf>
    <xf numFmtId="49" fontId="13" fillId="2" borderId="73" xfId="1" applyNumberFormat="1" applyFont="1" applyFill="1" applyBorder="1" applyAlignment="1">
      <alignment horizontal="center" vertical="center"/>
    </xf>
    <xf numFmtId="49" fontId="13" fillId="2" borderId="75" xfId="1" applyNumberFormat="1" applyFont="1" applyFill="1" applyBorder="1" applyAlignment="1">
      <alignment horizontal="center" vertical="center"/>
    </xf>
    <xf numFmtId="49" fontId="13" fillId="2" borderId="75" xfId="1" applyNumberFormat="1" applyFont="1" applyFill="1" applyBorder="1" applyAlignment="1">
      <alignment horizontal="center" vertical="center"/>
    </xf>
    <xf numFmtId="49" fontId="13" fillId="2" borderId="73" xfId="1" applyNumberFormat="1" applyFont="1" applyFill="1" applyBorder="1" applyAlignment="1">
      <alignment horizontal="center" vertical="center" wrapText="1"/>
    </xf>
    <xf numFmtId="49" fontId="13" fillId="2" borderId="75" xfId="1" applyNumberFormat="1" applyFont="1" applyFill="1" applyBorder="1" applyAlignment="1">
      <alignment horizontal="center" vertical="center" wrapText="1"/>
    </xf>
    <xf numFmtId="1" fontId="17" fillId="0" borderId="76" xfId="2" applyNumberFormat="1" applyFont="1" applyFill="1" applyBorder="1" applyProtection="1"/>
    <xf numFmtId="1" fontId="17" fillId="3" borderId="76" xfId="2" applyNumberFormat="1" applyFont="1" applyFill="1" applyBorder="1" applyProtection="1"/>
    <xf numFmtId="3" fontId="17" fillId="4" borderId="76" xfId="2" applyNumberFormat="1" applyFont="1" applyFill="1" applyBorder="1" applyProtection="1"/>
    <xf numFmtId="3" fontId="17" fillId="4" borderId="77" xfId="2" applyNumberFormat="1" applyFont="1" applyFill="1" applyBorder="1" applyProtection="1"/>
    <xf numFmtId="1" fontId="17" fillId="3" borderId="77" xfId="2" applyNumberFormat="1" applyFont="1" applyFill="1" applyBorder="1" applyProtection="1"/>
    <xf numFmtId="1" fontId="17" fillId="4" borderId="77" xfId="2" applyNumberFormat="1" applyFont="1" applyFill="1" applyBorder="1" applyProtection="1"/>
    <xf numFmtId="1" fontId="17" fillId="0" borderId="76" xfId="2" applyNumberFormat="1" applyFont="1" applyBorder="1" applyProtection="1"/>
    <xf numFmtId="165" fontId="17" fillId="4" borderId="76" xfId="2" applyNumberFormat="1" applyFont="1" applyFill="1" applyBorder="1" applyProtection="1"/>
    <xf numFmtId="0" fontId="23" fillId="0" borderId="77" xfId="2" applyFont="1" applyBorder="1" applyProtection="1"/>
    <xf numFmtId="3" fontId="17" fillId="3" borderId="78" xfId="2" applyNumberFormat="1" applyFont="1" applyFill="1" applyBorder="1" applyProtection="1"/>
    <xf numFmtId="3" fontId="13" fillId="0" borderId="78" xfId="1" applyNumberFormat="1" applyFont="1" applyBorder="1"/>
    <xf numFmtId="3" fontId="25" fillId="8" borderId="78" xfId="0" applyNumberFormat="1" applyFont="1" applyFill="1" applyBorder="1"/>
    <xf numFmtId="3" fontId="25" fillId="0" borderId="78" xfId="0" applyNumberFormat="1" applyFont="1" applyBorder="1"/>
    <xf numFmtId="3" fontId="26" fillId="6" borderId="78" xfId="0" applyNumberFormat="1" applyFont="1" applyFill="1" applyBorder="1" applyAlignment="1"/>
    <xf numFmtId="4" fontId="28" fillId="7" borderId="78" xfId="0" applyNumberFormat="1" applyFont="1" applyFill="1" applyBorder="1" applyAlignment="1"/>
    <xf numFmtId="0" fontId="8" fillId="0" borderId="79" xfId="1" applyFont="1" applyBorder="1" applyAlignment="1">
      <alignment vertical="center" wrapText="1"/>
    </xf>
    <xf numFmtId="0" fontId="8" fillId="0" borderId="80" xfId="1" applyFont="1" applyBorder="1" applyAlignment="1">
      <alignment vertical="center" wrapText="1"/>
    </xf>
    <xf numFmtId="0" fontId="8" fillId="0" borderId="81" xfId="1" applyFont="1" applyBorder="1" applyAlignment="1">
      <alignment vertical="center" wrapText="1"/>
    </xf>
    <xf numFmtId="4" fontId="8" fillId="0" borderId="79" xfId="1" applyNumberFormat="1" applyFont="1" applyBorder="1" applyAlignment="1">
      <alignment vertical="center" wrapText="1"/>
    </xf>
    <xf numFmtId="4" fontId="8" fillId="0" borderId="81" xfId="1" applyNumberFormat="1" applyFont="1" applyBorder="1" applyAlignment="1">
      <alignment vertical="center" wrapText="1"/>
    </xf>
    <xf numFmtId="0" fontId="13" fillId="2" borderId="78" xfId="1" applyFont="1" applyFill="1" applyBorder="1" applyAlignment="1">
      <alignment horizontal="center" vertical="center" wrapText="1"/>
    </xf>
    <xf numFmtId="10" fontId="16" fillId="0" borderId="78" xfId="3" applyNumberFormat="1" applyFont="1" applyBorder="1" applyAlignment="1" applyProtection="1">
      <alignment horizontal="center" vertical="center"/>
    </xf>
    <xf numFmtId="0" fontId="8" fillId="0" borderId="78" xfId="1" applyFont="1" applyFill="1" applyBorder="1" applyAlignment="1">
      <alignment horizontal="center" vertical="center" wrapText="1"/>
    </xf>
    <xf numFmtId="0" fontId="19" fillId="0" borderId="79" xfId="1" applyFont="1" applyBorder="1" applyAlignment="1">
      <alignment horizontal="center" vertical="center" wrapText="1"/>
    </xf>
    <xf numFmtId="0" fontId="19" fillId="0" borderId="80" xfId="1" applyFont="1" applyBorder="1" applyAlignment="1">
      <alignment horizontal="center" vertical="center" wrapText="1"/>
    </xf>
    <xf numFmtId="0" fontId="19" fillId="0" borderId="81" xfId="1" applyFont="1" applyBorder="1" applyAlignment="1">
      <alignment horizontal="center" vertical="center" wrapText="1"/>
    </xf>
    <xf numFmtId="0" fontId="19" fillId="0" borderId="78" xfId="1" applyFont="1" applyBorder="1" applyAlignment="1">
      <alignment horizontal="center" vertical="center" wrapText="1"/>
    </xf>
    <xf numFmtId="4" fontId="8" fillId="0" borderId="78" xfId="1" applyNumberFormat="1" applyFont="1" applyBorder="1" applyAlignment="1">
      <alignment horizontal="center" vertical="center"/>
    </xf>
    <xf numFmtId="4" fontId="8" fillId="0" borderId="78" xfId="1" applyNumberFormat="1" applyFont="1" applyBorder="1" applyAlignment="1">
      <alignment horizontal="center" vertical="center" wrapText="1"/>
    </xf>
    <xf numFmtId="4" fontId="8" fillId="0" borderId="78" xfId="1" applyNumberFormat="1" applyFont="1" applyBorder="1" applyAlignment="1">
      <alignment horizontal="left" vertical="center" wrapText="1"/>
    </xf>
    <xf numFmtId="0" fontId="13" fillId="0" borderId="78" xfId="1" applyFont="1" applyBorder="1" applyAlignment="1">
      <alignment horizontal="center" vertical="center" wrapText="1"/>
    </xf>
    <xf numFmtId="49" fontId="17" fillId="2" borderId="78" xfId="2" applyNumberFormat="1" applyFont="1" applyFill="1" applyBorder="1" applyAlignment="1" applyProtection="1">
      <alignment horizontal="center" vertical="center" wrapText="1"/>
    </xf>
    <xf numFmtId="49" fontId="13" fillId="2" borderId="79" xfId="1" applyNumberFormat="1" applyFont="1" applyFill="1" applyBorder="1" applyAlignment="1">
      <alignment horizontal="center" vertical="center"/>
    </xf>
    <xf numFmtId="49" fontId="13" fillId="2" borderId="81" xfId="1" applyNumberFormat="1" applyFont="1" applyFill="1" applyBorder="1" applyAlignment="1">
      <alignment horizontal="center" vertical="center"/>
    </xf>
    <xf numFmtId="49" fontId="13" fillId="2" borderId="78" xfId="1" applyNumberFormat="1" applyFont="1" applyFill="1" applyBorder="1" applyAlignment="1">
      <alignment horizontal="center" vertical="center"/>
    </xf>
    <xf numFmtId="49" fontId="13" fillId="2" borderId="81" xfId="1" applyNumberFormat="1" applyFont="1" applyFill="1" applyBorder="1" applyAlignment="1">
      <alignment horizontal="center" vertical="center"/>
    </xf>
    <xf numFmtId="49" fontId="17" fillId="2" borderId="78" xfId="3" applyNumberFormat="1" applyFont="1" applyFill="1" applyBorder="1" applyAlignment="1" applyProtection="1">
      <alignment horizontal="center" vertical="center"/>
    </xf>
    <xf numFmtId="49" fontId="17" fillId="2" borderId="78" xfId="3" applyNumberFormat="1" applyFont="1" applyFill="1" applyBorder="1" applyAlignment="1" applyProtection="1">
      <alignment horizontal="center" vertical="center" wrapText="1"/>
    </xf>
    <xf numFmtId="49" fontId="13" fillId="2" borderId="78" xfId="1" applyNumberFormat="1" applyFont="1" applyFill="1" applyBorder="1" applyAlignment="1">
      <alignment horizontal="center" vertical="center" wrapText="1"/>
    </xf>
    <xf numFmtId="49" fontId="13" fillId="2" borderId="79" xfId="1" applyNumberFormat="1" applyFont="1" applyFill="1" applyBorder="1" applyAlignment="1">
      <alignment horizontal="center" vertical="center" wrapText="1"/>
    </xf>
    <xf numFmtId="49" fontId="13" fillId="2" borderId="81" xfId="1" applyNumberFormat="1" applyFont="1" applyFill="1" applyBorder="1" applyAlignment="1">
      <alignment horizontal="center" vertical="center" wrapText="1"/>
    </xf>
    <xf numFmtId="1" fontId="13" fillId="2" borderId="78" xfId="1" applyNumberFormat="1" applyFont="1" applyFill="1" applyBorder="1" applyAlignment="1">
      <alignment horizontal="center" vertical="center" wrapText="1"/>
    </xf>
    <xf numFmtId="0" fontId="17" fillId="0" borderId="76" xfId="2" applyFont="1" applyFill="1" applyBorder="1" applyProtection="1"/>
    <xf numFmtId="3" fontId="17" fillId="3" borderId="76" xfId="2" applyNumberFormat="1" applyFont="1" applyFill="1" applyBorder="1" applyProtection="1"/>
    <xf numFmtId="165" fontId="17" fillId="4" borderId="76" xfId="2" quotePrefix="1" applyNumberFormat="1" applyFont="1" applyFill="1" applyBorder="1" applyProtection="1"/>
    <xf numFmtId="165" fontId="17" fillId="3" borderId="76" xfId="2" applyNumberFormat="1" applyFont="1" applyFill="1" applyBorder="1" applyProtection="1"/>
    <xf numFmtId="165" fontId="17" fillId="3" borderId="77" xfId="2" applyNumberFormat="1" applyFont="1" applyFill="1" applyBorder="1" applyProtection="1"/>
    <xf numFmtId="1" fontId="17" fillId="4" borderId="76" xfId="2" quotePrefix="1" applyNumberFormat="1" applyFont="1" applyFill="1" applyBorder="1" applyProtection="1"/>
    <xf numFmtId="0" fontId="17" fillId="0" borderId="76" xfId="2" applyFont="1" applyBorder="1" applyProtection="1"/>
    <xf numFmtId="165" fontId="17" fillId="4" borderId="77" xfId="2" applyNumberFormat="1" applyFont="1" applyFill="1" applyBorder="1" applyProtection="1"/>
    <xf numFmtId="0" fontId="17" fillId="0" borderId="82" xfId="2" applyFont="1" applyFill="1" applyBorder="1" applyProtection="1"/>
    <xf numFmtId="3" fontId="17" fillId="3" borderId="82" xfId="2" applyNumberFormat="1" applyFont="1" applyFill="1" applyBorder="1" applyProtection="1"/>
    <xf numFmtId="165" fontId="17" fillId="4" borderId="82" xfId="2" applyNumberFormat="1" applyFont="1" applyFill="1" applyBorder="1" applyProtection="1"/>
    <xf numFmtId="165" fontId="17" fillId="4" borderId="83" xfId="2" applyNumberFormat="1" applyFont="1" applyFill="1" applyBorder="1" applyProtection="1"/>
    <xf numFmtId="165" fontId="17" fillId="3" borderId="82" xfId="2" applyNumberFormat="1" applyFont="1" applyFill="1" applyBorder="1" applyProtection="1"/>
    <xf numFmtId="165" fontId="17" fillId="3" borderId="83" xfId="2" applyNumberFormat="1" applyFont="1" applyFill="1" applyBorder="1" applyProtection="1"/>
    <xf numFmtId="0" fontId="17" fillId="0" borderId="82" xfId="2" applyFont="1" applyBorder="1" applyProtection="1"/>
    <xf numFmtId="0" fontId="23" fillId="0" borderId="83" xfId="2" applyFont="1" applyBorder="1" applyProtection="1"/>
    <xf numFmtId="0" fontId="8" fillId="0" borderId="84" xfId="1" applyFont="1" applyBorder="1" applyAlignment="1">
      <alignment vertical="center" wrapText="1"/>
    </xf>
    <xf numFmtId="0" fontId="8" fillId="0" borderId="85" xfId="1" applyFont="1" applyBorder="1" applyAlignment="1">
      <alignment vertical="center" wrapText="1"/>
    </xf>
    <xf numFmtId="0" fontId="8" fillId="0" borderId="86" xfId="1" applyFont="1" applyBorder="1" applyAlignment="1">
      <alignment vertical="center" wrapText="1"/>
    </xf>
    <xf numFmtId="4" fontId="8" fillId="0" borderId="84" xfId="1" applyNumberFormat="1" applyFont="1" applyBorder="1" applyAlignment="1">
      <alignment vertical="center" wrapText="1"/>
    </xf>
    <xf numFmtId="4" fontId="8" fillId="0" borderId="86" xfId="1" applyNumberFormat="1" applyFont="1" applyBorder="1" applyAlignment="1">
      <alignment vertical="center" wrapText="1"/>
    </xf>
    <xf numFmtId="0" fontId="19" fillId="0" borderId="84" xfId="1" applyFont="1" applyBorder="1" applyAlignment="1">
      <alignment horizontal="center" vertical="center" wrapText="1"/>
    </xf>
    <xf numFmtId="0" fontId="19" fillId="0" borderId="85" xfId="1" applyFont="1" applyBorder="1" applyAlignment="1">
      <alignment horizontal="center" vertical="center" wrapText="1"/>
    </xf>
    <xf numFmtId="0" fontId="19" fillId="0" borderId="86" xfId="1" applyFont="1" applyBorder="1" applyAlignment="1">
      <alignment horizontal="center" vertical="center" wrapText="1"/>
    </xf>
    <xf numFmtId="49" fontId="13" fillId="2" borderId="84" xfId="1" applyNumberFormat="1" applyFont="1" applyFill="1" applyBorder="1" applyAlignment="1">
      <alignment horizontal="center" vertical="center"/>
    </xf>
    <xf numFmtId="49" fontId="13" fillId="2" borderId="86" xfId="1" applyNumberFormat="1" applyFont="1" applyFill="1" applyBorder="1" applyAlignment="1">
      <alignment horizontal="center" vertical="center"/>
    </xf>
    <xf numFmtId="49" fontId="13" fillId="2" borderId="86" xfId="1" applyNumberFormat="1" applyFont="1" applyFill="1" applyBorder="1" applyAlignment="1">
      <alignment horizontal="center" vertical="center"/>
    </xf>
    <xf numFmtId="49" fontId="13" fillId="2" borderId="84" xfId="1" applyNumberFormat="1" applyFont="1" applyFill="1" applyBorder="1" applyAlignment="1">
      <alignment horizontal="center" vertical="center" wrapText="1"/>
    </xf>
    <xf numFmtId="49" fontId="13" fillId="2" borderId="86" xfId="1" applyNumberFormat="1" applyFont="1" applyFill="1" applyBorder="1" applyAlignment="1">
      <alignment horizontal="center" vertical="center" wrapText="1"/>
    </xf>
    <xf numFmtId="0" fontId="17" fillId="0" borderId="87" xfId="2" applyFont="1" applyFill="1" applyBorder="1" applyProtection="1"/>
    <xf numFmtId="3" fontId="17" fillId="3" borderId="87" xfId="2" applyNumberFormat="1" applyFont="1" applyFill="1" applyBorder="1" applyProtection="1"/>
    <xf numFmtId="165" fontId="17" fillId="4" borderId="87" xfId="2" quotePrefix="1" applyNumberFormat="1" applyFont="1" applyFill="1" applyBorder="1" applyProtection="1"/>
    <xf numFmtId="165" fontId="17" fillId="3" borderId="87" xfId="2" applyNumberFormat="1" applyFont="1" applyFill="1" applyBorder="1" applyProtection="1"/>
    <xf numFmtId="165" fontId="17" fillId="3" borderId="88" xfId="2" applyNumberFormat="1" applyFont="1" applyFill="1" applyBorder="1" applyProtection="1"/>
    <xf numFmtId="1" fontId="17" fillId="4" borderId="87" xfId="2" quotePrefix="1" applyNumberFormat="1" applyFont="1" applyFill="1" applyBorder="1" applyProtection="1"/>
    <xf numFmtId="0" fontId="17" fillId="0" borderId="87" xfId="2" applyFont="1" applyBorder="1" applyProtection="1"/>
    <xf numFmtId="165" fontId="17" fillId="4" borderId="87" xfId="2" applyNumberFormat="1" applyFont="1" applyFill="1" applyBorder="1" applyProtection="1"/>
    <xf numFmtId="165" fontId="17" fillId="4" borderId="88" xfId="2" applyNumberFormat="1" applyFont="1" applyFill="1" applyBorder="1" applyProtection="1"/>
    <xf numFmtId="0" fontId="23" fillId="0" borderId="88" xfId="2" applyFont="1" applyBorder="1" applyProtection="1"/>
    <xf numFmtId="0" fontId="8" fillId="0" borderId="89" xfId="1" applyFont="1" applyBorder="1" applyAlignment="1">
      <alignment vertical="center" wrapText="1"/>
    </xf>
    <xf numFmtId="0" fontId="8" fillId="0" borderId="90" xfId="1" applyFont="1" applyBorder="1" applyAlignment="1">
      <alignment vertical="center" wrapText="1"/>
    </xf>
    <xf numFmtId="0" fontId="8" fillId="0" borderId="91" xfId="1" applyFont="1" applyBorder="1" applyAlignment="1">
      <alignment vertical="center" wrapText="1"/>
    </xf>
    <xf numFmtId="4" fontId="8" fillId="0" borderId="89" xfId="1" applyNumberFormat="1" applyFont="1" applyBorder="1" applyAlignment="1">
      <alignment vertical="center" wrapText="1"/>
    </xf>
    <xf numFmtId="4" fontId="8" fillId="0" borderId="91" xfId="1" applyNumberFormat="1" applyFont="1" applyBorder="1" applyAlignment="1">
      <alignment vertical="center" wrapText="1"/>
    </xf>
    <xf numFmtId="0" fontId="19" fillId="0" borderId="89" xfId="1" applyFont="1" applyBorder="1" applyAlignment="1">
      <alignment horizontal="center" vertical="center" wrapText="1"/>
    </xf>
    <xf numFmtId="0" fontId="19" fillId="0" borderId="90" xfId="1" applyFont="1" applyBorder="1" applyAlignment="1">
      <alignment horizontal="center" vertical="center" wrapText="1"/>
    </xf>
    <xf numFmtId="0" fontId="19" fillId="0" borderId="91" xfId="1" applyFont="1" applyBorder="1" applyAlignment="1">
      <alignment horizontal="center" vertical="center" wrapText="1"/>
    </xf>
    <xf numFmtId="49" fontId="13" fillId="2" borderId="89" xfId="1" applyNumberFormat="1" applyFont="1" applyFill="1" applyBorder="1" applyAlignment="1">
      <alignment horizontal="center" vertical="center"/>
    </xf>
    <xf numFmtId="49" fontId="13" fillId="2" borderId="91" xfId="1" applyNumberFormat="1" applyFont="1" applyFill="1" applyBorder="1" applyAlignment="1">
      <alignment horizontal="center" vertical="center"/>
    </xf>
    <xf numFmtId="49" fontId="13" fillId="2" borderId="91" xfId="1" applyNumberFormat="1" applyFont="1" applyFill="1" applyBorder="1" applyAlignment="1">
      <alignment horizontal="center" vertical="center"/>
    </xf>
    <xf numFmtId="49" fontId="13" fillId="2" borderId="89" xfId="1" applyNumberFormat="1" applyFont="1" applyFill="1" applyBorder="1" applyAlignment="1">
      <alignment horizontal="center" vertical="center" wrapText="1"/>
    </xf>
    <xf numFmtId="49" fontId="13" fillId="2" borderId="91" xfId="1" applyNumberFormat="1" applyFont="1" applyFill="1" applyBorder="1" applyAlignment="1">
      <alignment horizontal="center" vertical="center" wrapText="1"/>
    </xf>
  </cellXfs>
  <cellStyles count="4">
    <cellStyle name="Normal" xfId="0" builtinId="0"/>
    <cellStyle name="Normal 2" xfId="2" xr:uid="{DFF16435-B477-472D-8F4C-0CCD7EB300A3}"/>
    <cellStyle name="Normal 3" xfId="1" xr:uid="{CA767761-5717-4690-BA7F-AF6C02500FA4}"/>
    <cellStyle name="Pourcentage 2" xfId="3" xr:uid="{046955A8-8B27-41BA-90AC-CC81498AEC71}"/>
  </cellStyles>
  <dxfs count="40">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FFC000"/>
        </patternFill>
      </fill>
    </dxf>
    <dxf>
      <fill>
        <patternFill>
          <bgColor rgb="FFFFC000"/>
        </patternFill>
      </fill>
    </dxf>
    <dxf>
      <fill>
        <patternFill>
          <bgColor rgb="FFFFC00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37</xdr:col>
      <xdr:colOff>371475</xdr:colOff>
      <xdr:row>22</xdr:row>
      <xdr:rowOff>9525</xdr:rowOff>
    </xdr:from>
    <xdr:to>
      <xdr:col>37</xdr:col>
      <xdr:colOff>371475</xdr:colOff>
      <xdr:row>24</xdr:row>
      <xdr:rowOff>0</xdr:rowOff>
    </xdr:to>
    <xdr:cxnSp macro="">
      <xdr:nvCxnSpPr>
        <xdr:cNvPr id="2" name="Connecteur droit 1">
          <a:extLst>
            <a:ext uri="{FF2B5EF4-FFF2-40B4-BE49-F238E27FC236}">
              <a16:creationId xmlns:a16="http://schemas.microsoft.com/office/drawing/2014/main" id="{F5FF4D35-9F68-4E86-AC86-0EC8561AFA21}"/>
            </a:ext>
          </a:extLst>
        </xdr:cNvPr>
        <xdr:cNvCxnSpPr/>
      </xdr:nvCxnSpPr>
      <xdr:spPr>
        <a:xfrm>
          <a:off x="25222200" y="4895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xdr:row>
      <xdr:rowOff>19050</xdr:rowOff>
    </xdr:from>
    <xdr:to>
      <xdr:col>40</xdr:col>
      <xdr:colOff>381000</xdr:colOff>
      <xdr:row>23</xdr:row>
      <xdr:rowOff>180975</xdr:rowOff>
    </xdr:to>
    <xdr:cxnSp macro="">
      <xdr:nvCxnSpPr>
        <xdr:cNvPr id="3" name="Connecteur droit 2">
          <a:extLst>
            <a:ext uri="{FF2B5EF4-FFF2-40B4-BE49-F238E27FC236}">
              <a16:creationId xmlns:a16="http://schemas.microsoft.com/office/drawing/2014/main" id="{4F3D781B-0B73-45F1-9350-A07EDA3BDC87}"/>
            </a:ext>
          </a:extLst>
        </xdr:cNvPr>
        <xdr:cNvCxnSpPr/>
      </xdr:nvCxnSpPr>
      <xdr:spPr>
        <a:xfrm>
          <a:off x="27336750" y="4905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4" name="Connecteur droit avec flèche 3">
          <a:extLst>
            <a:ext uri="{FF2B5EF4-FFF2-40B4-BE49-F238E27FC236}">
              <a16:creationId xmlns:a16="http://schemas.microsoft.com/office/drawing/2014/main" id="{D841AB34-D9D4-4783-B614-95E65D6236CE}"/>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23</xdr:row>
      <xdr:rowOff>180975</xdr:rowOff>
    </xdr:from>
    <xdr:to>
      <xdr:col>40</xdr:col>
      <xdr:colOff>371475</xdr:colOff>
      <xdr:row>24</xdr:row>
      <xdr:rowOff>0</xdr:rowOff>
    </xdr:to>
    <xdr:cxnSp macro="">
      <xdr:nvCxnSpPr>
        <xdr:cNvPr id="5" name="Connecteur droit avec flèche 4">
          <a:extLst>
            <a:ext uri="{FF2B5EF4-FFF2-40B4-BE49-F238E27FC236}">
              <a16:creationId xmlns:a16="http://schemas.microsoft.com/office/drawing/2014/main" id="{0E92FFE2-1F28-4AA3-A216-D89F1730DF86}"/>
            </a:ext>
          </a:extLst>
        </xdr:cNvPr>
        <xdr:cNvCxnSpPr/>
      </xdr:nvCxnSpPr>
      <xdr:spPr>
        <a:xfrm flipH="1">
          <a:off x="26974800" y="5191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xdr:row>
      <xdr:rowOff>0</xdr:rowOff>
    </xdr:from>
    <xdr:to>
      <xdr:col>34</xdr:col>
      <xdr:colOff>285751</xdr:colOff>
      <xdr:row>23</xdr:row>
      <xdr:rowOff>19050</xdr:rowOff>
    </xdr:to>
    <xdr:cxnSp macro="">
      <xdr:nvCxnSpPr>
        <xdr:cNvPr id="6" name="Connecteur droit avec flèche 5">
          <a:extLst>
            <a:ext uri="{FF2B5EF4-FFF2-40B4-BE49-F238E27FC236}">
              <a16:creationId xmlns:a16="http://schemas.microsoft.com/office/drawing/2014/main" id="{B0AFFD47-103A-4214-91FC-CDE9D2544615}"/>
            </a:ext>
          </a:extLst>
        </xdr:cNvPr>
        <xdr:cNvCxnSpPr/>
      </xdr:nvCxnSpPr>
      <xdr:spPr>
        <a:xfrm flipH="1">
          <a:off x="23088600" y="4886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25</xdr:row>
      <xdr:rowOff>9525</xdr:rowOff>
    </xdr:from>
    <xdr:to>
      <xdr:col>34</xdr:col>
      <xdr:colOff>295275</xdr:colOff>
      <xdr:row>26</xdr:row>
      <xdr:rowOff>9525</xdr:rowOff>
    </xdr:to>
    <xdr:cxnSp macro="">
      <xdr:nvCxnSpPr>
        <xdr:cNvPr id="7" name="Connecteur droit 6">
          <a:extLst>
            <a:ext uri="{FF2B5EF4-FFF2-40B4-BE49-F238E27FC236}">
              <a16:creationId xmlns:a16="http://schemas.microsoft.com/office/drawing/2014/main" id="{420C411D-ECF3-4922-B395-8727D7309A57}"/>
            </a:ext>
          </a:extLst>
        </xdr:cNvPr>
        <xdr:cNvCxnSpPr/>
      </xdr:nvCxnSpPr>
      <xdr:spPr>
        <a:xfrm>
          <a:off x="23098125" y="5362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8" name="Connecteur droit 7">
          <a:extLst>
            <a:ext uri="{FF2B5EF4-FFF2-40B4-BE49-F238E27FC236}">
              <a16:creationId xmlns:a16="http://schemas.microsoft.com/office/drawing/2014/main" id="{9C3BFF32-91EE-4794-9F2D-CA7B936C8302}"/>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25</xdr:row>
      <xdr:rowOff>133351</xdr:rowOff>
    </xdr:from>
    <xdr:to>
      <xdr:col>39</xdr:col>
      <xdr:colOff>200025</xdr:colOff>
      <xdr:row>26</xdr:row>
      <xdr:rowOff>0</xdr:rowOff>
    </xdr:to>
    <xdr:cxnSp macro="">
      <xdr:nvCxnSpPr>
        <xdr:cNvPr id="9" name="Connecteur droit 8">
          <a:extLst>
            <a:ext uri="{FF2B5EF4-FFF2-40B4-BE49-F238E27FC236}">
              <a16:creationId xmlns:a16="http://schemas.microsoft.com/office/drawing/2014/main" id="{2D053BAB-C794-40D2-BF98-C0A6E0EA5003}"/>
            </a:ext>
          </a:extLst>
        </xdr:cNvPr>
        <xdr:cNvCxnSpPr/>
      </xdr:nvCxnSpPr>
      <xdr:spPr>
        <a:xfrm>
          <a:off x="23107650" y="5486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xdr:row>
      <xdr:rowOff>9525</xdr:rowOff>
    </xdr:from>
    <xdr:to>
      <xdr:col>37</xdr:col>
      <xdr:colOff>371475</xdr:colOff>
      <xdr:row>24</xdr:row>
      <xdr:rowOff>0</xdr:rowOff>
    </xdr:to>
    <xdr:cxnSp macro="">
      <xdr:nvCxnSpPr>
        <xdr:cNvPr id="10" name="Connecteur droit 9">
          <a:extLst>
            <a:ext uri="{FF2B5EF4-FFF2-40B4-BE49-F238E27FC236}">
              <a16:creationId xmlns:a16="http://schemas.microsoft.com/office/drawing/2014/main" id="{0385ADED-53B0-4653-BCF6-DEDB0F7FA960}"/>
            </a:ext>
          </a:extLst>
        </xdr:cNvPr>
        <xdr:cNvCxnSpPr/>
      </xdr:nvCxnSpPr>
      <xdr:spPr>
        <a:xfrm>
          <a:off x="25222200" y="4895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xdr:row>
      <xdr:rowOff>19050</xdr:rowOff>
    </xdr:from>
    <xdr:to>
      <xdr:col>40</xdr:col>
      <xdr:colOff>381000</xdr:colOff>
      <xdr:row>23</xdr:row>
      <xdr:rowOff>180975</xdr:rowOff>
    </xdr:to>
    <xdr:cxnSp macro="">
      <xdr:nvCxnSpPr>
        <xdr:cNvPr id="11" name="Connecteur droit 10">
          <a:extLst>
            <a:ext uri="{FF2B5EF4-FFF2-40B4-BE49-F238E27FC236}">
              <a16:creationId xmlns:a16="http://schemas.microsoft.com/office/drawing/2014/main" id="{98183C9D-E2D8-4C1A-8CBF-88AF349C2747}"/>
            </a:ext>
          </a:extLst>
        </xdr:cNvPr>
        <xdr:cNvCxnSpPr/>
      </xdr:nvCxnSpPr>
      <xdr:spPr>
        <a:xfrm>
          <a:off x="27336750" y="4905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12" name="Connecteur droit avec flèche 11">
          <a:extLst>
            <a:ext uri="{FF2B5EF4-FFF2-40B4-BE49-F238E27FC236}">
              <a16:creationId xmlns:a16="http://schemas.microsoft.com/office/drawing/2014/main" id="{9EFEC0BE-FE4F-491C-8B21-75E316EBC2A2}"/>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23</xdr:row>
      <xdr:rowOff>180975</xdr:rowOff>
    </xdr:from>
    <xdr:to>
      <xdr:col>40</xdr:col>
      <xdr:colOff>371475</xdr:colOff>
      <xdr:row>24</xdr:row>
      <xdr:rowOff>0</xdr:rowOff>
    </xdr:to>
    <xdr:cxnSp macro="">
      <xdr:nvCxnSpPr>
        <xdr:cNvPr id="13" name="Connecteur droit avec flèche 12">
          <a:extLst>
            <a:ext uri="{FF2B5EF4-FFF2-40B4-BE49-F238E27FC236}">
              <a16:creationId xmlns:a16="http://schemas.microsoft.com/office/drawing/2014/main" id="{3F40AFB0-C395-4EA7-A8C8-F05EEB595CD2}"/>
            </a:ext>
          </a:extLst>
        </xdr:cNvPr>
        <xdr:cNvCxnSpPr/>
      </xdr:nvCxnSpPr>
      <xdr:spPr>
        <a:xfrm flipH="1">
          <a:off x="26974800" y="5191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xdr:row>
      <xdr:rowOff>0</xdr:rowOff>
    </xdr:from>
    <xdr:to>
      <xdr:col>34</xdr:col>
      <xdr:colOff>285751</xdr:colOff>
      <xdr:row>23</xdr:row>
      <xdr:rowOff>19050</xdr:rowOff>
    </xdr:to>
    <xdr:cxnSp macro="">
      <xdr:nvCxnSpPr>
        <xdr:cNvPr id="14" name="Connecteur droit avec flèche 13">
          <a:extLst>
            <a:ext uri="{FF2B5EF4-FFF2-40B4-BE49-F238E27FC236}">
              <a16:creationId xmlns:a16="http://schemas.microsoft.com/office/drawing/2014/main" id="{554865A8-6D8C-4695-9062-DD3D9EA8CB6B}"/>
            </a:ext>
          </a:extLst>
        </xdr:cNvPr>
        <xdr:cNvCxnSpPr/>
      </xdr:nvCxnSpPr>
      <xdr:spPr>
        <a:xfrm flipH="1">
          <a:off x="23088600" y="4886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25</xdr:row>
      <xdr:rowOff>9525</xdr:rowOff>
    </xdr:from>
    <xdr:to>
      <xdr:col>34</xdr:col>
      <xdr:colOff>295275</xdr:colOff>
      <xdr:row>26</xdr:row>
      <xdr:rowOff>9525</xdr:rowOff>
    </xdr:to>
    <xdr:cxnSp macro="">
      <xdr:nvCxnSpPr>
        <xdr:cNvPr id="15" name="Connecteur droit 14">
          <a:extLst>
            <a:ext uri="{FF2B5EF4-FFF2-40B4-BE49-F238E27FC236}">
              <a16:creationId xmlns:a16="http://schemas.microsoft.com/office/drawing/2014/main" id="{195AA70E-B71F-4EAE-8926-E2DB53B4057A}"/>
            </a:ext>
          </a:extLst>
        </xdr:cNvPr>
        <xdr:cNvCxnSpPr/>
      </xdr:nvCxnSpPr>
      <xdr:spPr>
        <a:xfrm>
          <a:off x="23098125" y="5362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16" name="Connecteur droit 15">
          <a:extLst>
            <a:ext uri="{FF2B5EF4-FFF2-40B4-BE49-F238E27FC236}">
              <a16:creationId xmlns:a16="http://schemas.microsoft.com/office/drawing/2014/main" id="{122A52F8-1E4F-4A7C-A233-6A01C50C8897}"/>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25</xdr:row>
      <xdr:rowOff>133351</xdr:rowOff>
    </xdr:from>
    <xdr:to>
      <xdr:col>39</xdr:col>
      <xdr:colOff>200025</xdr:colOff>
      <xdr:row>26</xdr:row>
      <xdr:rowOff>0</xdr:rowOff>
    </xdr:to>
    <xdr:cxnSp macro="">
      <xdr:nvCxnSpPr>
        <xdr:cNvPr id="17" name="Connecteur droit 16">
          <a:extLst>
            <a:ext uri="{FF2B5EF4-FFF2-40B4-BE49-F238E27FC236}">
              <a16:creationId xmlns:a16="http://schemas.microsoft.com/office/drawing/2014/main" id="{3A6E480A-1039-42E2-B74D-3914AF58BA60}"/>
            </a:ext>
          </a:extLst>
        </xdr:cNvPr>
        <xdr:cNvCxnSpPr/>
      </xdr:nvCxnSpPr>
      <xdr:spPr>
        <a:xfrm>
          <a:off x="23107650" y="5486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5821</xdr:row>
      <xdr:rowOff>9525</xdr:rowOff>
    </xdr:from>
    <xdr:to>
      <xdr:col>37</xdr:col>
      <xdr:colOff>371475</xdr:colOff>
      <xdr:row>5823</xdr:row>
      <xdr:rowOff>0</xdr:rowOff>
    </xdr:to>
    <xdr:cxnSp macro="">
      <xdr:nvCxnSpPr>
        <xdr:cNvPr id="18" name="Connecteur droit 17">
          <a:extLst>
            <a:ext uri="{FF2B5EF4-FFF2-40B4-BE49-F238E27FC236}">
              <a16:creationId xmlns:a16="http://schemas.microsoft.com/office/drawing/2014/main" id="{530ACE8B-10DE-4E74-9244-660FEA4B85B4}"/>
            </a:ext>
          </a:extLst>
        </xdr:cNvPr>
        <xdr:cNvCxnSpPr/>
      </xdr:nvCxnSpPr>
      <xdr:spPr>
        <a:xfrm>
          <a:off x="25222200" y="305457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5821</xdr:row>
      <xdr:rowOff>19050</xdr:rowOff>
    </xdr:from>
    <xdr:to>
      <xdr:col>40</xdr:col>
      <xdr:colOff>381000</xdr:colOff>
      <xdr:row>5822</xdr:row>
      <xdr:rowOff>180975</xdr:rowOff>
    </xdr:to>
    <xdr:cxnSp macro="">
      <xdr:nvCxnSpPr>
        <xdr:cNvPr id="19" name="Connecteur droit 18">
          <a:extLst>
            <a:ext uri="{FF2B5EF4-FFF2-40B4-BE49-F238E27FC236}">
              <a16:creationId xmlns:a16="http://schemas.microsoft.com/office/drawing/2014/main" id="{F501E953-15A6-42AF-9B26-FF6C0343960A}"/>
            </a:ext>
          </a:extLst>
        </xdr:cNvPr>
        <xdr:cNvCxnSpPr/>
      </xdr:nvCxnSpPr>
      <xdr:spPr>
        <a:xfrm>
          <a:off x="27336750" y="305466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20" name="Connecteur droit avec flèche 19">
          <a:extLst>
            <a:ext uri="{FF2B5EF4-FFF2-40B4-BE49-F238E27FC236}">
              <a16:creationId xmlns:a16="http://schemas.microsoft.com/office/drawing/2014/main" id="{527F9700-10EA-498E-A2FF-4C48E0C4F9B0}"/>
            </a:ext>
          </a:extLst>
        </xdr:cNvPr>
        <xdr:cNvCxnSpPr/>
      </xdr:nvCxnSpPr>
      <xdr:spPr>
        <a:xfrm flipV="1">
          <a:off x="25212675" y="305752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5822</xdr:row>
      <xdr:rowOff>180975</xdr:rowOff>
    </xdr:from>
    <xdr:to>
      <xdr:col>40</xdr:col>
      <xdr:colOff>371475</xdr:colOff>
      <xdr:row>5823</xdr:row>
      <xdr:rowOff>0</xdr:rowOff>
    </xdr:to>
    <xdr:cxnSp macro="">
      <xdr:nvCxnSpPr>
        <xdr:cNvPr id="21" name="Connecteur droit avec flèche 20">
          <a:extLst>
            <a:ext uri="{FF2B5EF4-FFF2-40B4-BE49-F238E27FC236}">
              <a16:creationId xmlns:a16="http://schemas.microsoft.com/office/drawing/2014/main" id="{E3619BE8-66B6-48CB-A996-6A4BED1ABC72}"/>
            </a:ext>
          </a:extLst>
        </xdr:cNvPr>
        <xdr:cNvCxnSpPr/>
      </xdr:nvCxnSpPr>
      <xdr:spPr>
        <a:xfrm flipH="1">
          <a:off x="26974800" y="305752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5821</xdr:row>
      <xdr:rowOff>0</xdr:rowOff>
    </xdr:from>
    <xdr:to>
      <xdr:col>34</xdr:col>
      <xdr:colOff>285751</xdr:colOff>
      <xdr:row>5822</xdr:row>
      <xdr:rowOff>19050</xdr:rowOff>
    </xdr:to>
    <xdr:cxnSp macro="">
      <xdr:nvCxnSpPr>
        <xdr:cNvPr id="22" name="Connecteur droit avec flèche 21">
          <a:extLst>
            <a:ext uri="{FF2B5EF4-FFF2-40B4-BE49-F238E27FC236}">
              <a16:creationId xmlns:a16="http://schemas.microsoft.com/office/drawing/2014/main" id="{B2CA4A79-C6CF-4ADE-B26F-C98234AFC3E0}"/>
            </a:ext>
          </a:extLst>
        </xdr:cNvPr>
        <xdr:cNvCxnSpPr/>
      </xdr:nvCxnSpPr>
      <xdr:spPr>
        <a:xfrm flipH="1">
          <a:off x="23088600" y="305447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5824</xdr:row>
      <xdr:rowOff>9525</xdr:rowOff>
    </xdr:from>
    <xdr:to>
      <xdr:col>34</xdr:col>
      <xdr:colOff>295275</xdr:colOff>
      <xdr:row>5825</xdr:row>
      <xdr:rowOff>9525</xdr:rowOff>
    </xdr:to>
    <xdr:cxnSp macro="">
      <xdr:nvCxnSpPr>
        <xdr:cNvPr id="23" name="Connecteur droit 22">
          <a:extLst>
            <a:ext uri="{FF2B5EF4-FFF2-40B4-BE49-F238E27FC236}">
              <a16:creationId xmlns:a16="http://schemas.microsoft.com/office/drawing/2014/main" id="{2FB34945-34B8-49F6-9457-DD4F35D44B4F}"/>
            </a:ext>
          </a:extLst>
        </xdr:cNvPr>
        <xdr:cNvCxnSpPr/>
      </xdr:nvCxnSpPr>
      <xdr:spPr>
        <a:xfrm>
          <a:off x="23098125" y="305923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24" name="Connecteur droit 23">
          <a:extLst>
            <a:ext uri="{FF2B5EF4-FFF2-40B4-BE49-F238E27FC236}">
              <a16:creationId xmlns:a16="http://schemas.microsoft.com/office/drawing/2014/main" id="{D4204BD3-823F-4414-9236-E832E8E8C542}"/>
            </a:ext>
          </a:extLst>
        </xdr:cNvPr>
        <xdr:cNvCxnSpPr/>
      </xdr:nvCxnSpPr>
      <xdr:spPr>
        <a:xfrm>
          <a:off x="26450925" y="305904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5824</xdr:row>
      <xdr:rowOff>133351</xdr:rowOff>
    </xdr:from>
    <xdr:to>
      <xdr:col>39</xdr:col>
      <xdr:colOff>200025</xdr:colOff>
      <xdr:row>5825</xdr:row>
      <xdr:rowOff>0</xdr:rowOff>
    </xdr:to>
    <xdr:cxnSp macro="">
      <xdr:nvCxnSpPr>
        <xdr:cNvPr id="25" name="Connecteur droit 24">
          <a:extLst>
            <a:ext uri="{FF2B5EF4-FFF2-40B4-BE49-F238E27FC236}">
              <a16:creationId xmlns:a16="http://schemas.microsoft.com/office/drawing/2014/main" id="{E7AA3926-52A5-43D0-9648-8C68C3E00615}"/>
            </a:ext>
          </a:extLst>
        </xdr:cNvPr>
        <xdr:cNvCxnSpPr/>
      </xdr:nvCxnSpPr>
      <xdr:spPr>
        <a:xfrm>
          <a:off x="23107650" y="306047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5821</xdr:row>
      <xdr:rowOff>9525</xdr:rowOff>
    </xdr:from>
    <xdr:to>
      <xdr:col>37</xdr:col>
      <xdr:colOff>371475</xdr:colOff>
      <xdr:row>5823</xdr:row>
      <xdr:rowOff>0</xdr:rowOff>
    </xdr:to>
    <xdr:cxnSp macro="">
      <xdr:nvCxnSpPr>
        <xdr:cNvPr id="26" name="Connecteur droit 25">
          <a:extLst>
            <a:ext uri="{FF2B5EF4-FFF2-40B4-BE49-F238E27FC236}">
              <a16:creationId xmlns:a16="http://schemas.microsoft.com/office/drawing/2014/main" id="{06024C82-AA8F-4B51-A8FD-BED800731E15}"/>
            </a:ext>
          </a:extLst>
        </xdr:cNvPr>
        <xdr:cNvCxnSpPr/>
      </xdr:nvCxnSpPr>
      <xdr:spPr>
        <a:xfrm>
          <a:off x="25222200" y="305457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5821</xdr:row>
      <xdr:rowOff>19050</xdr:rowOff>
    </xdr:from>
    <xdr:to>
      <xdr:col>40</xdr:col>
      <xdr:colOff>381000</xdr:colOff>
      <xdr:row>5822</xdr:row>
      <xdr:rowOff>180975</xdr:rowOff>
    </xdr:to>
    <xdr:cxnSp macro="">
      <xdr:nvCxnSpPr>
        <xdr:cNvPr id="27" name="Connecteur droit 26">
          <a:extLst>
            <a:ext uri="{FF2B5EF4-FFF2-40B4-BE49-F238E27FC236}">
              <a16:creationId xmlns:a16="http://schemas.microsoft.com/office/drawing/2014/main" id="{B31FAD08-B635-41F7-BF20-CBA8B3DF24F2}"/>
            </a:ext>
          </a:extLst>
        </xdr:cNvPr>
        <xdr:cNvCxnSpPr/>
      </xdr:nvCxnSpPr>
      <xdr:spPr>
        <a:xfrm>
          <a:off x="27336750" y="305466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28" name="Connecteur droit avec flèche 27">
          <a:extLst>
            <a:ext uri="{FF2B5EF4-FFF2-40B4-BE49-F238E27FC236}">
              <a16:creationId xmlns:a16="http://schemas.microsoft.com/office/drawing/2014/main" id="{4DF7F1D2-E080-4A6E-9A42-592F68DB3D8D}"/>
            </a:ext>
          </a:extLst>
        </xdr:cNvPr>
        <xdr:cNvCxnSpPr/>
      </xdr:nvCxnSpPr>
      <xdr:spPr>
        <a:xfrm flipV="1">
          <a:off x="25212675" y="305752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5822</xdr:row>
      <xdr:rowOff>180975</xdr:rowOff>
    </xdr:from>
    <xdr:to>
      <xdr:col>40</xdr:col>
      <xdr:colOff>371475</xdr:colOff>
      <xdr:row>5823</xdr:row>
      <xdr:rowOff>0</xdr:rowOff>
    </xdr:to>
    <xdr:cxnSp macro="">
      <xdr:nvCxnSpPr>
        <xdr:cNvPr id="29" name="Connecteur droit avec flèche 28">
          <a:extLst>
            <a:ext uri="{FF2B5EF4-FFF2-40B4-BE49-F238E27FC236}">
              <a16:creationId xmlns:a16="http://schemas.microsoft.com/office/drawing/2014/main" id="{AF89EA9C-31D1-447B-BC0C-5D588DAD4B3B}"/>
            </a:ext>
          </a:extLst>
        </xdr:cNvPr>
        <xdr:cNvCxnSpPr/>
      </xdr:nvCxnSpPr>
      <xdr:spPr>
        <a:xfrm flipH="1">
          <a:off x="26974800" y="305752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5821</xdr:row>
      <xdr:rowOff>0</xdr:rowOff>
    </xdr:from>
    <xdr:to>
      <xdr:col>34</xdr:col>
      <xdr:colOff>285751</xdr:colOff>
      <xdr:row>5822</xdr:row>
      <xdr:rowOff>19050</xdr:rowOff>
    </xdr:to>
    <xdr:cxnSp macro="">
      <xdr:nvCxnSpPr>
        <xdr:cNvPr id="30" name="Connecteur droit avec flèche 29">
          <a:extLst>
            <a:ext uri="{FF2B5EF4-FFF2-40B4-BE49-F238E27FC236}">
              <a16:creationId xmlns:a16="http://schemas.microsoft.com/office/drawing/2014/main" id="{F1796E19-7301-45B7-91B7-6B2182603E8F}"/>
            </a:ext>
          </a:extLst>
        </xdr:cNvPr>
        <xdr:cNvCxnSpPr/>
      </xdr:nvCxnSpPr>
      <xdr:spPr>
        <a:xfrm flipH="1">
          <a:off x="23088600" y="305447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5824</xdr:row>
      <xdr:rowOff>9525</xdr:rowOff>
    </xdr:from>
    <xdr:to>
      <xdr:col>34</xdr:col>
      <xdr:colOff>295275</xdr:colOff>
      <xdr:row>5825</xdr:row>
      <xdr:rowOff>9525</xdr:rowOff>
    </xdr:to>
    <xdr:cxnSp macro="">
      <xdr:nvCxnSpPr>
        <xdr:cNvPr id="31" name="Connecteur droit 30">
          <a:extLst>
            <a:ext uri="{FF2B5EF4-FFF2-40B4-BE49-F238E27FC236}">
              <a16:creationId xmlns:a16="http://schemas.microsoft.com/office/drawing/2014/main" id="{C55185BF-5B5E-42F9-8B06-26F236545720}"/>
            </a:ext>
          </a:extLst>
        </xdr:cNvPr>
        <xdr:cNvCxnSpPr/>
      </xdr:nvCxnSpPr>
      <xdr:spPr>
        <a:xfrm>
          <a:off x="23098125" y="305923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32" name="Connecteur droit 31">
          <a:extLst>
            <a:ext uri="{FF2B5EF4-FFF2-40B4-BE49-F238E27FC236}">
              <a16:creationId xmlns:a16="http://schemas.microsoft.com/office/drawing/2014/main" id="{0003BC17-D809-4F57-974F-FAFB3F89B1BC}"/>
            </a:ext>
          </a:extLst>
        </xdr:cNvPr>
        <xdr:cNvCxnSpPr/>
      </xdr:nvCxnSpPr>
      <xdr:spPr>
        <a:xfrm>
          <a:off x="26450925" y="305904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5824</xdr:row>
      <xdr:rowOff>133351</xdr:rowOff>
    </xdr:from>
    <xdr:to>
      <xdr:col>39</xdr:col>
      <xdr:colOff>200025</xdr:colOff>
      <xdr:row>5825</xdr:row>
      <xdr:rowOff>0</xdr:rowOff>
    </xdr:to>
    <xdr:cxnSp macro="">
      <xdr:nvCxnSpPr>
        <xdr:cNvPr id="33" name="Connecteur droit 32">
          <a:extLst>
            <a:ext uri="{FF2B5EF4-FFF2-40B4-BE49-F238E27FC236}">
              <a16:creationId xmlns:a16="http://schemas.microsoft.com/office/drawing/2014/main" id="{44E96C60-9DDB-437D-BA62-78A10EC77BFA}"/>
            </a:ext>
          </a:extLst>
        </xdr:cNvPr>
        <xdr:cNvCxnSpPr/>
      </xdr:nvCxnSpPr>
      <xdr:spPr>
        <a:xfrm>
          <a:off x="23107650" y="306047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221</xdr:row>
      <xdr:rowOff>9525</xdr:rowOff>
    </xdr:from>
    <xdr:to>
      <xdr:col>37</xdr:col>
      <xdr:colOff>371475</xdr:colOff>
      <xdr:row>223</xdr:row>
      <xdr:rowOff>0</xdr:rowOff>
    </xdr:to>
    <xdr:cxnSp macro="">
      <xdr:nvCxnSpPr>
        <xdr:cNvPr id="34" name="Connecteur droit 33">
          <a:extLst>
            <a:ext uri="{FF2B5EF4-FFF2-40B4-BE49-F238E27FC236}">
              <a16:creationId xmlns:a16="http://schemas.microsoft.com/office/drawing/2014/main" id="{F080E02F-7C58-4084-A489-B3EC136E8CAF}"/>
            </a:ext>
          </a:extLst>
        </xdr:cNvPr>
        <xdr:cNvCxnSpPr/>
      </xdr:nvCxnSpPr>
      <xdr:spPr>
        <a:xfrm>
          <a:off x="25222200" y="159353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221</xdr:row>
      <xdr:rowOff>19050</xdr:rowOff>
    </xdr:from>
    <xdr:to>
      <xdr:col>40</xdr:col>
      <xdr:colOff>381000</xdr:colOff>
      <xdr:row>222</xdr:row>
      <xdr:rowOff>180975</xdr:rowOff>
    </xdr:to>
    <xdr:cxnSp macro="">
      <xdr:nvCxnSpPr>
        <xdr:cNvPr id="35" name="Connecteur droit 34">
          <a:extLst>
            <a:ext uri="{FF2B5EF4-FFF2-40B4-BE49-F238E27FC236}">
              <a16:creationId xmlns:a16="http://schemas.microsoft.com/office/drawing/2014/main" id="{4A4A5959-B694-4CBB-A1F7-546C8CFAEABF}"/>
            </a:ext>
          </a:extLst>
        </xdr:cNvPr>
        <xdr:cNvCxnSpPr/>
      </xdr:nvCxnSpPr>
      <xdr:spPr>
        <a:xfrm>
          <a:off x="27336750" y="159448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36" name="Connecteur droit avec flèche 35">
          <a:extLst>
            <a:ext uri="{FF2B5EF4-FFF2-40B4-BE49-F238E27FC236}">
              <a16:creationId xmlns:a16="http://schemas.microsoft.com/office/drawing/2014/main" id="{97834D61-0085-4F69-A06C-69131316A1F6}"/>
            </a:ext>
          </a:extLst>
        </xdr:cNvPr>
        <xdr:cNvCxnSpPr/>
      </xdr:nvCxnSpPr>
      <xdr:spPr>
        <a:xfrm flipV="1">
          <a:off x="25212675" y="16230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xdr:row>
      <xdr:rowOff>180975</xdr:rowOff>
    </xdr:from>
    <xdr:to>
      <xdr:col>40</xdr:col>
      <xdr:colOff>371475</xdr:colOff>
      <xdr:row>223</xdr:row>
      <xdr:rowOff>0</xdr:rowOff>
    </xdr:to>
    <xdr:cxnSp macro="">
      <xdr:nvCxnSpPr>
        <xdr:cNvPr id="37" name="Connecteur droit avec flèche 36">
          <a:extLst>
            <a:ext uri="{FF2B5EF4-FFF2-40B4-BE49-F238E27FC236}">
              <a16:creationId xmlns:a16="http://schemas.microsoft.com/office/drawing/2014/main" id="{8F8E923B-FAA6-48E5-A1C6-4FC8959F3B1B}"/>
            </a:ext>
          </a:extLst>
        </xdr:cNvPr>
        <xdr:cNvCxnSpPr/>
      </xdr:nvCxnSpPr>
      <xdr:spPr>
        <a:xfrm flipH="1">
          <a:off x="26974800" y="162306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221</xdr:row>
      <xdr:rowOff>0</xdr:rowOff>
    </xdr:from>
    <xdr:to>
      <xdr:col>34</xdr:col>
      <xdr:colOff>285751</xdr:colOff>
      <xdr:row>222</xdr:row>
      <xdr:rowOff>19050</xdr:rowOff>
    </xdr:to>
    <xdr:cxnSp macro="">
      <xdr:nvCxnSpPr>
        <xdr:cNvPr id="38" name="Connecteur droit avec flèche 37">
          <a:extLst>
            <a:ext uri="{FF2B5EF4-FFF2-40B4-BE49-F238E27FC236}">
              <a16:creationId xmlns:a16="http://schemas.microsoft.com/office/drawing/2014/main" id="{867D5105-6A52-45EA-B84D-036941906F85}"/>
            </a:ext>
          </a:extLst>
        </xdr:cNvPr>
        <xdr:cNvCxnSpPr/>
      </xdr:nvCxnSpPr>
      <xdr:spPr>
        <a:xfrm flipH="1">
          <a:off x="23088600" y="159258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224</xdr:row>
      <xdr:rowOff>9525</xdr:rowOff>
    </xdr:from>
    <xdr:to>
      <xdr:col>34</xdr:col>
      <xdr:colOff>295275</xdr:colOff>
      <xdr:row>225</xdr:row>
      <xdr:rowOff>9525</xdr:rowOff>
    </xdr:to>
    <xdr:cxnSp macro="">
      <xdr:nvCxnSpPr>
        <xdr:cNvPr id="39" name="Connecteur droit 38">
          <a:extLst>
            <a:ext uri="{FF2B5EF4-FFF2-40B4-BE49-F238E27FC236}">
              <a16:creationId xmlns:a16="http://schemas.microsoft.com/office/drawing/2014/main" id="{8F8880EF-D3B6-4AA3-872A-E6FE98A3A306}"/>
            </a:ext>
          </a:extLst>
        </xdr:cNvPr>
        <xdr:cNvCxnSpPr/>
      </xdr:nvCxnSpPr>
      <xdr:spPr>
        <a:xfrm>
          <a:off x="23098125" y="164020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40" name="Connecteur droit 39">
          <a:extLst>
            <a:ext uri="{FF2B5EF4-FFF2-40B4-BE49-F238E27FC236}">
              <a16:creationId xmlns:a16="http://schemas.microsoft.com/office/drawing/2014/main" id="{94FCF9AA-F93A-4478-92F2-7E54AEEFB366}"/>
            </a:ext>
          </a:extLst>
        </xdr:cNvPr>
        <xdr:cNvCxnSpPr/>
      </xdr:nvCxnSpPr>
      <xdr:spPr>
        <a:xfrm>
          <a:off x="26450925" y="16383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224</xdr:row>
      <xdr:rowOff>133351</xdr:rowOff>
    </xdr:from>
    <xdr:to>
      <xdr:col>39</xdr:col>
      <xdr:colOff>200025</xdr:colOff>
      <xdr:row>225</xdr:row>
      <xdr:rowOff>0</xdr:rowOff>
    </xdr:to>
    <xdr:cxnSp macro="">
      <xdr:nvCxnSpPr>
        <xdr:cNvPr id="41" name="Connecteur droit 40">
          <a:extLst>
            <a:ext uri="{FF2B5EF4-FFF2-40B4-BE49-F238E27FC236}">
              <a16:creationId xmlns:a16="http://schemas.microsoft.com/office/drawing/2014/main" id="{B673BF1B-0F41-4E41-81EB-22C3B48F3559}"/>
            </a:ext>
          </a:extLst>
        </xdr:cNvPr>
        <xdr:cNvCxnSpPr/>
      </xdr:nvCxnSpPr>
      <xdr:spPr>
        <a:xfrm>
          <a:off x="23107650" y="165258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221</xdr:row>
      <xdr:rowOff>9525</xdr:rowOff>
    </xdr:from>
    <xdr:to>
      <xdr:col>37</xdr:col>
      <xdr:colOff>371475</xdr:colOff>
      <xdr:row>223</xdr:row>
      <xdr:rowOff>0</xdr:rowOff>
    </xdr:to>
    <xdr:cxnSp macro="">
      <xdr:nvCxnSpPr>
        <xdr:cNvPr id="42" name="Connecteur droit 41">
          <a:extLst>
            <a:ext uri="{FF2B5EF4-FFF2-40B4-BE49-F238E27FC236}">
              <a16:creationId xmlns:a16="http://schemas.microsoft.com/office/drawing/2014/main" id="{E178192C-04A6-43D1-A003-1EAD2A774307}"/>
            </a:ext>
          </a:extLst>
        </xdr:cNvPr>
        <xdr:cNvCxnSpPr/>
      </xdr:nvCxnSpPr>
      <xdr:spPr>
        <a:xfrm>
          <a:off x="25222200" y="159353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221</xdr:row>
      <xdr:rowOff>19050</xdr:rowOff>
    </xdr:from>
    <xdr:to>
      <xdr:col>40</xdr:col>
      <xdr:colOff>381000</xdr:colOff>
      <xdr:row>222</xdr:row>
      <xdr:rowOff>180975</xdr:rowOff>
    </xdr:to>
    <xdr:cxnSp macro="">
      <xdr:nvCxnSpPr>
        <xdr:cNvPr id="43" name="Connecteur droit 42">
          <a:extLst>
            <a:ext uri="{FF2B5EF4-FFF2-40B4-BE49-F238E27FC236}">
              <a16:creationId xmlns:a16="http://schemas.microsoft.com/office/drawing/2014/main" id="{7CB9334E-064C-4078-A4DF-6B63EC3A92BE}"/>
            </a:ext>
          </a:extLst>
        </xdr:cNvPr>
        <xdr:cNvCxnSpPr/>
      </xdr:nvCxnSpPr>
      <xdr:spPr>
        <a:xfrm>
          <a:off x="27336750" y="159448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44" name="Connecteur droit avec flèche 43">
          <a:extLst>
            <a:ext uri="{FF2B5EF4-FFF2-40B4-BE49-F238E27FC236}">
              <a16:creationId xmlns:a16="http://schemas.microsoft.com/office/drawing/2014/main" id="{2D3F2ED0-1E7D-49BC-9927-E24B252C2AB7}"/>
            </a:ext>
          </a:extLst>
        </xdr:cNvPr>
        <xdr:cNvCxnSpPr/>
      </xdr:nvCxnSpPr>
      <xdr:spPr>
        <a:xfrm flipV="1">
          <a:off x="25212675" y="16230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xdr:row>
      <xdr:rowOff>180975</xdr:rowOff>
    </xdr:from>
    <xdr:to>
      <xdr:col>40</xdr:col>
      <xdr:colOff>371475</xdr:colOff>
      <xdr:row>223</xdr:row>
      <xdr:rowOff>0</xdr:rowOff>
    </xdr:to>
    <xdr:cxnSp macro="">
      <xdr:nvCxnSpPr>
        <xdr:cNvPr id="45" name="Connecteur droit avec flèche 44">
          <a:extLst>
            <a:ext uri="{FF2B5EF4-FFF2-40B4-BE49-F238E27FC236}">
              <a16:creationId xmlns:a16="http://schemas.microsoft.com/office/drawing/2014/main" id="{5B17FAB6-68C3-44F7-83BC-46F264C72BEC}"/>
            </a:ext>
          </a:extLst>
        </xdr:cNvPr>
        <xdr:cNvCxnSpPr/>
      </xdr:nvCxnSpPr>
      <xdr:spPr>
        <a:xfrm flipH="1">
          <a:off x="26974800" y="162306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221</xdr:row>
      <xdr:rowOff>0</xdr:rowOff>
    </xdr:from>
    <xdr:to>
      <xdr:col>34</xdr:col>
      <xdr:colOff>285751</xdr:colOff>
      <xdr:row>222</xdr:row>
      <xdr:rowOff>19050</xdr:rowOff>
    </xdr:to>
    <xdr:cxnSp macro="">
      <xdr:nvCxnSpPr>
        <xdr:cNvPr id="46" name="Connecteur droit avec flèche 45">
          <a:extLst>
            <a:ext uri="{FF2B5EF4-FFF2-40B4-BE49-F238E27FC236}">
              <a16:creationId xmlns:a16="http://schemas.microsoft.com/office/drawing/2014/main" id="{A2361E20-1457-4500-A2E5-005111E798C3}"/>
            </a:ext>
          </a:extLst>
        </xdr:cNvPr>
        <xdr:cNvCxnSpPr/>
      </xdr:nvCxnSpPr>
      <xdr:spPr>
        <a:xfrm flipH="1">
          <a:off x="23088600" y="159258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224</xdr:row>
      <xdr:rowOff>9525</xdr:rowOff>
    </xdr:from>
    <xdr:to>
      <xdr:col>34</xdr:col>
      <xdr:colOff>295275</xdr:colOff>
      <xdr:row>225</xdr:row>
      <xdr:rowOff>9525</xdr:rowOff>
    </xdr:to>
    <xdr:cxnSp macro="">
      <xdr:nvCxnSpPr>
        <xdr:cNvPr id="47" name="Connecteur droit 46">
          <a:extLst>
            <a:ext uri="{FF2B5EF4-FFF2-40B4-BE49-F238E27FC236}">
              <a16:creationId xmlns:a16="http://schemas.microsoft.com/office/drawing/2014/main" id="{65D0C4BF-4B0D-48B0-98B0-E9180223E5FE}"/>
            </a:ext>
          </a:extLst>
        </xdr:cNvPr>
        <xdr:cNvCxnSpPr/>
      </xdr:nvCxnSpPr>
      <xdr:spPr>
        <a:xfrm>
          <a:off x="23098125" y="164020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48" name="Connecteur droit 47">
          <a:extLst>
            <a:ext uri="{FF2B5EF4-FFF2-40B4-BE49-F238E27FC236}">
              <a16:creationId xmlns:a16="http://schemas.microsoft.com/office/drawing/2014/main" id="{18981EE4-1FCB-4DF3-ADE5-98830A7082AB}"/>
            </a:ext>
          </a:extLst>
        </xdr:cNvPr>
        <xdr:cNvCxnSpPr/>
      </xdr:nvCxnSpPr>
      <xdr:spPr>
        <a:xfrm>
          <a:off x="26450925" y="16383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224</xdr:row>
      <xdr:rowOff>133351</xdr:rowOff>
    </xdr:from>
    <xdr:to>
      <xdr:col>39</xdr:col>
      <xdr:colOff>200025</xdr:colOff>
      <xdr:row>225</xdr:row>
      <xdr:rowOff>0</xdr:rowOff>
    </xdr:to>
    <xdr:cxnSp macro="">
      <xdr:nvCxnSpPr>
        <xdr:cNvPr id="49" name="Connecteur droit 48">
          <a:extLst>
            <a:ext uri="{FF2B5EF4-FFF2-40B4-BE49-F238E27FC236}">
              <a16:creationId xmlns:a16="http://schemas.microsoft.com/office/drawing/2014/main" id="{44F50AE6-11BE-4E94-A1EB-CFC373F20B8A}"/>
            </a:ext>
          </a:extLst>
        </xdr:cNvPr>
        <xdr:cNvCxnSpPr/>
      </xdr:nvCxnSpPr>
      <xdr:spPr>
        <a:xfrm>
          <a:off x="23107650" y="165258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421</xdr:row>
      <xdr:rowOff>9525</xdr:rowOff>
    </xdr:from>
    <xdr:to>
      <xdr:col>37</xdr:col>
      <xdr:colOff>371475</xdr:colOff>
      <xdr:row>423</xdr:row>
      <xdr:rowOff>0</xdr:rowOff>
    </xdr:to>
    <xdr:cxnSp macro="">
      <xdr:nvCxnSpPr>
        <xdr:cNvPr id="50" name="Connecteur droit 49">
          <a:extLst>
            <a:ext uri="{FF2B5EF4-FFF2-40B4-BE49-F238E27FC236}">
              <a16:creationId xmlns:a16="http://schemas.microsoft.com/office/drawing/2014/main" id="{F4C553EE-656A-4D56-BD20-1E808533F8F2}"/>
            </a:ext>
          </a:extLst>
        </xdr:cNvPr>
        <xdr:cNvCxnSpPr/>
      </xdr:nvCxnSpPr>
      <xdr:spPr>
        <a:xfrm>
          <a:off x="25222200" y="262794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421</xdr:row>
      <xdr:rowOff>19050</xdr:rowOff>
    </xdr:from>
    <xdr:to>
      <xdr:col>40</xdr:col>
      <xdr:colOff>381000</xdr:colOff>
      <xdr:row>422</xdr:row>
      <xdr:rowOff>180975</xdr:rowOff>
    </xdr:to>
    <xdr:cxnSp macro="">
      <xdr:nvCxnSpPr>
        <xdr:cNvPr id="51" name="Connecteur droit 50">
          <a:extLst>
            <a:ext uri="{FF2B5EF4-FFF2-40B4-BE49-F238E27FC236}">
              <a16:creationId xmlns:a16="http://schemas.microsoft.com/office/drawing/2014/main" id="{562FAC48-3163-4895-A9DA-12F54F4CF903}"/>
            </a:ext>
          </a:extLst>
        </xdr:cNvPr>
        <xdr:cNvCxnSpPr/>
      </xdr:nvCxnSpPr>
      <xdr:spPr>
        <a:xfrm>
          <a:off x="27336750" y="262890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52" name="Connecteur droit avec flèche 51">
          <a:extLst>
            <a:ext uri="{FF2B5EF4-FFF2-40B4-BE49-F238E27FC236}">
              <a16:creationId xmlns:a16="http://schemas.microsoft.com/office/drawing/2014/main" id="{217E604F-66A1-4F5A-A0D0-469E88F3A6D2}"/>
            </a:ext>
          </a:extLst>
        </xdr:cNvPr>
        <xdr:cNvCxnSpPr/>
      </xdr:nvCxnSpPr>
      <xdr:spPr>
        <a:xfrm flipV="1">
          <a:off x="25212675" y="26574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xdr:row>
      <xdr:rowOff>180975</xdr:rowOff>
    </xdr:from>
    <xdr:to>
      <xdr:col>40</xdr:col>
      <xdr:colOff>371475</xdr:colOff>
      <xdr:row>423</xdr:row>
      <xdr:rowOff>0</xdr:rowOff>
    </xdr:to>
    <xdr:cxnSp macro="">
      <xdr:nvCxnSpPr>
        <xdr:cNvPr id="53" name="Connecteur droit avec flèche 52">
          <a:extLst>
            <a:ext uri="{FF2B5EF4-FFF2-40B4-BE49-F238E27FC236}">
              <a16:creationId xmlns:a16="http://schemas.microsoft.com/office/drawing/2014/main" id="{FBC13BFC-93FE-4071-967C-81AA152E71E6}"/>
            </a:ext>
          </a:extLst>
        </xdr:cNvPr>
        <xdr:cNvCxnSpPr/>
      </xdr:nvCxnSpPr>
      <xdr:spPr>
        <a:xfrm flipH="1">
          <a:off x="26974800" y="265747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421</xdr:row>
      <xdr:rowOff>0</xdr:rowOff>
    </xdr:from>
    <xdr:to>
      <xdr:col>34</xdr:col>
      <xdr:colOff>285751</xdr:colOff>
      <xdr:row>422</xdr:row>
      <xdr:rowOff>19050</xdr:rowOff>
    </xdr:to>
    <xdr:cxnSp macro="">
      <xdr:nvCxnSpPr>
        <xdr:cNvPr id="54" name="Connecteur droit avec flèche 53">
          <a:extLst>
            <a:ext uri="{FF2B5EF4-FFF2-40B4-BE49-F238E27FC236}">
              <a16:creationId xmlns:a16="http://schemas.microsoft.com/office/drawing/2014/main" id="{0FA7CBE8-0B63-4812-979E-2FB14D0042F5}"/>
            </a:ext>
          </a:extLst>
        </xdr:cNvPr>
        <xdr:cNvCxnSpPr/>
      </xdr:nvCxnSpPr>
      <xdr:spPr>
        <a:xfrm flipH="1">
          <a:off x="23088600" y="262699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424</xdr:row>
      <xdr:rowOff>9525</xdr:rowOff>
    </xdr:from>
    <xdr:to>
      <xdr:col>34</xdr:col>
      <xdr:colOff>295275</xdr:colOff>
      <xdr:row>425</xdr:row>
      <xdr:rowOff>9525</xdr:rowOff>
    </xdr:to>
    <xdr:cxnSp macro="">
      <xdr:nvCxnSpPr>
        <xdr:cNvPr id="55" name="Connecteur droit 54">
          <a:extLst>
            <a:ext uri="{FF2B5EF4-FFF2-40B4-BE49-F238E27FC236}">
              <a16:creationId xmlns:a16="http://schemas.microsoft.com/office/drawing/2014/main" id="{BAA64361-363C-45BB-8AE4-D1EE9B7B44A4}"/>
            </a:ext>
          </a:extLst>
        </xdr:cNvPr>
        <xdr:cNvCxnSpPr/>
      </xdr:nvCxnSpPr>
      <xdr:spPr>
        <a:xfrm>
          <a:off x="23098125" y="267462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56" name="Connecteur droit 55">
          <a:extLst>
            <a:ext uri="{FF2B5EF4-FFF2-40B4-BE49-F238E27FC236}">
              <a16:creationId xmlns:a16="http://schemas.microsoft.com/office/drawing/2014/main" id="{25B2FE3C-8CF1-4462-A17B-D4AD450E4857}"/>
            </a:ext>
          </a:extLst>
        </xdr:cNvPr>
        <xdr:cNvCxnSpPr/>
      </xdr:nvCxnSpPr>
      <xdr:spPr>
        <a:xfrm>
          <a:off x="26450925" y="26727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424</xdr:row>
      <xdr:rowOff>133351</xdr:rowOff>
    </xdr:from>
    <xdr:to>
      <xdr:col>39</xdr:col>
      <xdr:colOff>200025</xdr:colOff>
      <xdr:row>425</xdr:row>
      <xdr:rowOff>0</xdr:rowOff>
    </xdr:to>
    <xdr:cxnSp macro="">
      <xdr:nvCxnSpPr>
        <xdr:cNvPr id="57" name="Connecteur droit 56">
          <a:extLst>
            <a:ext uri="{FF2B5EF4-FFF2-40B4-BE49-F238E27FC236}">
              <a16:creationId xmlns:a16="http://schemas.microsoft.com/office/drawing/2014/main" id="{1E806F99-05B9-4E54-853E-6C189C32B03D}"/>
            </a:ext>
          </a:extLst>
        </xdr:cNvPr>
        <xdr:cNvCxnSpPr/>
      </xdr:nvCxnSpPr>
      <xdr:spPr>
        <a:xfrm>
          <a:off x="23107650" y="268700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421</xdr:row>
      <xdr:rowOff>9525</xdr:rowOff>
    </xdr:from>
    <xdr:to>
      <xdr:col>37</xdr:col>
      <xdr:colOff>371475</xdr:colOff>
      <xdr:row>423</xdr:row>
      <xdr:rowOff>0</xdr:rowOff>
    </xdr:to>
    <xdr:cxnSp macro="">
      <xdr:nvCxnSpPr>
        <xdr:cNvPr id="58" name="Connecteur droit 57">
          <a:extLst>
            <a:ext uri="{FF2B5EF4-FFF2-40B4-BE49-F238E27FC236}">
              <a16:creationId xmlns:a16="http://schemas.microsoft.com/office/drawing/2014/main" id="{8AD06248-FBB7-4A9E-8219-186B4F4C708D}"/>
            </a:ext>
          </a:extLst>
        </xdr:cNvPr>
        <xdr:cNvCxnSpPr/>
      </xdr:nvCxnSpPr>
      <xdr:spPr>
        <a:xfrm>
          <a:off x="25222200" y="262794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421</xdr:row>
      <xdr:rowOff>19050</xdr:rowOff>
    </xdr:from>
    <xdr:to>
      <xdr:col>40</xdr:col>
      <xdr:colOff>381000</xdr:colOff>
      <xdr:row>422</xdr:row>
      <xdr:rowOff>180975</xdr:rowOff>
    </xdr:to>
    <xdr:cxnSp macro="">
      <xdr:nvCxnSpPr>
        <xdr:cNvPr id="59" name="Connecteur droit 58">
          <a:extLst>
            <a:ext uri="{FF2B5EF4-FFF2-40B4-BE49-F238E27FC236}">
              <a16:creationId xmlns:a16="http://schemas.microsoft.com/office/drawing/2014/main" id="{06857C9D-0550-4476-9227-B22869C71BF2}"/>
            </a:ext>
          </a:extLst>
        </xdr:cNvPr>
        <xdr:cNvCxnSpPr/>
      </xdr:nvCxnSpPr>
      <xdr:spPr>
        <a:xfrm>
          <a:off x="27336750" y="262890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60" name="Connecteur droit avec flèche 59">
          <a:extLst>
            <a:ext uri="{FF2B5EF4-FFF2-40B4-BE49-F238E27FC236}">
              <a16:creationId xmlns:a16="http://schemas.microsoft.com/office/drawing/2014/main" id="{CDA3129D-BC5F-4BC0-BA73-4BEA61C28F97}"/>
            </a:ext>
          </a:extLst>
        </xdr:cNvPr>
        <xdr:cNvCxnSpPr/>
      </xdr:nvCxnSpPr>
      <xdr:spPr>
        <a:xfrm flipV="1">
          <a:off x="25212675" y="26574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xdr:row>
      <xdr:rowOff>180975</xdr:rowOff>
    </xdr:from>
    <xdr:to>
      <xdr:col>40</xdr:col>
      <xdr:colOff>371475</xdr:colOff>
      <xdr:row>423</xdr:row>
      <xdr:rowOff>0</xdr:rowOff>
    </xdr:to>
    <xdr:cxnSp macro="">
      <xdr:nvCxnSpPr>
        <xdr:cNvPr id="61" name="Connecteur droit avec flèche 60">
          <a:extLst>
            <a:ext uri="{FF2B5EF4-FFF2-40B4-BE49-F238E27FC236}">
              <a16:creationId xmlns:a16="http://schemas.microsoft.com/office/drawing/2014/main" id="{1A28FCAC-2B1F-4594-868F-A10418835FF4}"/>
            </a:ext>
          </a:extLst>
        </xdr:cNvPr>
        <xdr:cNvCxnSpPr/>
      </xdr:nvCxnSpPr>
      <xdr:spPr>
        <a:xfrm flipH="1">
          <a:off x="26974800" y="265747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421</xdr:row>
      <xdr:rowOff>0</xdr:rowOff>
    </xdr:from>
    <xdr:to>
      <xdr:col>34</xdr:col>
      <xdr:colOff>285751</xdr:colOff>
      <xdr:row>422</xdr:row>
      <xdr:rowOff>19050</xdr:rowOff>
    </xdr:to>
    <xdr:cxnSp macro="">
      <xdr:nvCxnSpPr>
        <xdr:cNvPr id="62" name="Connecteur droit avec flèche 61">
          <a:extLst>
            <a:ext uri="{FF2B5EF4-FFF2-40B4-BE49-F238E27FC236}">
              <a16:creationId xmlns:a16="http://schemas.microsoft.com/office/drawing/2014/main" id="{CAC29C72-6429-461B-9FE4-0840EBDC800E}"/>
            </a:ext>
          </a:extLst>
        </xdr:cNvPr>
        <xdr:cNvCxnSpPr/>
      </xdr:nvCxnSpPr>
      <xdr:spPr>
        <a:xfrm flipH="1">
          <a:off x="23088600" y="262699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424</xdr:row>
      <xdr:rowOff>9525</xdr:rowOff>
    </xdr:from>
    <xdr:to>
      <xdr:col>34</xdr:col>
      <xdr:colOff>295275</xdr:colOff>
      <xdr:row>425</xdr:row>
      <xdr:rowOff>9525</xdr:rowOff>
    </xdr:to>
    <xdr:cxnSp macro="">
      <xdr:nvCxnSpPr>
        <xdr:cNvPr id="63" name="Connecteur droit 62">
          <a:extLst>
            <a:ext uri="{FF2B5EF4-FFF2-40B4-BE49-F238E27FC236}">
              <a16:creationId xmlns:a16="http://schemas.microsoft.com/office/drawing/2014/main" id="{4A62F338-88B0-47FF-9878-DC3292AE8D20}"/>
            </a:ext>
          </a:extLst>
        </xdr:cNvPr>
        <xdr:cNvCxnSpPr/>
      </xdr:nvCxnSpPr>
      <xdr:spPr>
        <a:xfrm>
          <a:off x="23098125" y="267462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64" name="Connecteur droit 63">
          <a:extLst>
            <a:ext uri="{FF2B5EF4-FFF2-40B4-BE49-F238E27FC236}">
              <a16:creationId xmlns:a16="http://schemas.microsoft.com/office/drawing/2014/main" id="{68F109B9-F91E-4DA8-9B37-35300DB8DE2C}"/>
            </a:ext>
          </a:extLst>
        </xdr:cNvPr>
        <xdr:cNvCxnSpPr/>
      </xdr:nvCxnSpPr>
      <xdr:spPr>
        <a:xfrm>
          <a:off x="26450925" y="26727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424</xdr:row>
      <xdr:rowOff>133351</xdr:rowOff>
    </xdr:from>
    <xdr:to>
      <xdr:col>39</xdr:col>
      <xdr:colOff>200025</xdr:colOff>
      <xdr:row>425</xdr:row>
      <xdr:rowOff>0</xdr:rowOff>
    </xdr:to>
    <xdr:cxnSp macro="">
      <xdr:nvCxnSpPr>
        <xdr:cNvPr id="65" name="Connecteur droit 64">
          <a:extLst>
            <a:ext uri="{FF2B5EF4-FFF2-40B4-BE49-F238E27FC236}">
              <a16:creationId xmlns:a16="http://schemas.microsoft.com/office/drawing/2014/main" id="{E555FC2C-3BB1-48E0-9075-2CC04809476E}"/>
            </a:ext>
          </a:extLst>
        </xdr:cNvPr>
        <xdr:cNvCxnSpPr/>
      </xdr:nvCxnSpPr>
      <xdr:spPr>
        <a:xfrm>
          <a:off x="23107650" y="268700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621</xdr:row>
      <xdr:rowOff>9525</xdr:rowOff>
    </xdr:from>
    <xdr:to>
      <xdr:col>37</xdr:col>
      <xdr:colOff>371475</xdr:colOff>
      <xdr:row>623</xdr:row>
      <xdr:rowOff>0</xdr:rowOff>
    </xdr:to>
    <xdr:cxnSp macro="">
      <xdr:nvCxnSpPr>
        <xdr:cNvPr id="66" name="Connecteur droit 65">
          <a:extLst>
            <a:ext uri="{FF2B5EF4-FFF2-40B4-BE49-F238E27FC236}">
              <a16:creationId xmlns:a16="http://schemas.microsoft.com/office/drawing/2014/main" id="{AEB19C56-062C-48A7-91B1-D37AF7046036}"/>
            </a:ext>
          </a:extLst>
        </xdr:cNvPr>
        <xdr:cNvCxnSpPr/>
      </xdr:nvCxnSpPr>
      <xdr:spPr>
        <a:xfrm>
          <a:off x="25222200" y="366236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621</xdr:row>
      <xdr:rowOff>19050</xdr:rowOff>
    </xdr:from>
    <xdr:to>
      <xdr:col>40</xdr:col>
      <xdr:colOff>381000</xdr:colOff>
      <xdr:row>622</xdr:row>
      <xdr:rowOff>180975</xdr:rowOff>
    </xdr:to>
    <xdr:cxnSp macro="">
      <xdr:nvCxnSpPr>
        <xdr:cNvPr id="67" name="Connecteur droit 66">
          <a:extLst>
            <a:ext uri="{FF2B5EF4-FFF2-40B4-BE49-F238E27FC236}">
              <a16:creationId xmlns:a16="http://schemas.microsoft.com/office/drawing/2014/main" id="{DA17D59A-7D44-4C16-8322-A19EE0E3B763}"/>
            </a:ext>
          </a:extLst>
        </xdr:cNvPr>
        <xdr:cNvCxnSpPr/>
      </xdr:nvCxnSpPr>
      <xdr:spPr>
        <a:xfrm>
          <a:off x="27336750" y="366331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68" name="Connecteur droit avec flèche 67">
          <a:extLst>
            <a:ext uri="{FF2B5EF4-FFF2-40B4-BE49-F238E27FC236}">
              <a16:creationId xmlns:a16="http://schemas.microsoft.com/office/drawing/2014/main" id="{D15C1DA3-80A5-4EF7-80A1-80011A50A42D}"/>
            </a:ext>
          </a:extLst>
        </xdr:cNvPr>
        <xdr:cNvCxnSpPr/>
      </xdr:nvCxnSpPr>
      <xdr:spPr>
        <a:xfrm flipV="1">
          <a:off x="25212675" y="36918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xdr:row>
      <xdr:rowOff>180975</xdr:rowOff>
    </xdr:from>
    <xdr:to>
      <xdr:col>40</xdr:col>
      <xdr:colOff>371475</xdr:colOff>
      <xdr:row>623</xdr:row>
      <xdr:rowOff>0</xdr:rowOff>
    </xdr:to>
    <xdr:cxnSp macro="">
      <xdr:nvCxnSpPr>
        <xdr:cNvPr id="69" name="Connecteur droit avec flèche 68">
          <a:extLst>
            <a:ext uri="{FF2B5EF4-FFF2-40B4-BE49-F238E27FC236}">
              <a16:creationId xmlns:a16="http://schemas.microsoft.com/office/drawing/2014/main" id="{C75042C2-1477-4EAB-8A0E-C5453BD20EAA}"/>
            </a:ext>
          </a:extLst>
        </xdr:cNvPr>
        <xdr:cNvCxnSpPr/>
      </xdr:nvCxnSpPr>
      <xdr:spPr>
        <a:xfrm flipH="1">
          <a:off x="26974800" y="369189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621</xdr:row>
      <xdr:rowOff>0</xdr:rowOff>
    </xdr:from>
    <xdr:to>
      <xdr:col>34</xdr:col>
      <xdr:colOff>285751</xdr:colOff>
      <xdr:row>622</xdr:row>
      <xdr:rowOff>19050</xdr:rowOff>
    </xdr:to>
    <xdr:cxnSp macro="">
      <xdr:nvCxnSpPr>
        <xdr:cNvPr id="70" name="Connecteur droit avec flèche 69">
          <a:extLst>
            <a:ext uri="{FF2B5EF4-FFF2-40B4-BE49-F238E27FC236}">
              <a16:creationId xmlns:a16="http://schemas.microsoft.com/office/drawing/2014/main" id="{AFB1732E-C6AD-4BA1-AC0D-03F62654E77A}"/>
            </a:ext>
          </a:extLst>
        </xdr:cNvPr>
        <xdr:cNvCxnSpPr/>
      </xdr:nvCxnSpPr>
      <xdr:spPr>
        <a:xfrm flipH="1">
          <a:off x="23088600" y="366141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624</xdr:row>
      <xdr:rowOff>9525</xdr:rowOff>
    </xdr:from>
    <xdr:to>
      <xdr:col>34</xdr:col>
      <xdr:colOff>295275</xdr:colOff>
      <xdr:row>625</xdr:row>
      <xdr:rowOff>9525</xdr:rowOff>
    </xdr:to>
    <xdr:cxnSp macro="">
      <xdr:nvCxnSpPr>
        <xdr:cNvPr id="71" name="Connecteur droit 70">
          <a:extLst>
            <a:ext uri="{FF2B5EF4-FFF2-40B4-BE49-F238E27FC236}">
              <a16:creationId xmlns:a16="http://schemas.microsoft.com/office/drawing/2014/main" id="{DB95A3F3-4F01-4CDC-9A3B-486A593324C1}"/>
            </a:ext>
          </a:extLst>
        </xdr:cNvPr>
        <xdr:cNvCxnSpPr/>
      </xdr:nvCxnSpPr>
      <xdr:spPr>
        <a:xfrm>
          <a:off x="23098125" y="370903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72" name="Connecteur droit 71">
          <a:extLst>
            <a:ext uri="{FF2B5EF4-FFF2-40B4-BE49-F238E27FC236}">
              <a16:creationId xmlns:a16="http://schemas.microsoft.com/office/drawing/2014/main" id="{74739B75-B803-4AD1-9016-7079FD05085B}"/>
            </a:ext>
          </a:extLst>
        </xdr:cNvPr>
        <xdr:cNvCxnSpPr/>
      </xdr:nvCxnSpPr>
      <xdr:spPr>
        <a:xfrm>
          <a:off x="26450925" y="37071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624</xdr:row>
      <xdr:rowOff>133351</xdr:rowOff>
    </xdr:from>
    <xdr:to>
      <xdr:col>39</xdr:col>
      <xdr:colOff>200025</xdr:colOff>
      <xdr:row>625</xdr:row>
      <xdr:rowOff>0</xdr:rowOff>
    </xdr:to>
    <xdr:cxnSp macro="">
      <xdr:nvCxnSpPr>
        <xdr:cNvPr id="73" name="Connecteur droit 72">
          <a:extLst>
            <a:ext uri="{FF2B5EF4-FFF2-40B4-BE49-F238E27FC236}">
              <a16:creationId xmlns:a16="http://schemas.microsoft.com/office/drawing/2014/main" id="{1736F3CD-3617-417E-A193-400FB53EDC8A}"/>
            </a:ext>
          </a:extLst>
        </xdr:cNvPr>
        <xdr:cNvCxnSpPr/>
      </xdr:nvCxnSpPr>
      <xdr:spPr>
        <a:xfrm>
          <a:off x="23107650" y="372141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621</xdr:row>
      <xdr:rowOff>9525</xdr:rowOff>
    </xdr:from>
    <xdr:to>
      <xdr:col>37</xdr:col>
      <xdr:colOff>371475</xdr:colOff>
      <xdr:row>623</xdr:row>
      <xdr:rowOff>0</xdr:rowOff>
    </xdr:to>
    <xdr:cxnSp macro="">
      <xdr:nvCxnSpPr>
        <xdr:cNvPr id="74" name="Connecteur droit 73">
          <a:extLst>
            <a:ext uri="{FF2B5EF4-FFF2-40B4-BE49-F238E27FC236}">
              <a16:creationId xmlns:a16="http://schemas.microsoft.com/office/drawing/2014/main" id="{B5EBF781-7B88-4073-9132-A850C331691E}"/>
            </a:ext>
          </a:extLst>
        </xdr:cNvPr>
        <xdr:cNvCxnSpPr/>
      </xdr:nvCxnSpPr>
      <xdr:spPr>
        <a:xfrm>
          <a:off x="25222200" y="366236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621</xdr:row>
      <xdr:rowOff>19050</xdr:rowOff>
    </xdr:from>
    <xdr:to>
      <xdr:col>40</xdr:col>
      <xdr:colOff>381000</xdr:colOff>
      <xdr:row>622</xdr:row>
      <xdr:rowOff>180975</xdr:rowOff>
    </xdr:to>
    <xdr:cxnSp macro="">
      <xdr:nvCxnSpPr>
        <xdr:cNvPr id="75" name="Connecteur droit 74">
          <a:extLst>
            <a:ext uri="{FF2B5EF4-FFF2-40B4-BE49-F238E27FC236}">
              <a16:creationId xmlns:a16="http://schemas.microsoft.com/office/drawing/2014/main" id="{49134DC1-C09A-4DD8-AB04-2A3804830351}"/>
            </a:ext>
          </a:extLst>
        </xdr:cNvPr>
        <xdr:cNvCxnSpPr/>
      </xdr:nvCxnSpPr>
      <xdr:spPr>
        <a:xfrm>
          <a:off x="27336750" y="366331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76" name="Connecteur droit avec flèche 75">
          <a:extLst>
            <a:ext uri="{FF2B5EF4-FFF2-40B4-BE49-F238E27FC236}">
              <a16:creationId xmlns:a16="http://schemas.microsoft.com/office/drawing/2014/main" id="{C4FCA9F5-5DA8-4A5E-A8F4-23B00B545C19}"/>
            </a:ext>
          </a:extLst>
        </xdr:cNvPr>
        <xdr:cNvCxnSpPr/>
      </xdr:nvCxnSpPr>
      <xdr:spPr>
        <a:xfrm flipV="1">
          <a:off x="25212675" y="36918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xdr:row>
      <xdr:rowOff>180975</xdr:rowOff>
    </xdr:from>
    <xdr:to>
      <xdr:col>40</xdr:col>
      <xdr:colOff>371475</xdr:colOff>
      <xdr:row>623</xdr:row>
      <xdr:rowOff>0</xdr:rowOff>
    </xdr:to>
    <xdr:cxnSp macro="">
      <xdr:nvCxnSpPr>
        <xdr:cNvPr id="77" name="Connecteur droit avec flèche 76">
          <a:extLst>
            <a:ext uri="{FF2B5EF4-FFF2-40B4-BE49-F238E27FC236}">
              <a16:creationId xmlns:a16="http://schemas.microsoft.com/office/drawing/2014/main" id="{18B0B301-2A79-4002-9475-FC3CC7D39A41}"/>
            </a:ext>
          </a:extLst>
        </xdr:cNvPr>
        <xdr:cNvCxnSpPr/>
      </xdr:nvCxnSpPr>
      <xdr:spPr>
        <a:xfrm flipH="1">
          <a:off x="26974800" y="369189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621</xdr:row>
      <xdr:rowOff>0</xdr:rowOff>
    </xdr:from>
    <xdr:to>
      <xdr:col>34</xdr:col>
      <xdr:colOff>285751</xdr:colOff>
      <xdr:row>622</xdr:row>
      <xdr:rowOff>19050</xdr:rowOff>
    </xdr:to>
    <xdr:cxnSp macro="">
      <xdr:nvCxnSpPr>
        <xdr:cNvPr id="78" name="Connecteur droit avec flèche 77">
          <a:extLst>
            <a:ext uri="{FF2B5EF4-FFF2-40B4-BE49-F238E27FC236}">
              <a16:creationId xmlns:a16="http://schemas.microsoft.com/office/drawing/2014/main" id="{777F8367-9240-4E56-9C83-9F46434936B4}"/>
            </a:ext>
          </a:extLst>
        </xdr:cNvPr>
        <xdr:cNvCxnSpPr/>
      </xdr:nvCxnSpPr>
      <xdr:spPr>
        <a:xfrm flipH="1">
          <a:off x="23088600" y="366141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624</xdr:row>
      <xdr:rowOff>9525</xdr:rowOff>
    </xdr:from>
    <xdr:to>
      <xdr:col>34</xdr:col>
      <xdr:colOff>295275</xdr:colOff>
      <xdr:row>625</xdr:row>
      <xdr:rowOff>9525</xdr:rowOff>
    </xdr:to>
    <xdr:cxnSp macro="">
      <xdr:nvCxnSpPr>
        <xdr:cNvPr id="79" name="Connecteur droit 78">
          <a:extLst>
            <a:ext uri="{FF2B5EF4-FFF2-40B4-BE49-F238E27FC236}">
              <a16:creationId xmlns:a16="http://schemas.microsoft.com/office/drawing/2014/main" id="{D208C372-5298-436F-89C3-D266A0FFF466}"/>
            </a:ext>
          </a:extLst>
        </xdr:cNvPr>
        <xdr:cNvCxnSpPr/>
      </xdr:nvCxnSpPr>
      <xdr:spPr>
        <a:xfrm>
          <a:off x="23098125" y="370903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80" name="Connecteur droit 79">
          <a:extLst>
            <a:ext uri="{FF2B5EF4-FFF2-40B4-BE49-F238E27FC236}">
              <a16:creationId xmlns:a16="http://schemas.microsoft.com/office/drawing/2014/main" id="{60846A5D-E6C6-40F6-8E9C-51AB54C2555D}"/>
            </a:ext>
          </a:extLst>
        </xdr:cNvPr>
        <xdr:cNvCxnSpPr/>
      </xdr:nvCxnSpPr>
      <xdr:spPr>
        <a:xfrm>
          <a:off x="26450925" y="37071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624</xdr:row>
      <xdr:rowOff>133351</xdr:rowOff>
    </xdr:from>
    <xdr:to>
      <xdr:col>39</xdr:col>
      <xdr:colOff>200025</xdr:colOff>
      <xdr:row>625</xdr:row>
      <xdr:rowOff>0</xdr:rowOff>
    </xdr:to>
    <xdr:cxnSp macro="">
      <xdr:nvCxnSpPr>
        <xdr:cNvPr id="81" name="Connecteur droit 80">
          <a:extLst>
            <a:ext uri="{FF2B5EF4-FFF2-40B4-BE49-F238E27FC236}">
              <a16:creationId xmlns:a16="http://schemas.microsoft.com/office/drawing/2014/main" id="{91A5D8BF-70A4-490B-BB08-132835ED9444}"/>
            </a:ext>
          </a:extLst>
        </xdr:cNvPr>
        <xdr:cNvCxnSpPr/>
      </xdr:nvCxnSpPr>
      <xdr:spPr>
        <a:xfrm>
          <a:off x="23107650" y="372141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821</xdr:row>
      <xdr:rowOff>9525</xdr:rowOff>
    </xdr:from>
    <xdr:to>
      <xdr:col>37</xdr:col>
      <xdr:colOff>371475</xdr:colOff>
      <xdr:row>823</xdr:row>
      <xdr:rowOff>0</xdr:rowOff>
    </xdr:to>
    <xdr:cxnSp macro="">
      <xdr:nvCxnSpPr>
        <xdr:cNvPr id="82" name="Connecteur droit 81">
          <a:extLst>
            <a:ext uri="{FF2B5EF4-FFF2-40B4-BE49-F238E27FC236}">
              <a16:creationId xmlns:a16="http://schemas.microsoft.com/office/drawing/2014/main" id="{C2F5E6D5-763C-4C80-9E89-1BA536DC5398}"/>
            </a:ext>
          </a:extLst>
        </xdr:cNvPr>
        <xdr:cNvCxnSpPr/>
      </xdr:nvCxnSpPr>
      <xdr:spPr>
        <a:xfrm>
          <a:off x="25222200" y="469677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821</xdr:row>
      <xdr:rowOff>19050</xdr:rowOff>
    </xdr:from>
    <xdr:to>
      <xdr:col>40</xdr:col>
      <xdr:colOff>381000</xdr:colOff>
      <xdr:row>822</xdr:row>
      <xdr:rowOff>180975</xdr:rowOff>
    </xdr:to>
    <xdr:cxnSp macro="">
      <xdr:nvCxnSpPr>
        <xdr:cNvPr id="83" name="Connecteur droit 82">
          <a:extLst>
            <a:ext uri="{FF2B5EF4-FFF2-40B4-BE49-F238E27FC236}">
              <a16:creationId xmlns:a16="http://schemas.microsoft.com/office/drawing/2014/main" id="{7BC2ECBD-E932-4A35-B0A9-944B310E6CEF}"/>
            </a:ext>
          </a:extLst>
        </xdr:cNvPr>
        <xdr:cNvCxnSpPr/>
      </xdr:nvCxnSpPr>
      <xdr:spPr>
        <a:xfrm>
          <a:off x="27336750" y="469773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84" name="Connecteur droit avec flèche 83">
          <a:extLst>
            <a:ext uri="{FF2B5EF4-FFF2-40B4-BE49-F238E27FC236}">
              <a16:creationId xmlns:a16="http://schemas.microsoft.com/office/drawing/2014/main" id="{CE96A48C-89CC-425A-990C-6B5050C36ECF}"/>
            </a:ext>
          </a:extLst>
        </xdr:cNvPr>
        <xdr:cNvCxnSpPr/>
      </xdr:nvCxnSpPr>
      <xdr:spPr>
        <a:xfrm flipV="1">
          <a:off x="25212675" y="47263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822</xdr:row>
      <xdr:rowOff>180975</xdr:rowOff>
    </xdr:from>
    <xdr:to>
      <xdr:col>40</xdr:col>
      <xdr:colOff>371475</xdr:colOff>
      <xdr:row>823</xdr:row>
      <xdr:rowOff>0</xdr:rowOff>
    </xdr:to>
    <xdr:cxnSp macro="">
      <xdr:nvCxnSpPr>
        <xdr:cNvPr id="85" name="Connecteur droit avec flèche 84">
          <a:extLst>
            <a:ext uri="{FF2B5EF4-FFF2-40B4-BE49-F238E27FC236}">
              <a16:creationId xmlns:a16="http://schemas.microsoft.com/office/drawing/2014/main" id="{05EFE41C-534A-4D22-A052-C0848A69B2EC}"/>
            </a:ext>
          </a:extLst>
        </xdr:cNvPr>
        <xdr:cNvCxnSpPr/>
      </xdr:nvCxnSpPr>
      <xdr:spPr>
        <a:xfrm flipH="1">
          <a:off x="26974800" y="472630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821</xdr:row>
      <xdr:rowOff>0</xdr:rowOff>
    </xdr:from>
    <xdr:to>
      <xdr:col>34</xdr:col>
      <xdr:colOff>285751</xdr:colOff>
      <xdr:row>822</xdr:row>
      <xdr:rowOff>19050</xdr:rowOff>
    </xdr:to>
    <xdr:cxnSp macro="">
      <xdr:nvCxnSpPr>
        <xdr:cNvPr id="86" name="Connecteur droit avec flèche 85">
          <a:extLst>
            <a:ext uri="{FF2B5EF4-FFF2-40B4-BE49-F238E27FC236}">
              <a16:creationId xmlns:a16="http://schemas.microsoft.com/office/drawing/2014/main" id="{76A31026-FFFD-4E85-AB1D-4B7266E47E7F}"/>
            </a:ext>
          </a:extLst>
        </xdr:cNvPr>
        <xdr:cNvCxnSpPr/>
      </xdr:nvCxnSpPr>
      <xdr:spPr>
        <a:xfrm flipH="1">
          <a:off x="23088600" y="469582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824</xdr:row>
      <xdr:rowOff>9525</xdr:rowOff>
    </xdr:from>
    <xdr:to>
      <xdr:col>34</xdr:col>
      <xdr:colOff>295275</xdr:colOff>
      <xdr:row>825</xdr:row>
      <xdr:rowOff>9525</xdr:rowOff>
    </xdr:to>
    <xdr:cxnSp macro="">
      <xdr:nvCxnSpPr>
        <xdr:cNvPr id="87" name="Connecteur droit 86">
          <a:extLst>
            <a:ext uri="{FF2B5EF4-FFF2-40B4-BE49-F238E27FC236}">
              <a16:creationId xmlns:a16="http://schemas.microsoft.com/office/drawing/2014/main" id="{D32A05CD-7354-4486-9EE5-09E886DAD856}"/>
            </a:ext>
          </a:extLst>
        </xdr:cNvPr>
        <xdr:cNvCxnSpPr/>
      </xdr:nvCxnSpPr>
      <xdr:spPr>
        <a:xfrm>
          <a:off x="23098125" y="474345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88" name="Connecteur droit 87">
          <a:extLst>
            <a:ext uri="{FF2B5EF4-FFF2-40B4-BE49-F238E27FC236}">
              <a16:creationId xmlns:a16="http://schemas.microsoft.com/office/drawing/2014/main" id="{1ECA739B-48FD-4EDD-A6C2-CC103A447204}"/>
            </a:ext>
          </a:extLst>
        </xdr:cNvPr>
        <xdr:cNvCxnSpPr/>
      </xdr:nvCxnSpPr>
      <xdr:spPr>
        <a:xfrm>
          <a:off x="26450925" y="47415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824</xdr:row>
      <xdr:rowOff>133351</xdr:rowOff>
    </xdr:from>
    <xdr:to>
      <xdr:col>39</xdr:col>
      <xdr:colOff>200025</xdr:colOff>
      <xdr:row>825</xdr:row>
      <xdr:rowOff>0</xdr:rowOff>
    </xdr:to>
    <xdr:cxnSp macro="">
      <xdr:nvCxnSpPr>
        <xdr:cNvPr id="89" name="Connecteur droit 88">
          <a:extLst>
            <a:ext uri="{FF2B5EF4-FFF2-40B4-BE49-F238E27FC236}">
              <a16:creationId xmlns:a16="http://schemas.microsoft.com/office/drawing/2014/main" id="{62BA54E8-6F83-4395-A5DD-EF37D40455F7}"/>
            </a:ext>
          </a:extLst>
        </xdr:cNvPr>
        <xdr:cNvCxnSpPr/>
      </xdr:nvCxnSpPr>
      <xdr:spPr>
        <a:xfrm>
          <a:off x="23107650" y="475583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821</xdr:row>
      <xdr:rowOff>9525</xdr:rowOff>
    </xdr:from>
    <xdr:to>
      <xdr:col>37</xdr:col>
      <xdr:colOff>371475</xdr:colOff>
      <xdr:row>823</xdr:row>
      <xdr:rowOff>0</xdr:rowOff>
    </xdr:to>
    <xdr:cxnSp macro="">
      <xdr:nvCxnSpPr>
        <xdr:cNvPr id="90" name="Connecteur droit 89">
          <a:extLst>
            <a:ext uri="{FF2B5EF4-FFF2-40B4-BE49-F238E27FC236}">
              <a16:creationId xmlns:a16="http://schemas.microsoft.com/office/drawing/2014/main" id="{BB2D3692-7510-47CB-BDFB-C88185111D34}"/>
            </a:ext>
          </a:extLst>
        </xdr:cNvPr>
        <xdr:cNvCxnSpPr/>
      </xdr:nvCxnSpPr>
      <xdr:spPr>
        <a:xfrm>
          <a:off x="25222200" y="469677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821</xdr:row>
      <xdr:rowOff>19050</xdr:rowOff>
    </xdr:from>
    <xdr:to>
      <xdr:col>40</xdr:col>
      <xdr:colOff>381000</xdr:colOff>
      <xdr:row>822</xdr:row>
      <xdr:rowOff>180975</xdr:rowOff>
    </xdr:to>
    <xdr:cxnSp macro="">
      <xdr:nvCxnSpPr>
        <xdr:cNvPr id="91" name="Connecteur droit 90">
          <a:extLst>
            <a:ext uri="{FF2B5EF4-FFF2-40B4-BE49-F238E27FC236}">
              <a16:creationId xmlns:a16="http://schemas.microsoft.com/office/drawing/2014/main" id="{AAC5C22B-E5D7-46CF-B63A-D3F2869ABB6A}"/>
            </a:ext>
          </a:extLst>
        </xdr:cNvPr>
        <xdr:cNvCxnSpPr/>
      </xdr:nvCxnSpPr>
      <xdr:spPr>
        <a:xfrm>
          <a:off x="27336750" y="469773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92" name="Connecteur droit avec flèche 91">
          <a:extLst>
            <a:ext uri="{FF2B5EF4-FFF2-40B4-BE49-F238E27FC236}">
              <a16:creationId xmlns:a16="http://schemas.microsoft.com/office/drawing/2014/main" id="{4C087D88-AC5E-4DD1-9834-7E61AF18E93D}"/>
            </a:ext>
          </a:extLst>
        </xdr:cNvPr>
        <xdr:cNvCxnSpPr/>
      </xdr:nvCxnSpPr>
      <xdr:spPr>
        <a:xfrm flipV="1">
          <a:off x="25212675" y="47263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822</xdr:row>
      <xdr:rowOff>180975</xdr:rowOff>
    </xdr:from>
    <xdr:to>
      <xdr:col>40</xdr:col>
      <xdr:colOff>371475</xdr:colOff>
      <xdr:row>823</xdr:row>
      <xdr:rowOff>0</xdr:rowOff>
    </xdr:to>
    <xdr:cxnSp macro="">
      <xdr:nvCxnSpPr>
        <xdr:cNvPr id="93" name="Connecteur droit avec flèche 92">
          <a:extLst>
            <a:ext uri="{FF2B5EF4-FFF2-40B4-BE49-F238E27FC236}">
              <a16:creationId xmlns:a16="http://schemas.microsoft.com/office/drawing/2014/main" id="{8B475C72-B2DC-4553-8619-A2F28504A34D}"/>
            </a:ext>
          </a:extLst>
        </xdr:cNvPr>
        <xdr:cNvCxnSpPr/>
      </xdr:nvCxnSpPr>
      <xdr:spPr>
        <a:xfrm flipH="1">
          <a:off x="26974800" y="472630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821</xdr:row>
      <xdr:rowOff>0</xdr:rowOff>
    </xdr:from>
    <xdr:to>
      <xdr:col>34</xdr:col>
      <xdr:colOff>285751</xdr:colOff>
      <xdr:row>822</xdr:row>
      <xdr:rowOff>19050</xdr:rowOff>
    </xdr:to>
    <xdr:cxnSp macro="">
      <xdr:nvCxnSpPr>
        <xdr:cNvPr id="94" name="Connecteur droit avec flèche 93">
          <a:extLst>
            <a:ext uri="{FF2B5EF4-FFF2-40B4-BE49-F238E27FC236}">
              <a16:creationId xmlns:a16="http://schemas.microsoft.com/office/drawing/2014/main" id="{2EED3134-E7F2-4F3C-B790-B67F4E60B18C}"/>
            </a:ext>
          </a:extLst>
        </xdr:cNvPr>
        <xdr:cNvCxnSpPr/>
      </xdr:nvCxnSpPr>
      <xdr:spPr>
        <a:xfrm flipH="1">
          <a:off x="23088600" y="469582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824</xdr:row>
      <xdr:rowOff>9525</xdr:rowOff>
    </xdr:from>
    <xdr:to>
      <xdr:col>34</xdr:col>
      <xdr:colOff>295275</xdr:colOff>
      <xdr:row>825</xdr:row>
      <xdr:rowOff>9525</xdr:rowOff>
    </xdr:to>
    <xdr:cxnSp macro="">
      <xdr:nvCxnSpPr>
        <xdr:cNvPr id="95" name="Connecteur droit 94">
          <a:extLst>
            <a:ext uri="{FF2B5EF4-FFF2-40B4-BE49-F238E27FC236}">
              <a16:creationId xmlns:a16="http://schemas.microsoft.com/office/drawing/2014/main" id="{6CCB72B6-FC98-46CB-A532-491A56DDD201}"/>
            </a:ext>
          </a:extLst>
        </xdr:cNvPr>
        <xdr:cNvCxnSpPr/>
      </xdr:nvCxnSpPr>
      <xdr:spPr>
        <a:xfrm>
          <a:off x="23098125" y="474345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96" name="Connecteur droit 95">
          <a:extLst>
            <a:ext uri="{FF2B5EF4-FFF2-40B4-BE49-F238E27FC236}">
              <a16:creationId xmlns:a16="http://schemas.microsoft.com/office/drawing/2014/main" id="{D23AF2CF-C26A-483A-81B9-D278A346D76F}"/>
            </a:ext>
          </a:extLst>
        </xdr:cNvPr>
        <xdr:cNvCxnSpPr/>
      </xdr:nvCxnSpPr>
      <xdr:spPr>
        <a:xfrm>
          <a:off x="26450925" y="47415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824</xdr:row>
      <xdr:rowOff>133351</xdr:rowOff>
    </xdr:from>
    <xdr:to>
      <xdr:col>39</xdr:col>
      <xdr:colOff>200025</xdr:colOff>
      <xdr:row>825</xdr:row>
      <xdr:rowOff>0</xdr:rowOff>
    </xdr:to>
    <xdr:cxnSp macro="">
      <xdr:nvCxnSpPr>
        <xdr:cNvPr id="97" name="Connecteur droit 96">
          <a:extLst>
            <a:ext uri="{FF2B5EF4-FFF2-40B4-BE49-F238E27FC236}">
              <a16:creationId xmlns:a16="http://schemas.microsoft.com/office/drawing/2014/main" id="{6981772A-2F38-41D9-82B1-FCF5D7021036}"/>
            </a:ext>
          </a:extLst>
        </xdr:cNvPr>
        <xdr:cNvCxnSpPr/>
      </xdr:nvCxnSpPr>
      <xdr:spPr>
        <a:xfrm>
          <a:off x="23107650" y="475583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1021</xdr:row>
      <xdr:rowOff>9525</xdr:rowOff>
    </xdr:from>
    <xdr:to>
      <xdr:col>37</xdr:col>
      <xdr:colOff>371475</xdr:colOff>
      <xdr:row>1023</xdr:row>
      <xdr:rowOff>0</xdr:rowOff>
    </xdr:to>
    <xdr:cxnSp macro="">
      <xdr:nvCxnSpPr>
        <xdr:cNvPr id="98" name="Connecteur droit 97">
          <a:extLst>
            <a:ext uri="{FF2B5EF4-FFF2-40B4-BE49-F238E27FC236}">
              <a16:creationId xmlns:a16="http://schemas.microsoft.com/office/drawing/2014/main" id="{101BF788-EE57-4EF3-B19A-7D2F4EB191FE}"/>
            </a:ext>
          </a:extLst>
        </xdr:cNvPr>
        <xdr:cNvCxnSpPr/>
      </xdr:nvCxnSpPr>
      <xdr:spPr>
        <a:xfrm>
          <a:off x="25222200" y="573119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1021</xdr:row>
      <xdr:rowOff>19050</xdr:rowOff>
    </xdr:from>
    <xdr:to>
      <xdr:col>40</xdr:col>
      <xdr:colOff>381000</xdr:colOff>
      <xdr:row>1022</xdr:row>
      <xdr:rowOff>180975</xdr:rowOff>
    </xdr:to>
    <xdr:cxnSp macro="">
      <xdr:nvCxnSpPr>
        <xdr:cNvPr id="99" name="Connecteur droit 98">
          <a:extLst>
            <a:ext uri="{FF2B5EF4-FFF2-40B4-BE49-F238E27FC236}">
              <a16:creationId xmlns:a16="http://schemas.microsoft.com/office/drawing/2014/main" id="{92A51698-C2D5-418A-920F-E6945E210E25}"/>
            </a:ext>
          </a:extLst>
        </xdr:cNvPr>
        <xdr:cNvCxnSpPr/>
      </xdr:nvCxnSpPr>
      <xdr:spPr>
        <a:xfrm>
          <a:off x="27336750" y="573214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100" name="Connecteur droit avec flèche 99">
          <a:extLst>
            <a:ext uri="{FF2B5EF4-FFF2-40B4-BE49-F238E27FC236}">
              <a16:creationId xmlns:a16="http://schemas.microsoft.com/office/drawing/2014/main" id="{A274EA48-2F77-4926-ABD5-4BCC0A931FE0}"/>
            </a:ext>
          </a:extLst>
        </xdr:cNvPr>
        <xdr:cNvCxnSpPr/>
      </xdr:nvCxnSpPr>
      <xdr:spPr>
        <a:xfrm flipV="1">
          <a:off x="25212675" y="57607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1022</xdr:row>
      <xdr:rowOff>180975</xdr:rowOff>
    </xdr:from>
    <xdr:to>
      <xdr:col>40</xdr:col>
      <xdr:colOff>371475</xdr:colOff>
      <xdr:row>1023</xdr:row>
      <xdr:rowOff>0</xdr:rowOff>
    </xdr:to>
    <xdr:cxnSp macro="">
      <xdr:nvCxnSpPr>
        <xdr:cNvPr id="101" name="Connecteur droit avec flèche 100">
          <a:extLst>
            <a:ext uri="{FF2B5EF4-FFF2-40B4-BE49-F238E27FC236}">
              <a16:creationId xmlns:a16="http://schemas.microsoft.com/office/drawing/2014/main" id="{5715E4C9-243A-4151-86AA-227D48B0FB0B}"/>
            </a:ext>
          </a:extLst>
        </xdr:cNvPr>
        <xdr:cNvCxnSpPr/>
      </xdr:nvCxnSpPr>
      <xdr:spPr>
        <a:xfrm flipH="1">
          <a:off x="26974800" y="576072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1021</xdr:row>
      <xdr:rowOff>0</xdr:rowOff>
    </xdr:from>
    <xdr:to>
      <xdr:col>34</xdr:col>
      <xdr:colOff>285751</xdr:colOff>
      <xdr:row>1022</xdr:row>
      <xdr:rowOff>19050</xdr:rowOff>
    </xdr:to>
    <xdr:cxnSp macro="">
      <xdr:nvCxnSpPr>
        <xdr:cNvPr id="102" name="Connecteur droit avec flèche 101">
          <a:extLst>
            <a:ext uri="{FF2B5EF4-FFF2-40B4-BE49-F238E27FC236}">
              <a16:creationId xmlns:a16="http://schemas.microsoft.com/office/drawing/2014/main" id="{CC1B08AB-9F7D-4DC0-AB3E-5820B3FDFE79}"/>
            </a:ext>
          </a:extLst>
        </xdr:cNvPr>
        <xdr:cNvCxnSpPr/>
      </xdr:nvCxnSpPr>
      <xdr:spPr>
        <a:xfrm flipH="1">
          <a:off x="23088600" y="573024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1024</xdr:row>
      <xdr:rowOff>9525</xdr:rowOff>
    </xdr:from>
    <xdr:to>
      <xdr:col>34</xdr:col>
      <xdr:colOff>295275</xdr:colOff>
      <xdr:row>1025</xdr:row>
      <xdr:rowOff>9525</xdr:rowOff>
    </xdr:to>
    <xdr:cxnSp macro="">
      <xdr:nvCxnSpPr>
        <xdr:cNvPr id="103" name="Connecteur droit 102">
          <a:extLst>
            <a:ext uri="{FF2B5EF4-FFF2-40B4-BE49-F238E27FC236}">
              <a16:creationId xmlns:a16="http://schemas.microsoft.com/office/drawing/2014/main" id="{035EC1FD-DBBC-4801-B33A-9676C63B5999}"/>
            </a:ext>
          </a:extLst>
        </xdr:cNvPr>
        <xdr:cNvCxnSpPr/>
      </xdr:nvCxnSpPr>
      <xdr:spPr>
        <a:xfrm>
          <a:off x="23098125" y="577786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104" name="Connecteur droit 103">
          <a:extLst>
            <a:ext uri="{FF2B5EF4-FFF2-40B4-BE49-F238E27FC236}">
              <a16:creationId xmlns:a16="http://schemas.microsoft.com/office/drawing/2014/main" id="{14704D33-6427-44E5-BF7B-9E7418E93947}"/>
            </a:ext>
          </a:extLst>
        </xdr:cNvPr>
        <xdr:cNvCxnSpPr/>
      </xdr:nvCxnSpPr>
      <xdr:spPr>
        <a:xfrm>
          <a:off x="26450925" y="57759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1024</xdr:row>
      <xdr:rowOff>133351</xdr:rowOff>
    </xdr:from>
    <xdr:to>
      <xdr:col>39</xdr:col>
      <xdr:colOff>200025</xdr:colOff>
      <xdr:row>1025</xdr:row>
      <xdr:rowOff>0</xdr:rowOff>
    </xdr:to>
    <xdr:cxnSp macro="">
      <xdr:nvCxnSpPr>
        <xdr:cNvPr id="105" name="Connecteur droit 104">
          <a:extLst>
            <a:ext uri="{FF2B5EF4-FFF2-40B4-BE49-F238E27FC236}">
              <a16:creationId xmlns:a16="http://schemas.microsoft.com/office/drawing/2014/main" id="{D8EE597A-6475-4656-8076-12B96EDFB778}"/>
            </a:ext>
          </a:extLst>
        </xdr:cNvPr>
        <xdr:cNvCxnSpPr/>
      </xdr:nvCxnSpPr>
      <xdr:spPr>
        <a:xfrm>
          <a:off x="23107650" y="579024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1021</xdr:row>
      <xdr:rowOff>9525</xdr:rowOff>
    </xdr:from>
    <xdr:to>
      <xdr:col>37</xdr:col>
      <xdr:colOff>371475</xdr:colOff>
      <xdr:row>1023</xdr:row>
      <xdr:rowOff>0</xdr:rowOff>
    </xdr:to>
    <xdr:cxnSp macro="">
      <xdr:nvCxnSpPr>
        <xdr:cNvPr id="106" name="Connecteur droit 105">
          <a:extLst>
            <a:ext uri="{FF2B5EF4-FFF2-40B4-BE49-F238E27FC236}">
              <a16:creationId xmlns:a16="http://schemas.microsoft.com/office/drawing/2014/main" id="{A46DAE02-2088-4679-82B4-0DBCCE4E6B02}"/>
            </a:ext>
          </a:extLst>
        </xdr:cNvPr>
        <xdr:cNvCxnSpPr/>
      </xdr:nvCxnSpPr>
      <xdr:spPr>
        <a:xfrm>
          <a:off x="25222200" y="573119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1021</xdr:row>
      <xdr:rowOff>19050</xdr:rowOff>
    </xdr:from>
    <xdr:to>
      <xdr:col>40</xdr:col>
      <xdr:colOff>381000</xdr:colOff>
      <xdr:row>1022</xdr:row>
      <xdr:rowOff>180975</xdr:rowOff>
    </xdr:to>
    <xdr:cxnSp macro="">
      <xdr:nvCxnSpPr>
        <xdr:cNvPr id="107" name="Connecteur droit 106">
          <a:extLst>
            <a:ext uri="{FF2B5EF4-FFF2-40B4-BE49-F238E27FC236}">
              <a16:creationId xmlns:a16="http://schemas.microsoft.com/office/drawing/2014/main" id="{5D48E50C-F63A-4E67-99C6-E48D0D47FB13}"/>
            </a:ext>
          </a:extLst>
        </xdr:cNvPr>
        <xdr:cNvCxnSpPr/>
      </xdr:nvCxnSpPr>
      <xdr:spPr>
        <a:xfrm>
          <a:off x="27336750" y="573214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108" name="Connecteur droit avec flèche 107">
          <a:extLst>
            <a:ext uri="{FF2B5EF4-FFF2-40B4-BE49-F238E27FC236}">
              <a16:creationId xmlns:a16="http://schemas.microsoft.com/office/drawing/2014/main" id="{3689CA73-6EE5-42E8-93E4-E00F1909ED99}"/>
            </a:ext>
          </a:extLst>
        </xdr:cNvPr>
        <xdr:cNvCxnSpPr/>
      </xdr:nvCxnSpPr>
      <xdr:spPr>
        <a:xfrm flipV="1">
          <a:off x="25212675" y="57607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1022</xdr:row>
      <xdr:rowOff>180975</xdr:rowOff>
    </xdr:from>
    <xdr:to>
      <xdr:col>40</xdr:col>
      <xdr:colOff>371475</xdr:colOff>
      <xdr:row>1023</xdr:row>
      <xdr:rowOff>0</xdr:rowOff>
    </xdr:to>
    <xdr:cxnSp macro="">
      <xdr:nvCxnSpPr>
        <xdr:cNvPr id="109" name="Connecteur droit avec flèche 108">
          <a:extLst>
            <a:ext uri="{FF2B5EF4-FFF2-40B4-BE49-F238E27FC236}">
              <a16:creationId xmlns:a16="http://schemas.microsoft.com/office/drawing/2014/main" id="{E1234E6B-79F2-4514-BDE3-69B049C17808}"/>
            </a:ext>
          </a:extLst>
        </xdr:cNvPr>
        <xdr:cNvCxnSpPr/>
      </xdr:nvCxnSpPr>
      <xdr:spPr>
        <a:xfrm flipH="1">
          <a:off x="26974800" y="576072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1021</xdr:row>
      <xdr:rowOff>0</xdr:rowOff>
    </xdr:from>
    <xdr:to>
      <xdr:col>34</xdr:col>
      <xdr:colOff>285751</xdr:colOff>
      <xdr:row>1022</xdr:row>
      <xdr:rowOff>19050</xdr:rowOff>
    </xdr:to>
    <xdr:cxnSp macro="">
      <xdr:nvCxnSpPr>
        <xdr:cNvPr id="110" name="Connecteur droit avec flèche 109">
          <a:extLst>
            <a:ext uri="{FF2B5EF4-FFF2-40B4-BE49-F238E27FC236}">
              <a16:creationId xmlns:a16="http://schemas.microsoft.com/office/drawing/2014/main" id="{DB32DAFC-F143-410A-83D9-0B3C06623823}"/>
            </a:ext>
          </a:extLst>
        </xdr:cNvPr>
        <xdr:cNvCxnSpPr/>
      </xdr:nvCxnSpPr>
      <xdr:spPr>
        <a:xfrm flipH="1">
          <a:off x="23088600" y="573024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1024</xdr:row>
      <xdr:rowOff>9525</xdr:rowOff>
    </xdr:from>
    <xdr:to>
      <xdr:col>34</xdr:col>
      <xdr:colOff>295275</xdr:colOff>
      <xdr:row>1025</xdr:row>
      <xdr:rowOff>9525</xdr:rowOff>
    </xdr:to>
    <xdr:cxnSp macro="">
      <xdr:nvCxnSpPr>
        <xdr:cNvPr id="111" name="Connecteur droit 110">
          <a:extLst>
            <a:ext uri="{FF2B5EF4-FFF2-40B4-BE49-F238E27FC236}">
              <a16:creationId xmlns:a16="http://schemas.microsoft.com/office/drawing/2014/main" id="{441FB63D-C09A-4F6E-8673-D58AE96A07FA}"/>
            </a:ext>
          </a:extLst>
        </xdr:cNvPr>
        <xdr:cNvCxnSpPr/>
      </xdr:nvCxnSpPr>
      <xdr:spPr>
        <a:xfrm>
          <a:off x="23098125" y="577786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112" name="Connecteur droit 111">
          <a:extLst>
            <a:ext uri="{FF2B5EF4-FFF2-40B4-BE49-F238E27FC236}">
              <a16:creationId xmlns:a16="http://schemas.microsoft.com/office/drawing/2014/main" id="{5752931A-FBCB-4E18-9AA9-02231D1560CF}"/>
            </a:ext>
          </a:extLst>
        </xdr:cNvPr>
        <xdr:cNvCxnSpPr/>
      </xdr:nvCxnSpPr>
      <xdr:spPr>
        <a:xfrm>
          <a:off x="26450925" y="57759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1024</xdr:row>
      <xdr:rowOff>133351</xdr:rowOff>
    </xdr:from>
    <xdr:to>
      <xdr:col>39</xdr:col>
      <xdr:colOff>200025</xdr:colOff>
      <xdr:row>1025</xdr:row>
      <xdr:rowOff>0</xdr:rowOff>
    </xdr:to>
    <xdr:cxnSp macro="">
      <xdr:nvCxnSpPr>
        <xdr:cNvPr id="113" name="Connecteur droit 112">
          <a:extLst>
            <a:ext uri="{FF2B5EF4-FFF2-40B4-BE49-F238E27FC236}">
              <a16:creationId xmlns:a16="http://schemas.microsoft.com/office/drawing/2014/main" id="{663C9DB7-5FA0-45EB-B1AB-47DF80DD3025}"/>
            </a:ext>
          </a:extLst>
        </xdr:cNvPr>
        <xdr:cNvCxnSpPr/>
      </xdr:nvCxnSpPr>
      <xdr:spPr>
        <a:xfrm>
          <a:off x="23107650" y="579024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1221</xdr:row>
      <xdr:rowOff>9525</xdr:rowOff>
    </xdr:from>
    <xdr:to>
      <xdr:col>37</xdr:col>
      <xdr:colOff>371475</xdr:colOff>
      <xdr:row>1223</xdr:row>
      <xdr:rowOff>0</xdr:rowOff>
    </xdr:to>
    <xdr:cxnSp macro="">
      <xdr:nvCxnSpPr>
        <xdr:cNvPr id="114" name="Connecteur droit 113">
          <a:extLst>
            <a:ext uri="{FF2B5EF4-FFF2-40B4-BE49-F238E27FC236}">
              <a16:creationId xmlns:a16="http://schemas.microsoft.com/office/drawing/2014/main" id="{642B5537-7B28-434E-AC27-6E890D6D537E}"/>
            </a:ext>
          </a:extLst>
        </xdr:cNvPr>
        <xdr:cNvCxnSpPr/>
      </xdr:nvCxnSpPr>
      <xdr:spPr>
        <a:xfrm>
          <a:off x="25222200" y="676560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1221</xdr:row>
      <xdr:rowOff>19050</xdr:rowOff>
    </xdr:from>
    <xdr:to>
      <xdr:col>40</xdr:col>
      <xdr:colOff>381000</xdr:colOff>
      <xdr:row>1222</xdr:row>
      <xdr:rowOff>180975</xdr:rowOff>
    </xdr:to>
    <xdr:cxnSp macro="">
      <xdr:nvCxnSpPr>
        <xdr:cNvPr id="115" name="Connecteur droit 114">
          <a:extLst>
            <a:ext uri="{FF2B5EF4-FFF2-40B4-BE49-F238E27FC236}">
              <a16:creationId xmlns:a16="http://schemas.microsoft.com/office/drawing/2014/main" id="{A7607F43-344D-497D-8590-A1DB5A97319B}"/>
            </a:ext>
          </a:extLst>
        </xdr:cNvPr>
        <xdr:cNvCxnSpPr/>
      </xdr:nvCxnSpPr>
      <xdr:spPr>
        <a:xfrm>
          <a:off x="27336750" y="676656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116" name="Connecteur droit avec flèche 115">
          <a:extLst>
            <a:ext uri="{FF2B5EF4-FFF2-40B4-BE49-F238E27FC236}">
              <a16:creationId xmlns:a16="http://schemas.microsoft.com/office/drawing/2014/main" id="{014DFE11-0C07-4161-BB8D-92E51AB1D3D1}"/>
            </a:ext>
          </a:extLst>
        </xdr:cNvPr>
        <xdr:cNvCxnSpPr/>
      </xdr:nvCxnSpPr>
      <xdr:spPr>
        <a:xfrm flipV="1">
          <a:off x="25212675" y="67951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1222</xdr:row>
      <xdr:rowOff>180975</xdr:rowOff>
    </xdr:from>
    <xdr:to>
      <xdr:col>40</xdr:col>
      <xdr:colOff>371475</xdr:colOff>
      <xdr:row>1223</xdr:row>
      <xdr:rowOff>0</xdr:rowOff>
    </xdr:to>
    <xdr:cxnSp macro="">
      <xdr:nvCxnSpPr>
        <xdr:cNvPr id="117" name="Connecteur droit avec flèche 116">
          <a:extLst>
            <a:ext uri="{FF2B5EF4-FFF2-40B4-BE49-F238E27FC236}">
              <a16:creationId xmlns:a16="http://schemas.microsoft.com/office/drawing/2014/main" id="{2E48BC30-3C42-4587-9A94-ADFAA2D07849}"/>
            </a:ext>
          </a:extLst>
        </xdr:cNvPr>
        <xdr:cNvCxnSpPr/>
      </xdr:nvCxnSpPr>
      <xdr:spPr>
        <a:xfrm flipH="1">
          <a:off x="26974800" y="679513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1221</xdr:row>
      <xdr:rowOff>0</xdr:rowOff>
    </xdr:from>
    <xdr:to>
      <xdr:col>34</xdr:col>
      <xdr:colOff>285751</xdr:colOff>
      <xdr:row>1222</xdr:row>
      <xdr:rowOff>19050</xdr:rowOff>
    </xdr:to>
    <xdr:cxnSp macro="">
      <xdr:nvCxnSpPr>
        <xdr:cNvPr id="118" name="Connecteur droit avec flèche 117">
          <a:extLst>
            <a:ext uri="{FF2B5EF4-FFF2-40B4-BE49-F238E27FC236}">
              <a16:creationId xmlns:a16="http://schemas.microsoft.com/office/drawing/2014/main" id="{9CD6E984-20D8-439C-AE80-843018F64C29}"/>
            </a:ext>
          </a:extLst>
        </xdr:cNvPr>
        <xdr:cNvCxnSpPr/>
      </xdr:nvCxnSpPr>
      <xdr:spPr>
        <a:xfrm flipH="1">
          <a:off x="23088600" y="676465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1224</xdr:row>
      <xdr:rowOff>9525</xdr:rowOff>
    </xdr:from>
    <xdr:to>
      <xdr:col>34</xdr:col>
      <xdr:colOff>295275</xdr:colOff>
      <xdr:row>1225</xdr:row>
      <xdr:rowOff>9525</xdr:rowOff>
    </xdr:to>
    <xdr:cxnSp macro="">
      <xdr:nvCxnSpPr>
        <xdr:cNvPr id="119" name="Connecteur droit 118">
          <a:extLst>
            <a:ext uri="{FF2B5EF4-FFF2-40B4-BE49-F238E27FC236}">
              <a16:creationId xmlns:a16="http://schemas.microsoft.com/office/drawing/2014/main" id="{FB754A65-313F-4AE3-A6BE-585628ADAC84}"/>
            </a:ext>
          </a:extLst>
        </xdr:cNvPr>
        <xdr:cNvCxnSpPr/>
      </xdr:nvCxnSpPr>
      <xdr:spPr>
        <a:xfrm>
          <a:off x="23098125" y="681228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120" name="Connecteur droit 119">
          <a:extLst>
            <a:ext uri="{FF2B5EF4-FFF2-40B4-BE49-F238E27FC236}">
              <a16:creationId xmlns:a16="http://schemas.microsoft.com/office/drawing/2014/main" id="{79B8604C-EB16-45F9-89FA-4D3736DC99EB}"/>
            </a:ext>
          </a:extLst>
        </xdr:cNvPr>
        <xdr:cNvCxnSpPr/>
      </xdr:nvCxnSpPr>
      <xdr:spPr>
        <a:xfrm>
          <a:off x="26450925" y="68103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1224</xdr:row>
      <xdr:rowOff>133351</xdr:rowOff>
    </xdr:from>
    <xdr:to>
      <xdr:col>39</xdr:col>
      <xdr:colOff>200025</xdr:colOff>
      <xdr:row>1225</xdr:row>
      <xdr:rowOff>0</xdr:rowOff>
    </xdr:to>
    <xdr:cxnSp macro="">
      <xdr:nvCxnSpPr>
        <xdr:cNvPr id="121" name="Connecteur droit 120">
          <a:extLst>
            <a:ext uri="{FF2B5EF4-FFF2-40B4-BE49-F238E27FC236}">
              <a16:creationId xmlns:a16="http://schemas.microsoft.com/office/drawing/2014/main" id="{F17E85A2-30C7-4674-AD6E-6A6C5FF06724}"/>
            </a:ext>
          </a:extLst>
        </xdr:cNvPr>
        <xdr:cNvCxnSpPr/>
      </xdr:nvCxnSpPr>
      <xdr:spPr>
        <a:xfrm>
          <a:off x="23107650" y="682466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1221</xdr:row>
      <xdr:rowOff>9525</xdr:rowOff>
    </xdr:from>
    <xdr:to>
      <xdr:col>37</xdr:col>
      <xdr:colOff>371475</xdr:colOff>
      <xdr:row>1223</xdr:row>
      <xdr:rowOff>0</xdr:rowOff>
    </xdr:to>
    <xdr:cxnSp macro="">
      <xdr:nvCxnSpPr>
        <xdr:cNvPr id="122" name="Connecteur droit 121">
          <a:extLst>
            <a:ext uri="{FF2B5EF4-FFF2-40B4-BE49-F238E27FC236}">
              <a16:creationId xmlns:a16="http://schemas.microsoft.com/office/drawing/2014/main" id="{B2A41BBA-5012-4025-9FB0-8282E5F95461}"/>
            </a:ext>
          </a:extLst>
        </xdr:cNvPr>
        <xdr:cNvCxnSpPr/>
      </xdr:nvCxnSpPr>
      <xdr:spPr>
        <a:xfrm>
          <a:off x="25222200" y="676560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1221</xdr:row>
      <xdr:rowOff>19050</xdr:rowOff>
    </xdr:from>
    <xdr:to>
      <xdr:col>40</xdr:col>
      <xdr:colOff>381000</xdr:colOff>
      <xdr:row>1222</xdr:row>
      <xdr:rowOff>180975</xdr:rowOff>
    </xdr:to>
    <xdr:cxnSp macro="">
      <xdr:nvCxnSpPr>
        <xdr:cNvPr id="123" name="Connecteur droit 122">
          <a:extLst>
            <a:ext uri="{FF2B5EF4-FFF2-40B4-BE49-F238E27FC236}">
              <a16:creationId xmlns:a16="http://schemas.microsoft.com/office/drawing/2014/main" id="{4E00E8A0-B16C-4295-8CF8-DD99F8C48DF8}"/>
            </a:ext>
          </a:extLst>
        </xdr:cNvPr>
        <xdr:cNvCxnSpPr/>
      </xdr:nvCxnSpPr>
      <xdr:spPr>
        <a:xfrm>
          <a:off x="27336750" y="676656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124" name="Connecteur droit avec flèche 123">
          <a:extLst>
            <a:ext uri="{FF2B5EF4-FFF2-40B4-BE49-F238E27FC236}">
              <a16:creationId xmlns:a16="http://schemas.microsoft.com/office/drawing/2014/main" id="{BF62752C-77E7-4002-98EB-4E70B66C59A2}"/>
            </a:ext>
          </a:extLst>
        </xdr:cNvPr>
        <xdr:cNvCxnSpPr/>
      </xdr:nvCxnSpPr>
      <xdr:spPr>
        <a:xfrm flipV="1">
          <a:off x="25212675" y="67951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1222</xdr:row>
      <xdr:rowOff>180975</xdr:rowOff>
    </xdr:from>
    <xdr:to>
      <xdr:col>40</xdr:col>
      <xdr:colOff>371475</xdr:colOff>
      <xdr:row>1223</xdr:row>
      <xdr:rowOff>0</xdr:rowOff>
    </xdr:to>
    <xdr:cxnSp macro="">
      <xdr:nvCxnSpPr>
        <xdr:cNvPr id="125" name="Connecteur droit avec flèche 124">
          <a:extLst>
            <a:ext uri="{FF2B5EF4-FFF2-40B4-BE49-F238E27FC236}">
              <a16:creationId xmlns:a16="http://schemas.microsoft.com/office/drawing/2014/main" id="{58387E85-2B0C-412A-9DAC-CC8C1EEF973F}"/>
            </a:ext>
          </a:extLst>
        </xdr:cNvPr>
        <xdr:cNvCxnSpPr/>
      </xdr:nvCxnSpPr>
      <xdr:spPr>
        <a:xfrm flipH="1">
          <a:off x="26974800" y="679513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1221</xdr:row>
      <xdr:rowOff>0</xdr:rowOff>
    </xdr:from>
    <xdr:to>
      <xdr:col>34</xdr:col>
      <xdr:colOff>285751</xdr:colOff>
      <xdr:row>1222</xdr:row>
      <xdr:rowOff>19050</xdr:rowOff>
    </xdr:to>
    <xdr:cxnSp macro="">
      <xdr:nvCxnSpPr>
        <xdr:cNvPr id="126" name="Connecteur droit avec flèche 125">
          <a:extLst>
            <a:ext uri="{FF2B5EF4-FFF2-40B4-BE49-F238E27FC236}">
              <a16:creationId xmlns:a16="http://schemas.microsoft.com/office/drawing/2014/main" id="{1EA6189B-F656-4942-9DDD-5AAEDF631461}"/>
            </a:ext>
          </a:extLst>
        </xdr:cNvPr>
        <xdr:cNvCxnSpPr/>
      </xdr:nvCxnSpPr>
      <xdr:spPr>
        <a:xfrm flipH="1">
          <a:off x="23088600" y="676465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1224</xdr:row>
      <xdr:rowOff>9525</xdr:rowOff>
    </xdr:from>
    <xdr:to>
      <xdr:col>34</xdr:col>
      <xdr:colOff>295275</xdr:colOff>
      <xdr:row>1225</xdr:row>
      <xdr:rowOff>9525</xdr:rowOff>
    </xdr:to>
    <xdr:cxnSp macro="">
      <xdr:nvCxnSpPr>
        <xdr:cNvPr id="127" name="Connecteur droit 126">
          <a:extLst>
            <a:ext uri="{FF2B5EF4-FFF2-40B4-BE49-F238E27FC236}">
              <a16:creationId xmlns:a16="http://schemas.microsoft.com/office/drawing/2014/main" id="{5F2419F8-F8D1-409C-B77D-0C18BA86106C}"/>
            </a:ext>
          </a:extLst>
        </xdr:cNvPr>
        <xdr:cNvCxnSpPr/>
      </xdr:nvCxnSpPr>
      <xdr:spPr>
        <a:xfrm>
          <a:off x="23098125" y="681228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128" name="Connecteur droit 127">
          <a:extLst>
            <a:ext uri="{FF2B5EF4-FFF2-40B4-BE49-F238E27FC236}">
              <a16:creationId xmlns:a16="http://schemas.microsoft.com/office/drawing/2014/main" id="{0194DF5C-9E57-4D22-A977-E67A7C06448A}"/>
            </a:ext>
          </a:extLst>
        </xdr:cNvPr>
        <xdr:cNvCxnSpPr/>
      </xdr:nvCxnSpPr>
      <xdr:spPr>
        <a:xfrm>
          <a:off x="26450925" y="68103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1224</xdr:row>
      <xdr:rowOff>133351</xdr:rowOff>
    </xdr:from>
    <xdr:to>
      <xdr:col>39</xdr:col>
      <xdr:colOff>200025</xdr:colOff>
      <xdr:row>1225</xdr:row>
      <xdr:rowOff>0</xdr:rowOff>
    </xdr:to>
    <xdr:cxnSp macro="">
      <xdr:nvCxnSpPr>
        <xdr:cNvPr id="129" name="Connecteur droit 128">
          <a:extLst>
            <a:ext uri="{FF2B5EF4-FFF2-40B4-BE49-F238E27FC236}">
              <a16:creationId xmlns:a16="http://schemas.microsoft.com/office/drawing/2014/main" id="{1BF3A190-4F7A-4FE6-BE6E-F8EDE00EE57D}"/>
            </a:ext>
          </a:extLst>
        </xdr:cNvPr>
        <xdr:cNvCxnSpPr/>
      </xdr:nvCxnSpPr>
      <xdr:spPr>
        <a:xfrm>
          <a:off x="23107650" y="682466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1421</xdr:row>
      <xdr:rowOff>9525</xdr:rowOff>
    </xdr:from>
    <xdr:to>
      <xdr:col>37</xdr:col>
      <xdr:colOff>371475</xdr:colOff>
      <xdr:row>1423</xdr:row>
      <xdr:rowOff>0</xdr:rowOff>
    </xdr:to>
    <xdr:cxnSp macro="">
      <xdr:nvCxnSpPr>
        <xdr:cNvPr id="130" name="Connecteur droit 129">
          <a:extLst>
            <a:ext uri="{FF2B5EF4-FFF2-40B4-BE49-F238E27FC236}">
              <a16:creationId xmlns:a16="http://schemas.microsoft.com/office/drawing/2014/main" id="{F889E562-1CEB-4550-894C-10287D760B36}"/>
            </a:ext>
          </a:extLst>
        </xdr:cNvPr>
        <xdr:cNvCxnSpPr/>
      </xdr:nvCxnSpPr>
      <xdr:spPr>
        <a:xfrm>
          <a:off x="25222200" y="78000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1421</xdr:row>
      <xdr:rowOff>19050</xdr:rowOff>
    </xdr:from>
    <xdr:to>
      <xdr:col>40</xdr:col>
      <xdr:colOff>381000</xdr:colOff>
      <xdr:row>1422</xdr:row>
      <xdr:rowOff>180975</xdr:rowOff>
    </xdr:to>
    <xdr:cxnSp macro="">
      <xdr:nvCxnSpPr>
        <xdr:cNvPr id="131" name="Connecteur droit 130">
          <a:extLst>
            <a:ext uri="{FF2B5EF4-FFF2-40B4-BE49-F238E27FC236}">
              <a16:creationId xmlns:a16="http://schemas.microsoft.com/office/drawing/2014/main" id="{FC7EA029-F034-466C-AB34-55EDE79ABC1F}"/>
            </a:ext>
          </a:extLst>
        </xdr:cNvPr>
        <xdr:cNvCxnSpPr/>
      </xdr:nvCxnSpPr>
      <xdr:spPr>
        <a:xfrm>
          <a:off x="27336750" y="78009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132" name="Connecteur droit avec flèche 131">
          <a:extLst>
            <a:ext uri="{FF2B5EF4-FFF2-40B4-BE49-F238E27FC236}">
              <a16:creationId xmlns:a16="http://schemas.microsoft.com/office/drawing/2014/main" id="{635EA22C-9E0B-4705-B907-72A6F2018694}"/>
            </a:ext>
          </a:extLst>
        </xdr:cNvPr>
        <xdr:cNvCxnSpPr/>
      </xdr:nvCxnSpPr>
      <xdr:spPr>
        <a:xfrm flipV="1">
          <a:off x="25212675" y="78295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1422</xdr:row>
      <xdr:rowOff>180975</xdr:rowOff>
    </xdr:from>
    <xdr:to>
      <xdr:col>40</xdr:col>
      <xdr:colOff>371475</xdr:colOff>
      <xdr:row>1423</xdr:row>
      <xdr:rowOff>0</xdr:rowOff>
    </xdr:to>
    <xdr:cxnSp macro="">
      <xdr:nvCxnSpPr>
        <xdr:cNvPr id="133" name="Connecteur droit avec flèche 132">
          <a:extLst>
            <a:ext uri="{FF2B5EF4-FFF2-40B4-BE49-F238E27FC236}">
              <a16:creationId xmlns:a16="http://schemas.microsoft.com/office/drawing/2014/main" id="{45A7F8AA-4274-46C9-92A2-5746B91CE4FC}"/>
            </a:ext>
          </a:extLst>
        </xdr:cNvPr>
        <xdr:cNvCxnSpPr/>
      </xdr:nvCxnSpPr>
      <xdr:spPr>
        <a:xfrm flipH="1">
          <a:off x="26974800" y="78295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1421</xdr:row>
      <xdr:rowOff>0</xdr:rowOff>
    </xdr:from>
    <xdr:to>
      <xdr:col>34</xdr:col>
      <xdr:colOff>285751</xdr:colOff>
      <xdr:row>1422</xdr:row>
      <xdr:rowOff>19050</xdr:rowOff>
    </xdr:to>
    <xdr:cxnSp macro="">
      <xdr:nvCxnSpPr>
        <xdr:cNvPr id="134" name="Connecteur droit avec flèche 133">
          <a:extLst>
            <a:ext uri="{FF2B5EF4-FFF2-40B4-BE49-F238E27FC236}">
              <a16:creationId xmlns:a16="http://schemas.microsoft.com/office/drawing/2014/main" id="{0B05BFA1-2FAA-44C5-BCE3-51463A4DAA09}"/>
            </a:ext>
          </a:extLst>
        </xdr:cNvPr>
        <xdr:cNvCxnSpPr/>
      </xdr:nvCxnSpPr>
      <xdr:spPr>
        <a:xfrm flipH="1">
          <a:off x="23088600" y="77990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1424</xdr:row>
      <xdr:rowOff>9525</xdr:rowOff>
    </xdr:from>
    <xdr:to>
      <xdr:col>34</xdr:col>
      <xdr:colOff>295275</xdr:colOff>
      <xdr:row>1425</xdr:row>
      <xdr:rowOff>9525</xdr:rowOff>
    </xdr:to>
    <xdr:cxnSp macro="">
      <xdr:nvCxnSpPr>
        <xdr:cNvPr id="135" name="Connecteur droit 134">
          <a:extLst>
            <a:ext uri="{FF2B5EF4-FFF2-40B4-BE49-F238E27FC236}">
              <a16:creationId xmlns:a16="http://schemas.microsoft.com/office/drawing/2014/main" id="{B7EC43C7-9F10-41B0-9570-3F6A53A60282}"/>
            </a:ext>
          </a:extLst>
        </xdr:cNvPr>
        <xdr:cNvCxnSpPr/>
      </xdr:nvCxnSpPr>
      <xdr:spPr>
        <a:xfrm>
          <a:off x="23098125" y="78466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136" name="Connecteur droit 135">
          <a:extLst>
            <a:ext uri="{FF2B5EF4-FFF2-40B4-BE49-F238E27FC236}">
              <a16:creationId xmlns:a16="http://schemas.microsoft.com/office/drawing/2014/main" id="{30BB0401-9560-459F-9938-935A3384533E}"/>
            </a:ext>
          </a:extLst>
        </xdr:cNvPr>
        <xdr:cNvCxnSpPr/>
      </xdr:nvCxnSpPr>
      <xdr:spPr>
        <a:xfrm>
          <a:off x="26450925" y="78447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1424</xdr:row>
      <xdr:rowOff>133351</xdr:rowOff>
    </xdr:from>
    <xdr:to>
      <xdr:col>39</xdr:col>
      <xdr:colOff>200025</xdr:colOff>
      <xdr:row>1425</xdr:row>
      <xdr:rowOff>0</xdr:rowOff>
    </xdr:to>
    <xdr:cxnSp macro="">
      <xdr:nvCxnSpPr>
        <xdr:cNvPr id="137" name="Connecteur droit 136">
          <a:extLst>
            <a:ext uri="{FF2B5EF4-FFF2-40B4-BE49-F238E27FC236}">
              <a16:creationId xmlns:a16="http://schemas.microsoft.com/office/drawing/2014/main" id="{AE5AC640-1A01-4543-9A2B-B7F614389D82}"/>
            </a:ext>
          </a:extLst>
        </xdr:cNvPr>
        <xdr:cNvCxnSpPr/>
      </xdr:nvCxnSpPr>
      <xdr:spPr>
        <a:xfrm>
          <a:off x="23107650" y="78590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1421</xdr:row>
      <xdr:rowOff>9525</xdr:rowOff>
    </xdr:from>
    <xdr:to>
      <xdr:col>37</xdr:col>
      <xdr:colOff>371475</xdr:colOff>
      <xdr:row>1423</xdr:row>
      <xdr:rowOff>0</xdr:rowOff>
    </xdr:to>
    <xdr:cxnSp macro="">
      <xdr:nvCxnSpPr>
        <xdr:cNvPr id="138" name="Connecteur droit 137">
          <a:extLst>
            <a:ext uri="{FF2B5EF4-FFF2-40B4-BE49-F238E27FC236}">
              <a16:creationId xmlns:a16="http://schemas.microsoft.com/office/drawing/2014/main" id="{87A7366A-D0DB-4486-9672-C9DCFF4EFFBA}"/>
            </a:ext>
          </a:extLst>
        </xdr:cNvPr>
        <xdr:cNvCxnSpPr/>
      </xdr:nvCxnSpPr>
      <xdr:spPr>
        <a:xfrm>
          <a:off x="25222200" y="78000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1421</xdr:row>
      <xdr:rowOff>19050</xdr:rowOff>
    </xdr:from>
    <xdr:to>
      <xdr:col>40</xdr:col>
      <xdr:colOff>381000</xdr:colOff>
      <xdr:row>1422</xdr:row>
      <xdr:rowOff>180975</xdr:rowOff>
    </xdr:to>
    <xdr:cxnSp macro="">
      <xdr:nvCxnSpPr>
        <xdr:cNvPr id="139" name="Connecteur droit 138">
          <a:extLst>
            <a:ext uri="{FF2B5EF4-FFF2-40B4-BE49-F238E27FC236}">
              <a16:creationId xmlns:a16="http://schemas.microsoft.com/office/drawing/2014/main" id="{2FC9C01F-BEF4-4CD8-93C7-F41AF14DE755}"/>
            </a:ext>
          </a:extLst>
        </xdr:cNvPr>
        <xdr:cNvCxnSpPr/>
      </xdr:nvCxnSpPr>
      <xdr:spPr>
        <a:xfrm>
          <a:off x="27336750" y="78009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140" name="Connecteur droit avec flèche 139">
          <a:extLst>
            <a:ext uri="{FF2B5EF4-FFF2-40B4-BE49-F238E27FC236}">
              <a16:creationId xmlns:a16="http://schemas.microsoft.com/office/drawing/2014/main" id="{40D1B6EC-D327-489A-A0A5-B85DD82B6B91}"/>
            </a:ext>
          </a:extLst>
        </xdr:cNvPr>
        <xdr:cNvCxnSpPr/>
      </xdr:nvCxnSpPr>
      <xdr:spPr>
        <a:xfrm flipV="1">
          <a:off x="25212675" y="78295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1422</xdr:row>
      <xdr:rowOff>180975</xdr:rowOff>
    </xdr:from>
    <xdr:to>
      <xdr:col>40</xdr:col>
      <xdr:colOff>371475</xdr:colOff>
      <xdr:row>1423</xdr:row>
      <xdr:rowOff>0</xdr:rowOff>
    </xdr:to>
    <xdr:cxnSp macro="">
      <xdr:nvCxnSpPr>
        <xdr:cNvPr id="141" name="Connecteur droit avec flèche 140">
          <a:extLst>
            <a:ext uri="{FF2B5EF4-FFF2-40B4-BE49-F238E27FC236}">
              <a16:creationId xmlns:a16="http://schemas.microsoft.com/office/drawing/2014/main" id="{66C537B5-7EBB-4542-A03E-7BCC610CED0D}"/>
            </a:ext>
          </a:extLst>
        </xdr:cNvPr>
        <xdr:cNvCxnSpPr/>
      </xdr:nvCxnSpPr>
      <xdr:spPr>
        <a:xfrm flipH="1">
          <a:off x="26974800" y="78295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1421</xdr:row>
      <xdr:rowOff>0</xdr:rowOff>
    </xdr:from>
    <xdr:to>
      <xdr:col>34</xdr:col>
      <xdr:colOff>285751</xdr:colOff>
      <xdr:row>1422</xdr:row>
      <xdr:rowOff>19050</xdr:rowOff>
    </xdr:to>
    <xdr:cxnSp macro="">
      <xdr:nvCxnSpPr>
        <xdr:cNvPr id="142" name="Connecteur droit avec flèche 141">
          <a:extLst>
            <a:ext uri="{FF2B5EF4-FFF2-40B4-BE49-F238E27FC236}">
              <a16:creationId xmlns:a16="http://schemas.microsoft.com/office/drawing/2014/main" id="{5D6850AC-FB75-40EA-A48E-0294B4E3A45B}"/>
            </a:ext>
          </a:extLst>
        </xdr:cNvPr>
        <xdr:cNvCxnSpPr/>
      </xdr:nvCxnSpPr>
      <xdr:spPr>
        <a:xfrm flipH="1">
          <a:off x="23088600" y="77990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1424</xdr:row>
      <xdr:rowOff>9525</xdr:rowOff>
    </xdr:from>
    <xdr:to>
      <xdr:col>34</xdr:col>
      <xdr:colOff>295275</xdr:colOff>
      <xdr:row>1425</xdr:row>
      <xdr:rowOff>9525</xdr:rowOff>
    </xdr:to>
    <xdr:cxnSp macro="">
      <xdr:nvCxnSpPr>
        <xdr:cNvPr id="143" name="Connecteur droit 142">
          <a:extLst>
            <a:ext uri="{FF2B5EF4-FFF2-40B4-BE49-F238E27FC236}">
              <a16:creationId xmlns:a16="http://schemas.microsoft.com/office/drawing/2014/main" id="{6DF2ABB0-328B-410C-A575-C16D95C1E331}"/>
            </a:ext>
          </a:extLst>
        </xdr:cNvPr>
        <xdr:cNvCxnSpPr/>
      </xdr:nvCxnSpPr>
      <xdr:spPr>
        <a:xfrm>
          <a:off x="23098125" y="78466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144" name="Connecteur droit 143">
          <a:extLst>
            <a:ext uri="{FF2B5EF4-FFF2-40B4-BE49-F238E27FC236}">
              <a16:creationId xmlns:a16="http://schemas.microsoft.com/office/drawing/2014/main" id="{E64E81BE-044C-4B30-BA53-AEB6FFF2BF2B}"/>
            </a:ext>
          </a:extLst>
        </xdr:cNvPr>
        <xdr:cNvCxnSpPr/>
      </xdr:nvCxnSpPr>
      <xdr:spPr>
        <a:xfrm>
          <a:off x="26450925" y="78447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1424</xdr:row>
      <xdr:rowOff>133351</xdr:rowOff>
    </xdr:from>
    <xdr:to>
      <xdr:col>39</xdr:col>
      <xdr:colOff>200025</xdr:colOff>
      <xdr:row>1425</xdr:row>
      <xdr:rowOff>0</xdr:rowOff>
    </xdr:to>
    <xdr:cxnSp macro="">
      <xdr:nvCxnSpPr>
        <xdr:cNvPr id="145" name="Connecteur droit 144">
          <a:extLst>
            <a:ext uri="{FF2B5EF4-FFF2-40B4-BE49-F238E27FC236}">
              <a16:creationId xmlns:a16="http://schemas.microsoft.com/office/drawing/2014/main" id="{35D2B527-B840-4C3A-A0C4-7FD5B7771AAA}"/>
            </a:ext>
          </a:extLst>
        </xdr:cNvPr>
        <xdr:cNvCxnSpPr/>
      </xdr:nvCxnSpPr>
      <xdr:spPr>
        <a:xfrm>
          <a:off x="23107650" y="78590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1621</xdr:row>
      <xdr:rowOff>9525</xdr:rowOff>
    </xdr:from>
    <xdr:to>
      <xdr:col>37</xdr:col>
      <xdr:colOff>371475</xdr:colOff>
      <xdr:row>1623</xdr:row>
      <xdr:rowOff>0</xdr:rowOff>
    </xdr:to>
    <xdr:cxnSp macro="">
      <xdr:nvCxnSpPr>
        <xdr:cNvPr id="146" name="Connecteur droit 145">
          <a:extLst>
            <a:ext uri="{FF2B5EF4-FFF2-40B4-BE49-F238E27FC236}">
              <a16:creationId xmlns:a16="http://schemas.microsoft.com/office/drawing/2014/main" id="{F9935FB6-4B2C-45DB-BECC-F8221B928DA1}"/>
            </a:ext>
          </a:extLst>
        </xdr:cNvPr>
        <xdr:cNvCxnSpPr/>
      </xdr:nvCxnSpPr>
      <xdr:spPr>
        <a:xfrm>
          <a:off x="25222200" y="883443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1621</xdr:row>
      <xdr:rowOff>19050</xdr:rowOff>
    </xdr:from>
    <xdr:to>
      <xdr:col>40</xdr:col>
      <xdr:colOff>381000</xdr:colOff>
      <xdr:row>1622</xdr:row>
      <xdr:rowOff>180975</xdr:rowOff>
    </xdr:to>
    <xdr:cxnSp macro="">
      <xdr:nvCxnSpPr>
        <xdr:cNvPr id="147" name="Connecteur droit 146">
          <a:extLst>
            <a:ext uri="{FF2B5EF4-FFF2-40B4-BE49-F238E27FC236}">
              <a16:creationId xmlns:a16="http://schemas.microsoft.com/office/drawing/2014/main" id="{BC6FE421-85E6-4590-8DAD-8E9D81F121EA}"/>
            </a:ext>
          </a:extLst>
        </xdr:cNvPr>
        <xdr:cNvCxnSpPr/>
      </xdr:nvCxnSpPr>
      <xdr:spPr>
        <a:xfrm>
          <a:off x="27336750" y="883539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48" name="Connecteur droit avec flèche 147">
          <a:extLst>
            <a:ext uri="{FF2B5EF4-FFF2-40B4-BE49-F238E27FC236}">
              <a16:creationId xmlns:a16="http://schemas.microsoft.com/office/drawing/2014/main" id="{82F0953A-D396-4AE0-B8F7-2D2B94490761}"/>
            </a:ext>
          </a:extLst>
        </xdr:cNvPr>
        <xdr:cNvCxnSpPr/>
      </xdr:nvCxnSpPr>
      <xdr:spPr>
        <a:xfrm flipV="1">
          <a:off x="25212675" y="88639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1622</xdr:row>
      <xdr:rowOff>180975</xdr:rowOff>
    </xdr:from>
    <xdr:to>
      <xdr:col>40</xdr:col>
      <xdr:colOff>371475</xdr:colOff>
      <xdr:row>1623</xdr:row>
      <xdr:rowOff>0</xdr:rowOff>
    </xdr:to>
    <xdr:cxnSp macro="">
      <xdr:nvCxnSpPr>
        <xdr:cNvPr id="149" name="Connecteur droit avec flèche 148">
          <a:extLst>
            <a:ext uri="{FF2B5EF4-FFF2-40B4-BE49-F238E27FC236}">
              <a16:creationId xmlns:a16="http://schemas.microsoft.com/office/drawing/2014/main" id="{53CB4833-2A35-4862-91FE-63A08353101C}"/>
            </a:ext>
          </a:extLst>
        </xdr:cNvPr>
        <xdr:cNvCxnSpPr/>
      </xdr:nvCxnSpPr>
      <xdr:spPr>
        <a:xfrm flipH="1">
          <a:off x="26974800" y="886396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1621</xdr:row>
      <xdr:rowOff>0</xdr:rowOff>
    </xdr:from>
    <xdr:to>
      <xdr:col>34</xdr:col>
      <xdr:colOff>285751</xdr:colOff>
      <xdr:row>1622</xdr:row>
      <xdr:rowOff>19050</xdr:rowOff>
    </xdr:to>
    <xdr:cxnSp macro="">
      <xdr:nvCxnSpPr>
        <xdr:cNvPr id="150" name="Connecteur droit avec flèche 149">
          <a:extLst>
            <a:ext uri="{FF2B5EF4-FFF2-40B4-BE49-F238E27FC236}">
              <a16:creationId xmlns:a16="http://schemas.microsoft.com/office/drawing/2014/main" id="{D98D7766-4294-4FD0-A68D-4E0609017AB6}"/>
            </a:ext>
          </a:extLst>
        </xdr:cNvPr>
        <xdr:cNvCxnSpPr/>
      </xdr:nvCxnSpPr>
      <xdr:spPr>
        <a:xfrm flipH="1">
          <a:off x="23088600" y="883348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1624</xdr:row>
      <xdr:rowOff>9525</xdr:rowOff>
    </xdr:from>
    <xdr:to>
      <xdr:col>34</xdr:col>
      <xdr:colOff>295275</xdr:colOff>
      <xdr:row>1625</xdr:row>
      <xdr:rowOff>9525</xdr:rowOff>
    </xdr:to>
    <xdr:cxnSp macro="">
      <xdr:nvCxnSpPr>
        <xdr:cNvPr id="151" name="Connecteur droit 150">
          <a:extLst>
            <a:ext uri="{FF2B5EF4-FFF2-40B4-BE49-F238E27FC236}">
              <a16:creationId xmlns:a16="http://schemas.microsoft.com/office/drawing/2014/main" id="{DCA2FA15-001A-49AB-8FA4-2D976CCD8ECB}"/>
            </a:ext>
          </a:extLst>
        </xdr:cNvPr>
        <xdr:cNvCxnSpPr/>
      </xdr:nvCxnSpPr>
      <xdr:spPr>
        <a:xfrm>
          <a:off x="23098125" y="888111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52" name="Connecteur droit 151">
          <a:extLst>
            <a:ext uri="{FF2B5EF4-FFF2-40B4-BE49-F238E27FC236}">
              <a16:creationId xmlns:a16="http://schemas.microsoft.com/office/drawing/2014/main" id="{17850436-5CDB-481A-AA02-0950C725BAA8}"/>
            </a:ext>
          </a:extLst>
        </xdr:cNvPr>
        <xdr:cNvCxnSpPr/>
      </xdr:nvCxnSpPr>
      <xdr:spPr>
        <a:xfrm>
          <a:off x="26450925" y="88792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1624</xdr:row>
      <xdr:rowOff>133351</xdr:rowOff>
    </xdr:from>
    <xdr:to>
      <xdr:col>39</xdr:col>
      <xdr:colOff>200025</xdr:colOff>
      <xdr:row>1625</xdr:row>
      <xdr:rowOff>0</xdr:rowOff>
    </xdr:to>
    <xdr:cxnSp macro="">
      <xdr:nvCxnSpPr>
        <xdr:cNvPr id="153" name="Connecteur droit 152">
          <a:extLst>
            <a:ext uri="{FF2B5EF4-FFF2-40B4-BE49-F238E27FC236}">
              <a16:creationId xmlns:a16="http://schemas.microsoft.com/office/drawing/2014/main" id="{3512401F-AAB3-4234-B391-D51A092E2E48}"/>
            </a:ext>
          </a:extLst>
        </xdr:cNvPr>
        <xdr:cNvCxnSpPr/>
      </xdr:nvCxnSpPr>
      <xdr:spPr>
        <a:xfrm>
          <a:off x="23107650" y="889349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1621</xdr:row>
      <xdr:rowOff>9525</xdr:rowOff>
    </xdr:from>
    <xdr:to>
      <xdr:col>37</xdr:col>
      <xdr:colOff>371475</xdr:colOff>
      <xdr:row>1623</xdr:row>
      <xdr:rowOff>0</xdr:rowOff>
    </xdr:to>
    <xdr:cxnSp macro="">
      <xdr:nvCxnSpPr>
        <xdr:cNvPr id="154" name="Connecteur droit 153">
          <a:extLst>
            <a:ext uri="{FF2B5EF4-FFF2-40B4-BE49-F238E27FC236}">
              <a16:creationId xmlns:a16="http://schemas.microsoft.com/office/drawing/2014/main" id="{D210E14F-0810-4C3B-93DE-ECF7F960A0AF}"/>
            </a:ext>
          </a:extLst>
        </xdr:cNvPr>
        <xdr:cNvCxnSpPr/>
      </xdr:nvCxnSpPr>
      <xdr:spPr>
        <a:xfrm>
          <a:off x="25222200" y="883443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1621</xdr:row>
      <xdr:rowOff>19050</xdr:rowOff>
    </xdr:from>
    <xdr:to>
      <xdr:col>40</xdr:col>
      <xdr:colOff>381000</xdr:colOff>
      <xdr:row>1622</xdr:row>
      <xdr:rowOff>180975</xdr:rowOff>
    </xdr:to>
    <xdr:cxnSp macro="">
      <xdr:nvCxnSpPr>
        <xdr:cNvPr id="155" name="Connecteur droit 154">
          <a:extLst>
            <a:ext uri="{FF2B5EF4-FFF2-40B4-BE49-F238E27FC236}">
              <a16:creationId xmlns:a16="http://schemas.microsoft.com/office/drawing/2014/main" id="{13925322-E922-4153-8D88-5891DECB75E6}"/>
            </a:ext>
          </a:extLst>
        </xdr:cNvPr>
        <xdr:cNvCxnSpPr/>
      </xdr:nvCxnSpPr>
      <xdr:spPr>
        <a:xfrm>
          <a:off x="27336750" y="883539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56" name="Connecteur droit avec flèche 155">
          <a:extLst>
            <a:ext uri="{FF2B5EF4-FFF2-40B4-BE49-F238E27FC236}">
              <a16:creationId xmlns:a16="http://schemas.microsoft.com/office/drawing/2014/main" id="{44F22293-1233-4634-AAEC-117B09265AFC}"/>
            </a:ext>
          </a:extLst>
        </xdr:cNvPr>
        <xdr:cNvCxnSpPr/>
      </xdr:nvCxnSpPr>
      <xdr:spPr>
        <a:xfrm flipV="1">
          <a:off x="25212675" y="88639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1622</xdr:row>
      <xdr:rowOff>180975</xdr:rowOff>
    </xdr:from>
    <xdr:to>
      <xdr:col>40</xdr:col>
      <xdr:colOff>371475</xdr:colOff>
      <xdr:row>1623</xdr:row>
      <xdr:rowOff>0</xdr:rowOff>
    </xdr:to>
    <xdr:cxnSp macro="">
      <xdr:nvCxnSpPr>
        <xdr:cNvPr id="157" name="Connecteur droit avec flèche 156">
          <a:extLst>
            <a:ext uri="{FF2B5EF4-FFF2-40B4-BE49-F238E27FC236}">
              <a16:creationId xmlns:a16="http://schemas.microsoft.com/office/drawing/2014/main" id="{BB261E53-44D6-40DC-8021-949447809D77}"/>
            </a:ext>
          </a:extLst>
        </xdr:cNvPr>
        <xdr:cNvCxnSpPr/>
      </xdr:nvCxnSpPr>
      <xdr:spPr>
        <a:xfrm flipH="1">
          <a:off x="26974800" y="886396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1621</xdr:row>
      <xdr:rowOff>0</xdr:rowOff>
    </xdr:from>
    <xdr:to>
      <xdr:col>34</xdr:col>
      <xdr:colOff>285751</xdr:colOff>
      <xdr:row>1622</xdr:row>
      <xdr:rowOff>19050</xdr:rowOff>
    </xdr:to>
    <xdr:cxnSp macro="">
      <xdr:nvCxnSpPr>
        <xdr:cNvPr id="158" name="Connecteur droit avec flèche 157">
          <a:extLst>
            <a:ext uri="{FF2B5EF4-FFF2-40B4-BE49-F238E27FC236}">
              <a16:creationId xmlns:a16="http://schemas.microsoft.com/office/drawing/2014/main" id="{64A554C1-8845-425E-B98C-C7492135DC78}"/>
            </a:ext>
          </a:extLst>
        </xdr:cNvPr>
        <xdr:cNvCxnSpPr/>
      </xdr:nvCxnSpPr>
      <xdr:spPr>
        <a:xfrm flipH="1">
          <a:off x="23088600" y="883348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1624</xdr:row>
      <xdr:rowOff>9525</xdr:rowOff>
    </xdr:from>
    <xdr:to>
      <xdr:col>34</xdr:col>
      <xdr:colOff>295275</xdr:colOff>
      <xdr:row>1625</xdr:row>
      <xdr:rowOff>9525</xdr:rowOff>
    </xdr:to>
    <xdr:cxnSp macro="">
      <xdr:nvCxnSpPr>
        <xdr:cNvPr id="159" name="Connecteur droit 158">
          <a:extLst>
            <a:ext uri="{FF2B5EF4-FFF2-40B4-BE49-F238E27FC236}">
              <a16:creationId xmlns:a16="http://schemas.microsoft.com/office/drawing/2014/main" id="{D66977BB-63E4-4D88-8B79-2675B1C0A6B9}"/>
            </a:ext>
          </a:extLst>
        </xdr:cNvPr>
        <xdr:cNvCxnSpPr/>
      </xdr:nvCxnSpPr>
      <xdr:spPr>
        <a:xfrm>
          <a:off x="23098125" y="888111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60" name="Connecteur droit 159">
          <a:extLst>
            <a:ext uri="{FF2B5EF4-FFF2-40B4-BE49-F238E27FC236}">
              <a16:creationId xmlns:a16="http://schemas.microsoft.com/office/drawing/2014/main" id="{A29F6A30-0D1F-4987-820E-51124F9FF4D2}"/>
            </a:ext>
          </a:extLst>
        </xdr:cNvPr>
        <xdr:cNvCxnSpPr/>
      </xdr:nvCxnSpPr>
      <xdr:spPr>
        <a:xfrm>
          <a:off x="26450925" y="88792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1624</xdr:row>
      <xdr:rowOff>133351</xdr:rowOff>
    </xdr:from>
    <xdr:to>
      <xdr:col>39</xdr:col>
      <xdr:colOff>200025</xdr:colOff>
      <xdr:row>1625</xdr:row>
      <xdr:rowOff>0</xdr:rowOff>
    </xdr:to>
    <xdr:cxnSp macro="">
      <xdr:nvCxnSpPr>
        <xdr:cNvPr id="161" name="Connecteur droit 160">
          <a:extLst>
            <a:ext uri="{FF2B5EF4-FFF2-40B4-BE49-F238E27FC236}">
              <a16:creationId xmlns:a16="http://schemas.microsoft.com/office/drawing/2014/main" id="{BD5C93A4-0BA6-4D0A-841C-A4D171C05D83}"/>
            </a:ext>
          </a:extLst>
        </xdr:cNvPr>
        <xdr:cNvCxnSpPr/>
      </xdr:nvCxnSpPr>
      <xdr:spPr>
        <a:xfrm>
          <a:off x="23107650" y="889349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1821</xdr:row>
      <xdr:rowOff>9525</xdr:rowOff>
    </xdr:from>
    <xdr:to>
      <xdr:col>37</xdr:col>
      <xdr:colOff>371475</xdr:colOff>
      <xdr:row>1823</xdr:row>
      <xdr:rowOff>0</xdr:rowOff>
    </xdr:to>
    <xdr:cxnSp macro="">
      <xdr:nvCxnSpPr>
        <xdr:cNvPr id="162" name="Connecteur droit 161">
          <a:extLst>
            <a:ext uri="{FF2B5EF4-FFF2-40B4-BE49-F238E27FC236}">
              <a16:creationId xmlns:a16="http://schemas.microsoft.com/office/drawing/2014/main" id="{BC41F6B9-F224-4B0F-8685-96C17BDD49D3}"/>
            </a:ext>
          </a:extLst>
        </xdr:cNvPr>
        <xdr:cNvCxnSpPr/>
      </xdr:nvCxnSpPr>
      <xdr:spPr>
        <a:xfrm>
          <a:off x="25222200" y="986885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1821</xdr:row>
      <xdr:rowOff>19050</xdr:rowOff>
    </xdr:from>
    <xdr:to>
      <xdr:col>40</xdr:col>
      <xdr:colOff>381000</xdr:colOff>
      <xdr:row>1822</xdr:row>
      <xdr:rowOff>180975</xdr:rowOff>
    </xdr:to>
    <xdr:cxnSp macro="">
      <xdr:nvCxnSpPr>
        <xdr:cNvPr id="163" name="Connecteur droit 162">
          <a:extLst>
            <a:ext uri="{FF2B5EF4-FFF2-40B4-BE49-F238E27FC236}">
              <a16:creationId xmlns:a16="http://schemas.microsoft.com/office/drawing/2014/main" id="{651ADA02-9DAC-40E6-9A2C-5281000D91D6}"/>
            </a:ext>
          </a:extLst>
        </xdr:cNvPr>
        <xdr:cNvCxnSpPr/>
      </xdr:nvCxnSpPr>
      <xdr:spPr>
        <a:xfrm>
          <a:off x="27336750" y="986980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64" name="Connecteur droit avec flèche 163">
          <a:extLst>
            <a:ext uri="{FF2B5EF4-FFF2-40B4-BE49-F238E27FC236}">
              <a16:creationId xmlns:a16="http://schemas.microsoft.com/office/drawing/2014/main" id="{3D17F108-CD55-4B26-AA5B-E56E4B1CF604}"/>
            </a:ext>
          </a:extLst>
        </xdr:cNvPr>
        <xdr:cNvCxnSpPr/>
      </xdr:nvCxnSpPr>
      <xdr:spPr>
        <a:xfrm flipV="1">
          <a:off x="25212675" y="98983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1822</xdr:row>
      <xdr:rowOff>180975</xdr:rowOff>
    </xdr:from>
    <xdr:to>
      <xdr:col>40</xdr:col>
      <xdr:colOff>371475</xdr:colOff>
      <xdr:row>1823</xdr:row>
      <xdr:rowOff>0</xdr:rowOff>
    </xdr:to>
    <xdr:cxnSp macro="">
      <xdr:nvCxnSpPr>
        <xdr:cNvPr id="165" name="Connecteur droit avec flèche 164">
          <a:extLst>
            <a:ext uri="{FF2B5EF4-FFF2-40B4-BE49-F238E27FC236}">
              <a16:creationId xmlns:a16="http://schemas.microsoft.com/office/drawing/2014/main" id="{15D476E1-1D37-4046-84FD-300D04A75B71}"/>
            </a:ext>
          </a:extLst>
        </xdr:cNvPr>
        <xdr:cNvCxnSpPr/>
      </xdr:nvCxnSpPr>
      <xdr:spPr>
        <a:xfrm flipH="1">
          <a:off x="26974800" y="989838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1821</xdr:row>
      <xdr:rowOff>0</xdr:rowOff>
    </xdr:from>
    <xdr:to>
      <xdr:col>34</xdr:col>
      <xdr:colOff>285751</xdr:colOff>
      <xdr:row>1822</xdr:row>
      <xdr:rowOff>19050</xdr:rowOff>
    </xdr:to>
    <xdr:cxnSp macro="">
      <xdr:nvCxnSpPr>
        <xdr:cNvPr id="166" name="Connecteur droit avec flèche 165">
          <a:extLst>
            <a:ext uri="{FF2B5EF4-FFF2-40B4-BE49-F238E27FC236}">
              <a16:creationId xmlns:a16="http://schemas.microsoft.com/office/drawing/2014/main" id="{4D241E8A-E19B-4CDB-8A0B-58543DB95426}"/>
            </a:ext>
          </a:extLst>
        </xdr:cNvPr>
        <xdr:cNvCxnSpPr/>
      </xdr:nvCxnSpPr>
      <xdr:spPr>
        <a:xfrm flipH="1">
          <a:off x="23088600" y="986790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1824</xdr:row>
      <xdr:rowOff>9525</xdr:rowOff>
    </xdr:from>
    <xdr:to>
      <xdr:col>34</xdr:col>
      <xdr:colOff>295275</xdr:colOff>
      <xdr:row>1825</xdr:row>
      <xdr:rowOff>9525</xdr:rowOff>
    </xdr:to>
    <xdr:cxnSp macro="">
      <xdr:nvCxnSpPr>
        <xdr:cNvPr id="167" name="Connecteur droit 166">
          <a:extLst>
            <a:ext uri="{FF2B5EF4-FFF2-40B4-BE49-F238E27FC236}">
              <a16:creationId xmlns:a16="http://schemas.microsoft.com/office/drawing/2014/main" id="{951FC7D1-7D33-4618-AE14-0E78AAE46A06}"/>
            </a:ext>
          </a:extLst>
        </xdr:cNvPr>
        <xdr:cNvCxnSpPr/>
      </xdr:nvCxnSpPr>
      <xdr:spPr>
        <a:xfrm>
          <a:off x="23098125" y="991552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68" name="Connecteur droit 167">
          <a:extLst>
            <a:ext uri="{FF2B5EF4-FFF2-40B4-BE49-F238E27FC236}">
              <a16:creationId xmlns:a16="http://schemas.microsoft.com/office/drawing/2014/main" id="{729425E0-D2DC-4859-96D9-D08947F82552}"/>
            </a:ext>
          </a:extLst>
        </xdr:cNvPr>
        <xdr:cNvCxnSpPr/>
      </xdr:nvCxnSpPr>
      <xdr:spPr>
        <a:xfrm>
          <a:off x="26450925" y="99136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1824</xdr:row>
      <xdr:rowOff>133351</xdr:rowOff>
    </xdr:from>
    <xdr:to>
      <xdr:col>39</xdr:col>
      <xdr:colOff>200025</xdr:colOff>
      <xdr:row>1825</xdr:row>
      <xdr:rowOff>0</xdr:rowOff>
    </xdr:to>
    <xdr:cxnSp macro="">
      <xdr:nvCxnSpPr>
        <xdr:cNvPr id="169" name="Connecteur droit 168">
          <a:extLst>
            <a:ext uri="{FF2B5EF4-FFF2-40B4-BE49-F238E27FC236}">
              <a16:creationId xmlns:a16="http://schemas.microsoft.com/office/drawing/2014/main" id="{2FEB6990-972C-4E3E-A224-C155FD8B83B0}"/>
            </a:ext>
          </a:extLst>
        </xdr:cNvPr>
        <xdr:cNvCxnSpPr/>
      </xdr:nvCxnSpPr>
      <xdr:spPr>
        <a:xfrm>
          <a:off x="23107650" y="992790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1821</xdr:row>
      <xdr:rowOff>9525</xdr:rowOff>
    </xdr:from>
    <xdr:to>
      <xdr:col>37</xdr:col>
      <xdr:colOff>371475</xdr:colOff>
      <xdr:row>1823</xdr:row>
      <xdr:rowOff>0</xdr:rowOff>
    </xdr:to>
    <xdr:cxnSp macro="">
      <xdr:nvCxnSpPr>
        <xdr:cNvPr id="170" name="Connecteur droit 169">
          <a:extLst>
            <a:ext uri="{FF2B5EF4-FFF2-40B4-BE49-F238E27FC236}">
              <a16:creationId xmlns:a16="http://schemas.microsoft.com/office/drawing/2014/main" id="{92A42F3C-EA7E-43D2-ADFA-08B1F9A4F91C}"/>
            </a:ext>
          </a:extLst>
        </xdr:cNvPr>
        <xdr:cNvCxnSpPr/>
      </xdr:nvCxnSpPr>
      <xdr:spPr>
        <a:xfrm>
          <a:off x="25222200" y="986885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1821</xdr:row>
      <xdr:rowOff>19050</xdr:rowOff>
    </xdr:from>
    <xdr:to>
      <xdr:col>40</xdr:col>
      <xdr:colOff>381000</xdr:colOff>
      <xdr:row>1822</xdr:row>
      <xdr:rowOff>180975</xdr:rowOff>
    </xdr:to>
    <xdr:cxnSp macro="">
      <xdr:nvCxnSpPr>
        <xdr:cNvPr id="171" name="Connecteur droit 170">
          <a:extLst>
            <a:ext uri="{FF2B5EF4-FFF2-40B4-BE49-F238E27FC236}">
              <a16:creationId xmlns:a16="http://schemas.microsoft.com/office/drawing/2014/main" id="{39759D31-9DEF-4252-89F2-F7A16ABDD653}"/>
            </a:ext>
          </a:extLst>
        </xdr:cNvPr>
        <xdr:cNvCxnSpPr/>
      </xdr:nvCxnSpPr>
      <xdr:spPr>
        <a:xfrm>
          <a:off x="27336750" y="986980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72" name="Connecteur droit avec flèche 171">
          <a:extLst>
            <a:ext uri="{FF2B5EF4-FFF2-40B4-BE49-F238E27FC236}">
              <a16:creationId xmlns:a16="http://schemas.microsoft.com/office/drawing/2014/main" id="{D52560E9-FE83-4419-8DBD-24E73935A7D5}"/>
            </a:ext>
          </a:extLst>
        </xdr:cNvPr>
        <xdr:cNvCxnSpPr/>
      </xdr:nvCxnSpPr>
      <xdr:spPr>
        <a:xfrm flipV="1">
          <a:off x="25212675" y="98983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1822</xdr:row>
      <xdr:rowOff>180975</xdr:rowOff>
    </xdr:from>
    <xdr:to>
      <xdr:col>40</xdr:col>
      <xdr:colOff>371475</xdr:colOff>
      <xdr:row>1823</xdr:row>
      <xdr:rowOff>0</xdr:rowOff>
    </xdr:to>
    <xdr:cxnSp macro="">
      <xdr:nvCxnSpPr>
        <xdr:cNvPr id="173" name="Connecteur droit avec flèche 172">
          <a:extLst>
            <a:ext uri="{FF2B5EF4-FFF2-40B4-BE49-F238E27FC236}">
              <a16:creationId xmlns:a16="http://schemas.microsoft.com/office/drawing/2014/main" id="{47952CB8-DB3A-4A61-A248-714C452B179C}"/>
            </a:ext>
          </a:extLst>
        </xdr:cNvPr>
        <xdr:cNvCxnSpPr/>
      </xdr:nvCxnSpPr>
      <xdr:spPr>
        <a:xfrm flipH="1">
          <a:off x="26974800" y="989838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1821</xdr:row>
      <xdr:rowOff>0</xdr:rowOff>
    </xdr:from>
    <xdr:to>
      <xdr:col>34</xdr:col>
      <xdr:colOff>285751</xdr:colOff>
      <xdr:row>1822</xdr:row>
      <xdr:rowOff>19050</xdr:rowOff>
    </xdr:to>
    <xdr:cxnSp macro="">
      <xdr:nvCxnSpPr>
        <xdr:cNvPr id="174" name="Connecteur droit avec flèche 173">
          <a:extLst>
            <a:ext uri="{FF2B5EF4-FFF2-40B4-BE49-F238E27FC236}">
              <a16:creationId xmlns:a16="http://schemas.microsoft.com/office/drawing/2014/main" id="{C08E15F5-1F72-41F0-80CF-D0872A38DDF9}"/>
            </a:ext>
          </a:extLst>
        </xdr:cNvPr>
        <xdr:cNvCxnSpPr/>
      </xdr:nvCxnSpPr>
      <xdr:spPr>
        <a:xfrm flipH="1">
          <a:off x="23088600" y="986790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1824</xdr:row>
      <xdr:rowOff>9525</xdr:rowOff>
    </xdr:from>
    <xdr:to>
      <xdr:col>34</xdr:col>
      <xdr:colOff>295275</xdr:colOff>
      <xdr:row>1825</xdr:row>
      <xdr:rowOff>9525</xdr:rowOff>
    </xdr:to>
    <xdr:cxnSp macro="">
      <xdr:nvCxnSpPr>
        <xdr:cNvPr id="175" name="Connecteur droit 174">
          <a:extLst>
            <a:ext uri="{FF2B5EF4-FFF2-40B4-BE49-F238E27FC236}">
              <a16:creationId xmlns:a16="http://schemas.microsoft.com/office/drawing/2014/main" id="{A5BFE972-4CAD-435B-A361-E6A2270E3261}"/>
            </a:ext>
          </a:extLst>
        </xdr:cNvPr>
        <xdr:cNvCxnSpPr/>
      </xdr:nvCxnSpPr>
      <xdr:spPr>
        <a:xfrm>
          <a:off x="23098125" y="991552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76" name="Connecteur droit 175">
          <a:extLst>
            <a:ext uri="{FF2B5EF4-FFF2-40B4-BE49-F238E27FC236}">
              <a16:creationId xmlns:a16="http://schemas.microsoft.com/office/drawing/2014/main" id="{7BE16CD1-0BFA-4516-9D92-BF6D730BE5BD}"/>
            </a:ext>
          </a:extLst>
        </xdr:cNvPr>
        <xdr:cNvCxnSpPr/>
      </xdr:nvCxnSpPr>
      <xdr:spPr>
        <a:xfrm>
          <a:off x="26450925" y="99136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1824</xdr:row>
      <xdr:rowOff>133351</xdr:rowOff>
    </xdr:from>
    <xdr:to>
      <xdr:col>39</xdr:col>
      <xdr:colOff>200025</xdr:colOff>
      <xdr:row>1825</xdr:row>
      <xdr:rowOff>0</xdr:rowOff>
    </xdr:to>
    <xdr:cxnSp macro="">
      <xdr:nvCxnSpPr>
        <xdr:cNvPr id="177" name="Connecteur droit 176">
          <a:extLst>
            <a:ext uri="{FF2B5EF4-FFF2-40B4-BE49-F238E27FC236}">
              <a16:creationId xmlns:a16="http://schemas.microsoft.com/office/drawing/2014/main" id="{24A5C6D8-6CE1-46F2-AD03-8EDA03ABFC07}"/>
            </a:ext>
          </a:extLst>
        </xdr:cNvPr>
        <xdr:cNvCxnSpPr/>
      </xdr:nvCxnSpPr>
      <xdr:spPr>
        <a:xfrm>
          <a:off x="23107650" y="992790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2021</xdr:row>
      <xdr:rowOff>9525</xdr:rowOff>
    </xdr:from>
    <xdr:to>
      <xdr:col>37</xdr:col>
      <xdr:colOff>371475</xdr:colOff>
      <xdr:row>2023</xdr:row>
      <xdr:rowOff>0</xdr:rowOff>
    </xdr:to>
    <xdr:cxnSp macro="">
      <xdr:nvCxnSpPr>
        <xdr:cNvPr id="178" name="Connecteur droit 177">
          <a:extLst>
            <a:ext uri="{FF2B5EF4-FFF2-40B4-BE49-F238E27FC236}">
              <a16:creationId xmlns:a16="http://schemas.microsoft.com/office/drawing/2014/main" id="{0F8018D2-CC82-47D6-9D18-4DA554379A7A}"/>
            </a:ext>
          </a:extLst>
        </xdr:cNvPr>
        <xdr:cNvCxnSpPr/>
      </xdr:nvCxnSpPr>
      <xdr:spPr>
        <a:xfrm>
          <a:off x="25222200" y="1090326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2021</xdr:row>
      <xdr:rowOff>19050</xdr:rowOff>
    </xdr:from>
    <xdr:to>
      <xdr:col>40</xdr:col>
      <xdr:colOff>381000</xdr:colOff>
      <xdr:row>2022</xdr:row>
      <xdr:rowOff>180975</xdr:rowOff>
    </xdr:to>
    <xdr:cxnSp macro="">
      <xdr:nvCxnSpPr>
        <xdr:cNvPr id="179" name="Connecteur droit 178">
          <a:extLst>
            <a:ext uri="{FF2B5EF4-FFF2-40B4-BE49-F238E27FC236}">
              <a16:creationId xmlns:a16="http://schemas.microsoft.com/office/drawing/2014/main" id="{82C4AFF1-2E2B-4A3C-A8E0-2A28D4D32089}"/>
            </a:ext>
          </a:extLst>
        </xdr:cNvPr>
        <xdr:cNvCxnSpPr/>
      </xdr:nvCxnSpPr>
      <xdr:spPr>
        <a:xfrm>
          <a:off x="27336750" y="1090422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80" name="Connecteur droit avec flèche 179">
          <a:extLst>
            <a:ext uri="{FF2B5EF4-FFF2-40B4-BE49-F238E27FC236}">
              <a16:creationId xmlns:a16="http://schemas.microsoft.com/office/drawing/2014/main" id="{C5DE88D2-6751-4BED-B068-934D4FEDA270}"/>
            </a:ext>
          </a:extLst>
        </xdr:cNvPr>
        <xdr:cNvCxnSpPr/>
      </xdr:nvCxnSpPr>
      <xdr:spPr>
        <a:xfrm flipV="1">
          <a:off x="25212675" y="109327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2022</xdr:row>
      <xdr:rowOff>180975</xdr:rowOff>
    </xdr:from>
    <xdr:to>
      <xdr:col>40</xdr:col>
      <xdr:colOff>371475</xdr:colOff>
      <xdr:row>2023</xdr:row>
      <xdr:rowOff>0</xdr:rowOff>
    </xdr:to>
    <xdr:cxnSp macro="">
      <xdr:nvCxnSpPr>
        <xdr:cNvPr id="181" name="Connecteur droit avec flèche 180">
          <a:extLst>
            <a:ext uri="{FF2B5EF4-FFF2-40B4-BE49-F238E27FC236}">
              <a16:creationId xmlns:a16="http://schemas.microsoft.com/office/drawing/2014/main" id="{A2612E2C-81B3-4321-98DB-7A070F3CE5EA}"/>
            </a:ext>
          </a:extLst>
        </xdr:cNvPr>
        <xdr:cNvCxnSpPr/>
      </xdr:nvCxnSpPr>
      <xdr:spPr>
        <a:xfrm flipH="1">
          <a:off x="26974800" y="1093279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2021</xdr:row>
      <xdr:rowOff>0</xdr:rowOff>
    </xdr:from>
    <xdr:to>
      <xdr:col>34</xdr:col>
      <xdr:colOff>285751</xdr:colOff>
      <xdr:row>2022</xdr:row>
      <xdr:rowOff>19050</xdr:rowOff>
    </xdr:to>
    <xdr:cxnSp macro="">
      <xdr:nvCxnSpPr>
        <xdr:cNvPr id="182" name="Connecteur droit avec flèche 181">
          <a:extLst>
            <a:ext uri="{FF2B5EF4-FFF2-40B4-BE49-F238E27FC236}">
              <a16:creationId xmlns:a16="http://schemas.microsoft.com/office/drawing/2014/main" id="{9944A037-EE06-4430-BB9A-2D97624D8095}"/>
            </a:ext>
          </a:extLst>
        </xdr:cNvPr>
        <xdr:cNvCxnSpPr/>
      </xdr:nvCxnSpPr>
      <xdr:spPr>
        <a:xfrm flipH="1">
          <a:off x="23088600" y="1090231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2024</xdr:row>
      <xdr:rowOff>9525</xdr:rowOff>
    </xdr:from>
    <xdr:to>
      <xdr:col>34</xdr:col>
      <xdr:colOff>295275</xdr:colOff>
      <xdr:row>2025</xdr:row>
      <xdr:rowOff>9525</xdr:rowOff>
    </xdr:to>
    <xdr:cxnSp macro="">
      <xdr:nvCxnSpPr>
        <xdr:cNvPr id="183" name="Connecteur droit 182">
          <a:extLst>
            <a:ext uri="{FF2B5EF4-FFF2-40B4-BE49-F238E27FC236}">
              <a16:creationId xmlns:a16="http://schemas.microsoft.com/office/drawing/2014/main" id="{250D6C51-F923-4C49-A84D-7A81E876F005}"/>
            </a:ext>
          </a:extLst>
        </xdr:cNvPr>
        <xdr:cNvCxnSpPr/>
      </xdr:nvCxnSpPr>
      <xdr:spPr>
        <a:xfrm>
          <a:off x="23098125" y="1094994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84" name="Connecteur droit 183">
          <a:extLst>
            <a:ext uri="{FF2B5EF4-FFF2-40B4-BE49-F238E27FC236}">
              <a16:creationId xmlns:a16="http://schemas.microsoft.com/office/drawing/2014/main" id="{79F0CCE2-BD32-4521-9BC1-C18756A8E070}"/>
            </a:ext>
          </a:extLst>
        </xdr:cNvPr>
        <xdr:cNvCxnSpPr/>
      </xdr:nvCxnSpPr>
      <xdr:spPr>
        <a:xfrm>
          <a:off x="26450925" y="109480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2024</xdr:row>
      <xdr:rowOff>133351</xdr:rowOff>
    </xdr:from>
    <xdr:to>
      <xdr:col>39</xdr:col>
      <xdr:colOff>200025</xdr:colOff>
      <xdr:row>2025</xdr:row>
      <xdr:rowOff>0</xdr:rowOff>
    </xdr:to>
    <xdr:cxnSp macro="">
      <xdr:nvCxnSpPr>
        <xdr:cNvPr id="185" name="Connecteur droit 184">
          <a:extLst>
            <a:ext uri="{FF2B5EF4-FFF2-40B4-BE49-F238E27FC236}">
              <a16:creationId xmlns:a16="http://schemas.microsoft.com/office/drawing/2014/main" id="{D1E08E7C-096E-464B-A194-87C8A3313546}"/>
            </a:ext>
          </a:extLst>
        </xdr:cNvPr>
        <xdr:cNvCxnSpPr/>
      </xdr:nvCxnSpPr>
      <xdr:spPr>
        <a:xfrm>
          <a:off x="23107650" y="1096232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2021</xdr:row>
      <xdr:rowOff>9525</xdr:rowOff>
    </xdr:from>
    <xdr:to>
      <xdr:col>37</xdr:col>
      <xdr:colOff>371475</xdr:colOff>
      <xdr:row>2023</xdr:row>
      <xdr:rowOff>0</xdr:rowOff>
    </xdr:to>
    <xdr:cxnSp macro="">
      <xdr:nvCxnSpPr>
        <xdr:cNvPr id="186" name="Connecteur droit 185">
          <a:extLst>
            <a:ext uri="{FF2B5EF4-FFF2-40B4-BE49-F238E27FC236}">
              <a16:creationId xmlns:a16="http://schemas.microsoft.com/office/drawing/2014/main" id="{105FDEBE-F9A2-4835-A152-3042FEFFFC10}"/>
            </a:ext>
          </a:extLst>
        </xdr:cNvPr>
        <xdr:cNvCxnSpPr/>
      </xdr:nvCxnSpPr>
      <xdr:spPr>
        <a:xfrm>
          <a:off x="25222200" y="1090326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2021</xdr:row>
      <xdr:rowOff>19050</xdr:rowOff>
    </xdr:from>
    <xdr:to>
      <xdr:col>40</xdr:col>
      <xdr:colOff>381000</xdr:colOff>
      <xdr:row>2022</xdr:row>
      <xdr:rowOff>180975</xdr:rowOff>
    </xdr:to>
    <xdr:cxnSp macro="">
      <xdr:nvCxnSpPr>
        <xdr:cNvPr id="187" name="Connecteur droit 186">
          <a:extLst>
            <a:ext uri="{FF2B5EF4-FFF2-40B4-BE49-F238E27FC236}">
              <a16:creationId xmlns:a16="http://schemas.microsoft.com/office/drawing/2014/main" id="{77C5BEFB-F341-4335-9E8F-ECDFC2A0607B}"/>
            </a:ext>
          </a:extLst>
        </xdr:cNvPr>
        <xdr:cNvCxnSpPr/>
      </xdr:nvCxnSpPr>
      <xdr:spPr>
        <a:xfrm>
          <a:off x="27336750" y="1090422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88" name="Connecteur droit avec flèche 187">
          <a:extLst>
            <a:ext uri="{FF2B5EF4-FFF2-40B4-BE49-F238E27FC236}">
              <a16:creationId xmlns:a16="http://schemas.microsoft.com/office/drawing/2014/main" id="{5DD4DE13-A502-43A3-959A-43329F2594FD}"/>
            </a:ext>
          </a:extLst>
        </xdr:cNvPr>
        <xdr:cNvCxnSpPr/>
      </xdr:nvCxnSpPr>
      <xdr:spPr>
        <a:xfrm flipV="1">
          <a:off x="25212675" y="109327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2022</xdr:row>
      <xdr:rowOff>180975</xdr:rowOff>
    </xdr:from>
    <xdr:to>
      <xdr:col>40</xdr:col>
      <xdr:colOff>371475</xdr:colOff>
      <xdr:row>2023</xdr:row>
      <xdr:rowOff>0</xdr:rowOff>
    </xdr:to>
    <xdr:cxnSp macro="">
      <xdr:nvCxnSpPr>
        <xdr:cNvPr id="189" name="Connecteur droit avec flèche 188">
          <a:extLst>
            <a:ext uri="{FF2B5EF4-FFF2-40B4-BE49-F238E27FC236}">
              <a16:creationId xmlns:a16="http://schemas.microsoft.com/office/drawing/2014/main" id="{658F2137-503D-48BD-9460-BC302E33EAC7}"/>
            </a:ext>
          </a:extLst>
        </xdr:cNvPr>
        <xdr:cNvCxnSpPr/>
      </xdr:nvCxnSpPr>
      <xdr:spPr>
        <a:xfrm flipH="1">
          <a:off x="26974800" y="1093279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2021</xdr:row>
      <xdr:rowOff>0</xdr:rowOff>
    </xdr:from>
    <xdr:to>
      <xdr:col>34</xdr:col>
      <xdr:colOff>285751</xdr:colOff>
      <xdr:row>2022</xdr:row>
      <xdr:rowOff>19050</xdr:rowOff>
    </xdr:to>
    <xdr:cxnSp macro="">
      <xdr:nvCxnSpPr>
        <xdr:cNvPr id="190" name="Connecteur droit avec flèche 189">
          <a:extLst>
            <a:ext uri="{FF2B5EF4-FFF2-40B4-BE49-F238E27FC236}">
              <a16:creationId xmlns:a16="http://schemas.microsoft.com/office/drawing/2014/main" id="{618CD654-B0ED-41D2-9052-DDDD371DDBB5}"/>
            </a:ext>
          </a:extLst>
        </xdr:cNvPr>
        <xdr:cNvCxnSpPr/>
      </xdr:nvCxnSpPr>
      <xdr:spPr>
        <a:xfrm flipH="1">
          <a:off x="23088600" y="1090231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2024</xdr:row>
      <xdr:rowOff>9525</xdr:rowOff>
    </xdr:from>
    <xdr:to>
      <xdr:col>34</xdr:col>
      <xdr:colOff>295275</xdr:colOff>
      <xdr:row>2025</xdr:row>
      <xdr:rowOff>9525</xdr:rowOff>
    </xdr:to>
    <xdr:cxnSp macro="">
      <xdr:nvCxnSpPr>
        <xdr:cNvPr id="191" name="Connecteur droit 190">
          <a:extLst>
            <a:ext uri="{FF2B5EF4-FFF2-40B4-BE49-F238E27FC236}">
              <a16:creationId xmlns:a16="http://schemas.microsoft.com/office/drawing/2014/main" id="{7AAC38C7-3AB6-477B-A155-E1263D41F93E}"/>
            </a:ext>
          </a:extLst>
        </xdr:cNvPr>
        <xdr:cNvCxnSpPr/>
      </xdr:nvCxnSpPr>
      <xdr:spPr>
        <a:xfrm>
          <a:off x="23098125" y="1094994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92" name="Connecteur droit 191">
          <a:extLst>
            <a:ext uri="{FF2B5EF4-FFF2-40B4-BE49-F238E27FC236}">
              <a16:creationId xmlns:a16="http://schemas.microsoft.com/office/drawing/2014/main" id="{F6CB3BB5-A5A6-457A-99BB-8A804D8CDF63}"/>
            </a:ext>
          </a:extLst>
        </xdr:cNvPr>
        <xdr:cNvCxnSpPr/>
      </xdr:nvCxnSpPr>
      <xdr:spPr>
        <a:xfrm>
          <a:off x="26450925" y="109480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2024</xdr:row>
      <xdr:rowOff>133351</xdr:rowOff>
    </xdr:from>
    <xdr:to>
      <xdr:col>39</xdr:col>
      <xdr:colOff>200025</xdr:colOff>
      <xdr:row>2025</xdr:row>
      <xdr:rowOff>0</xdr:rowOff>
    </xdr:to>
    <xdr:cxnSp macro="">
      <xdr:nvCxnSpPr>
        <xdr:cNvPr id="193" name="Connecteur droit 192">
          <a:extLst>
            <a:ext uri="{FF2B5EF4-FFF2-40B4-BE49-F238E27FC236}">
              <a16:creationId xmlns:a16="http://schemas.microsoft.com/office/drawing/2014/main" id="{19068BE9-DB70-4F40-8CA7-9A08D65D2F10}"/>
            </a:ext>
          </a:extLst>
        </xdr:cNvPr>
        <xdr:cNvCxnSpPr/>
      </xdr:nvCxnSpPr>
      <xdr:spPr>
        <a:xfrm>
          <a:off x="23107650" y="1096232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2221</xdr:row>
      <xdr:rowOff>9525</xdr:rowOff>
    </xdr:from>
    <xdr:to>
      <xdr:col>37</xdr:col>
      <xdr:colOff>371475</xdr:colOff>
      <xdr:row>2223</xdr:row>
      <xdr:rowOff>0</xdr:rowOff>
    </xdr:to>
    <xdr:cxnSp macro="">
      <xdr:nvCxnSpPr>
        <xdr:cNvPr id="194" name="Connecteur droit 193">
          <a:extLst>
            <a:ext uri="{FF2B5EF4-FFF2-40B4-BE49-F238E27FC236}">
              <a16:creationId xmlns:a16="http://schemas.microsoft.com/office/drawing/2014/main" id="{95F92C2A-2658-4A13-8C2B-34B72683FA27}"/>
            </a:ext>
          </a:extLst>
        </xdr:cNvPr>
        <xdr:cNvCxnSpPr/>
      </xdr:nvCxnSpPr>
      <xdr:spPr>
        <a:xfrm>
          <a:off x="25222200" y="1193768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2221</xdr:row>
      <xdr:rowOff>19050</xdr:rowOff>
    </xdr:from>
    <xdr:to>
      <xdr:col>40</xdr:col>
      <xdr:colOff>381000</xdr:colOff>
      <xdr:row>2222</xdr:row>
      <xdr:rowOff>180975</xdr:rowOff>
    </xdr:to>
    <xdr:cxnSp macro="">
      <xdr:nvCxnSpPr>
        <xdr:cNvPr id="195" name="Connecteur droit 194">
          <a:extLst>
            <a:ext uri="{FF2B5EF4-FFF2-40B4-BE49-F238E27FC236}">
              <a16:creationId xmlns:a16="http://schemas.microsoft.com/office/drawing/2014/main" id="{BE5F4871-E651-43E8-831D-F184BFB80DB1}"/>
            </a:ext>
          </a:extLst>
        </xdr:cNvPr>
        <xdr:cNvCxnSpPr/>
      </xdr:nvCxnSpPr>
      <xdr:spPr>
        <a:xfrm>
          <a:off x="27336750" y="1193863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96" name="Connecteur droit avec flèche 195">
          <a:extLst>
            <a:ext uri="{FF2B5EF4-FFF2-40B4-BE49-F238E27FC236}">
              <a16:creationId xmlns:a16="http://schemas.microsoft.com/office/drawing/2014/main" id="{B3B5D3BC-5A79-45CA-A157-EBCCDF67F94E}"/>
            </a:ext>
          </a:extLst>
        </xdr:cNvPr>
        <xdr:cNvCxnSpPr/>
      </xdr:nvCxnSpPr>
      <xdr:spPr>
        <a:xfrm flipV="1">
          <a:off x="25212675" y="1196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2222</xdr:row>
      <xdr:rowOff>180975</xdr:rowOff>
    </xdr:from>
    <xdr:to>
      <xdr:col>40</xdr:col>
      <xdr:colOff>371475</xdr:colOff>
      <xdr:row>2223</xdr:row>
      <xdr:rowOff>0</xdr:rowOff>
    </xdr:to>
    <xdr:cxnSp macro="">
      <xdr:nvCxnSpPr>
        <xdr:cNvPr id="197" name="Connecteur droit avec flèche 196">
          <a:extLst>
            <a:ext uri="{FF2B5EF4-FFF2-40B4-BE49-F238E27FC236}">
              <a16:creationId xmlns:a16="http://schemas.microsoft.com/office/drawing/2014/main" id="{8F588FE6-7805-4607-A958-D2552507ACA1}"/>
            </a:ext>
          </a:extLst>
        </xdr:cNvPr>
        <xdr:cNvCxnSpPr/>
      </xdr:nvCxnSpPr>
      <xdr:spPr>
        <a:xfrm flipH="1">
          <a:off x="26974800" y="1196721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2221</xdr:row>
      <xdr:rowOff>0</xdr:rowOff>
    </xdr:from>
    <xdr:to>
      <xdr:col>34</xdr:col>
      <xdr:colOff>285751</xdr:colOff>
      <xdr:row>2222</xdr:row>
      <xdr:rowOff>19050</xdr:rowOff>
    </xdr:to>
    <xdr:cxnSp macro="">
      <xdr:nvCxnSpPr>
        <xdr:cNvPr id="198" name="Connecteur droit avec flèche 197">
          <a:extLst>
            <a:ext uri="{FF2B5EF4-FFF2-40B4-BE49-F238E27FC236}">
              <a16:creationId xmlns:a16="http://schemas.microsoft.com/office/drawing/2014/main" id="{6876665C-B7E6-486E-AB80-6FD301EC3838}"/>
            </a:ext>
          </a:extLst>
        </xdr:cNvPr>
        <xdr:cNvCxnSpPr/>
      </xdr:nvCxnSpPr>
      <xdr:spPr>
        <a:xfrm flipH="1">
          <a:off x="23088600" y="1193673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2224</xdr:row>
      <xdr:rowOff>9525</xdr:rowOff>
    </xdr:from>
    <xdr:to>
      <xdr:col>34</xdr:col>
      <xdr:colOff>295275</xdr:colOff>
      <xdr:row>2225</xdr:row>
      <xdr:rowOff>9525</xdr:rowOff>
    </xdr:to>
    <xdr:cxnSp macro="">
      <xdr:nvCxnSpPr>
        <xdr:cNvPr id="199" name="Connecteur droit 198">
          <a:extLst>
            <a:ext uri="{FF2B5EF4-FFF2-40B4-BE49-F238E27FC236}">
              <a16:creationId xmlns:a16="http://schemas.microsoft.com/office/drawing/2014/main" id="{9A919C6C-8D2A-4A3E-9858-00B5876ACF8C}"/>
            </a:ext>
          </a:extLst>
        </xdr:cNvPr>
        <xdr:cNvCxnSpPr/>
      </xdr:nvCxnSpPr>
      <xdr:spPr>
        <a:xfrm>
          <a:off x="23098125" y="1198435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200" name="Connecteur droit 199">
          <a:extLst>
            <a:ext uri="{FF2B5EF4-FFF2-40B4-BE49-F238E27FC236}">
              <a16:creationId xmlns:a16="http://schemas.microsoft.com/office/drawing/2014/main" id="{803BC841-D3E9-40FC-96F1-DC444DEB3D1D}"/>
            </a:ext>
          </a:extLst>
        </xdr:cNvPr>
        <xdr:cNvCxnSpPr/>
      </xdr:nvCxnSpPr>
      <xdr:spPr>
        <a:xfrm>
          <a:off x="26450925" y="1198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2224</xdr:row>
      <xdr:rowOff>133351</xdr:rowOff>
    </xdr:from>
    <xdr:to>
      <xdr:col>39</xdr:col>
      <xdr:colOff>200025</xdr:colOff>
      <xdr:row>2225</xdr:row>
      <xdr:rowOff>0</xdr:rowOff>
    </xdr:to>
    <xdr:cxnSp macro="">
      <xdr:nvCxnSpPr>
        <xdr:cNvPr id="201" name="Connecteur droit 200">
          <a:extLst>
            <a:ext uri="{FF2B5EF4-FFF2-40B4-BE49-F238E27FC236}">
              <a16:creationId xmlns:a16="http://schemas.microsoft.com/office/drawing/2014/main" id="{4142878F-6810-4B93-9DCF-1042C97DF519}"/>
            </a:ext>
          </a:extLst>
        </xdr:cNvPr>
        <xdr:cNvCxnSpPr/>
      </xdr:nvCxnSpPr>
      <xdr:spPr>
        <a:xfrm>
          <a:off x="23107650" y="1199673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2221</xdr:row>
      <xdr:rowOff>9525</xdr:rowOff>
    </xdr:from>
    <xdr:to>
      <xdr:col>37</xdr:col>
      <xdr:colOff>371475</xdr:colOff>
      <xdr:row>2223</xdr:row>
      <xdr:rowOff>0</xdr:rowOff>
    </xdr:to>
    <xdr:cxnSp macro="">
      <xdr:nvCxnSpPr>
        <xdr:cNvPr id="202" name="Connecteur droit 201">
          <a:extLst>
            <a:ext uri="{FF2B5EF4-FFF2-40B4-BE49-F238E27FC236}">
              <a16:creationId xmlns:a16="http://schemas.microsoft.com/office/drawing/2014/main" id="{D880FE57-B699-4D17-99FA-EC4F0ED147B0}"/>
            </a:ext>
          </a:extLst>
        </xdr:cNvPr>
        <xdr:cNvCxnSpPr/>
      </xdr:nvCxnSpPr>
      <xdr:spPr>
        <a:xfrm>
          <a:off x="25222200" y="1193768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2221</xdr:row>
      <xdr:rowOff>19050</xdr:rowOff>
    </xdr:from>
    <xdr:to>
      <xdr:col>40</xdr:col>
      <xdr:colOff>381000</xdr:colOff>
      <xdr:row>2222</xdr:row>
      <xdr:rowOff>180975</xdr:rowOff>
    </xdr:to>
    <xdr:cxnSp macro="">
      <xdr:nvCxnSpPr>
        <xdr:cNvPr id="203" name="Connecteur droit 202">
          <a:extLst>
            <a:ext uri="{FF2B5EF4-FFF2-40B4-BE49-F238E27FC236}">
              <a16:creationId xmlns:a16="http://schemas.microsoft.com/office/drawing/2014/main" id="{6C4099B1-A395-4B86-B8F2-2B27A92E9E50}"/>
            </a:ext>
          </a:extLst>
        </xdr:cNvPr>
        <xdr:cNvCxnSpPr/>
      </xdr:nvCxnSpPr>
      <xdr:spPr>
        <a:xfrm>
          <a:off x="27336750" y="1193863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204" name="Connecteur droit avec flèche 203">
          <a:extLst>
            <a:ext uri="{FF2B5EF4-FFF2-40B4-BE49-F238E27FC236}">
              <a16:creationId xmlns:a16="http://schemas.microsoft.com/office/drawing/2014/main" id="{8ACCCCAE-E86C-49E7-AF86-3D48721D51CF}"/>
            </a:ext>
          </a:extLst>
        </xdr:cNvPr>
        <xdr:cNvCxnSpPr/>
      </xdr:nvCxnSpPr>
      <xdr:spPr>
        <a:xfrm flipV="1">
          <a:off x="25212675" y="1196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2222</xdr:row>
      <xdr:rowOff>180975</xdr:rowOff>
    </xdr:from>
    <xdr:to>
      <xdr:col>40</xdr:col>
      <xdr:colOff>371475</xdr:colOff>
      <xdr:row>2223</xdr:row>
      <xdr:rowOff>0</xdr:rowOff>
    </xdr:to>
    <xdr:cxnSp macro="">
      <xdr:nvCxnSpPr>
        <xdr:cNvPr id="205" name="Connecteur droit avec flèche 204">
          <a:extLst>
            <a:ext uri="{FF2B5EF4-FFF2-40B4-BE49-F238E27FC236}">
              <a16:creationId xmlns:a16="http://schemas.microsoft.com/office/drawing/2014/main" id="{913D80F3-4E8A-458D-9B14-CECA5AC7BD6C}"/>
            </a:ext>
          </a:extLst>
        </xdr:cNvPr>
        <xdr:cNvCxnSpPr/>
      </xdr:nvCxnSpPr>
      <xdr:spPr>
        <a:xfrm flipH="1">
          <a:off x="26974800" y="1196721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2221</xdr:row>
      <xdr:rowOff>0</xdr:rowOff>
    </xdr:from>
    <xdr:to>
      <xdr:col>34</xdr:col>
      <xdr:colOff>285751</xdr:colOff>
      <xdr:row>2222</xdr:row>
      <xdr:rowOff>19050</xdr:rowOff>
    </xdr:to>
    <xdr:cxnSp macro="">
      <xdr:nvCxnSpPr>
        <xdr:cNvPr id="206" name="Connecteur droit avec flèche 205">
          <a:extLst>
            <a:ext uri="{FF2B5EF4-FFF2-40B4-BE49-F238E27FC236}">
              <a16:creationId xmlns:a16="http://schemas.microsoft.com/office/drawing/2014/main" id="{0779179E-CF5F-4EFB-ABB8-AB9464D7313D}"/>
            </a:ext>
          </a:extLst>
        </xdr:cNvPr>
        <xdr:cNvCxnSpPr/>
      </xdr:nvCxnSpPr>
      <xdr:spPr>
        <a:xfrm flipH="1">
          <a:off x="23088600" y="1193673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2224</xdr:row>
      <xdr:rowOff>9525</xdr:rowOff>
    </xdr:from>
    <xdr:to>
      <xdr:col>34</xdr:col>
      <xdr:colOff>295275</xdr:colOff>
      <xdr:row>2225</xdr:row>
      <xdr:rowOff>9525</xdr:rowOff>
    </xdr:to>
    <xdr:cxnSp macro="">
      <xdr:nvCxnSpPr>
        <xdr:cNvPr id="207" name="Connecteur droit 206">
          <a:extLst>
            <a:ext uri="{FF2B5EF4-FFF2-40B4-BE49-F238E27FC236}">
              <a16:creationId xmlns:a16="http://schemas.microsoft.com/office/drawing/2014/main" id="{4002B165-A8AD-4255-8A24-41C1C499CB29}"/>
            </a:ext>
          </a:extLst>
        </xdr:cNvPr>
        <xdr:cNvCxnSpPr/>
      </xdr:nvCxnSpPr>
      <xdr:spPr>
        <a:xfrm>
          <a:off x="23098125" y="1198435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208" name="Connecteur droit 207">
          <a:extLst>
            <a:ext uri="{FF2B5EF4-FFF2-40B4-BE49-F238E27FC236}">
              <a16:creationId xmlns:a16="http://schemas.microsoft.com/office/drawing/2014/main" id="{41675DA3-6D13-4A4A-B4E7-404964E6A8F2}"/>
            </a:ext>
          </a:extLst>
        </xdr:cNvPr>
        <xdr:cNvCxnSpPr/>
      </xdr:nvCxnSpPr>
      <xdr:spPr>
        <a:xfrm>
          <a:off x="26450925" y="1198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2224</xdr:row>
      <xdr:rowOff>133351</xdr:rowOff>
    </xdr:from>
    <xdr:to>
      <xdr:col>39</xdr:col>
      <xdr:colOff>200025</xdr:colOff>
      <xdr:row>2225</xdr:row>
      <xdr:rowOff>0</xdr:rowOff>
    </xdr:to>
    <xdr:cxnSp macro="">
      <xdr:nvCxnSpPr>
        <xdr:cNvPr id="209" name="Connecteur droit 208">
          <a:extLst>
            <a:ext uri="{FF2B5EF4-FFF2-40B4-BE49-F238E27FC236}">
              <a16:creationId xmlns:a16="http://schemas.microsoft.com/office/drawing/2014/main" id="{B39A95F3-C03C-4AF4-8C8B-8B40158033BB}"/>
            </a:ext>
          </a:extLst>
        </xdr:cNvPr>
        <xdr:cNvCxnSpPr/>
      </xdr:nvCxnSpPr>
      <xdr:spPr>
        <a:xfrm>
          <a:off x="23107650" y="1199673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6021</xdr:row>
      <xdr:rowOff>9525</xdr:rowOff>
    </xdr:from>
    <xdr:to>
      <xdr:col>37</xdr:col>
      <xdr:colOff>371475</xdr:colOff>
      <xdr:row>6023</xdr:row>
      <xdr:rowOff>0</xdr:rowOff>
    </xdr:to>
    <xdr:cxnSp macro="">
      <xdr:nvCxnSpPr>
        <xdr:cNvPr id="210" name="Connecteur droit 209">
          <a:extLst>
            <a:ext uri="{FF2B5EF4-FFF2-40B4-BE49-F238E27FC236}">
              <a16:creationId xmlns:a16="http://schemas.microsoft.com/office/drawing/2014/main" id="{272C1BB2-75BC-4E22-A9DC-AD073D480E10}"/>
            </a:ext>
          </a:extLst>
        </xdr:cNvPr>
        <xdr:cNvCxnSpPr/>
      </xdr:nvCxnSpPr>
      <xdr:spPr>
        <a:xfrm>
          <a:off x="25222200" y="3158013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6021</xdr:row>
      <xdr:rowOff>19050</xdr:rowOff>
    </xdr:from>
    <xdr:to>
      <xdr:col>40</xdr:col>
      <xdr:colOff>381000</xdr:colOff>
      <xdr:row>6022</xdr:row>
      <xdr:rowOff>180975</xdr:rowOff>
    </xdr:to>
    <xdr:cxnSp macro="">
      <xdr:nvCxnSpPr>
        <xdr:cNvPr id="211" name="Connecteur droit 210">
          <a:extLst>
            <a:ext uri="{FF2B5EF4-FFF2-40B4-BE49-F238E27FC236}">
              <a16:creationId xmlns:a16="http://schemas.microsoft.com/office/drawing/2014/main" id="{47179934-2916-47E0-8627-37656542C244}"/>
            </a:ext>
          </a:extLst>
        </xdr:cNvPr>
        <xdr:cNvCxnSpPr/>
      </xdr:nvCxnSpPr>
      <xdr:spPr>
        <a:xfrm>
          <a:off x="27336750" y="3158109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212" name="Connecteur droit avec flèche 211">
          <a:extLst>
            <a:ext uri="{FF2B5EF4-FFF2-40B4-BE49-F238E27FC236}">
              <a16:creationId xmlns:a16="http://schemas.microsoft.com/office/drawing/2014/main" id="{643A94F8-062C-443D-A2A8-BB881F622B3C}"/>
            </a:ext>
          </a:extLst>
        </xdr:cNvPr>
        <xdr:cNvCxnSpPr/>
      </xdr:nvCxnSpPr>
      <xdr:spPr>
        <a:xfrm flipV="1">
          <a:off x="25212675" y="316096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6022</xdr:row>
      <xdr:rowOff>180975</xdr:rowOff>
    </xdr:from>
    <xdr:to>
      <xdr:col>40</xdr:col>
      <xdr:colOff>371475</xdr:colOff>
      <xdr:row>6023</xdr:row>
      <xdr:rowOff>0</xdr:rowOff>
    </xdr:to>
    <xdr:cxnSp macro="">
      <xdr:nvCxnSpPr>
        <xdr:cNvPr id="213" name="Connecteur droit avec flèche 212">
          <a:extLst>
            <a:ext uri="{FF2B5EF4-FFF2-40B4-BE49-F238E27FC236}">
              <a16:creationId xmlns:a16="http://schemas.microsoft.com/office/drawing/2014/main" id="{61CF3DF4-89D5-4B1C-ADF2-6DD9A8339CC8}"/>
            </a:ext>
          </a:extLst>
        </xdr:cNvPr>
        <xdr:cNvCxnSpPr/>
      </xdr:nvCxnSpPr>
      <xdr:spPr>
        <a:xfrm flipH="1">
          <a:off x="26974800" y="3160966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6021</xdr:row>
      <xdr:rowOff>0</xdr:rowOff>
    </xdr:from>
    <xdr:to>
      <xdr:col>34</xdr:col>
      <xdr:colOff>285751</xdr:colOff>
      <xdr:row>6022</xdr:row>
      <xdr:rowOff>19050</xdr:rowOff>
    </xdr:to>
    <xdr:cxnSp macro="">
      <xdr:nvCxnSpPr>
        <xdr:cNvPr id="214" name="Connecteur droit avec flèche 213">
          <a:extLst>
            <a:ext uri="{FF2B5EF4-FFF2-40B4-BE49-F238E27FC236}">
              <a16:creationId xmlns:a16="http://schemas.microsoft.com/office/drawing/2014/main" id="{E80522E4-8B01-4EC0-B7BB-18C00B1F2974}"/>
            </a:ext>
          </a:extLst>
        </xdr:cNvPr>
        <xdr:cNvCxnSpPr/>
      </xdr:nvCxnSpPr>
      <xdr:spPr>
        <a:xfrm flipH="1">
          <a:off x="23088600" y="3157918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6024</xdr:row>
      <xdr:rowOff>9525</xdr:rowOff>
    </xdr:from>
    <xdr:to>
      <xdr:col>34</xdr:col>
      <xdr:colOff>295275</xdr:colOff>
      <xdr:row>6025</xdr:row>
      <xdr:rowOff>9525</xdr:rowOff>
    </xdr:to>
    <xdr:cxnSp macro="">
      <xdr:nvCxnSpPr>
        <xdr:cNvPr id="215" name="Connecteur droit 214">
          <a:extLst>
            <a:ext uri="{FF2B5EF4-FFF2-40B4-BE49-F238E27FC236}">
              <a16:creationId xmlns:a16="http://schemas.microsoft.com/office/drawing/2014/main" id="{42B2A1B9-D1C9-43BB-A257-1D742E6CCD6C}"/>
            </a:ext>
          </a:extLst>
        </xdr:cNvPr>
        <xdr:cNvCxnSpPr/>
      </xdr:nvCxnSpPr>
      <xdr:spPr>
        <a:xfrm>
          <a:off x="23098125" y="3162681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216" name="Connecteur droit 215">
          <a:extLst>
            <a:ext uri="{FF2B5EF4-FFF2-40B4-BE49-F238E27FC236}">
              <a16:creationId xmlns:a16="http://schemas.microsoft.com/office/drawing/2014/main" id="{F593CCA0-DD1B-45B8-931F-247CEF8F95E9}"/>
            </a:ext>
          </a:extLst>
        </xdr:cNvPr>
        <xdr:cNvCxnSpPr/>
      </xdr:nvCxnSpPr>
      <xdr:spPr>
        <a:xfrm>
          <a:off x="26450925" y="316249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6024</xdr:row>
      <xdr:rowOff>133351</xdr:rowOff>
    </xdr:from>
    <xdr:to>
      <xdr:col>39</xdr:col>
      <xdr:colOff>200025</xdr:colOff>
      <xdr:row>6025</xdr:row>
      <xdr:rowOff>0</xdr:rowOff>
    </xdr:to>
    <xdr:cxnSp macro="">
      <xdr:nvCxnSpPr>
        <xdr:cNvPr id="217" name="Connecteur droit 216">
          <a:extLst>
            <a:ext uri="{FF2B5EF4-FFF2-40B4-BE49-F238E27FC236}">
              <a16:creationId xmlns:a16="http://schemas.microsoft.com/office/drawing/2014/main" id="{09BA3CA8-25F0-43C4-AA18-579613077D1F}"/>
            </a:ext>
          </a:extLst>
        </xdr:cNvPr>
        <xdr:cNvCxnSpPr/>
      </xdr:nvCxnSpPr>
      <xdr:spPr>
        <a:xfrm>
          <a:off x="23107650" y="3163919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6021</xdr:row>
      <xdr:rowOff>9525</xdr:rowOff>
    </xdr:from>
    <xdr:to>
      <xdr:col>37</xdr:col>
      <xdr:colOff>371475</xdr:colOff>
      <xdr:row>6023</xdr:row>
      <xdr:rowOff>0</xdr:rowOff>
    </xdr:to>
    <xdr:cxnSp macro="">
      <xdr:nvCxnSpPr>
        <xdr:cNvPr id="218" name="Connecteur droit 217">
          <a:extLst>
            <a:ext uri="{FF2B5EF4-FFF2-40B4-BE49-F238E27FC236}">
              <a16:creationId xmlns:a16="http://schemas.microsoft.com/office/drawing/2014/main" id="{4D7FA022-D839-4092-ADCB-3BC53D88CB13}"/>
            </a:ext>
          </a:extLst>
        </xdr:cNvPr>
        <xdr:cNvCxnSpPr/>
      </xdr:nvCxnSpPr>
      <xdr:spPr>
        <a:xfrm>
          <a:off x="25222200" y="3158013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6021</xdr:row>
      <xdr:rowOff>19050</xdr:rowOff>
    </xdr:from>
    <xdr:to>
      <xdr:col>40</xdr:col>
      <xdr:colOff>381000</xdr:colOff>
      <xdr:row>6022</xdr:row>
      <xdr:rowOff>180975</xdr:rowOff>
    </xdr:to>
    <xdr:cxnSp macro="">
      <xdr:nvCxnSpPr>
        <xdr:cNvPr id="219" name="Connecteur droit 218">
          <a:extLst>
            <a:ext uri="{FF2B5EF4-FFF2-40B4-BE49-F238E27FC236}">
              <a16:creationId xmlns:a16="http://schemas.microsoft.com/office/drawing/2014/main" id="{5D009C98-9B41-4158-99FB-15CB22B699F0}"/>
            </a:ext>
          </a:extLst>
        </xdr:cNvPr>
        <xdr:cNvCxnSpPr/>
      </xdr:nvCxnSpPr>
      <xdr:spPr>
        <a:xfrm>
          <a:off x="27336750" y="3158109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220" name="Connecteur droit avec flèche 219">
          <a:extLst>
            <a:ext uri="{FF2B5EF4-FFF2-40B4-BE49-F238E27FC236}">
              <a16:creationId xmlns:a16="http://schemas.microsoft.com/office/drawing/2014/main" id="{3848ADE7-4DDA-45F5-B600-BC2A7B586FA4}"/>
            </a:ext>
          </a:extLst>
        </xdr:cNvPr>
        <xdr:cNvCxnSpPr/>
      </xdr:nvCxnSpPr>
      <xdr:spPr>
        <a:xfrm flipV="1">
          <a:off x="25212675" y="316096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6022</xdr:row>
      <xdr:rowOff>180975</xdr:rowOff>
    </xdr:from>
    <xdr:to>
      <xdr:col>40</xdr:col>
      <xdr:colOff>371475</xdr:colOff>
      <xdr:row>6023</xdr:row>
      <xdr:rowOff>0</xdr:rowOff>
    </xdr:to>
    <xdr:cxnSp macro="">
      <xdr:nvCxnSpPr>
        <xdr:cNvPr id="221" name="Connecteur droit avec flèche 220">
          <a:extLst>
            <a:ext uri="{FF2B5EF4-FFF2-40B4-BE49-F238E27FC236}">
              <a16:creationId xmlns:a16="http://schemas.microsoft.com/office/drawing/2014/main" id="{0BC3B460-AEFD-49AC-89A5-64C765C1D902}"/>
            </a:ext>
          </a:extLst>
        </xdr:cNvPr>
        <xdr:cNvCxnSpPr/>
      </xdr:nvCxnSpPr>
      <xdr:spPr>
        <a:xfrm flipH="1">
          <a:off x="26974800" y="3160966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6021</xdr:row>
      <xdr:rowOff>0</xdr:rowOff>
    </xdr:from>
    <xdr:to>
      <xdr:col>34</xdr:col>
      <xdr:colOff>285751</xdr:colOff>
      <xdr:row>6022</xdr:row>
      <xdr:rowOff>19050</xdr:rowOff>
    </xdr:to>
    <xdr:cxnSp macro="">
      <xdr:nvCxnSpPr>
        <xdr:cNvPr id="222" name="Connecteur droit avec flèche 221">
          <a:extLst>
            <a:ext uri="{FF2B5EF4-FFF2-40B4-BE49-F238E27FC236}">
              <a16:creationId xmlns:a16="http://schemas.microsoft.com/office/drawing/2014/main" id="{FA8F8913-A749-431A-9421-8F97B5DDA549}"/>
            </a:ext>
          </a:extLst>
        </xdr:cNvPr>
        <xdr:cNvCxnSpPr/>
      </xdr:nvCxnSpPr>
      <xdr:spPr>
        <a:xfrm flipH="1">
          <a:off x="23088600" y="3157918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6024</xdr:row>
      <xdr:rowOff>9525</xdr:rowOff>
    </xdr:from>
    <xdr:to>
      <xdr:col>34</xdr:col>
      <xdr:colOff>295275</xdr:colOff>
      <xdr:row>6025</xdr:row>
      <xdr:rowOff>9525</xdr:rowOff>
    </xdr:to>
    <xdr:cxnSp macro="">
      <xdr:nvCxnSpPr>
        <xdr:cNvPr id="223" name="Connecteur droit 222">
          <a:extLst>
            <a:ext uri="{FF2B5EF4-FFF2-40B4-BE49-F238E27FC236}">
              <a16:creationId xmlns:a16="http://schemas.microsoft.com/office/drawing/2014/main" id="{46BEA014-2D02-46B8-985B-33C5BDA30FA1}"/>
            </a:ext>
          </a:extLst>
        </xdr:cNvPr>
        <xdr:cNvCxnSpPr/>
      </xdr:nvCxnSpPr>
      <xdr:spPr>
        <a:xfrm>
          <a:off x="23098125" y="3162681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224" name="Connecteur droit 223">
          <a:extLst>
            <a:ext uri="{FF2B5EF4-FFF2-40B4-BE49-F238E27FC236}">
              <a16:creationId xmlns:a16="http://schemas.microsoft.com/office/drawing/2014/main" id="{AFDC0242-4D86-42A2-8239-980E9F6B1BDA}"/>
            </a:ext>
          </a:extLst>
        </xdr:cNvPr>
        <xdr:cNvCxnSpPr/>
      </xdr:nvCxnSpPr>
      <xdr:spPr>
        <a:xfrm>
          <a:off x="26450925" y="316249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6024</xdr:row>
      <xdr:rowOff>133351</xdr:rowOff>
    </xdr:from>
    <xdr:to>
      <xdr:col>39</xdr:col>
      <xdr:colOff>200025</xdr:colOff>
      <xdr:row>6025</xdr:row>
      <xdr:rowOff>0</xdr:rowOff>
    </xdr:to>
    <xdr:cxnSp macro="">
      <xdr:nvCxnSpPr>
        <xdr:cNvPr id="225" name="Connecteur droit 224">
          <a:extLst>
            <a:ext uri="{FF2B5EF4-FFF2-40B4-BE49-F238E27FC236}">
              <a16:creationId xmlns:a16="http://schemas.microsoft.com/office/drawing/2014/main" id="{426F2D10-10E2-4E6E-83DA-77356F5FB0AC}"/>
            </a:ext>
          </a:extLst>
        </xdr:cNvPr>
        <xdr:cNvCxnSpPr/>
      </xdr:nvCxnSpPr>
      <xdr:spPr>
        <a:xfrm>
          <a:off x="23107650" y="3163919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2421</xdr:row>
      <xdr:rowOff>9525</xdr:rowOff>
    </xdr:from>
    <xdr:to>
      <xdr:col>37</xdr:col>
      <xdr:colOff>371475</xdr:colOff>
      <xdr:row>2423</xdr:row>
      <xdr:rowOff>0</xdr:rowOff>
    </xdr:to>
    <xdr:cxnSp macro="">
      <xdr:nvCxnSpPr>
        <xdr:cNvPr id="226" name="Connecteur droit 225">
          <a:extLst>
            <a:ext uri="{FF2B5EF4-FFF2-40B4-BE49-F238E27FC236}">
              <a16:creationId xmlns:a16="http://schemas.microsoft.com/office/drawing/2014/main" id="{76F1E596-2426-428E-A9A7-9E3B5674479A}"/>
            </a:ext>
          </a:extLst>
        </xdr:cNvPr>
        <xdr:cNvCxnSpPr/>
      </xdr:nvCxnSpPr>
      <xdr:spPr>
        <a:xfrm>
          <a:off x="25222200" y="1297209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2421</xdr:row>
      <xdr:rowOff>19050</xdr:rowOff>
    </xdr:from>
    <xdr:to>
      <xdr:col>40</xdr:col>
      <xdr:colOff>381000</xdr:colOff>
      <xdr:row>2422</xdr:row>
      <xdr:rowOff>180975</xdr:rowOff>
    </xdr:to>
    <xdr:cxnSp macro="">
      <xdr:nvCxnSpPr>
        <xdr:cNvPr id="227" name="Connecteur droit 226">
          <a:extLst>
            <a:ext uri="{FF2B5EF4-FFF2-40B4-BE49-F238E27FC236}">
              <a16:creationId xmlns:a16="http://schemas.microsoft.com/office/drawing/2014/main" id="{F239AF56-AF73-433F-9907-B6E99E42CC7A}"/>
            </a:ext>
          </a:extLst>
        </xdr:cNvPr>
        <xdr:cNvCxnSpPr/>
      </xdr:nvCxnSpPr>
      <xdr:spPr>
        <a:xfrm>
          <a:off x="27336750" y="1297305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228" name="Connecteur droit avec flèche 227">
          <a:extLst>
            <a:ext uri="{FF2B5EF4-FFF2-40B4-BE49-F238E27FC236}">
              <a16:creationId xmlns:a16="http://schemas.microsoft.com/office/drawing/2014/main" id="{A864350C-F5A7-4F1F-853A-5DB1224FA9AC}"/>
            </a:ext>
          </a:extLst>
        </xdr:cNvPr>
        <xdr:cNvCxnSpPr/>
      </xdr:nvCxnSpPr>
      <xdr:spPr>
        <a:xfrm flipV="1">
          <a:off x="25212675" y="130016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2422</xdr:row>
      <xdr:rowOff>180975</xdr:rowOff>
    </xdr:from>
    <xdr:to>
      <xdr:col>40</xdr:col>
      <xdr:colOff>371475</xdr:colOff>
      <xdr:row>2423</xdr:row>
      <xdr:rowOff>0</xdr:rowOff>
    </xdr:to>
    <xdr:cxnSp macro="">
      <xdr:nvCxnSpPr>
        <xdr:cNvPr id="229" name="Connecteur droit avec flèche 228">
          <a:extLst>
            <a:ext uri="{FF2B5EF4-FFF2-40B4-BE49-F238E27FC236}">
              <a16:creationId xmlns:a16="http://schemas.microsoft.com/office/drawing/2014/main" id="{32884086-8B72-432A-A155-67E1D86D6B80}"/>
            </a:ext>
          </a:extLst>
        </xdr:cNvPr>
        <xdr:cNvCxnSpPr/>
      </xdr:nvCxnSpPr>
      <xdr:spPr>
        <a:xfrm flipH="1">
          <a:off x="26974800" y="1300162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2421</xdr:row>
      <xdr:rowOff>0</xdr:rowOff>
    </xdr:from>
    <xdr:to>
      <xdr:col>34</xdr:col>
      <xdr:colOff>285751</xdr:colOff>
      <xdr:row>2422</xdr:row>
      <xdr:rowOff>19050</xdr:rowOff>
    </xdr:to>
    <xdr:cxnSp macro="">
      <xdr:nvCxnSpPr>
        <xdr:cNvPr id="230" name="Connecteur droit avec flèche 229">
          <a:extLst>
            <a:ext uri="{FF2B5EF4-FFF2-40B4-BE49-F238E27FC236}">
              <a16:creationId xmlns:a16="http://schemas.microsoft.com/office/drawing/2014/main" id="{63339602-BF7A-4E35-A15D-956B2BE874ED}"/>
            </a:ext>
          </a:extLst>
        </xdr:cNvPr>
        <xdr:cNvCxnSpPr/>
      </xdr:nvCxnSpPr>
      <xdr:spPr>
        <a:xfrm flipH="1">
          <a:off x="23088600" y="1297114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2424</xdr:row>
      <xdr:rowOff>9525</xdr:rowOff>
    </xdr:from>
    <xdr:to>
      <xdr:col>34</xdr:col>
      <xdr:colOff>295275</xdr:colOff>
      <xdr:row>2425</xdr:row>
      <xdr:rowOff>9525</xdr:rowOff>
    </xdr:to>
    <xdr:cxnSp macro="">
      <xdr:nvCxnSpPr>
        <xdr:cNvPr id="231" name="Connecteur droit 230">
          <a:extLst>
            <a:ext uri="{FF2B5EF4-FFF2-40B4-BE49-F238E27FC236}">
              <a16:creationId xmlns:a16="http://schemas.microsoft.com/office/drawing/2014/main" id="{7D772E7A-8BF1-48D5-8F3A-3895C439967A}"/>
            </a:ext>
          </a:extLst>
        </xdr:cNvPr>
        <xdr:cNvCxnSpPr/>
      </xdr:nvCxnSpPr>
      <xdr:spPr>
        <a:xfrm>
          <a:off x="23098125" y="1301877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232" name="Connecteur droit 231">
          <a:extLst>
            <a:ext uri="{FF2B5EF4-FFF2-40B4-BE49-F238E27FC236}">
              <a16:creationId xmlns:a16="http://schemas.microsoft.com/office/drawing/2014/main" id="{00C200E0-7A77-4E78-BFF2-3AE5AE8F0AD9}"/>
            </a:ext>
          </a:extLst>
        </xdr:cNvPr>
        <xdr:cNvCxnSpPr/>
      </xdr:nvCxnSpPr>
      <xdr:spPr>
        <a:xfrm>
          <a:off x="26450925" y="130168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2424</xdr:row>
      <xdr:rowOff>133351</xdr:rowOff>
    </xdr:from>
    <xdr:to>
      <xdr:col>39</xdr:col>
      <xdr:colOff>200025</xdr:colOff>
      <xdr:row>2425</xdr:row>
      <xdr:rowOff>0</xdr:rowOff>
    </xdr:to>
    <xdr:cxnSp macro="">
      <xdr:nvCxnSpPr>
        <xdr:cNvPr id="233" name="Connecteur droit 232">
          <a:extLst>
            <a:ext uri="{FF2B5EF4-FFF2-40B4-BE49-F238E27FC236}">
              <a16:creationId xmlns:a16="http://schemas.microsoft.com/office/drawing/2014/main" id="{33565D8E-B8B6-41EE-BF67-462F4B6AC0D7}"/>
            </a:ext>
          </a:extLst>
        </xdr:cNvPr>
        <xdr:cNvCxnSpPr/>
      </xdr:nvCxnSpPr>
      <xdr:spPr>
        <a:xfrm>
          <a:off x="23107650" y="1303115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2421</xdr:row>
      <xdr:rowOff>9525</xdr:rowOff>
    </xdr:from>
    <xdr:to>
      <xdr:col>37</xdr:col>
      <xdr:colOff>371475</xdr:colOff>
      <xdr:row>2423</xdr:row>
      <xdr:rowOff>0</xdr:rowOff>
    </xdr:to>
    <xdr:cxnSp macro="">
      <xdr:nvCxnSpPr>
        <xdr:cNvPr id="234" name="Connecteur droit 233">
          <a:extLst>
            <a:ext uri="{FF2B5EF4-FFF2-40B4-BE49-F238E27FC236}">
              <a16:creationId xmlns:a16="http://schemas.microsoft.com/office/drawing/2014/main" id="{4A9B88FD-C88C-4025-A285-48021DFB630F}"/>
            </a:ext>
          </a:extLst>
        </xdr:cNvPr>
        <xdr:cNvCxnSpPr/>
      </xdr:nvCxnSpPr>
      <xdr:spPr>
        <a:xfrm>
          <a:off x="25222200" y="1297209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2421</xdr:row>
      <xdr:rowOff>19050</xdr:rowOff>
    </xdr:from>
    <xdr:to>
      <xdr:col>40</xdr:col>
      <xdr:colOff>381000</xdr:colOff>
      <xdr:row>2422</xdr:row>
      <xdr:rowOff>180975</xdr:rowOff>
    </xdr:to>
    <xdr:cxnSp macro="">
      <xdr:nvCxnSpPr>
        <xdr:cNvPr id="235" name="Connecteur droit 234">
          <a:extLst>
            <a:ext uri="{FF2B5EF4-FFF2-40B4-BE49-F238E27FC236}">
              <a16:creationId xmlns:a16="http://schemas.microsoft.com/office/drawing/2014/main" id="{ACD2D92A-14D1-42C0-9E11-346D255B80B4}"/>
            </a:ext>
          </a:extLst>
        </xdr:cNvPr>
        <xdr:cNvCxnSpPr/>
      </xdr:nvCxnSpPr>
      <xdr:spPr>
        <a:xfrm>
          <a:off x="27336750" y="1297305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236" name="Connecteur droit avec flèche 235">
          <a:extLst>
            <a:ext uri="{FF2B5EF4-FFF2-40B4-BE49-F238E27FC236}">
              <a16:creationId xmlns:a16="http://schemas.microsoft.com/office/drawing/2014/main" id="{537F5683-1007-4E03-BED0-748C8991F686}"/>
            </a:ext>
          </a:extLst>
        </xdr:cNvPr>
        <xdr:cNvCxnSpPr/>
      </xdr:nvCxnSpPr>
      <xdr:spPr>
        <a:xfrm flipV="1">
          <a:off x="25212675" y="130016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2422</xdr:row>
      <xdr:rowOff>180975</xdr:rowOff>
    </xdr:from>
    <xdr:to>
      <xdr:col>40</xdr:col>
      <xdr:colOff>371475</xdr:colOff>
      <xdr:row>2423</xdr:row>
      <xdr:rowOff>0</xdr:rowOff>
    </xdr:to>
    <xdr:cxnSp macro="">
      <xdr:nvCxnSpPr>
        <xdr:cNvPr id="237" name="Connecteur droit avec flèche 236">
          <a:extLst>
            <a:ext uri="{FF2B5EF4-FFF2-40B4-BE49-F238E27FC236}">
              <a16:creationId xmlns:a16="http://schemas.microsoft.com/office/drawing/2014/main" id="{7849BEC9-BCAD-48E3-A7A7-BB55A01E61A7}"/>
            </a:ext>
          </a:extLst>
        </xdr:cNvPr>
        <xdr:cNvCxnSpPr/>
      </xdr:nvCxnSpPr>
      <xdr:spPr>
        <a:xfrm flipH="1">
          <a:off x="26974800" y="1300162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2421</xdr:row>
      <xdr:rowOff>0</xdr:rowOff>
    </xdr:from>
    <xdr:to>
      <xdr:col>34</xdr:col>
      <xdr:colOff>285751</xdr:colOff>
      <xdr:row>2422</xdr:row>
      <xdr:rowOff>19050</xdr:rowOff>
    </xdr:to>
    <xdr:cxnSp macro="">
      <xdr:nvCxnSpPr>
        <xdr:cNvPr id="238" name="Connecteur droit avec flèche 237">
          <a:extLst>
            <a:ext uri="{FF2B5EF4-FFF2-40B4-BE49-F238E27FC236}">
              <a16:creationId xmlns:a16="http://schemas.microsoft.com/office/drawing/2014/main" id="{FDB69C01-9B0B-4F7B-8CEE-35CF6794C899}"/>
            </a:ext>
          </a:extLst>
        </xdr:cNvPr>
        <xdr:cNvCxnSpPr/>
      </xdr:nvCxnSpPr>
      <xdr:spPr>
        <a:xfrm flipH="1">
          <a:off x="23088600" y="1297114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2424</xdr:row>
      <xdr:rowOff>9525</xdr:rowOff>
    </xdr:from>
    <xdr:to>
      <xdr:col>34</xdr:col>
      <xdr:colOff>295275</xdr:colOff>
      <xdr:row>2425</xdr:row>
      <xdr:rowOff>9525</xdr:rowOff>
    </xdr:to>
    <xdr:cxnSp macro="">
      <xdr:nvCxnSpPr>
        <xdr:cNvPr id="239" name="Connecteur droit 238">
          <a:extLst>
            <a:ext uri="{FF2B5EF4-FFF2-40B4-BE49-F238E27FC236}">
              <a16:creationId xmlns:a16="http://schemas.microsoft.com/office/drawing/2014/main" id="{DDCEFCF2-D089-4FF6-A256-A4808F08531C}"/>
            </a:ext>
          </a:extLst>
        </xdr:cNvPr>
        <xdr:cNvCxnSpPr/>
      </xdr:nvCxnSpPr>
      <xdr:spPr>
        <a:xfrm>
          <a:off x="23098125" y="1301877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240" name="Connecteur droit 239">
          <a:extLst>
            <a:ext uri="{FF2B5EF4-FFF2-40B4-BE49-F238E27FC236}">
              <a16:creationId xmlns:a16="http://schemas.microsoft.com/office/drawing/2014/main" id="{C3D7B4F9-9A8A-402A-B11D-0565BC269043}"/>
            </a:ext>
          </a:extLst>
        </xdr:cNvPr>
        <xdr:cNvCxnSpPr/>
      </xdr:nvCxnSpPr>
      <xdr:spPr>
        <a:xfrm>
          <a:off x="26450925" y="130168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2424</xdr:row>
      <xdr:rowOff>133351</xdr:rowOff>
    </xdr:from>
    <xdr:to>
      <xdr:col>39</xdr:col>
      <xdr:colOff>200025</xdr:colOff>
      <xdr:row>2425</xdr:row>
      <xdr:rowOff>0</xdr:rowOff>
    </xdr:to>
    <xdr:cxnSp macro="">
      <xdr:nvCxnSpPr>
        <xdr:cNvPr id="241" name="Connecteur droit 240">
          <a:extLst>
            <a:ext uri="{FF2B5EF4-FFF2-40B4-BE49-F238E27FC236}">
              <a16:creationId xmlns:a16="http://schemas.microsoft.com/office/drawing/2014/main" id="{00E6D568-D653-4A40-9F67-95CEE22F9CC9}"/>
            </a:ext>
          </a:extLst>
        </xdr:cNvPr>
        <xdr:cNvCxnSpPr/>
      </xdr:nvCxnSpPr>
      <xdr:spPr>
        <a:xfrm>
          <a:off x="23107650" y="1303115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2621</xdr:row>
      <xdr:rowOff>9525</xdr:rowOff>
    </xdr:from>
    <xdr:to>
      <xdr:col>37</xdr:col>
      <xdr:colOff>371475</xdr:colOff>
      <xdr:row>2623</xdr:row>
      <xdr:rowOff>0</xdr:rowOff>
    </xdr:to>
    <xdr:cxnSp macro="">
      <xdr:nvCxnSpPr>
        <xdr:cNvPr id="242" name="Connecteur droit 241">
          <a:extLst>
            <a:ext uri="{FF2B5EF4-FFF2-40B4-BE49-F238E27FC236}">
              <a16:creationId xmlns:a16="http://schemas.microsoft.com/office/drawing/2014/main" id="{5FFFA1A3-EF0F-4CE0-9879-19CE45D9795A}"/>
            </a:ext>
          </a:extLst>
        </xdr:cNvPr>
        <xdr:cNvCxnSpPr/>
      </xdr:nvCxnSpPr>
      <xdr:spPr>
        <a:xfrm>
          <a:off x="25222200" y="140065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2621</xdr:row>
      <xdr:rowOff>19050</xdr:rowOff>
    </xdr:from>
    <xdr:to>
      <xdr:col>40</xdr:col>
      <xdr:colOff>381000</xdr:colOff>
      <xdr:row>2622</xdr:row>
      <xdr:rowOff>180975</xdr:rowOff>
    </xdr:to>
    <xdr:cxnSp macro="">
      <xdr:nvCxnSpPr>
        <xdr:cNvPr id="243" name="Connecteur droit 242">
          <a:extLst>
            <a:ext uri="{FF2B5EF4-FFF2-40B4-BE49-F238E27FC236}">
              <a16:creationId xmlns:a16="http://schemas.microsoft.com/office/drawing/2014/main" id="{78193DF5-C221-421D-A9AB-F9EF04E31334}"/>
            </a:ext>
          </a:extLst>
        </xdr:cNvPr>
        <xdr:cNvCxnSpPr/>
      </xdr:nvCxnSpPr>
      <xdr:spPr>
        <a:xfrm>
          <a:off x="27336750" y="140074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244" name="Connecteur droit avec flèche 243">
          <a:extLst>
            <a:ext uri="{FF2B5EF4-FFF2-40B4-BE49-F238E27FC236}">
              <a16:creationId xmlns:a16="http://schemas.microsoft.com/office/drawing/2014/main" id="{A6443B72-0CC0-4407-A7CD-A953AAA2B0E7}"/>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2622</xdr:row>
      <xdr:rowOff>180975</xdr:rowOff>
    </xdr:from>
    <xdr:to>
      <xdr:col>40</xdr:col>
      <xdr:colOff>371475</xdr:colOff>
      <xdr:row>2623</xdr:row>
      <xdr:rowOff>0</xdr:rowOff>
    </xdr:to>
    <xdr:cxnSp macro="">
      <xdr:nvCxnSpPr>
        <xdr:cNvPr id="245" name="Connecteur droit avec flèche 244">
          <a:extLst>
            <a:ext uri="{FF2B5EF4-FFF2-40B4-BE49-F238E27FC236}">
              <a16:creationId xmlns:a16="http://schemas.microsoft.com/office/drawing/2014/main" id="{1F824331-0D6D-4134-89A6-9C6332E801FE}"/>
            </a:ext>
          </a:extLst>
        </xdr:cNvPr>
        <xdr:cNvCxnSpPr/>
      </xdr:nvCxnSpPr>
      <xdr:spPr>
        <a:xfrm flipH="1">
          <a:off x="26974800" y="140360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2621</xdr:row>
      <xdr:rowOff>0</xdr:rowOff>
    </xdr:from>
    <xdr:to>
      <xdr:col>34</xdr:col>
      <xdr:colOff>285751</xdr:colOff>
      <xdr:row>2622</xdr:row>
      <xdr:rowOff>19050</xdr:rowOff>
    </xdr:to>
    <xdr:cxnSp macro="">
      <xdr:nvCxnSpPr>
        <xdr:cNvPr id="246" name="Connecteur droit avec flèche 245">
          <a:extLst>
            <a:ext uri="{FF2B5EF4-FFF2-40B4-BE49-F238E27FC236}">
              <a16:creationId xmlns:a16="http://schemas.microsoft.com/office/drawing/2014/main" id="{57708A83-AA22-4E77-AAB8-4815472161D1}"/>
            </a:ext>
          </a:extLst>
        </xdr:cNvPr>
        <xdr:cNvCxnSpPr/>
      </xdr:nvCxnSpPr>
      <xdr:spPr>
        <a:xfrm flipH="1">
          <a:off x="23088600" y="140055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2624</xdr:row>
      <xdr:rowOff>9525</xdr:rowOff>
    </xdr:from>
    <xdr:to>
      <xdr:col>34</xdr:col>
      <xdr:colOff>295275</xdr:colOff>
      <xdr:row>2625</xdr:row>
      <xdr:rowOff>9525</xdr:rowOff>
    </xdr:to>
    <xdr:cxnSp macro="">
      <xdr:nvCxnSpPr>
        <xdr:cNvPr id="247" name="Connecteur droit 246">
          <a:extLst>
            <a:ext uri="{FF2B5EF4-FFF2-40B4-BE49-F238E27FC236}">
              <a16:creationId xmlns:a16="http://schemas.microsoft.com/office/drawing/2014/main" id="{CC6F8E65-472B-4235-A7B0-9197E488A424}"/>
            </a:ext>
          </a:extLst>
        </xdr:cNvPr>
        <xdr:cNvCxnSpPr/>
      </xdr:nvCxnSpPr>
      <xdr:spPr>
        <a:xfrm>
          <a:off x="23098125" y="140531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248" name="Connecteur droit 247">
          <a:extLst>
            <a:ext uri="{FF2B5EF4-FFF2-40B4-BE49-F238E27FC236}">
              <a16:creationId xmlns:a16="http://schemas.microsoft.com/office/drawing/2014/main" id="{FBDE6EF5-6611-4F69-B152-D5273BCCF3DA}"/>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2624</xdr:row>
      <xdr:rowOff>133351</xdr:rowOff>
    </xdr:from>
    <xdr:to>
      <xdr:col>39</xdr:col>
      <xdr:colOff>200025</xdr:colOff>
      <xdr:row>2625</xdr:row>
      <xdr:rowOff>0</xdr:rowOff>
    </xdr:to>
    <xdr:cxnSp macro="">
      <xdr:nvCxnSpPr>
        <xdr:cNvPr id="249" name="Connecteur droit 248">
          <a:extLst>
            <a:ext uri="{FF2B5EF4-FFF2-40B4-BE49-F238E27FC236}">
              <a16:creationId xmlns:a16="http://schemas.microsoft.com/office/drawing/2014/main" id="{B14FF6A5-13A1-48FA-97A1-238481A072D2}"/>
            </a:ext>
          </a:extLst>
        </xdr:cNvPr>
        <xdr:cNvCxnSpPr/>
      </xdr:nvCxnSpPr>
      <xdr:spPr>
        <a:xfrm>
          <a:off x="23107650" y="140655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2621</xdr:row>
      <xdr:rowOff>9525</xdr:rowOff>
    </xdr:from>
    <xdr:to>
      <xdr:col>37</xdr:col>
      <xdr:colOff>371475</xdr:colOff>
      <xdr:row>2623</xdr:row>
      <xdr:rowOff>0</xdr:rowOff>
    </xdr:to>
    <xdr:cxnSp macro="">
      <xdr:nvCxnSpPr>
        <xdr:cNvPr id="250" name="Connecteur droit 249">
          <a:extLst>
            <a:ext uri="{FF2B5EF4-FFF2-40B4-BE49-F238E27FC236}">
              <a16:creationId xmlns:a16="http://schemas.microsoft.com/office/drawing/2014/main" id="{E3C91133-ABFF-468F-997A-F7ECC1CBD4C7}"/>
            </a:ext>
          </a:extLst>
        </xdr:cNvPr>
        <xdr:cNvCxnSpPr/>
      </xdr:nvCxnSpPr>
      <xdr:spPr>
        <a:xfrm>
          <a:off x="25222200" y="140065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2621</xdr:row>
      <xdr:rowOff>19050</xdr:rowOff>
    </xdr:from>
    <xdr:to>
      <xdr:col>40</xdr:col>
      <xdr:colOff>381000</xdr:colOff>
      <xdr:row>2622</xdr:row>
      <xdr:rowOff>180975</xdr:rowOff>
    </xdr:to>
    <xdr:cxnSp macro="">
      <xdr:nvCxnSpPr>
        <xdr:cNvPr id="251" name="Connecteur droit 250">
          <a:extLst>
            <a:ext uri="{FF2B5EF4-FFF2-40B4-BE49-F238E27FC236}">
              <a16:creationId xmlns:a16="http://schemas.microsoft.com/office/drawing/2014/main" id="{3BED49A1-68C9-48AF-82A9-CBEA19FB2CCD}"/>
            </a:ext>
          </a:extLst>
        </xdr:cNvPr>
        <xdr:cNvCxnSpPr/>
      </xdr:nvCxnSpPr>
      <xdr:spPr>
        <a:xfrm>
          <a:off x="27336750" y="140074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252" name="Connecteur droit avec flèche 251">
          <a:extLst>
            <a:ext uri="{FF2B5EF4-FFF2-40B4-BE49-F238E27FC236}">
              <a16:creationId xmlns:a16="http://schemas.microsoft.com/office/drawing/2014/main" id="{82340582-283A-4F6F-BCD3-1374C5593D98}"/>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2622</xdr:row>
      <xdr:rowOff>180975</xdr:rowOff>
    </xdr:from>
    <xdr:to>
      <xdr:col>40</xdr:col>
      <xdr:colOff>371475</xdr:colOff>
      <xdr:row>2623</xdr:row>
      <xdr:rowOff>0</xdr:rowOff>
    </xdr:to>
    <xdr:cxnSp macro="">
      <xdr:nvCxnSpPr>
        <xdr:cNvPr id="253" name="Connecteur droit avec flèche 252">
          <a:extLst>
            <a:ext uri="{FF2B5EF4-FFF2-40B4-BE49-F238E27FC236}">
              <a16:creationId xmlns:a16="http://schemas.microsoft.com/office/drawing/2014/main" id="{DD76292C-EEAC-4B47-8853-30A7D8615896}"/>
            </a:ext>
          </a:extLst>
        </xdr:cNvPr>
        <xdr:cNvCxnSpPr/>
      </xdr:nvCxnSpPr>
      <xdr:spPr>
        <a:xfrm flipH="1">
          <a:off x="26974800" y="140360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2621</xdr:row>
      <xdr:rowOff>0</xdr:rowOff>
    </xdr:from>
    <xdr:to>
      <xdr:col>34</xdr:col>
      <xdr:colOff>285751</xdr:colOff>
      <xdr:row>2622</xdr:row>
      <xdr:rowOff>19050</xdr:rowOff>
    </xdr:to>
    <xdr:cxnSp macro="">
      <xdr:nvCxnSpPr>
        <xdr:cNvPr id="254" name="Connecteur droit avec flèche 253">
          <a:extLst>
            <a:ext uri="{FF2B5EF4-FFF2-40B4-BE49-F238E27FC236}">
              <a16:creationId xmlns:a16="http://schemas.microsoft.com/office/drawing/2014/main" id="{63E4266C-29F6-4B9A-B561-70B3980CF5A4}"/>
            </a:ext>
          </a:extLst>
        </xdr:cNvPr>
        <xdr:cNvCxnSpPr/>
      </xdr:nvCxnSpPr>
      <xdr:spPr>
        <a:xfrm flipH="1">
          <a:off x="23088600" y="140055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2624</xdr:row>
      <xdr:rowOff>9525</xdr:rowOff>
    </xdr:from>
    <xdr:to>
      <xdr:col>34</xdr:col>
      <xdr:colOff>295275</xdr:colOff>
      <xdr:row>2625</xdr:row>
      <xdr:rowOff>9525</xdr:rowOff>
    </xdr:to>
    <xdr:cxnSp macro="">
      <xdr:nvCxnSpPr>
        <xdr:cNvPr id="255" name="Connecteur droit 254">
          <a:extLst>
            <a:ext uri="{FF2B5EF4-FFF2-40B4-BE49-F238E27FC236}">
              <a16:creationId xmlns:a16="http://schemas.microsoft.com/office/drawing/2014/main" id="{AAACA938-34E3-4C53-8507-EE30ED5F2E16}"/>
            </a:ext>
          </a:extLst>
        </xdr:cNvPr>
        <xdr:cNvCxnSpPr/>
      </xdr:nvCxnSpPr>
      <xdr:spPr>
        <a:xfrm>
          <a:off x="23098125" y="140531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256" name="Connecteur droit 255">
          <a:extLst>
            <a:ext uri="{FF2B5EF4-FFF2-40B4-BE49-F238E27FC236}">
              <a16:creationId xmlns:a16="http://schemas.microsoft.com/office/drawing/2014/main" id="{3558AC68-9615-4D8F-8509-40739F6C52D8}"/>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2624</xdr:row>
      <xdr:rowOff>133351</xdr:rowOff>
    </xdr:from>
    <xdr:to>
      <xdr:col>39</xdr:col>
      <xdr:colOff>200025</xdr:colOff>
      <xdr:row>2625</xdr:row>
      <xdr:rowOff>0</xdr:rowOff>
    </xdr:to>
    <xdr:cxnSp macro="">
      <xdr:nvCxnSpPr>
        <xdr:cNvPr id="257" name="Connecteur droit 256">
          <a:extLst>
            <a:ext uri="{FF2B5EF4-FFF2-40B4-BE49-F238E27FC236}">
              <a16:creationId xmlns:a16="http://schemas.microsoft.com/office/drawing/2014/main" id="{97B7A000-094C-4E77-B39E-200A602C15E7}"/>
            </a:ext>
          </a:extLst>
        </xdr:cNvPr>
        <xdr:cNvCxnSpPr/>
      </xdr:nvCxnSpPr>
      <xdr:spPr>
        <a:xfrm>
          <a:off x="23107650" y="140655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2821</xdr:row>
      <xdr:rowOff>9525</xdr:rowOff>
    </xdr:from>
    <xdr:to>
      <xdr:col>37</xdr:col>
      <xdr:colOff>371475</xdr:colOff>
      <xdr:row>2823</xdr:row>
      <xdr:rowOff>0</xdr:rowOff>
    </xdr:to>
    <xdr:cxnSp macro="">
      <xdr:nvCxnSpPr>
        <xdr:cNvPr id="258" name="Connecteur droit 257">
          <a:extLst>
            <a:ext uri="{FF2B5EF4-FFF2-40B4-BE49-F238E27FC236}">
              <a16:creationId xmlns:a16="http://schemas.microsoft.com/office/drawing/2014/main" id="{5C9E1905-3C3A-4CFB-ACC7-1225426EAE4D}"/>
            </a:ext>
          </a:extLst>
        </xdr:cNvPr>
        <xdr:cNvCxnSpPr/>
      </xdr:nvCxnSpPr>
      <xdr:spPr>
        <a:xfrm>
          <a:off x="25222200" y="1504092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2821</xdr:row>
      <xdr:rowOff>19050</xdr:rowOff>
    </xdr:from>
    <xdr:to>
      <xdr:col>40</xdr:col>
      <xdr:colOff>381000</xdr:colOff>
      <xdr:row>2822</xdr:row>
      <xdr:rowOff>180975</xdr:rowOff>
    </xdr:to>
    <xdr:cxnSp macro="">
      <xdr:nvCxnSpPr>
        <xdr:cNvPr id="259" name="Connecteur droit 258">
          <a:extLst>
            <a:ext uri="{FF2B5EF4-FFF2-40B4-BE49-F238E27FC236}">
              <a16:creationId xmlns:a16="http://schemas.microsoft.com/office/drawing/2014/main" id="{1423AD90-B778-4595-9E8E-1FA527BD4F66}"/>
            </a:ext>
          </a:extLst>
        </xdr:cNvPr>
        <xdr:cNvCxnSpPr/>
      </xdr:nvCxnSpPr>
      <xdr:spPr>
        <a:xfrm>
          <a:off x="27336750" y="1504188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260" name="Connecteur droit avec flèche 259">
          <a:extLst>
            <a:ext uri="{FF2B5EF4-FFF2-40B4-BE49-F238E27FC236}">
              <a16:creationId xmlns:a16="http://schemas.microsoft.com/office/drawing/2014/main" id="{B1ECB3B6-2C0A-43F1-A3B0-FCE0F5C4DB98}"/>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2822</xdr:row>
      <xdr:rowOff>180975</xdr:rowOff>
    </xdr:from>
    <xdr:to>
      <xdr:col>40</xdr:col>
      <xdr:colOff>371475</xdr:colOff>
      <xdr:row>2823</xdr:row>
      <xdr:rowOff>0</xdr:rowOff>
    </xdr:to>
    <xdr:cxnSp macro="">
      <xdr:nvCxnSpPr>
        <xdr:cNvPr id="261" name="Connecteur droit avec flèche 260">
          <a:extLst>
            <a:ext uri="{FF2B5EF4-FFF2-40B4-BE49-F238E27FC236}">
              <a16:creationId xmlns:a16="http://schemas.microsoft.com/office/drawing/2014/main" id="{757394D2-3F8D-40AC-9BD4-0E22ED7FC628}"/>
            </a:ext>
          </a:extLst>
        </xdr:cNvPr>
        <xdr:cNvCxnSpPr/>
      </xdr:nvCxnSpPr>
      <xdr:spPr>
        <a:xfrm flipH="1">
          <a:off x="26974800" y="1507045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2821</xdr:row>
      <xdr:rowOff>0</xdr:rowOff>
    </xdr:from>
    <xdr:to>
      <xdr:col>34</xdr:col>
      <xdr:colOff>285751</xdr:colOff>
      <xdr:row>2822</xdr:row>
      <xdr:rowOff>19050</xdr:rowOff>
    </xdr:to>
    <xdr:cxnSp macro="">
      <xdr:nvCxnSpPr>
        <xdr:cNvPr id="262" name="Connecteur droit avec flèche 261">
          <a:extLst>
            <a:ext uri="{FF2B5EF4-FFF2-40B4-BE49-F238E27FC236}">
              <a16:creationId xmlns:a16="http://schemas.microsoft.com/office/drawing/2014/main" id="{B47F0C10-82DC-4CA5-BBC0-F9C093ED660B}"/>
            </a:ext>
          </a:extLst>
        </xdr:cNvPr>
        <xdr:cNvCxnSpPr/>
      </xdr:nvCxnSpPr>
      <xdr:spPr>
        <a:xfrm flipH="1">
          <a:off x="23088600" y="1503997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2824</xdr:row>
      <xdr:rowOff>9525</xdr:rowOff>
    </xdr:from>
    <xdr:to>
      <xdr:col>34</xdr:col>
      <xdr:colOff>295275</xdr:colOff>
      <xdr:row>2825</xdr:row>
      <xdr:rowOff>9525</xdr:rowOff>
    </xdr:to>
    <xdr:cxnSp macro="">
      <xdr:nvCxnSpPr>
        <xdr:cNvPr id="263" name="Connecteur droit 262">
          <a:extLst>
            <a:ext uri="{FF2B5EF4-FFF2-40B4-BE49-F238E27FC236}">
              <a16:creationId xmlns:a16="http://schemas.microsoft.com/office/drawing/2014/main" id="{9671FB19-20CF-4169-941D-12989CC49E18}"/>
            </a:ext>
          </a:extLst>
        </xdr:cNvPr>
        <xdr:cNvCxnSpPr/>
      </xdr:nvCxnSpPr>
      <xdr:spPr>
        <a:xfrm>
          <a:off x="23098125" y="1508760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264" name="Connecteur droit 263">
          <a:extLst>
            <a:ext uri="{FF2B5EF4-FFF2-40B4-BE49-F238E27FC236}">
              <a16:creationId xmlns:a16="http://schemas.microsoft.com/office/drawing/2014/main" id="{F93BA1D3-792B-4716-850D-43EA30E459AF}"/>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2824</xdr:row>
      <xdr:rowOff>133351</xdr:rowOff>
    </xdr:from>
    <xdr:to>
      <xdr:col>39</xdr:col>
      <xdr:colOff>200025</xdr:colOff>
      <xdr:row>2825</xdr:row>
      <xdr:rowOff>0</xdr:rowOff>
    </xdr:to>
    <xdr:cxnSp macro="">
      <xdr:nvCxnSpPr>
        <xdr:cNvPr id="265" name="Connecteur droit 264">
          <a:extLst>
            <a:ext uri="{FF2B5EF4-FFF2-40B4-BE49-F238E27FC236}">
              <a16:creationId xmlns:a16="http://schemas.microsoft.com/office/drawing/2014/main" id="{C30509A8-98AD-45B7-9364-D0CD10F6B799}"/>
            </a:ext>
          </a:extLst>
        </xdr:cNvPr>
        <xdr:cNvCxnSpPr/>
      </xdr:nvCxnSpPr>
      <xdr:spPr>
        <a:xfrm>
          <a:off x="23107650" y="1509998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2821</xdr:row>
      <xdr:rowOff>9525</xdr:rowOff>
    </xdr:from>
    <xdr:to>
      <xdr:col>37</xdr:col>
      <xdr:colOff>371475</xdr:colOff>
      <xdr:row>2823</xdr:row>
      <xdr:rowOff>0</xdr:rowOff>
    </xdr:to>
    <xdr:cxnSp macro="">
      <xdr:nvCxnSpPr>
        <xdr:cNvPr id="266" name="Connecteur droit 265">
          <a:extLst>
            <a:ext uri="{FF2B5EF4-FFF2-40B4-BE49-F238E27FC236}">
              <a16:creationId xmlns:a16="http://schemas.microsoft.com/office/drawing/2014/main" id="{58BF08AC-787E-4FA0-A3B6-DBCAC6A11D9E}"/>
            </a:ext>
          </a:extLst>
        </xdr:cNvPr>
        <xdr:cNvCxnSpPr/>
      </xdr:nvCxnSpPr>
      <xdr:spPr>
        <a:xfrm>
          <a:off x="25222200" y="1504092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2821</xdr:row>
      <xdr:rowOff>19050</xdr:rowOff>
    </xdr:from>
    <xdr:to>
      <xdr:col>40</xdr:col>
      <xdr:colOff>381000</xdr:colOff>
      <xdr:row>2822</xdr:row>
      <xdr:rowOff>180975</xdr:rowOff>
    </xdr:to>
    <xdr:cxnSp macro="">
      <xdr:nvCxnSpPr>
        <xdr:cNvPr id="267" name="Connecteur droit 266">
          <a:extLst>
            <a:ext uri="{FF2B5EF4-FFF2-40B4-BE49-F238E27FC236}">
              <a16:creationId xmlns:a16="http://schemas.microsoft.com/office/drawing/2014/main" id="{D74DB006-8988-4BA3-9072-D3B2BD0A6092}"/>
            </a:ext>
          </a:extLst>
        </xdr:cNvPr>
        <xdr:cNvCxnSpPr/>
      </xdr:nvCxnSpPr>
      <xdr:spPr>
        <a:xfrm>
          <a:off x="27336750" y="1504188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268" name="Connecteur droit avec flèche 267">
          <a:extLst>
            <a:ext uri="{FF2B5EF4-FFF2-40B4-BE49-F238E27FC236}">
              <a16:creationId xmlns:a16="http://schemas.microsoft.com/office/drawing/2014/main" id="{CC43054D-6503-4349-AB17-A86C9DA5FB3E}"/>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2822</xdr:row>
      <xdr:rowOff>180975</xdr:rowOff>
    </xdr:from>
    <xdr:to>
      <xdr:col>40</xdr:col>
      <xdr:colOff>371475</xdr:colOff>
      <xdr:row>2823</xdr:row>
      <xdr:rowOff>0</xdr:rowOff>
    </xdr:to>
    <xdr:cxnSp macro="">
      <xdr:nvCxnSpPr>
        <xdr:cNvPr id="269" name="Connecteur droit avec flèche 268">
          <a:extLst>
            <a:ext uri="{FF2B5EF4-FFF2-40B4-BE49-F238E27FC236}">
              <a16:creationId xmlns:a16="http://schemas.microsoft.com/office/drawing/2014/main" id="{9F9A21F0-2475-450A-B8A9-02E49DF65A4E}"/>
            </a:ext>
          </a:extLst>
        </xdr:cNvPr>
        <xdr:cNvCxnSpPr/>
      </xdr:nvCxnSpPr>
      <xdr:spPr>
        <a:xfrm flipH="1">
          <a:off x="26974800" y="1507045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2821</xdr:row>
      <xdr:rowOff>0</xdr:rowOff>
    </xdr:from>
    <xdr:to>
      <xdr:col>34</xdr:col>
      <xdr:colOff>285751</xdr:colOff>
      <xdr:row>2822</xdr:row>
      <xdr:rowOff>19050</xdr:rowOff>
    </xdr:to>
    <xdr:cxnSp macro="">
      <xdr:nvCxnSpPr>
        <xdr:cNvPr id="270" name="Connecteur droit avec flèche 269">
          <a:extLst>
            <a:ext uri="{FF2B5EF4-FFF2-40B4-BE49-F238E27FC236}">
              <a16:creationId xmlns:a16="http://schemas.microsoft.com/office/drawing/2014/main" id="{47C3B536-36C4-4217-89B4-AE293BB14DEC}"/>
            </a:ext>
          </a:extLst>
        </xdr:cNvPr>
        <xdr:cNvCxnSpPr/>
      </xdr:nvCxnSpPr>
      <xdr:spPr>
        <a:xfrm flipH="1">
          <a:off x="23088600" y="1503997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2824</xdr:row>
      <xdr:rowOff>9525</xdr:rowOff>
    </xdr:from>
    <xdr:to>
      <xdr:col>34</xdr:col>
      <xdr:colOff>295275</xdr:colOff>
      <xdr:row>2825</xdr:row>
      <xdr:rowOff>9525</xdr:rowOff>
    </xdr:to>
    <xdr:cxnSp macro="">
      <xdr:nvCxnSpPr>
        <xdr:cNvPr id="271" name="Connecteur droit 270">
          <a:extLst>
            <a:ext uri="{FF2B5EF4-FFF2-40B4-BE49-F238E27FC236}">
              <a16:creationId xmlns:a16="http://schemas.microsoft.com/office/drawing/2014/main" id="{B25D8A01-6079-4E79-BADF-BE4F8CD213BE}"/>
            </a:ext>
          </a:extLst>
        </xdr:cNvPr>
        <xdr:cNvCxnSpPr/>
      </xdr:nvCxnSpPr>
      <xdr:spPr>
        <a:xfrm>
          <a:off x="23098125" y="1508760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272" name="Connecteur droit 271">
          <a:extLst>
            <a:ext uri="{FF2B5EF4-FFF2-40B4-BE49-F238E27FC236}">
              <a16:creationId xmlns:a16="http://schemas.microsoft.com/office/drawing/2014/main" id="{A1ABC326-5F93-41DE-AFA3-A7C1FD48E903}"/>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2824</xdr:row>
      <xdr:rowOff>133351</xdr:rowOff>
    </xdr:from>
    <xdr:to>
      <xdr:col>39</xdr:col>
      <xdr:colOff>200025</xdr:colOff>
      <xdr:row>2825</xdr:row>
      <xdr:rowOff>0</xdr:rowOff>
    </xdr:to>
    <xdr:cxnSp macro="">
      <xdr:nvCxnSpPr>
        <xdr:cNvPr id="273" name="Connecteur droit 272">
          <a:extLst>
            <a:ext uri="{FF2B5EF4-FFF2-40B4-BE49-F238E27FC236}">
              <a16:creationId xmlns:a16="http://schemas.microsoft.com/office/drawing/2014/main" id="{5338215B-C8C6-4B41-B3B6-3F6EDEF86A6D}"/>
            </a:ext>
          </a:extLst>
        </xdr:cNvPr>
        <xdr:cNvCxnSpPr/>
      </xdr:nvCxnSpPr>
      <xdr:spPr>
        <a:xfrm>
          <a:off x="23107650" y="1509998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3021</xdr:row>
      <xdr:rowOff>9525</xdr:rowOff>
    </xdr:from>
    <xdr:to>
      <xdr:col>37</xdr:col>
      <xdr:colOff>371475</xdr:colOff>
      <xdr:row>3023</xdr:row>
      <xdr:rowOff>0</xdr:rowOff>
    </xdr:to>
    <xdr:cxnSp macro="">
      <xdr:nvCxnSpPr>
        <xdr:cNvPr id="274" name="Connecteur droit 273">
          <a:extLst>
            <a:ext uri="{FF2B5EF4-FFF2-40B4-BE49-F238E27FC236}">
              <a16:creationId xmlns:a16="http://schemas.microsoft.com/office/drawing/2014/main" id="{D8FF1AB4-F87E-4E76-A7A3-BA669FA5F565}"/>
            </a:ext>
          </a:extLst>
        </xdr:cNvPr>
        <xdr:cNvCxnSpPr/>
      </xdr:nvCxnSpPr>
      <xdr:spPr>
        <a:xfrm>
          <a:off x="25222200" y="160753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3021</xdr:row>
      <xdr:rowOff>19050</xdr:rowOff>
    </xdr:from>
    <xdr:to>
      <xdr:col>40</xdr:col>
      <xdr:colOff>381000</xdr:colOff>
      <xdr:row>3022</xdr:row>
      <xdr:rowOff>180975</xdr:rowOff>
    </xdr:to>
    <xdr:cxnSp macro="">
      <xdr:nvCxnSpPr>
        <xdr:cNvPr id="275" name="Connecteur droit 274">
          <a:extLst>
            <a:ext uri="{FF2B5EF4-FFF2-40B4-BE49-F238E27FC236}">
              <a16:creationId xmlns:a16="http://schemas.microsoft.com/office/drawing/2014/main" id="{71DCB8A1-E5C9-41EF-B236-0B47CC63D540}"/>
            </a:ext>
          </a:extLst>
        </xdr:cNvPr>
        <xdr:cNvCxnSpPr/>
      </xdr:nvCxnSpPr>
      <xdr:spPr>
        <a:xfrm>
          <a:off x="27336750" y="160762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276" name="Connecteur droit avec flèche 275">
          <a:extLst>
            <a:ext uri="{FF2B5EF4-FFF2-40B4-BE49-F238E27FC236}">
              <a16:creationId xmlns:a16="http://schemas.microsoft.com/office/drawing/2014/main" id="{E2A79945-225C-41CB-BC32-9B9380E5E651}"/>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3022</xdr:row>
      <xdr:rowOff>180975</xdr:rowOff>
    </xdr:from>
    <xdr:to>
      <xdr:col>40</xdr:col>
      <xdr:colOff>371475</xdr:colOff>
      <xdr:row>3023</xdr:row>
      <xdr:rowOff>0</xdr:rowOff>
    </xdr:to>
    <xdr:cxnSp macro="">
      <xdr:nvCxnSpPr>
        <xdr:cNvPr id="277" name="Connecteur droit avec flèche 276">
          <a:extLst>
            <a:ext uri="{FF2B5EF4-FFF2-40B4-BE49-F238E27FC236}">
              <a16:creationId xmlns:a16="http://schemas.microsoft.com/office/drawing/2014/main" id="{78FCCB1B-8F87-4F2E-A612-DCBF97C17DA7}"/>
            </a:ext>
          </a:extLst>
        </xdr:cNvPr>
        <xdr:cNvCxnSpPr/>
      </xdr:nvCxnSpPr>
      <xdr:spPr>
        <a:xfrm flipH="1">
          <a:off x="26974800" y="161048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3021</xdr:row>
      <xdr:rowOff>0</xdr:rowOff>
    </xdr:from>
    <xdr:to>
      <xdr:col>34</xdr:col>
      <xdr:colOff>285751</xdr:colOff>
      <xdr:row>3022</xdr:row>
      <xdr:rowOff>19050</xdr:rowOff>
    </xdr:to>
    <xdr:cxnSp macro="">
      <xdr:nvCxnSpPr>
        <xdr:cNvPr id="278" name="Connecteur droit avec flèche 277">
          <a:extLst>
            <a:ext uri="{FF2B5EF4-FFF2-40B4-BE49-F238E27FC236}">
              <a16:creationId xmlns:a16="http://schemas.microsoft.com/office/drawing/2014/main" id="{02B03944-FC40-4CB0-9B2F-8363AFDAD8B9}"/>
            </a:ext>
          </a:extLst>
        </xdr:cNvPr>
        <xdr:cNvCxnSpPr/>
      </xdr:nvCxnSpPr>
      <xdr:spPr>
        <a:xfrm flipH="1">
          <a:off x="23088600" y="160743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3024</xdr:row>
      <xdr:rowOff>9525</xdr:rowOff>
    </xdr:from>
    <xdr:to>
      <xdr:col>34</xdr:col>
      <xdr:colOff>295275</xdr:colOff>
      <xdr:row>3025</xdr:row>
      <xdr:rowOff>9525</xdr:rowOff>
    </xdr:to>
    <xdr:cxnSp macro="">
      <xdr:nvCxnSpPr>
        <xdr:cNvPr id="279" name="Connecteur droit 278">
          <a:extLst>
            <a:ext uri="{FF2B5EF4-FFF2-40B4-BE49-F238E27FC236}">
              <a16:creationId xmlns:a16="http://schemas.microsoft.com/office/drawing/2014/main" id="{3FAA2858-6017-4925-A0E5-5A5155456976}"/>
            </a:ext>
          </a:extLst>
        </xdr:cNvPr>
        <xdr:cNvCxnSpPr/>
      </xdr:nvCxnSpPr>
      <xdr:spPr>
        <a:xfrm>
          <a:off x="23098125" y="161220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280" name="Connecteur droit 279">
          <a:extLst>
            <a:ext uri="{FF2B5EF4-FFF2-40B4-BE49-F238E27FC236}">
              <a16:creationId xmlns:a16="http://schemas.microsoft.com/office/drawing/2014/main" id="{2BD29194-2408-4AF9-AA06-E37C34D336F2}"/>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3024</xdr:row>
      <xdr:rowOff>133351</xdr:rowOff>
    </xdr:from>
    <xdr:to>
      <xdr:col>39</xdr:col>
      <xdr:colOff>200025</xdr:colOff>
      <xdr:row>3025</xdr:row>
      <xdr:rowOff>0</xdr:rowOff>
    </xdr:to>
    <xdr:cxnSp macro="">
      <xdr:nvCxnSpPr>
        <xdr:cNvPr id="281" name="Connecteur droit 280">
          <a:extLst>
            <a:ext uri="{FF2B5EF4-FFF2-40B4-BE49-F238E27FC236}">
              <a16:creationId xmlns:a16="http://schemas.microsoft.com/office/drawing/2014/main" id="{B97455D3-E31D-44DE-807D-AC4CE02ADF94}"/>
            </a:ext>
          </a:extLst>
        </xdr:cNvPr>
        <xdr:cNvCxnSpPr/>
      </xdr:nvCxnSpPr>
      <xdr:spPr>
        <a:xfrm>
          <a:off x="23107650" y="161343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3021</xdr:row>
      <xdr:rowOff>9525</xdr:rowOff>
    </xdr:from>
    <xdr:to>
      <xdr:col>37</xdr:col>
      <xdr:colOff>371475</xdr:colOff>
      <xdr:row>3023</xdr:row>
      <xdr:rowOff>0</xdr:rowOff>
    </xdr:to>
    <xdr:cxnSp macro="">
      <xdr:nvCxnSpPr>
        <xdr:cNvPr id="282" name="Connecteur droit 281">
          <a:extLst>
            <a:ext uri="{FF2B5EF4-FFF2-40B4-BE49-F238E27FC236}">
              <a16:creationId xmlns:a16="http://schemas.microsoft.com/office/drawing/2014/main" id="{DCBA70EC-130E-4CBE-96A2-C66D3473BA45}"/>
            </a:ext>
          </a:extLst>
        </xdr:cNvPr>
        <xdr:cNvCxnSpPr/>
      </xdr:nvCxnSpPr>
      <xdr:spPr>
        <a:xfrm>
          <a:off x="25222200" y="160753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3021</xdr:row>
      <xdr:rowOff>19050</xdr:rowOff>
    </xdr:from>
    <xdr:to>
      <xdr:col>40</xdr:col>
      <xdr:colOff>381000</xdr:colOff>
      <xdr:row>3022</xdr:row>
      <xdr:rowOff>180975</xdr:rowOff>
    </xdr:to>
    <xdr:cxnSp macro="">
      <xdr:nvCxnSpPr>
        <xdr:cNvPr id="283" name="Connecteur droit 282">
          <a:extLst>
            <a:ext uri="{FF2B5EF4-FFF2-40B4-BE49-F238E27FC236}">
              <a16:creationId xmlns:a16="http://schemas.microsoft.com/office/drawing/2014/main" id="{A541CD3C-3443-4C04-A507-780EEDCF0428}"/>
            </a:ext>
          </a:extLst>
        </xdr:cNvPr>
        <xdr:cNvCxnSpPr/>
      </xdr:nvCxnSpPr>
      <xdr:spPr>
        <a:xfrm>
          <a:off x="27336750" y="160762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284" name="Connecteur droit avec flèche 283">
          <a:extLst>
            <a:ext uri="{FF2B5EF4-FFF2-40B4-BE49-F238E27FC236}">
              <a16:creationId xmlns:a16="http://schemas.microsoft.com/office/drawing/2014/main" id="{4E72E802-5D24-4CB3-AFD0-04043D923B5A}"/>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3022</xdr:row>
      <xdr:rowOff>180975</xdr:rowOff>
    </xdr:from>
    <xdr:to>
      <xdr:col>40</xdr:col>
      <xdr:colOff>371475</xdr:colOff>
      <xdr:row>3023</xdr:row>
      <xdr:rowOff>0</xdr:rowOff>
    </xdr:to>
    <xdr:cxnSp macro="">
      <xdr:nvCxnSpPr>
        <xdr:cNvPr id="285" name="Connecteur droit avec flèche 284">
          <a:extLst>
            <a:ext uri="{FF2B5EF4-FFF2-40B4-BE49-F238E27FC236}">
              <a16:creationId xmlns:a16="http://schemas.microsoft.com/office/drawing/2014/main" id="{8C3B52B4-E23A-4A8C-9F73-3DAFCC5EC448}"/>
            </a:ext>
          </a:extLst>
        </xdr:cNvPr>
        <xdr:cNvCxnSpPr/>
      </xdr:nvCxnSpPr>
      <xdr:spPr>
        <a:xfrm flipH="1">
          <a:off x="26974800" y="161048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3021</xdr:row>
      <xdr:rowOff>0</xdr:rowOff>
    </xdr:from>
    <xdr:to>
      <xdr:col>34</xdr:col>
      <xdr:colOff>285751</xdr:colOff>
      <xdr:row>3022</xdr:row>
      <xdr:rowOff>19050</xdr:rowOff>
    </xdr:to>
    <xdr:cxnSp macro="">
      <xdr:nvCxnSpPr>
        <xdr:cNvPr id="286" name="Connecteur droit avec flèche 285">
          <a:extLst>
            <a:ext uri="{FF2B5EF4-FFF2-40B4-BE49-F238E27FC236}">
              <a16:creationId xmlns:a16="http://schemas.microsoft.com/office/drawing/2014/main" id="{0A53A685-2F60-4F05-9258-675C97B2E861}"/>
            </a:ext>
          </a:extLst>
        </xdr:cNvPr>
        <xdr:cNvCxnSpPr/>
      </xdr:nvCxnSpPr>
      <xdr:spPr>
        <a:xfrm flipH="1">
          <a:off x="23088600" y="160743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3024</xdr:row>
      <xdr:rowOff>9525</xdr:rowOff>
    </xdr:from>
    <xdr:to>
      <xdr:col>34</xdr:col>
      <xdr:colOff>295275</xdr:colOff>
      <xdr:row>3025</xdr:row>
      <xdr:rowOff>9525</xdr:rowOff>
    </xdr:to>
    <xdr:cxnSp macro="">
      <xdr:nvCxnSpPr>
        <xdr:cNvPr id="287" name="Connecteur droit 286">
          <a:extLst>
            <a:ext uri="{FF2B5EF4-FFF2-40B4-BE49-F238E27FC236}">
              <a16:creationId xmlns:a16="http://schemas.microsoft.com/office/drawing/2014/main" id="{B082DFE7-9C51-4322-AE15-D8C8BD74F01E}"/>
            </a:ext>
          </a:extLst>
        </xdr:cNvPr>
        <xdr:cNvCxnSpPr/>
      </xdr:nvCxnSpPr>
      <xdr:spPr>
        <a:xfrm>
          <a:off x="23098125" y="161220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288" name="Connecteur droit 287">
          <a:extLst>
            <a:ext uri="{FF2B5EF4-FFF2-40B4-BE49-F238E27FC236}">
              <a16:creationId xmlns:a16="http://schemas.microsoft.com/office/drawing/2014/main" id="{43E0BA59-6B41-4E89-BD1F-4A28A58B24BD}"/>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3024</xdr:row>
      <xdr:rowOff>133351</xdr:rowOff>
    </xdr:from>
    <xdr:to>
      <xdr:col>39</xdr:col>
      <xdr:colOff>200025</xdr:colOff>
      <xdr:row>3025</xdr:row>
      <xdr:rowOff>0</xdr:rowOff>
    </xdr:to>
    <xdr:cxnSp macro="">
      <xdr:nvCxnSpPr>
        <xdr:cNvPr id="289" name="Connecteur droit 288">
          <a:extLst>
            <a:ext uri="{FF2B5EF4-FFF2-40B4-BE49-F238E27FC236}">
              <a16:creationId xmlns:a16="http://schemas.microsoft.com/office/drawing/2014/main" id="{E642500D-20E5-4701-AC89-064880579C84}"/>
            </a:ext>
          </a:extLst>
        </xdr:cNvPr>
        <xdr:cNvCxnSpPr/>
      </xdr:nvCxnSpPr>
      <xdr:spPr>
        <a:xfrm>
          <a:off x="23107650" y="161343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3221</xdr:row>
      <xdr:rowOff>9525</xdr:rowOff>
    </xdr:from>
    <xdr:to>
      <xdr:col>37</xdr:col>
      <xdr:colOff>371475</xdr:colOff>
      <xdr:row>3223</xdr:row>
      <xdr:rowOff>0</xdr:rowOff>
    </xdr:to>
    <xdr:cxnSp macro="">
      <xdr:nvCxnSpPr>
        <xdr:cNvPr id="290" name="Connecteur droit 289">
          <a:extLst>
            <a:ext uri="{FF2B5EF4-FFF2-40B4-BE49-F238E27FC236}">
              <a16:creationId xmlns:a16="http://schemas.microsoft.com/office/drawing/2014/main" id="{97AA0611-E572-4B33-8279-3CD4391623A3}"/>
            </a:ext>
          </a:extLst>
        </xdr:cNvPr>
        <xdr:cNvCxnSpPr/>
      </xdr:nvCxnSpPr>
      <xdr:spPr>
        <a:xfrm>
          <a:off x="25222200" y="1710975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3221</xdr:row>
      <xdr:rowOff>19050</xdr:rowOff>
    </xdr:from>
    <xdr:to>
      <xdr:col>40</xdr:col>
      <xdr:colOff>381000</xdr:colOff>
      <xdr:row>3222</xdr:row>
      <xdr:rowOff>180975</xdr:rowOff>
    </xdr:to>
    <xdr:cxnSp macro="">
      <xdr:nvCxnSpPr>
        <xdr:cNvPr id="291" name="Connecteur droit 290">
          <a:extLst>
            <a:ext uri="{FF2B5EF4-FFF2-40B4-BE49-F238E27FC236}">
              <a16:creationId xmlns:a16="http://schemas.microsoft.com/office/drawing/2014/main" id="{FA106F07-9451-4C51-9C54-525719F0741F}"/>
            </a:ext>
          </a:extLst>
        </xdr:cNvPr>
        <xdr:cNvCxnSpPr/>
      </xdr:nvCxnSpPr>
      <xdr:spPr>
        <a:xfrm>
          <a:off x="27336750" y="1711071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292" name="Connecteur droit avec flèche 291">
          <a:extLst>
            <a:ext uri="{FF2B5EF4-FFF2-40B4-BE49-F238E27FC236}">
              <a16:creationId xmlns:a16="http://schemas.microsoft.com/office/drawing/2014/main" id="{A11E7C9D-C46E-4F3B-AA65-6AA57D84DAFF}"/>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3222</xdr:row>
      <xdr:rowOff>180975</xdr:rowOff>
    </xdr:from>
    <xdr:to>
      <xdr:col>40</xdr:col>
      <xdr:colOff>371475</xdr:colOff>
      <xdr:row>3223</xdr:row>
      <xdr:rowOff>0</xdr:rowOff>
    </xdr:to>
    <xdr:cxnSp macro="">
      <xdr:nvCxnSpPr>
        <xdr:cNvPr id="293" name="Connecteur droit avec flèche 292">
          <a:extLst>
            <a:ext uri="{FF2B5EF4-FFF2-40B4-BE49-F238E27FC236}">
              <a16:creationId xmlns:a16="http://schemas.microsoft.com/office/drawing/2014/main" id="{33F1590A-4103-4841-B724-A360019B0156}"/>
            </a:ext>
          </a:extLst>
        </xdr:cNvPr>
        <xdr:cNvCxnSpPr/>
      </xdr:nvCxnSpPr>
      <xdr:spPr>
        <a:xfrm flipH="1">
          <a:off x="26974800" y="1713928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3221</xdr:row>
      <xdr:rowOff>0</xdr:rowOff>
    </xdr:from>
    <xdr:to>
      <xdr:col>34</xdr:col>
      <xdr:colOff>285751</xdr:colOff>
      <xdr:row>3222</xdr:row>
      <xdr:rowOff>19050</xdr:rowOff>
    </xdr:to>
    <xdr:cxnSp macro="">
      <xdr:nvCxnSpPr>
        <xdr:cNvPr id="294" name="Connecteur droit avec flèche 293">
          <a:extLst>
            <a:ext uri="{FF2B5EF4-FFF2-40B4-BE49-F238E27FC236}">
              <a16:creationId xmlns:a16="http://schemas.microsoft.com/office/drawing/2014/main" id="{09D8A960-2819-42A4-9B11-0848A4AE401A}"/>
            </a:ext>
          </a:extLst>
        </xdr:cNvPr>
        <xdr:cNvCxnSpPr/>
      </xdr:nvCxnSpPr>
      <xdr:spPr>
        <a:xfrm flipH="1">
          <a:off x="23088600" y="1710880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3224</xdr:row>
      <xdr:rowOff>9525</xdr:rowOff>
    </xdr:from>
    <xdr:to>
      <xdr:col>34</xdr:col>
      <xdr:colOff>295275</xdr:colOff>
      <xdr:row>3225</xdr:row>
      <xdr:rowOff>9525</xdr:rowOff>
    </xdr:to>
    <xdr:cxnSp macro="">
      <xdr:nvCxnSpPr>
        <xdr:cNvPr id="295" name="Connecteur droit 294">
          <a:extLst>
            <a:ext uri="{FF2B5EF4-FFF2-40B4-BE49-F238E27FC236}">
              <a16:creationId xmlns:a16="http://schemas.microsoft.com/office/drawing/2014/main" id="{D63AF20F-EF71-4009-A0DF-1D7B5E57F9EB}"/>
            </a:ext>
          </a:extLst>
        </xdr:cNvPr>
        <xdr:cNvCxnSpPr/>
      </xdr:nvCxnSpPr>
      <xdr:spPr>
        <a:xfrm>
          <a:off x="23098125" y="1715643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296" name="Connecteur droit 295">
          <a:extLst>
            <a:ext uri="{FF2B5EF4-FFF2-40B4-BE49-F238E27FC236}">
              <a16:creationId xmlns:a16="http://schemas.microsoft.com/office/drawing/2014/main" id="{F591EDB7-844F-4104-B03E-9834506795FD}"/>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3224</xdr:row>
      <xdr:rowOff>133351</xdr:rowOff>
    </xdr:from>
    <xdr:to>
      <xdr:col>39</xdr:col>
      <xdr:colOff>200025</xdr:colOff>
      <xdr:row>3225</xdr:row>
      <xdr:rowOff>0</xdr:rowOff>
    </xdr:to>
    <xdr:cxnSp macro="">
      <xdr:nvCxnSpPr>
        <xdr:cNvPr id="297" name="Connecteur droit 296">
          <a:extLst>
            <a:ext uri="{FF2B5EF4-FFF2-40B4-BE49-F238E27FC236}">
              <a16:creationId xmlns:a16="http://schemas.microsoft.com/office/drawing/2014/main" id="{A61EEFEB-D12D-4D96-9BE2-91686C33A9E6}"/>
            </a:ext>
          </a:extLst>
        </xdr:cNvPr>
        <xdr:cNvCxnSpPr/>
      </xdr:nvCxnSpPr>
      <xdr:spPr>
        <a:xfrm>
          <a:off x="23107650" y="1716881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3221</xdr:row>
      <xdr:rowOff>9525</xdr:rowOff>
    </xdr:from>
    <xdr:to>
      <xdr:col>37</xdr:col>
      <xdr:colOff>371475</xdr:colOff>
      <xdr:row>3223</xdr:row>
      <xdr:rowOff>0</xdr:rowOff>
    </xdr:to>
    <xdr:cxnSp macro="">
      <xdr:nvCxnSpPr>
        <xdr:cNvPr id="298" name="Connecteur droit 297">
          <a:extLst>
            <a:ext uri="{FF2B5EF4-FFF2-40B4-BE49-F238E27FC236}">
              <a16:creationId xmlns:a16="http://schemas.microsoft.com/office/drawing/2014/main" id="{C22F9FC2-A22A-4554-ABCC-70FE1204A5D7}"/>
            </a:ext>
          </a:extLst>
        </xdr:cNvPr>
        <xdr:cNvCxnSpPr/>
      </xdr:nvCxnSpPr>
      <xdr:spPr>
        <a:xfrm>
          <a:off x="25222200" y="1710975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3221</xdr:row>
      <xdr:rowOff>19050</xdr:rowOff>
    </xdr:from>
    <xdr:to>
      <xdr:col>40</xdr:col>
      <xdr:colOff>381000</xdr:colOff>
      <xdr:row>3222</xdr:row>
      <xdr:rowOff>180975</xdr:rowOff>
    </xdr:to>
    <xdr:cxnSp macro="">
      <xdr:nvCxnSpPr>
        <xdr:cNvPr id="299" name="Connecteur droit 298">
          <a:extLst>
            <a:ext uri="{FF2B5EF4-FFF2-40B4-BE49-F238E27FC236}">
              <a16:creationId xmlns:a16="http://schemas.microsoft.com/office/drawing/2014/main" id="{7333329F-E952-460D-AB01-C9834FC897AA}"/>
            </a:ext>
          </a:extLst>
        </xdr:cNvPr>
        <xdr:cNvCxnSpPr/>
      </xdr:nvCxnSpPr>
      <xdr:spPr>
        <a:xfrm>
          <a:off x="27336750" y="1711071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300" name="Connecteur droit avec flèche 299">
          <a:extLst>
            <a:ext uri="{FF2B5EF4-FFF2-40B4-BE49-F238E27FC236}">
              <a16:creationId xmlns:a16="http://schemas.microsoft.com/office/drawing/2014/main" id="{4B79421F-8A14-44AC-9834-3804EB495517}"/>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3222</xdr:row>
      <xdr:rowOff>180975</xdr:rowOff>
    </xdr:from>
    <xdr:to>
      <xdr:col>40</xdr:col>
      <xdr:colOff>371475</xdr:colOff>
      <xdr:row>3223</xdr:row>
      <xdr:rowOff>0</xdr:rowOff>
    </xdr:to>
    <xdr:cxnSp macro="">
      <xdr:nvCxnSpPr>
        <xdr:cNvPr id="301" name="Connecteur droit avec flèche 300">
          <a:extLst>
            <a:ext uri="{FF2B5EF4-FFF2-40B4-BE49-F238E27FC236}">
              <a16:creationId xmlns:a16="http://schemas.microsoft.com/office/drawing/2014/main" id="{1B8DA1AD-A0E2-45C4-9388-6BF3B18A7860}"/>
            </a:ext>
          </a:extLst>
        </xdr:cNvPr>
        <xdr:cNvCxnSpPr/>
      </xdr:nvCxnSpPr>
      <xdr:spPr>
        <a:xfrm flipH="1">
          <a:off x="26974800" y="1713928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3221</xdr:row>
      <xdr:rowOff>0</xdr:rowOff>
    </xdr:from>
    <xdr:to>
      <xdr:col>34</xdr:col>
      <xdr:colOff>285751</xdr:colOff>
      <xdr:row>3222</xdr:row>
      <xdr:rowOff>19050</xdr:rowOff>
    </xdr:to>
    <xdr:cxnSp macro="">
      <xdr:nvCxnSpPr>
        <xdr:cNvPr id="302" name="Connecteur droit avec flèche 301">
          <a:extLst>
            <a:ext uri="{FF2B5EF4-FFF2-40B4-BE49-F238E27FC236}">
              <a16:creationId xmlns:a16="http://schemas.microsoft.com/office/drawing/2014/main" id="{A16A5DA2-25B9-4975-B4B2-011DAD4FCD24}"/>
            </a:ext>
          </a:extLst>
        </xdr:cNvPr>
        <xdr:cNvCxnSpPr/>
      </xdr:nvCxnSpPr>
      <xdr:spPr>
        <a:xfrm flipH="1">
          <a:off x="23088600" y="1710880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3224</xdr:row>
      <xdr:rowOff>9525</xdr:rowOff>
    </xdr:from>
    <xdr:to>
      <xdr:col>34</xdr:col>
      <xdr:colOff>295275</xdr:colOff>
      <xdr:row>3225</xdr:row>
      <xdr:rowOff>9525</xdr:rowOff>
    </xdr:to>
    <xdr:cxnSp macro="">
      <xdr:nvCxnSpPr>
        <xdr:cNvPr id="303" name="Connecteur droit 302">
          <a:extLst>
            <a:ext uri="{FF2B5EF4-FFF2-40B4-BE49-F238E27FC236}">
              <a16:creationId xmlns:a16="http://schemas.microsoft.com/office/drawing/2014/main" id="{9314815C-A5EB-4BBD-B158-465C98EFBA66}"/>
            </a:ext>
          </a:extLst>
        </xdr:cNvPr>
        <xdr:cNvCxnSpPr/>
      </xdr:nvCxnSpPr>
      <xdr:spPr>
        <a:xfrm>
          <a:off x="23098125" y="1715643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304" name="Connecteur droit 303">
          <a:extLst>
            <a:ext uri="{FF2B5EF4-FFF2-40B4-BE49-F238E27FC236}">
              <a16:creationId xmlns:a16="http://schemas.microsoft.com/office/drawing/2014/main" id="{17383825-922C-4EA2-92E0-B7043BF0A56E}"/>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3224</xdr:row>
      <xdr:rowOff>133351</xdr:rowOff>
    </xdr:from>
    <xdr:to>
      <xdr:col>39</xdr:col>
      <xdr:colOff>200025</xdr:colOff>
      <xdr:row>3225</xdr:row>
      <xdr:rowOff>0</xdr:rowOff>
    </xdr:to>
    <xdr:cxnSp macro="">
      <xdr:nvCxnSpPr>
        <xdr:cNvPr id="305" name="Connecteur droit 304">
          <a:extLst>
            <a:ext uri="{FF2B5EF4-FFF2-40B4-BE49-F238E27FC236}">
              <a16:creationId xmlns:a16="http://schemas.microsoft.com/office/drawing/2014/main" id="{E554C09F-3946-4FBD-9F5B-1714E25EF3CE}"/>
            </a:ext>
          </a:extLst>
        </xdr:cNvPr>
        <xdr:cNvCxnSpPr/>
      </xdr:nvCxnSpPr>
      <xdr:spPr>
        <a:xfrm>
          <a:off x="23107650" y="1716881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3421</xdr:row>
      <xdr:rowOff>9525</xdr:rowOff>
    </xdr:from>
    <xdr:to>
      <xdr:col>37</xdr:col>
      <xdr:colOff>371475</xdr:colOff>
      <xdr:row>3423</xdr:row>
      <xdr:rowOff>0</xdr:rowOff>
    </xdr:to>
    <xdr:cxnSp macro="">
      <xdr:nvCxnSpPr>
        <xdr:cNvPr id="306" name="Connecteur droit 305">
          <a:extLst>
            <a:ext uri="{FF2B5EF4-FFF2-40B4-BE49-F238E27FC236}">
              <a16:creationId xmlns:a16="http://schemas.microsoft.com/office/drawing/2014/main" id="{056542F0-0AB7-4D23-B2A7-C52A9A86780C}"/>
            </a:ext>
          </a:extLst>
        </xdr:cNvPr>
        <xdr:cNvCxnSpPr/>
      </xdr:nvCxnSpPr>
      <xdr:spPr>
        <a:xfrm>
          <a:off x="25222200" y="181441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3421</xdr:row>
      <xdr:rowOff>19050</xdr:rowOff>
    </xdr:from>
    <xdr:to>
      <xdr:col>40</xdr:col>
      <xdr:colOff>381000</xdr:colOff>
      <xdr:row>3422</xdr:row>
      <xdr:rowOff>180975</xdr:rowOff>
    </xdr:to>
    <xdr:cxnSp macro="">
      <xdr:nvCxnSpPr>
        <xdr:cNvPr id="307" name="Connecteur droit 306">
          <a:extLst>
            <a:ext uri="{FF2B5EF4-FFF2-40B4-BE49-F238E27FC236}">
              <a16:creationId xmlns:a16="http://schemas.microsoft.com/office/drawing/2014/main" id="{9E25EF39-0D41-4320-9E52-D651FFDFA07B}"/>
            </a:ext>
          </a:extLst>
        </xdr:cNvPr>
        <xdr:cNvCxnSpPr/>
      </xdr:nvCxnSpPr>
      <xdr:spPr>
        <a:xfrm>
          <a:off x="27336750" y="181451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308" name="Connecteur droit avec flèche 307">
          <a:extLst>
            <a:ext uri="{FF2B5EF4-FFF2-40B4-BE49-F238E27FC236}">
              <a16:creationId xmlns:a16="http://schemas.microsoft.com/office/drawing/2014/main" id="{203FDEEE-F30D-4659-ADD5-51DB119854AE}"/>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3422</xdr:row>
      <xdr:rowOff>180975</xdr:rowOff>
    </xdr:from>
    <xdr:to>
      <xdr:col>40</xdr:col>
      <xdr:colOff>371475</xdr:colOff>
      <xdr:row>3423</xdr:row>
      <xdr:rowOff>0</xdr:rowOff>
    </xdr:to>
    <xdr:cxnSp macro="">
      <xdr:nvCxnSpPr>
        <xdr:cNvPr id="309" name="Connecteur droit avec flèche 308">
          <a:extLst>
            <a:ext uri="{FF2B5EF4-FFF2-40B4-BE49-F238E27FC236}">
              <a16:creationId xmlns:a16="http://schemas.microsoft.com/office/drawing/2014/main" id="{683940F0-833B-4FEE-B99F-0AF49459830C}"/>
            </a:ext>
          </a:extLst>
        </xdr:cNvPr>
        <xdr:cNvCxnSpPr/>
      </xdr:nvCxnSpPr>
      <xdr:spPr>
        <a:xfrm flipH="1">
          <a:off x="26974800" y="181737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3421</xdr:row>
      <xdr:rowOff>0</xdr:rowOff>
    </xdr:from>
    <xdr:to>
      <xdr:col>34</xdr:col>
      <xdr:colOff>285751</xdr:colOff>
      <xdr:row>3422</xdr:row>
      <xdr:rowOff>19050</xdr:rowOff>
    </xdr:to>
    <xdr:cxnSp macro="">
      <xdr:nvCxnSpPr>
        <xdr:cNvPr id="310" name="Connecteur droit avec flèche 309">
          <a:extLst>
            <a:ext uri="{FF2B5EF4-FFF2-40B4-BE49-F238E27FC236}">
              <a16:creationId xmlns:a16="http://schemas.microsoft.com/office/drawing/2014/main" id="{B6C7D24F-7793-4262-B75E-6B2C80E0F21C}"/>
            </a:ext>
          </a:extLst>
        </xdr:cNvPr>
        <xdr:cNvCxnSpPr/>
      </xdr:nvCxnSpPr>
      <xdr:spPr>
        <a:xfrm flipH="1">
          <a:off x="23088600" y="181432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3424</xdr:row>
      <xdr:rowOff>9525</xdr:rowOff>
    </xdr:from>
    <xdr:to>
      <xdr:col>34</xdr:col>
      <xdr:colOff>295275</xdr:colOff>
      <xdr:row>3425</xdr:row>
      <xdr:rowOff>9525</xdr:rowOff>
    </xdr:to>
    <xdr:cxnSp macro="">
      <xdr:nvCxnSpPr>
        <xdr:cNvPr id="311" name="Connecteur droit 310">
          <a:extLst>
            <a:ext uri="{FF2B5EF4-FFF2-40B4-BE49-F238E27FC236}">
              <a16:creationId xmlns:a16="http://schemas.microsoft.com/office/drawing/2014/main" id="{4C89A9E5-0F65-4B6D-9DDD-CD394A33EC77}"/>
            </a:ext>
          </a:extLst>
        </xdr:cNvPr>
        <xdr:cNvCxnSpPr/>
      </xdr:nvCxnSpPr>
      <xdr:spPr>
        <a:xfrm>
          <a:off x="23098125" y="181908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312" name="Connecteur droit 311">
          <a:extLst>
            <a:ext uri="{FF2B5EF4-FFF2-40B4-BE49-F238E27FC236}">
              <a16:creationId xmlns:a16="http://schemas.microsoft.com/office/drawing/2014/main" id="{09CEADD1-3DD2-4DF2-8A97-1979C0AA3CDF}"/>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3424</xdr:row>
      <xdr:rowOff>133351</xdr:rowOff>
    </xdr:from>
    <xdr:to>
      <xdr:col>39</xdr:col>
      <xdr:colOff>200025</xdr:colOff>
      <xdr:row>3425</xdr:row>
      <xdr:rowOff>0</xdr:rowOff>
    </xdr:to>
    <xdr:cxnSp macro="">
      <xdr:nvCxnSpPr>
        <xdr:cNvPr id="313" name="Connecteur droit 312">
          <a:extLst>
            <a:ext uri="{FF2B5EF4-FFF2-40B4-BE49-F238E27FC236}">
              <a16:creationId xmlns:a16="http://schemas.microsoft.com/office/drawing/2014/main" id="{FE2F3E4D-3745-481C-931F-2F7B386B5374}"/>
            </a:ext>
          </a:extLst>
        </xdr:cNvPr>
        <xdr:cNvCxnSpPr/>
      </xdr:nvCxnSpPr>
      <xdr:spPr>
        <a:xfrm>
          <a:off x="23107650" y="182032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3421</xdr:row>
      <xdr:rowOff>9525</xdr:rowOff>
    </xdr:from>
    <xdr:to>
      <xdr:col>37</xdr:col>
      <xdr:colOff>371475</xdr:colOff>
      <xdr:row>3423</xdr:row>
      <xdr:rowOff>0</xdr:rowOff>
    </xdr:to>
    <xdr:cxnSp macro="">
      <xdr:nvCxnSpPr>
        <xdr:cNvPr id="314" name="Connecteur droit 313">
          <a:extLst>
            <a:ext uri="{FF2B5EF4-FFF2-40B4-BE49-F238E27FC236}">
              <a16:creationId xmlns:a16="http://schemas.microsoft.com/office/drawing/2014/main" id="{B92F4305-99CF-46CB-A79C-AE6ACD9B62E1}"/>
            </a:ext>
          </a:extLst>
        </xdr:cNvPr>
        <xdr:cNvCxnSpPr/>
      </xdr:nvCxnSpPr>
      <xdr:spPr>
        <a:xfrm>
          <a:off x="25222200" y="181441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3421</xdr:row>
      <xdr:rowOff>19050</xdr:rowOff>
    </xdr:from>
    <xdr:to>
      <xdr:col>40</xdr:col>
      <xdr:colOff>381000</xdr:colOff>
      <xdr:row>3422</xdr:row>
      <xdr:rowOff>180975</xdr:rowOff>
    </xdr:to>
    <xdr:cxnSp macro="">
      <xdr:nvCxnSpPr>
        <xdr:cNvPr id="315" name="Connecteur droit 314">
          <a:extLst>
            <a:ext uri="{FF2B5EF4-FFF2-40B4-BE49-F238E27FC236}">
              <a16:creationId xmlns:a16="http://schemas.microsoft.com/office/drawing/2014/main" id="{C0E49544-EBF0-4C0A-A368-DDE528AFE7B5}"/>
            </a:ext>
          </a:extLst>
        </xdr:cNvPr>
        <xdr:cNvCxnSpPr/>
      </xdr:nvCxnSpPr>
      <xdr:spPr>
        <a:xfrm>
          <a:off x="27336750" y="181451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316" name="Connecteur droit avec flèche 315">
          <a:extLst>
            <a:ext uri="{FF2B5EF4-FFF2-40B4-BE49-F238E27FC236}">
              <a16:creationId xmlns:a16="http://schemas.microsoft.com/office/drawing/2014/main" id="{2A7B5D5B-2375-4264-961B-2AE36ED606BC}"/>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3422</xdr:row>
      <xdr:rowOff>180975</xdr:rowOff>
    </xdr:from>
    <xdr:to>
      <xdr:col>40</xdr:col>
      <xdr:colOff>371475</xdr:colOff>
      <xdr:row>3423</xdr:row>
      <xdr:rowOff>0</xdr:rowOff>
    </xdr:to>
    <xdr:cxnSp macro="">
      <xdr:nvCxnSpPr>
        <xdr:cNvPr id="317" name="Connecteur droit avec flèche 316">
          <a:extLst>
            <a:ext uri="{FF2B5EF4-FFF2-40B4-BE49-F238E27FC236}">
              <a16:creationId xmlns:a16="http://schemas.microsoft.com/office/drawing/2014/main" id="{0BA8C669-F5F9-496B-BB6B-35AB5C6D875C}"/>
            </a:ext>
          </a:extLst>
        </xdr:cNvPr>
        <xdr:cNvCxnSpPr/>
      </xdr:nvCxnSpPr>
      <xdr:spPr>
        <a:xfrm flipH="1">
          <a:off x="26974800" y="181737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3421</xdr:row>
      <xdr:rowOff>0</xdr:rowOff>
    </xdr:from>
    <xdr:to>
      <xdr:col>34</xdr:col>
      <xdr:colOff>285751</xdr:colOff>
      <xdr:row>3422</xdr:row>
      <xdr:rowOff>19050</xdr:rowOff>
    </xdr:to>
    <xdr:cxnSp macro="">
      <xdr:nvCxnSpPr>
        <xdr:cNvPr id="318" name="Connecteur droit avec flèche 317">
          <a:extLst>
            <a:ext uri="{FF2B5EF4-FFF2-40B4-BE49-F238E27FC236}">
              <a16:creationId xmlns:a16="http://schemas.microsoft.com/office/drawing/2014/main" id="{7F356944-DDC4-463E-ACB5-CA61D55F40BF}"/>
            </a:ext>
          </a:extLst>
        </xdr:cNvPr>
        <xdr:cNvCxnSpPr/>
      </xdr:nvCxnSpPr>
      <xdr:spPr>
        <a:xfrm flipH="1">
          <a:off x="23088600" y="181432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3424</xdr:row>
      <xdr:rowOff>9525</xdr:rowOff>
    </xdr:from>
    <xdr:to>
      <xdr:col>34</xdr:col>
      <xdr:colOff>295275</xdr:colOff>
      <xdr:row>3425</xdr:row>
      <xdr:rowOff>9525</xdr:rowOff>
    </xdr:to>
    <xdr:cxnSp macro="">
      <xdr:nvCxnSpPr>
        <xdr:cNvPr id="319" name="Connecteur droit 318">
          <a:extLst>
            <a:ext uri="{FF2B5EF4-FFF2-40B4-BE49-F238E27FC236}">
              <a16:creationId xmlns:a16="http://schemas.microsoft.com/office/drawing/2014/main" id="{1BEA1393-AC91-4F01-ACE2-84E4E821C889}"/>
            </a:ext>
          </a:extLst>
        </xdr:cNvPr>
        <xdr:cNvCxnSpPr/>
      </xdr:nvCxnSpPr>
      <xdr:spPr>
        <a:xfrm>
          <a:off x="23098125" y="181908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320" name="Connecteur droit 319">
          <a:extLst>
            <a:ext uri="{FF2B5EF4-FFF2-40B4-BE49-F238E27FC236}">
              <a16:creationId xmlns:a16="http://schemas.microsoft.com/office/drawing/2014/main" id="{011FCFF7-AD6D-4D4C-B2D5-826AA72BEC15}"/>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3424</xdr:row>
      <xdr:rowOff>133351</xdr:rowOff>
    </xdr:from>
    <xdr:to>
      <xdr:col>39</xdr:col>
      <xdr:colOff>200025</xdr:colOff>
      <xdr:row>3425</xdr:row>
      <xdr:rowOff>0</xdr:rowOff>
    </xdr:to>
    <xdr:cxnSp macro="">
      <xdr:nvCxnSpPr>
        <xdr:cNvPr id="321" name="Connecteur droit 320">
          <a:extLst>
            <a:ext uri="{FF2B5EF4-FFF2-40B4-BE49-F238E27FC236}">
              <a16:creationId xmlns:a16="http://schemas.microsoft.com/office/drawing/2014/main" id="{51307184-D2AF-4476-B667-9184E34FAA6B}"/>
            </a:ext>
          </a:extLst>
        </xdr:cNvPr>
        <xdr:cNvCxnSpPr/>
      </xdr:nvCxnSpPr>
      <xdr:spPr>
        <a:xfrm>
          <a:off x="23107650" y="182032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3621</xdr:row>
      <xdr:rowOff>9525</xdr:rowOff>
    </xdr:from>
    <xdr:to>
      <xdr:col>37</xdr:col>
      <xdr:colOff>371475</xdr:colOff>
      <xdr:row>3623</xdr:row>
      <xdr:rowOff>0</xdr:rowOff>
    </xdr:to>
    <xdr:cxnSp macro="">
      <xdr:nvCxnSpPr>
        <xdr:cNvPr id="322" name="Connecteur droit 321">
          <a:extLst>
            <a:ext uri="{FF2B5EF4-FFF2-40B4-BE49-F238E27FC236}">
              <a16:creationId xmlns:a16="http://schemas.microsoft.com/office/drawing/2014/main" id="{A7F0D79A-F2AE-4BBD-B7E4-3509CC93C971}"/>
            </a:ext>
          </a:extLst>
        </xdr:cNvPr>
        <xdr:cNvCxnSpPr/>
      </xdr:nvCxnSpPr>
      <xdr:spPr>
        <a:xfrm>
          <a:off x="25222200" y="1895094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3621</xdr:row>
      <xdr:rowOff>19050</xdr:rowOff>
    </xdr:from>
    <xdr:to>
      <xdr:col>40</xdr:col>
      <xdr:colOff>381000</xdr:colOff>
      <xdr:row>3622</xdr:row>
      <xdr:rowOff>180975</xdr:rowOff>
    </xdr:to>
    <xdr:cxnSp macro="">
      <xdr:nvCxnSpPr>
        <xdr:cNvPr id="323" name="Connecteur droit 322">
          <a:extLst>
            <a:ext uri="{FF2B5EF4-FFF2-40B4-BE49-F238E27FC236}">
              <a16:creationId xmlns:a16="http://schemas.microsoft.com/office/drawing/2014/main" id="{6CC3A0C4-7C23-4929-9F2E-C6DFBEBF8891}"/>
            </a:ext>
          </a:extLst>
        </xdr:cNvPr>
        <xdr:cNvCxnSpPr/>
      </xdr:nvCxnSpPr>
      <xdr:spPr>
        <a:xfrm>
          <a:off x="27336750" y="1895189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324" name="Connecteur droit avec flèche 323">
          <a:extLst>
            <a:ext uri="{FF2B5EF4-FFF2-40B4-BE49-F238E27FC236}">
              <a16:creationId xmlns:a16="http://schemas.microsoft.com/office/drawing/2014/main" id="{D896C6F2-58CA-46DE-988D-D11DE633F029}"/>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3622</xdr:row>
      <xdr:rowOff>180975</xdr:rowOff>
    </xdr:from>
    <xdr:to>
      <xdr:col>40</xdr:col>
      <xdr:colOff>371475</xdr:colOff>
      <xdr:row>3623</xdr:row>
      <xdr:rowOff>0</xdr:rowOff>
    </xdr:to>
    <xdr:cxnSp macro="">
      <xdr:nvCxnSpPr>
        <xdr:cNvPr id="325" name="Connecteur droit avec flèche 324">
          <a:extLst>
            <a:ext uri="{FF2B5EF4-FFF2-40B4-BE49-F238E27FC236}">
              <a16:creationId xmlns:a16="http://schemas.microsoft.com/office/drawing/2014/main" id="{627A3143-7B08-4EFF-93EB-8F5F0B5CA501}"/>
            </a:ext>
          </a:extLst>
        </xdr:cNvPr>
        <xdr:cNvCxnSpPr/>
      </xdr:nvCxnSpPr>
      <xdr:spPr>
        <a:xfrm flipH="1">
          <a:off x="26974800" y="189804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3621</xdr:row>
      <xdr:rowOff>0</xdr:rowOff>
    </xdr:from>
    <xdr:to>
      <xdr:col>34</xdr:col>
      <xdr:colOff>285751</xdr:colOff>
      <xdr:row>3622</xdr:row>
      <xdr:rowOff>19050</xdr:rowOff>
    </xdr:to>
    <xdr:cxnSp macro="">
      <xdr:nvCxnSpPr>
        <xdr:cNvPr id="326" name="Connecteur droit avec flèche 325">
          <a:extLst>
            <a:ext uri="{FF2B5EF4-FFF2-40B4-BE49-F238E27FC236}">
              <a16:creationId xmlns:a16="http://schemas.microsoft.com/office/drawing/2014/main" id="{EFBCBF26-126F-4038-84E0-DFAAA386AB68}"/>
            </a:ext>
          </a:extLst>
        </xdr:cNvPr>
        <xdr:cNvCxnSpPr/>
      </xdr:nvCxnSpPr>
      <xdr:spPr>
        <a:xfrm flipH="1">
          <a:off x="23088600" y="1894998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3624</xdr:row>
      <xdr:rowOff>9525</xdr:rowOff>
    </xdr:from>
    <xdr:to>
      <xdr:col>34</xdr:col>
      <xdr:colOff>295275</xdr:colOff>
      <xdr:row>3625</xdr:row>
      <xdr:rowOff>9525</xdr:rowOff>
    </xdr:to>
    <xdr:cxnSp macro="">
      <xdr:nvCxnSpPr>
        <xdr:cNvPr id="327" name="Connecteur droit 326">
          <a:extLst>
            <a:ext uri="{FF2B5EF4-FFF2-40B4-BE49-F238E27FC236}">
              <a16:creationId xmlns:a16="http://schemas.microsoft.com/office/drawing/2014/main" id="{8AF60E32-2FC9-4494-8888-08428EE88B46}"/>
            </a:ext>
          </a:extLst>
        </xdr:cNvPr>
        <xdr:cNvCxnSpPr/>
      </xdr:nvCxnSpPr>
      <xdr:spPr>
        <a:xfrm>
          <a:off x="23098125" y="189976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328" name="Connecteur droit 327">
          <a:extLst>
            <a:ext uri="{FF2B5EF4-FFF2-40B4-BE49-F238E27FC236}">
              <a16:creationId xmlns:a16="http://schemas.microsoft.com/office/drawing/2014/main" id="{20DF44B9-A033-4931-895E-C5DBB96B5A06}"/>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3624</xdr:row>
      <xdr:rowOff>133351</xdr:rowOff>
    </xdr:from>
    <xdr:to>
      <xdr:col>39</xdr:col>
      <xdr:colOff>200025</xdr:colOff>
      <xdr:row>3625</xdr:row>
      <xdr:rowOff>0</xdr:rowOff>
    </xdr:to>
    <xdr:cxnSp macro="">
      <xdr:nvCxnSpPr>
        <xdr:cNvPr id="329" name="Connecteur droit 328">
          <a:extLst>
            <a:ext uri="{FF2B5EF4-FFF2-40B4-BE49-F238E27FC236}">
              <a16:creationId xmlns:a16="http://schemas.microsoft.com/office/drawing/2014/main" id="{446C1282-D54A-4ED4-A975-1ED296077620}"/>
            </a:ext>
          </a:extLst>
        </xdr:cNvPr>
        <xdr:cNvCxnSpPr/>
      </xdr:nvCxnSpPr>
      <xdr:spPr>
        <a:xfrm>
          <a:off x="23107650" y="190099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3621</xdr:row>
      <xdr:rowOff>9525</xdr:rowOff>
    </xdr:from>
    <xdr:to>
      <xdr:col>37</xdr:col>
      <xdr:colOff>371475</xdr:colOff>
      <xdr:row>3623</xdr:row>
      <xdr:rowOff>0</xdr:rowOff>
    </xdr:to>
    <xdr:cxnSp macro="">
      <xdr:nvCxnSpPr>
        <xdr:cNvPr id="330" name="Connecteur droit 329">
          <a:extLst>
            <a:ext uri="{FF2B5EF4-FFF2-40B4-BE49-F238E27FC236}">
              <a16:creationId xmlns:a16="http://schemas.microsoft.com/office/drawing/2014/main" id="{F946F747-947A-4D80-B543-DBF37113D252}"/>
            </a:ext>
          </a:extLst>
        </xdr:cNvPr>
        <xdr:cNvCxnSpPr/>
      </xdr:nvCxnSpPr>
      <xdr:spPr>
        <a:xfrm>
          <a:off x="25222200" y="1895094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3621</xdr:row>
      <xdr:rowOff>19050</xdr:rowOff>
    </xdr:from>
    <xdr:to>
      <xdr:col>40</xdr:col>
      <xdr:colOff>381000</xdr:colOff>
      <xdr:row>3622</xdr:row>
      <xdr:rowOff>180975</xdr:rowOff>
    </xdr:to>
    <xdr:cxnSp macro="">
      <xdr:nvCxnSpPr>
        <xdr:cNvPr id="331" name="Connecteur droit 330">
          <a:extLst>
            <a:ext uri="{FF2B5EF4-FFF2-40B4-BE49-F238E27FC236}">
              <a16:creationId xmlns:a16="http://schemas.microsoft.com/office/drawing/2014/main" id="{6C39E6EF-2CFD-495C-B90E-9EBDA00315C8}"/>
            </a:ext>
          </a:extLst>
        </xdr:cNvPr>
        <xdr:cNvCxnSpPr/>
      </xdr:nvCxnSpPr>
      <xdr:spPr>
        <a:xfrm>
          <a:off x="27336750" y="1895189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332" name="Connecteur droit avec flèche 331">
          <a:extLst>
            <a:ext uri="{FF2B5EF4-FFF2-40B4-BE49-F238E27FC236}">
              <a16:creationId xmlns:a16="http://schemas.microsoft.com/office/drawing/2014/main" id="{47AB0F3D-1450-4E6D-964A-00340D3A94E8}"/>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3622</xdr:row>
      <xdr:rowOff>180975</xdr:rowOff>
    </xdr:from>
    <xdr:to>
      <xdr:col>40</xdr:col>
      <xdr:colOff>371475</xdr:colOff>
      <xdr:row>3623</xdr:row>
      <xdr:rowOff>0</xdr:rowOff>
    </xdr:to>
    <xdr:cxnSp macro="">
      <xdr:nvCxnSpPr>
        <xdr:cNvPr id="333" name="Connecteur droit avec flèche 332">
          <a:extLst>
            <a:ext uri="{FF2B5EF4-FFF2-40B4-BE49-F238E27FC236}">
              <a16:creationId xmlns:a16="http://schemas.microsoft.com/office/drawing/2014/main" id="{E684FD37-94A5-420E-B42F-CE4A447BB18F}"/>
            </a:ext>
          </a:extLst>
        </xdr:cNvPr>
        <xdr:cNvCxnSpPr/>
      </xdr:nvCxnSpPr>
      <xdr:spPr>
        <a:xfrm flipH="1">
          <a:off x="26974800" y="189804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3621</xdr:row>
      <xdr:rowOff>0</xdr:rowOff>
    </xdr:from>
    <xdr:to>
      <xdr:col>34</xdr:col>
      <xdr:colOff>285751</xdr:colOff>
      <xdr:row>3622</xdr:row>
      <xdr:rowOff>19050</xdr:rowOff>
    </xdr:to>
    <xdr:cxnSp macro="">
      <xdr:nvCxnSpPr>
        <xdr:cNvPr id="334" name="Connecteur droit avec flèche 333">
          <a:extLst>
            <a:ext uri="{FF2B5EF4-FFF2-40B4-BE49-F238E27FC236}">
              <a16:creationId xmlns:a16="http://schemas.microsoft.com/office/drawing/2014/main" id="{21A95291-D866-468D-A327-FE9BABCC0D72}"/>
            </a:ext>
          </a:extLst>
        </xdr:cNvPr>
        <xdr:cNvCxnSpPr/>
      </xdr:nvCxnSpPr>
      <xdr:spPr>
        <a:xfrm flipH="1">
          <a:off x="23088600" y="1894998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3624</xdr:row>
      <xdr:rowOff>9525</xdr:rowOff>
    </xdr:from>
    <xdr:to>
      <xdr:col>34</xdr:col>
      <xdr:colOff>295275</xdr:colOff>
      <xdr:row>3625</xdr:row>
      <xdr:rowOff>9525</xdr:rowOff>
    </xdr:to>
    <xdr:cxnSp macro="">
      <xdr:nvCxnSpPr>
        <xdr:cNvPr id="335" name="Connecteur droit 334">
          <a:extLst>
            <a:ext uri="{FF2B5EF4-FFF2-40B4-BE49-F238E27FC236}">
              <a16:creationId xmlns:a16="http://schemas.microsoft.com/office/drawing/2014/main" id="{B3587CBF-4C81-48E1-925E-8D81D7168B07}"/>
            </a:ext>
          </a:extLst>
        </xdr:cNvPr>
        <xdr:cNvCxnSpPr/>
      </xdr:nvCxnSpPr>
      <xdr:spPr>
        <a:xfrm>
          <a:off x="23098125" y="189976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336" name="Connecteur droit 335">
          <a:extLst>
            <a:ext uri="{FF2B5EF4-FFF2-40B4-BE49-F238E27FC236}">
              <a16:creationId xmlns:a16="http://schemas.microsoft.com/office/drawing/2014/main" id="{E1A4C507-44AF-4DE2-B627-016C21B84ADA}"/>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3624</xdr:row>
      <xdr:rowOff>133351</xdr:rowOff>
    </xdr:from>
    <xdr:to>
      <xdr:col>39</xdr:col>
      <xdr:colOff>200025</xdr:colOff>
      <xdr:row>3625</xdr:row>
      <xdr:rowOff>0</xdr:rowOff>
    </xdr:to>
    <xdr:cxnSp macro="">
      <xdr:nvCxnSpPr>
        <xdr:cNvPr id="337" name="Connecteur droit 336">
          <a:extLst>
            <a:ext uri="{FF2B5EF4-FFF2-40B4-BE49-F238E27FC236}">
              <a16:creationId xmlns:a16="http://schemas.microsoft.com/office/drawing/2014/main" id="{B20ED67E-5B35-4FED-BCBC-D5463608B963}"/>
            </a:ext>
          </a:extLst>
        </xdr:cNvPr>
        <xdr:cNvCxnSpPr/>
      </xdr:nvCxnSpPr>
      <xdr:spPr>
        <a:xfrm>
          <a:off x="23107650" y="190099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338" name="Connecteur droit 337">
          <a:extLst>
            <a:ext uri="{FF2B5EF4-FFF2-40B4-BE49-F238E27FC236}">
              <a16:creationId xmlns:a16="http://schemas.microsoft.com/office/drawing/2014/main" id="{1402B259-1A7C-4451-87E2-1AF481567EE3}"/>
            </a:ext>
          </a:extLst>
        </xdr:cNvPr>
        <xdr:cNvCxnSpPr/>
      </xdr:nvCxnSpPr>
      <xdr:spPr>
        <a:xfrm>
          <a:off x="25222200" y="199853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339" name="Connecteur droit 338">
          <a:extLst>
            <a:ext uri="{FF2B5EF4-FFF2-40B4-BE49-F238E27FC236}">
              <a16:creationId xmlns:a16="http://schemas.microsoft.com/office/drawing/2014/main" id="{AF53FE8D-4A52-4BAD-ADE1-AD624214C294}"/>
            </a:ext>
          </a:extLst>
        </xdr:cNvPr>
        <xdr:cNvCxnSpPr/>
      </xdr:nvCxnSpPr>
      <xdr:spPr>
        <a:xfrm>
          <a:off x="27336750" y="199863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340" name="Connecteur droit avec flèche 339">
          <a:extLst>
            <a:ext uri="{FF2B5EF4-FFF2-40B4-BE49-F238E27FC236}">
              <a16:creationId xmlns:a16="http://schemas.microsoft.com/office/drawing/2014/main" id="{683D1109-35A9-4330-8248-7079872F2480}"/>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341" name="Connecteur droit avec flèche 340">
          <a:extLst>
            <a:ext uri="{FF2B5EF4-FFF2-40B4-BE49-F238E27FC236}">
              <a16:creationId xmlns:a16="http://schemas.microsoft.com/office/drawing/2014/main" id="{C0C96D43-D99E-428E-80D7-D904C38F41F3}"/>
            </a:ext>
          </a:extLst>
        </xdr:cNvPr>
        <xdr:cNvCxnSpPr/>
      </xdr:nvCxnSpPr>
      <xdr:spPr>
        <a:xfrm flipH="1">
          <a:off x="26974800" y="200148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342" name="Connecteur droit avec flèche 341">
          <a:extLst>
            <a:ext uri="{FF2B5EF4-FFF2-40B4-BE49-F238E27FC236}">
              <a16:creationId xmlns:a16="http://schemas.microsoft.com/office/drawing/2014/main" id="{4871C26E-4963-4B61-B875-2D801D534280}"/>
            </a:ext>
          </a:extLst>
        </xdr:cNvPr>
        <xdr:cNvCxnSpPr/>
      </xdr:nvCxnSpPr>
      <xdr:spPr>
        <a:xfrm flipH="1">
          <a:off x="23088600" y="199844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343" name="Connecteur droit 342">
          <a:extLst>
            <a:ext uri="{FF2B5EF4-FFF2-40B4-BE49-F238E27FC236}">
              <a16:creationId xmlns:a16="http://schemas.microsoft.com/office/drawing/2014/main" id="{072A0D26-81E0-48C9-9AC2-C327B54A0474}"/>
            </a:ext>
          </a:extLst>
        </xdr:cNvPr>
        <xdr:cNvCxnSpPr/>
      </xdr:nvCxnSpPr>
      <xdr:spPr>
        <a:xfrm>
          <a:off x="23098125" y="200320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344" name="Connecteur droit 343">
          <a:extLst>
            <a:ext uri="{FF2B5EF4-FFF2-40B4-BE49-F238E27FC236}">
              <a16:creationId xmlns:a16="http://schemas.microsoft.com/office/drawing/2014/main" id="{6524B6D5-38C4-473D-811D-513469D9AB2D}"/>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345" name="Connecteur droit 344">
          <a:extLst>
            <a:ext uri="{FF2B5EF4-FFF2-40B4-BE49-F238E27FC236}">
              <a16:creationId xmlns:a16="http://schemas.microsoft.com/office/drawing/2014/main" id="{B1414431-B5DC-49A3-A0FB-93D775C3E10E}"/>
            </a:ext>
          </a:extLst>
        </xdr:cNvPr>
        <xdr:cNvCxnSpPr/>
      </xdr:nvCxnSpPr>
      <xdr:spPr>
        <a:xfrm>
          <a:off x="23107650" y="200444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346" name="Connecteur droit 345">
          <a:extLst>
            <a:ext uri="{FF2B5EF4-FFF2-40B4-BE49-F238E27FC236}">
              <a16:creationId xmlns:a16="http://schemas.microsoft.com/office/drawing/2014/main" id="{C3A4B50E-3B8D-41C9-ACD3-B4ABA690D38F}"/>
            </a:ext>
          </a:extLst>
        </xdr:cNvPr>
        <xdr:cNvCxnSpPr/>
      </xdr:nvCxnSpPr>
      <xdr:spPr>
        <a:xfrm>
          <a:off x="25222200" y="199853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347" name="Connecteur droit 346">
          <a:extLst>
            <a:ext uri="{FF2B5EF4-FFF2-40B4-BE49-F238E27FC236}">
              <a16:creationId xmlns:a16="http://schemas.microsoft.com/office/drawing/2014/main" id="{3AB03B0B-8BD3-4348-81F9-EA38933DEB20}"/>
            </a:ext>
          </a:extLst>
        </xdr:cNvPr>
        <xdr:cNvCxnSpPr/>
      </xdr:nvCxnSpPr>
      <xdr:spPr>
        <a:xfrm>
          <a:off x="27336750" y="199863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348" name="Connecteur droit avec flèche 347">
          <a:extLst>
            <a:ext uri="{FF2B5EF4-FFF2-40B4-BE49-F238E27FC236}">
              <a16:creationId xmlns:a16="http://schemas.microsoft.com/office/drawing/2014/main" id="{3B32C61E-697C-406D-9506-C6DAE0B273F9}"/>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349" name="Connecteur droit avec flèche 348">
          <a:extLst>
            <a:ext uri="{FF2B5EF4-FFF2-40B4-BE49-F238E27FC236}">
              <a16:creationId xmlns:a16="http://schemas.microsoft.com/office/drawing/2014/main" id="{7B6DA004-434A-4F82-B691-D55B13276DD1}"/>
            </a:ext>
          </a:extLst>
        </xdr:cNvPr>
        <xdr:cNvCxnSpPr/>
      </xdr:nvCxnSpPr>
      <xdr:spPr>
        <a:xfrm flipH="1">
          <a:off x="26974800" y="200148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350" name="Connecteur droit avec flèche 349">
          <a:extLst>
            <a:ext uri="{FF2B5EF4-FFF2-40B4-BE49-F238E27FC236}">
              <a16:creationId xmlns:a16="http://schemas.microsoft.com/office/drawing/2014/main" id="{E6813B71-9BB4-4E9E-997B-A7857E832B0B}"/>
            </a:ext>
          </a:extLst>
        </xdr:cNvPr>
        <xdr:cNvCxnSpPr/>
      </xdr:nvCxnSpPr>
      <xdr:spPr>
        <a:xfrm flipH="1">
          <a:off x="23088600" y="199844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351" name="Connecteur droit 350">
          <a:extLst>
            <a:ext uri="{FF2B5EF4-FFF2-40B4-BE49-F238E27FC236}">
              <a16:creationId xmlns:a16="http://schemas.microsoft.com/office/drawing/2014/main" id="{646ECBC5-C955-4F36-8967-904DF6A1DE32}"/>
            </a:ext>
          </a:extLst>
        </xdr:cNvPr>
        <xdr:cNvCxnSpPr/>
      </xdr:nvCxnSpPr>
      <xdr:spPr>
        <a:xfrm>
          <a:off x="23098125" y="200320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352" name="Connecteur droit 351">
          <a:extLst>
            <a:ext uri="{FF2B5EF4-FFF2-40B4-BE49-F238E27FC236}">
              <a16:creationId xmlns:a16="http://schemas.microsoft.com/office/drawing/2014/main" id="{E3E50950-436D-44C5-A25C-82E7933193A9}"/>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353" name="Connecteur droit 352">
          <a:extLst>
            <a:ext uri="{FF2B5EF4-FFF2-40B4-BE49-F238E27FC236}">
              <a16:creationId xmlns:a16="http://schemas.microsoft.com/office/drawing/2014/main" id="{779243F5-A020-4FF7-B82A-6248D90CA3E1}"/>
            </a:ext>
          </a:extLst>
        </xdr:cNvPr>
        <xdr:cNvCxnSpPr/>
      </xdr:nvCxnSpPr>
      <xdr:spPr>
        <a:xfrm>
          <a:off x="23107650" y="200444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354" name="Connecteur droit 353">
          <a:extLst>
            <a:ext uri="{FF2B5EF4-FFF2-40B4-BE49-F238E27FC236}">
              <a16:creationId xmlns:a16="http://schemas.microsoft.com/office/drawing/2014/main" id="{F8EBEE1D-E442-4470-A224-AED95882C880}"/>
            </a:ext>
          </a:extLst>
        </xdr:cNvPr>
        <xdr:cNvCxnSpPr/>
      </xdr:nvCxnSpPr>
      <xdr:spPr>
        <a:xfrm>
          <a:off x="25222200" y="210197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355" name="Connecteur droit 354">
          <a:extLst>
            <a:ext uri="{FF2B5EF4-FFF2-40B4-BE49-F238E27FC236}">
              <a16:creationId xmlns:a16="http://schemas.microsoft.com/office/drawing/2014/main" id="{21AABFA9-655D-43AC-AEE5-92F4688BD81C}"/>
            </a:ext>
          </a:extLst>
        </xdr:cNvPr>
        <xdr:cNvCxnSpPr/>
      </xdr:nvCxnSpPr>
      <xdr:spPr>
        <a:xfrm>
          <a:off x="27336750" y="210207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356" name="Connecteur droit avec flèche 355">
          <a:extLst>
            <a:ext uri="{FF2B5EF4-FFF2-40B4-BE49-F238E27FC236}">
              <a16:creationId xmlns:a16="http://schemas.microsoft.com/office/drawing/2014/main" id="{0BF7F386-161A-412C-8590-56EF295A75F6}"/>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357" name="Connecteur droit avec flèche 356">
          <a:extLst>
            <a:ext uri="{FF2B5EF4-FFF2-40B4-BE49-F238E27FC236}">
              <a16:creationId xmlns:a16="http://schemas.microsoft.com/office/drawing/2014/main" id="{16475A57-D5E6-46B4-82EA-887D3868C85F}"/>
            </a:ext>
          </a:extLst>
        </xdr:cNvPr>
        <xdr:cNvCxnSpPr/>
      </xdr:nvCxnSpPr>
      <xdr:spPr>
        <a:xfrm flipH="1">
          <a:off x="26974800" y="210492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358" name="Connecteur droit avec flèche 357">
          <a:extLst>
            <a:ext uri="{FF2B5EF4-FFF2-40B4-BE49-F238E27FC236}">
              <a16:creationId xmlns:a16="http://schemas.microsoft.com/office/drawing/2014/main" id="{82682788-92FF-4A52-B40B-23AB8AC16F39}"/>
            </a:ext>
          </a:extLst>
        </xdr:cNvPr>
        <xdr:cNvCxnSpPr/>
      </xdr:nvCxnSpPr>
      <xdr:spPr>
        <a:xfrm flipH="1">
          <a:off x="23088600" y="210188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359" name="Connecteur droit 358">
          <a:extLst>
            <a:ext uri="{FF2B5EF4-FFF2-40B4-BE49-F238E27FC236}">
              <a16:creationId xmlns:a16="http://schemas.microsoft.com/office/drawing/2014/main" id="{448F5E8F-FA95-4300-85D9-14CD991F5437}"/>
            </a:ext>
          </a:extLst>
        </xdr:cNvPr>
        <xdr:cNvCxnSpPr/>
      </xdr:nvCxnSpPr>
      <xdr:spPr>
        <a:xfrm>
          <a:off x="23098125" y="210664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360" name="Connecteur droit 359">
          <a:extLst>
            <a:ext uri="{FF2B5EF4-FFF2-40B4-BE49-F238E27FC236}">
              <a16:creationId xmlns:a16="http://schemas.microsoft.com/office/drawing/2014/main" id="{A06A05FB-824B-4B1C-813F-290672D9709D}"/>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361" name="Connecteur droit 360">
          <a:extLst>
            <a:ext uri="{FF2B5EF4-FFF2-40B4-BE49-F238E27FC236}">
              <a16:creationId xmlns:a16="http://schemas.microsoft.com/office/drawing/2014/main" id="{E1DF8F8F-95E4-4070-B5FD-53261D423FB3}"/>
            </a:ext>
          </a:extLst>
        </xdr:cNvPr>
        <xdr:cNvCxnSpPr/>
      </xdr:nvCxnSpPr>
      <xdr:spPr>
        <a:xfrm>
          <a:off x="23107650" y="210788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362" name="Connecteur droit 361">
          <a:extLst>
            <a:ext uri="{FF2B5EF4-FFF2-40B4-BE49-F238E27FC236}">
              <a16:creationId xmlns:a16="http://schemas.microsoft.com/office/drawing/2014/main" id="{E0BF2448-76FA-4A26-9C64-062498CEB575}"/>
            </a:ext>
          </a:extLst>
        </xdr:cNvPr>
        <xdr:cNvCxnSpPr/>
      </xdr:nvCxnSpPr>
      <xdr:spPr>
        <a:xfrm>
          <a:off x="25222200" y="210197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363" name="Connecteur droit 362">
          <a:extLst>
            <a:ext uri="{FF2B5EF4-FFF2-40B4-BE49-F238E27FC236}">
              <a16:creationId xmlns:a16="http://schemas.microsoft.com/office/drawing/2014/main" id="{A5825F7A-8FD6-4FA2-9687-F7838CEF4703}"/>
            </a:ext>
          </a:extLst>
        </xdr:cNvPr>
        <xdr:cNvCxnSpPr/>
      </xdr:nvCxnSpPr>
      <xdr:spPr>
        <a:xfrm>
          <a:off x="27336750" y="210207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364" name="Connecteur droit avec flèche 363">
          <a:extLst>
            <a:ext uri="{FF2B5EF4-FFF2-40B4-BE49-F238E27FC236}">
              <a16:creationId xmlns:a16="http://schemas.microsoft.com/office/drawing/2014/main" id="{E8BDA92D-BBB3-44C4-AF82-AEE6B3BD5B94}"/>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365" name="Connecteur droit avec flèche 364">
          <a:extLst>
            <a:ext uri="{FF2B5EF4-FFF2-40B4-BE49-F238E27FC236}">
              <a16:creationId xmlns:a16="http://schemas.microsoft.com/office/drawing/2014/main" id="{E9233E23-7700-4307-BB8A-49AF39C9E2D0}"/>
            </a:ext>
          </a:extLst>
        </xdr:cNvPr>
        <xdr:cNvCxnSpPr/>
      </xdr:nvCxnSpPr>
      <xdr:spPr>
        <a:xfrm flipH="1">
          <a:off x="26974800" y="210492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366" name="Connecteur droit avec flèche 365">
          <a:extLst>
            <a:ext uri="{FF2B5EF4-FFF2-40B4-BE49-F238E27FC236}">
              <a16:creationId xmlns:a16="http://schemas.microsoft.com/office/drawing/2014/main" id="{655EC8A7-96B7-4BD3-ADB9-4BED2E8C435C}"/>
            </a:ext>
          </a:extLst>
        </xdr:cNvPr>
        <xdr:cNvCxnSpPr/>
      </xdr:nvCxnSpPr>
      <xdr:spPr>
        <a:xfrm flipH="1">
          <a:off x="23088600" y="210188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367" name="Connecteur droit 366">
          <a:extLst>
            <a:ext uri="{FF2B5EF4-FFF2-40B4-BE49-F238E27FC236}">
              <a16:creationId xmlns:a16="http://schemas.microsoft.com/office/drawing/2014/main" id="{F6C3FB94-5B50-445F-8608-1407B62C53E8}"/>
            </a:ext>
          </a:extLst>
        </xdr:cNvPr>
        <xdr:cNvCxnSpPr/>
      </xdr:nvCxnSpPr>
      <xdr:spPr>
        <a:xfrm>
          <a:off x="23098125" y="210664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368" name="Connecteur droit 367">
          <a:extLst>
            <a:ext uri="{FF2B5EF4-FFF2-40B4-BE49-F238E27FC236}">
              <a16:creationId xmlns:a16="http://schemas.microsoft.com/office/drawing/2014/main" id="{4914EB1F-57B1-4C5D-8642-8B041CB3AEAB}"/>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369" name="Connecteur droit 368">
          <a:extLst>
            <a:ext uri="{FF2B5EF4-FFF2-40B4-BE49-F238E27FC236}">
              <a16:creationId xmlns:a16="http://schemas.microsoft.com/office/drawing/2014/main" id="{89585F15-A3EA-4072-AA01-3A2257577685}"/>
            </a:ext>
          </a:extLst>
        </xdr:cNvPr>
        <xdr:cNvCxnSpPr/>
      </xdr:nvCxnSpPr>
      <xdr:spPr>
        <a:xfrm>
          <a:off x="23107650" y="210788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370" name="Connecteur droit 369">
          <a:extLst>
            <a:ext uri="{FF2B5EF4-FFF2-40B4-BE49-F238E27FC236}">
              <a16:creationId xmlns:a16="http://schemas.microsoft.com/office/drawing/2014/main" id="{4C9B1F62-70C0-4A5A-B322-B74691B00ED8}"/>
            </a:ext>
          </a:extLst>
        </xdr:cNvPr>
        <xdr:cNvCxnSpPr/>
      </xdr:nvCxnSpPr>
      <xdr:spPr>
        <a:xfrm>
          <a:off x="25222200" y="220541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371" name="Connecteur droit 370">
          <a:extLst>
            <a:ext uri="{FF2B5EF4-FFF2-40B4-BE49-F238E27FC236}">
              <a16:creationId xmlns:a16="http://schemas.microsoft.com/office/drawing/2014/main" id="{6AEAA4C3-29C6-401A-B047-8E97460D5D67}"/>
            </a:ext>
          </a:extLst>
        </xdr:cNvPr>
        <xdr:cNvCxnSpPr/>
      </xdr:nvCxnSpPr>
      <xdr:spPr>
        <a:xfrm>
          <a:off x="27336750" y="220551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372" name="Connecteur droit avec flèche 371">
          <a:extLst>
            <a:ext uri="{FF2B5EF4-FFF2-40B4-BE49-F238E27FC236}">
              <a16:creationId xmlns:a16="http://schemas.microsoft.com/office/drawing/2014/main" id="{4FEA8288-7413-465F-A616-A96CA91B7D85}"/>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373" name="Connecteur droit avec flèche 372">
          <a:extLst>
            <a:ext uri="{FF2B5EF4-FFF2-40B4-BE49-F238E27FC236}">
              <a16:creationId xmlns:a16="http://schemas.microsoft.com/office/drawing/2014/main" id="{314DC112-E7AE-4D2C-8E89-F572EC4E5C73}"/>
            </a:ext>
          </a:extLst>
        </xdr:cNvPr>
        <xdr:cNvCxnSpPr/>
      </xdr:nvCxnSpPr>
      <xdr:spPr>
        <a:xfrm flipH="1">
          <a:off x="26974800" y="220837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374" name="Connecteur droit avec flèche 373">
          <a:extLst>
            <a:ext uri="{FF2B5EF4-FFF2-40B4-BE49-F238E27FC236}">
              <a16:creationId xmlns:a16="http://schemas.microsoft.com/office/drawing/2014/main" id="{14CBEC13-60D7-4075-A8C1-B9202C8D7FBC}"/>
            </a:ext>
          </a:extLst>
        </xdr:cNvPr>
        <xdr:cNvCxnSpPr/>
      </xdr:nvCxnSpPr>
      <xdr:spPr>
        <a:xfrm flipH="1">
          <a:off x="23088600" y="220532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375" name="Connecteur droit 374">
          <a:extLst>
            <a:ext uri="{FF2B5EF4-FFF2-40B4-BE49-F238E27FC236}">
              <a16:creationId xmlns:a16="http://schemas.microsoft.com/office/drawing/2014/main" id="{EB3D8A6F-426E-4080-86C4-0960BE7C1843}"/>
            </a:ext>
          </a:extLst>
        </xdr:cNvPr>
        <xdr:cNvCxnSpPr/>
      </xdr:nvCxnSpPr>
      <xdr:spPr>
        <a:xfrm>
          <a:off x="23098125" y="221008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376" name="Connecteur droit 375">
          <a:extLst>
            <a:ext uri="{FF2B5EF4-FFF2-40B4-BE49-F238E27FC236}">
              <a16:creationId xmlns:a16="http://schemas.microsoft.com/office/drawing/2014/main" id="{446D32F4-99DA-48E2-A555-90E959EA0E37}"/>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377" name="Connecteur droit 376">
          <a:extLst>
            <a:ext uri="{FF2B5EF4-FFF2-40B4-BE49-F238E27FC236}">
              <a16:creationId xmlns:a16="http://schemas.microsoft.com/office/drawing/2014/main" id="{FEFA52A9-B62C-4B4E-BA4C-27BF1F3833A0}"/>
            </a:ext>
          </a:extLst>
        </xdr:cNvPr>
        <xdr:cNvCxnSpPr/>
      </xdr:nvCxnSpPr>
      <xdr:spPr>
        <a:xfrm>
          <a:off x="23107650" y="221132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378" name="Connecteur droit 377">
          <a:extLst>
            <a:ext uri="{FF2B5EF4-FFF2-40B4-BE49-F238E27FC236}">
              <a16:creationId xmlns:a16="http://schemas.microsoft.com/office/drawing/2014/main" id="{E7306C42-4B1C-4C89-8FFC-B444861E12CA}"/>
            </a:ext>
          </a:extLst>
        </xdr:cNvPr>
        <xdr:cNvCxnSpPr/>
      </xdr:nvCxnSpPr>
      <xdr:spPr>
        <a:xfrm>
          <a:off x="25222200" y="220541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379" name="Connecteur droit 378">
          <a:extLst>
            <a:ext uri="{FF2B5EF4-FFF2-40B4-BE49-F238E27FC236}">
              <a16:creationId xmlns:a16="http://schemas.microsoft.com/office/drawing/2014/main" id="{235DD5BF-B2AF-4600-BA54-69A9D108D918}"/>
            </a:ext>
          </a:extLst>
        </xdr:cNvPr>
        <xdr:cNvCxnSpPr/>
      </xdr:nvCxnSpPr>
      <xdr:spPr>
        <a:xfrm>
          <a:off x="27336750" y="220551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380" name="Connecteur droit avec flèche 379">
          <a:extLst>
            <a:ext uri="{FF2B5EF4-FFF2-40B4-BE49-F238E27FC236}">
              <a16:creationId xmlns:a16="http://schemas.microsoft.com/office/drawing/2014/main" id="{64B6AE4E-2A8C-4271-B613-1B8214E6A7DB}"/>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381" name="Connecteur droit avec flèche 380">
          <a:extLst>
            <a:ext uri="{FF2B5EF4-FFF2-40B4-BE49-F238E27FC236}">
              <a16:creationId xmlns:a16="http://schemas.microsoft.com/office/drawing/2014/main" id="{E5822FDF-2AF6-40B3-947A-205972364EA5}"/>
            </a:ext>
          </a:extLst>
        </xdr:cNvPr>
        <xdr:cNvCxnSpPr/>
      </xdr:nvCxnSpPr>
      <xdr:spPr>
        <a:xfrm flipH="1">
          <a:off x="26974800" y="220837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382" name="Connecteur droit avec flèche 381">
          <a:extLst>
            <a:ext uri="{FF2B5EF4-FFF2-40B4-BE49-F238E27FC236}">
              <a16:creationId xmlns:a16="http://schemas.microsoft.com/office/drawing/2014/main" id="{23B1D521-7B0C-45A7-A0E3-B3FAF8E8556C}"/>
            </a:ext>
          </a:extLst>
        </xdr:cNvPr>
        <xdr:cNvCxnSpPr/>
      </xdr:nvCxnSpPr>
      <xdr:spPr>
        <a:xfrm flipH="1">
          <a:off x="23088600" y="220532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383" name="Connecteur droit 382">
          <a:extLst>
            <a:ext uri="{FF2B5EF4-FFF2-40B4-BE49-F238E27FC236}">
              <a16:creationId xmlns:a16="http://schemas.microsoft.com/office/drawing/2014/main" id="{108BD80B-E76A-4CB6-A4F1-1E54CB9F5830}"/>
            </a:ext>
          </a:extLst>
        </xdr:cNvPr>
        <xdr:cNvCxnSpPr/>
      </xdr:nvCxnSpPr>
      <xdr:spPr>
        <a:xfrm>
          <a:off x="23098125" y="221008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384" name="Connecteur droit 383">
          <a:extLst>
            <a:ext uri="{FF2B5EF4-FFF2-40B4-BE49-F238E27FC236}">
              <a16:creationId xmlns:a16="http://schemas.microsoft.com/office/drawing/2014/main" id="{760D8EDE-1602-433B-A5FE-8590824A5A62}"/>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385" name="Connecteur droit 384">
          <a:extLst>
            <a:ext uri="{FF2B5EF4-FFF2-40B4-BE49-F238E27FC236}">
              <a16:creationId xmlns:a16="http://schemas.microsoft.com/office/drawing/2014/main" id="{45A70C3C-8FF2-445A-A26E-186989F91DE2}"/>
            </a:ext>
          </a:extLst>
        </xdr:cNvPr>
        <xdr:cNvCxnSpPr/>
      </xdr:nvCxnSpPr>
      <xdr:spPr>
        <a:xfrm>
          <a:off x="23107650" y="221132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386" name="Connecteur droit 385">
          <a:extLst>
            <a:ext uri="{FF2B5EF4-FFF2-40B4-BE49-F238E27FC236}">
              <a16:creationId xmlns:a16="http://schemas.microsoft.com/office/drawing/2014/main" id="{1E6F2164-8C5E-4327-AF79-BCC8D5F23F41}"/>
            </a:ext>
          </a:extLst>
        </xdr:cNvPr>
        <xdr:cNvCxnSpPr/>
      </xdr:nvCxnSpPr>
      <xdr:spPr>
        <a:xfrm>
          <a:off x="25222200" y="2308860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387" name="Connecteur droit 386">
          <a:extLst>
            <a:ext uri="{FF2B5EF4-FFF2-40B4-BE49-F238E27FC236}">
              <a16:creationId xmlns:a16="http://schemas.microsoft.com/office/drawing/2014/main" id="{AD793694-BC2A-4B34-A7B2-4F1A8C37122B}"/>
            </a:ext>
          </a:extLst>
        </xdr:cNvPr>
        <xdr:cNvCxnSpPr/>
      </xdr:nvCxnSpPr>
      <xdr:spPr>
        <a:xfrm>
          <a:off x="27336750" y="2308955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388" name="Connecteur droit avec flèche 387">
          <a:extLst>
            <a:ext uri="{FF2B5EF4-FFF2-40B4-BE49-F238E27FC236}">
              <a16:creationId xmlns:a16="http://schemas.microsoft.com/office/drawing/2014/main" id="{F6EAA778-5937-4527-9DC3-C8023FC9DFB5}"/>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389" name="Connecteur droit avec flèche 388">
          <a:extLst>
            <a:ext uri="{FF2B5EF4-FFF2-40B4-BE49-F238E27FC236}">
              <a16:creationId xmlns:a16="http://schemas.microsoft.com/office/drawing/2014/main" id="{2167A8B7-3D6C-44EA-9148-E689C9CD5079}"/>
            </a:ext>
          </a:extLst>
        </xdr:cNvPr>
        <xdr:cNvCxnSpPr/>
      </xdr:nvCxnSpPr>
      <xdr:spPr>
        <a:xfrm flipH="1">
          <a:off x="26974800" y="2311812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390" name="Connecteur droit avec flèche 389">
          <a:extLst>
            <a:ext uri="{FF2B5EF4-FFF2-40B4-BE49-F238E27FC236}">
              <a16:creationId xmlns:a16="http://schemas.microsoft.com/office/drawing/2014/main" id="{A4379E25-11D4-46FD-B0D4-5A446F05FF4E}"/>
            </a:ext>
          </a:extLst>
        </xdr:cNvPr>
        <xdr:cNvCxnSpPr/>
      </xdr:nvCxnSpPr>
      <xdr:spPr>
        <a:xfrm flipH="1">
          <a:off x="23088600" y="2308764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391" name="Connecteur droit 390">
          <a:extLst>
            <a:ext uri="{FF2B5EF4-FFF2-40B4-BE49-F238E27FC236}">
              <a16:creationId xmlns:a16="http://schemas.microsoft.com/office/drawing/2014/main" id="{77F6F4F3-BEC8-4926-B927-44B474214304}"/>
            </a:ext>
          </a:extLst>
        </xdr:cNvPr>
        <xdr:cNvCxnSpPr/>
      </xdr:nvCxnSpPr>
      <xdr:spPr>
        <a:xfrm>
          <a:off x="23098125" y="2313527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392" name="Connecteur droit 391">
          <a:extLst>
            <a:ext uri="{FF2B5EF4-FFF2-40B4-BE49-F238E27FC236}">
              <a16:creationId xmlns:a16="http://schemas.microsoft.com/office/drawing/2014/main" id="{5F85AB0E-CBE1-4C87-B9FC-0BC4C7B1D5C7}"/>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393" name="Connecteur droit 392">
          <a:extLst>
            <a:ext uri="{FF2B5EF4-FFF2-40B4-BE49-F238E27FC236}">
              <a16:creationId xmlns:a16="http://schemas.microsoft.com/office/drawing/2014/main" id="{E7DB3D13-EDA3-462B-8697-486084887633}"/>
            </a:ext>
          </a:extLst>
        </xdr:cNvPr>
        <xdr:cNvCxnSpPr/>
      </xdr:nvCxnSpPr>
      <xdr:spPr>
        <a:xfrm>
          <a:off x="23107650" y="2314765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394" name="Connecteur droit 393">
          <a:extLst>
            <a:ext uri="{FF2B5EF4-FFF2-40B4-BE49-F238E27FC236}">
              <a16:creationId xmlns:a16="http://schemas.microsoft.com/office/drawing/2014/main" id="{2D28113D-3AD0-47CC-98DE-AE942087B1D3}"/>
            </a:ext>
          </a:extLst>
        </xdr:cNvPr>
        <xdr:cNvCxnSpPr/>
      </xdr:nvCxnSpPr>
      <xdr:spPr>
        <a:xfrm>
          <a:off x="25222200" y="2308860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395" name="Connecteur droit 394">
          <a:extLst>
            <a:ext uri="{FF2B5EF4-FFF2-40B4-BE49-F238E27FC236}">
              <a16:creationId xmlns:a16="http://schemas.microsoft.com/office/drawing/2014/main" id="{135C909C-5EDB-445A-AE4D-26D3A8A9E57E}"/>
            </a:ext>
          </a:extLst>
        </xdr:cNvPr>
        <xdr:cNvCxnSpPr/>
      </xdr:nvCxnSpPr>
      <xdr:spPr>
        <a:xfrm>
          <a:off x="27336750" y="2308955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396" name="Connecteur droit avec flèche 395">
          <a:extLst>
            <a:ext uri="{FF2B5EF4-FFF2-40B4-BE49-F238E27FC236}">
              <a16:creationId xmlns:a16="http://schemas.microsoft.com/office/drawing/2014/main" id="{BE55692E-2897-4D05-B2DC-211930A7FFB5}"/>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397" name="Connecteur droit avec flèche 396">
          <a:extLst>
            <a:ext uri="{FF2B5EF4-FFF2-40B4-BE49-F238E27FC236}">
              <a16:creationId xmlns:a16="http://schemas.microsoft.com/office/drawing/2014/main" id="{B2A8736B-6F20-4307-AB26-F70EB9333113}"/>
            </a:ext>
          </a:extLst>
        </xdr:cNvPr>
        <xdr:cNvCxnSpPr/>
      </xdr:nvCxnSpPr>
      <xdr:spPr>
        <a:xfrm flipH="1">
          <a:off x="26974800" y="2311812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398" name="Connecteur droit avec flèche 397">
          <a:extLst>
            <a:ext uri="{FF2B5EF4-FFF2-40B4-BE49-F238E27FC236}">
              <a16:creationId xmlns:a16="http://schemas.microsoft.com/office/drawing/2014/main" id="{D3323D17-E636-4BBD-A4FB-A5405A285D38}"/>
            </a:ext>
          </a:extLst>
        </xdr:cNvPr>
        <xdr:cNvCxnSpPr/>
      </xdr:nvCxnSpPr>
      <xdr:spPr>
        <a:xfrm flipH="1">
          <a:off x="23088600" y="2308764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399" name="Connecteur droit 398">
          <a:extLst>
            <a:ext uri="{FF2B5EF4-FFF2-40B4-BE49-F238E27FC236}">
              <a16:creationId xmlns:a16="http://schemas.microsoft.com/office/drawing/2014/main" id="{E4A8AECD-4AD9-4AAA-8BD6-DB3016CEA14B}"/>
            </a:ext>
          </a:extLst>
        </xdr:cNvPr>
        <xdr:cNvCxnSpPr/>
      </xdr:nvCxnSpPr>
      <xdr:spPr>
        <a:xfrm>
          <a:off x="23098125" y="2313527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400" name="Connecteur droit 399">
          <a:extLst>
            <a:ext uri="{FF2B5EF4-FFF2-40B4-BE49-F238E27FC236}">
              <a16:creationId xmlns:a16="http://schemas.microsoft.com/office/drawing/2014/main" id="{D9807780-875B-4EAA-BE3C-6B4DECA3635C}"/>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401" name="Connecteur droit 400">
          <a:extLst>
            <a:ext uri="{FF2B5EF4-FFF2-40B4-BE49-F238E27FC236}">
              <a16:creationId xmlns:a16="http://schemas.microsoft.com/office/drawing/2014/main" id="{B2F52A97-2161-4701-BCB0-E566FFE7E758}"/>
            </a:ext>
          </a:extLst>
        </xdr:cNvPr>
        <xdr:cNvCxnSpPr/>
      </xdr:nvCxnSpPr>
      <xdr:spPr>
        <a:xfrm>
          <a:off x="23107650" y="2314765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402" name="Connecteur droit 401">
          <a:extLst>
            <a:ext uri="{FF2B5EF4-FFF2-40B4-BE49-F238E27FC236}">
              <a16:creationId xmlns:a16="http://schemas.microsoft.com/office/drawing/2014/main" id="{BED6965F-1FF2-4192-A2D5-9A7F57CC1FF0}"/>
            </a:ext>
          </a:extLst>
        </xdr:cNvPr>
        <xdr:cNvCxnSpPr/>
      </xdr:nvCxnSpPr>
      <xdr:spPr>
        <a:xfrm>
          <a:off x="25222200" y="241639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403" name="Connecteur droit 402">
          <a:extLst>
            <a:ext uri="{FF2B5EF4-FFF2-40B4-BE49-F238E27FC236}">
              <a16:creationId xmlns:a16="http://schemas.microsoft.com/office/drawing/2014/main" id="{99D88E68-E38D-441D-BDD9-E82E8528D75D}"/>
            </a:ext>
          </a:extLst>
        </xdr:cNvPr>
        <xdr:cNvCxnSpPr/>
      </xdr:nvCxnSpPr>
      <xdr:spPr>
        <a:xfrm>
          <a:off x="27336750" y="241649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404" name="Connecteur droit avec flèche 403">
          <a:extLst>
            <a:ext uri="{FF2B5EF4-FFF2-40B4-BE49-F238E27FC236}">
              <a16:creationId xmlns:a16="http://schemas.microsoft.com/office/drawing/2014/main" id="{B9637966-A313-4F72-9070-739711197471}"/>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405" name="Connecteur droit avec flèche 404">
          <a:extLst>
            <a:ext uri="{FF2B5EF4-FFF2-40B4-BE49-F238E27FC236}">
              <a16:creationId xmlns:a16="http://schemas.microsoft.com/office/drawing/2014/main" id="{FCC9C2C3-8344-4D07-BBD7-30F958F174A0}"/>
            </a:ext>
          </a:extLst>
        </xdr:cNvPr>
        <xdr:cNvCxnSpPr/>
      </xdr:nvCxnSpPr>
      <xdr:spPr>
        <a:xfrm flipH="1">
          <a:off x="26974800" y="241935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406" name="Connecteur droit avec flèche 405">
          <a:extLst>
            <a:ext uri="{FF2B5EF4-FFF2-40B4-BE49-F238E27FC236}">
              <a16:creationId xmlns:a16="http://schemas.microsoft.com/office/drawing/2014/main" id="{4226D594-3BDD-4164-871F-95B2AF2BD790}"/>
            </a:ext>
          </a:extLst>
        </xdr:cNvPr>
        <xdr:cNvCxnSpPr/>
      </xdr:nvCxnSpPr>
      <xdr:spPr>
        <a:xfrm flipH="1">
          <a:off x="23088600" y="241630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407" name="Connecteur droit 406">
          <a:extLst>
            <a:ext uri="{FF2B5EF4-FFF2-40B4-BE49-F238E27FC236}">
              <a16:creationId xmlns:a16="http://schemas.microsoft.com/office/drawing/2014/main" id="{904F72A0-47DF-4035-92B6-1383B2405D9D}"/>
            </a:ext>
          </a:extLst>
        </xdr:cNvPr>
        <xdr:cNvCxnSpPr/>
      </xdr:nvCxnSpPr>
      <xdr:spPr>
        <a:xfrm>
          <a:off x="23098125" y="242106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408" name="Connecteur droit 407">
          <a:extLst>
            <a:ext uri="{FF2B5EF4-FFF2-40B4-BE49-F238E27FC236}">
              <a16:creationId xmlns:a16="http://schemas.microsoft.com/office/drawing/2014/main" id="{791AB1C9-016A-4C1A-9CC6-96BC13F30654}"/>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409" name="Connecteur droit 408">
          <a:extLst>
            <a:ext uri="{FF2B5EF4-FFF2-40B4-BE49-F238E27FC236}">
              <a16:creationId xmlns:a16="http://schemas.microsoft.com/office/drawing/2014/main" id="{CFCBE990-CE43-4214-85D9-2D579E596DC6}"/>
            </a:ext>
          </a:extLst>
        </xdr:cNvPr>
        <xdr:cNvCxnSpPr/>
      </xdr:nvCxnSpPr>
      <xdr:spPr>
        <a:xfrm>
          <a:off x="23107650" y="242230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410" name="Connecteur droit 409">
          <a:extLst>
            <a:ext uri="{FF2B5EF4-FFF2-40B4-BE49-F238E27FC236}">
              <a16:creationId xmlns:a16="http://schemas.microsoft.com/office/drawing/2014/main" id="{EBF3E5CF-554E-4686-9954-7E2F39185FE7}"/>
            </a:ext>
          </a:extLst>
        </xdr:cNvPr>
        <xdr:cNvCxnSpPr/>
      </xdr:nvCxnSpPr>
      <xdr:spPr>
        <a:xfrm>
          <a:off x="25222200" y="241639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411" name="Connecteur droit 410">
          <a:extLst>
            <a:ext uri="{FF2B5EF4-FFF2-40B4-BE49-F238E27FC236}">
              <a16:creationId xmlns:a16="http://schemas.microsoft.com/office/drawing/2014/main" id="{D2B9667B-7E24-4DF6-99E7-BE7DA3731F5F}"/>
            </a:ext>
          </a:extLst>
        </xdr:cNvPr>
        <xdr:cNvCxnSpPr/>
      </xdr:nvCxnSpPr>
      <xdr:spPr>
        <a:xfrm>
          <a:off x="27336750" y="241649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412" name="Connecteur droit avec flèche 411">
          <a:extLst>
            <a:ext uri="{FF2B5EF4-FFF2-40B4-BE49-F238E27FC236}">
              <a16:creationId xmlns:a16="http://schemas.microsoft.com/office/drawing/2014/main" id="{4E5F5D28-1714-4D77-AAF7-0AE6B7D70D75}"/>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413" name="Connecteur droit avec flèche 412">
          <a:extLst>
            <a:ext uri="{FF2B5EF4-FFF2-40B4-BE49-F238E27FC236}">
              <a16:creationId xmlns:a16="http://schemas.microsoft.com/office/drawing/2014/main" id="{08ECD294-BBE2-4B41-B230-28485B2158B5}"/>
            </a:ext>
          </a:extLst>
        </xdr:cNvPr>
        <xdr:cNvCxnSpPr/>
      </xdr:nvCxnSpPr>
      <xdr:spPr>
        <a:xfrm flipH="1">
          <a:off x="26974800" y="241935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414" name="Connecteur droit avec flèche 413">
          <a:extLst>
            <a:ext uri="{FF2B5EF4-FFF2-40B4-BE49-F238E27FC236}">
              <a16:creationId xmlns:a16="http://schemas.microsoft.com/office/drawing/2014/main" id="{AC81181F-0139-48C9-8888-B929D86C330D}"/>
            </a:ext>
          </a:extLst>
        </xdr:cNvPr>
        <xdr:cNvCxnSpPr/>
      </xdr:nvCxnSpPr>
      <xdr:spPr>
        <a:xfrm flipH="1">
          <a:off x="23088600" y="241630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415" name="Connecteur droit 414">
          <a:extLst>
            <a:ext uri="{FF2B5EF4-FFF2-40B4-BE49-F238E27FC236}">
              <a16:creationId xmlns:a16="http://schemas.microsoft.com/office/drawing/2014/main" id="{07E561D4-8DCC-40A1-8843-CE02DD915387}"/>
            </a:ext>
          </a:extLst>
        </xdr:cNvPr>
        <xdr:cNvCxnSpPr/>
      </xdr:nvCxnSpPr>
      <xdr:spPr>
        <a:xfrm>
          <a:off x="23098125" y="242106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416" name="Connecteur droit 415">
          <a:extLst>
            <a:ext uri="{FF2B5EF4-FFF2-40B4-BE49-F238E27FC236}">
              <a16:creationId xmlns:a16="http://schemas.microsoft.com/office/drawing/2014/main" id="{944909C2-42A1-430C-A166-0CB6AE05C0F2}"/>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417" name="Connecteur droit 416">
          <a:extLst>
            <a:ext uri="{FF2B5EF4-FFF2-40B4-BE49-F238E27FC236}">
              <a16:creationId xmlns:a16="http://schemas.microsoft.com/office/drawing/2014/main" id="{5F42F3E0-02C9-4FA7-BC10-95559AC886FF}"/>
            </a:ext>
          </a:extLst>
        </xdr:cNvPr>
        <xdr:cNvCxnSpPr/>
      </xdr:nvCxnSpPr>
      <xdr:spPr>
        <a:xfrm>
          <a:off x="23107650" y="242230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418" name="Connecteur droit avec flèche 417">
          <a:extLst>
            <a:ext uri="{FF2B5EF4-FFF2-40B4-BE49-F238E27FC236}">
              <a16:creationId xmlns:a16="http://schemas.microsoft.com/office/drawing/2014/main" id="{313537FE-DAC8-4918-9519-86EE0988ACB1}"/>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419" name="Connecteur droit 418">
          <a:extLst>
            <a:ext uri="{FF2B5EF4-FFF2-40B4-BE49-F238E27FC236}">
              <a16:creationId xmlns:a16="http://schemas.microsoft.com/office/drawing/2014/main" id="{A4E6F0C4-6722-4421-BCB6-48DC2B4CEAF9}"/>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420" name="Connecteur droit avec flèche 419">
          <a:extLst>
            <a:ext uri="{FF2B5EF4-FFF2-40B4-BE49-F238E27FC236}">
              <a16:creationId xmlns:a16="http://schemas.microsoft.com/office/drawing/2014/main" id="{DD89FF62-0A7A-48AE-8E54-7C9C8BA3C692}"/>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421" name="Connecteur droit 420">
          <a:extLst>
            <a:ext uri="{FF2B5EF4-FFF2-40B4-BE49-F238E27FC236}">
              <a16:creationId xmlns:a16="http://schemas.microsoft.com/office/drawing/2014/main" id="{35073246-B7C8-4AB1-8A81-9098BC96A13A}"/>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422" name="Connecteur droit avec flèche 421">
          <a:extLst>
            <a:ext uri="{FF2B5EF4-FFF2-40B4-BE49-F238E27FC236}">
              <a16:creationId xmlns:a16="http://schemas.microsoft.com/office/drawing/2014/main" id="{01ADE13F-F305-427C-9C0B-E341D8F81FD9}"/>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423" name="Connecteur droit 422">
          <a:extLst>
            <a:ext uri="{FF2B5EF4-FFF2-40B4-BE49-F238E27FC236}">
              <a16:creationId xmlns:a16="http://schemas.microsoft.com/office/drawing/2014/main" id="{D3F1AE4A-60C2-458C-8456-105018E82A9A}"/>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424" name="Connecteur droit avec flèche 423">
          <a:extLst>
            <a:ext uri="{FF2B5EF4-FFF2-40B4-BE49-F238E27FC236}">
              <a16:creationId xmlns:a16="http://schemas.microsoft.com/office/drawing/2014/main" id="{07F6E7E6-AB06-4902-8841-1582FEBCAC88}"/>
            </a:ext>
          </a:extLst>
        </xdr:cNvPr>
        <xdr:cNvCxnSpPr/>
      </xdr:nvCxnSpPr>
      <xdr:spPr>
        <a:xfrm flipV="1">
          <a:off x="25212675" y="305752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425" name="Connecteur droit 424">
          <a:extLst>
            <a:ext uri="{FF2B5EF4-FFF2-40B4-BE49-F238E27FC236}">
              <a16:creationId xmlns:a16="http://schemas.microsoft.com/office/drawing/2014/main" id="{2B6986C6-FB39-4568-89CC-090C42022CD5}"/>
            </a:ext>
          </a:extLst>
        </xdr:cNvPr>
        <xdr:cNvCxnSpPr/>
      </xdr:nvCxnSpPr>
      <xdr:spPr>
        <a:xfrm>
          <a:off x="26450925" y="305904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426" name="Connecteur droit avec flèche 425">
          <a:extLst>
            <a:ext uri="{FF2B5EF4-FFF2-40B4-BE49-F238E27FC236}">
              <a16:creationId xmlns:a16="http://schemas.microsoft.com/office/drawing/2014/main" id="{AEE89AB0-E1B2-4329-8909-FF8AD5B291D5}"/>
            </a:ext>
          </a:extLst>
        </xdr:cNvPr>
        <xdr:cNvCxnSpPr/>
      </xdr:nvCxnSpPr>
      <xdr:spPr>
        <a:xfrm flipV="1">
          <a:off x="25212675" y="305752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427" name="Connecteur droit 426">
          <a:extLst>
            <a:ext uri="{FF2B5EF4-FFF2-40B4-BE49-F238E27FC236}">
              <a16:creationId xmlns:a16="http://schemas.microsoft.com/office/drawing/2014/main" id="{017673D2-F790-4298-B215-04D152959E95}"/>
            </a:ext>
          </a:extLst>
        </xdr:cNvPr>
        <xdr:cNvCxnSpPr/>
      </xdr:nvCxnSpPr>
      <xdr:spPr>
        <a:xfrm>
          <a:off x="26450925" y="305904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428" name="Connecteur droit avec flèche 427">
          <a:extLst>
            <a:ext uri="{FF2B5EF4-FFF2-40B4-BE49-F238E27FC236}">
              <a16:creationId xmlns:a16="http://schemas.microsoft.com/office/drawing/2014/main" id="{EBE392AB-6529-4B59-A35F-D15CECAF7EDE}"/>
            </a:ext>
          </a:extLst>
        </xdr:cNvPr>
        <xdr:cNvCxnSpPr/>
      </xdr:nvCxnSpPr>
      <xdr:spPr>
        <a:xfrm flipV="1">
          <a:off x="25212675" y="305752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429" name="Connecteur droit 428">
          <a:extLst>
            <a:ext uri="{FF2B5EF4-FFF2-40B4-BE49-F238E27FC236}">
              <a16:creationId xmlns:a16="http://schemas.microsoft.com/office/drawing/2014/main" id="{921BA0AD-D798-4549-A9E5-7EC9FABC353D}"/>
            </a:ext>
          </a:extLst>
        </xdr:cNvPr>
        <xdr:cNvCxnSpPr/>
      </xdr:nvCxnSpPr>
      <xdr:spPr>
        <a:xfrm>
          <a:off x="26450925" y="305904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430" name="Connecteur droit avec flèche 429">
          <a:extLst>
            <a:ext uri="{FF2B5EF4-FFF2-40B4-BE49-F238E27FC236}">
              <a16:creationId xmlns:a16="http://schemas.microsoft.com/office/drawing/2014/main" id="{D95C56A9-CCC6-4989-8530-650BC9896FE7}"/>
            </a:ext>
          </a:extLst>
        </xdr:cNvPr>
        <xdr:cNvCxnSpPr/>
      </xdr:nvCxnSpPr>
      <xdr:spPr>
        <a:xfrm flipV="1">
          <a:off x="25212675" y="16230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431" name="Connecteur droit 430">
          <a:extLst>
            <a:ext uri="{FF2B5EF4-FFF2-40B4-BE49-F238E27FC236}">
              <a16:creationId xmlns:a16="http://schemas.microsoft.com/office/drawing/2014/main" id="{9313CF14-B188-41D7-B316-8AAAB6E56379}"/>
            </a:ext>
          </a:extLst>
        </xdr:cNvPr>
        <xdr:cNvCxnSpPr/>
      </xdr:nvCxnSpPr>
      <xdr:spPr>
        <a:xfrm>
          <a:off x="26450925" y="16383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432" name="Connecteur droit avec flèche 431">
          <a:extLst>
            <a:ext uri="{FF2B5EF4-FFF2-40B4-BE49-F238E27FC236}">
              <a16:creationId xmlns:a16="http://schemas.microsoft.com/office/drawing/2014/main" id="{0F77287B-7AD4-4082-A508-33AF6423791D}"/>
            </a:ext>
          </a:extLst>
        </xdr:cNvPr>
        <xdr:cNvCxnSpPr/>
      </xdr:nvCxnSpPr>
      <xdr:spPr>
        <a:xfrm flipV="1">
          <a:off x="25212675" y="16230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433" name="Connecteur droit 432">
          <a:extLst>
            <a:ext uri="{FF2B5EF4-FFF2-40B4-BE49-F238E27FC236}">
              <a16:creationId xmlns:a16="http://schemas.microsoft.com/office/drawing/2014/main" id="{38D81748-A740-4220-BCB0-48F682FDF344}"/>
            </a:ext>
          </a:extLst>
        </xdr:cNvPr>
        <xdr:cNvCxnSpPr/>
      </xdr:nvCxnSpPr>
      <xdr:spPr>
        <a:xfrm>
          <a:off x="26450925" y="16383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434" name="Connecteur droit avec flèche 433">
          <a:extLst>
            <a:ext uri="{FF2B5EF4-FFF2-40B4-BE49-F238E27FC236}">
              <a16:creationId xmlns:a16="http://schemas.microsoft.com/office/drawing/2014/main" id="{1C184034-B1E9-4A44-AFF4-5C5155708ABB}"/>
            </a:ext>
          </a:extLst>
        </xdr:cNvPr>
        <xdr:cNvCxnSpPr/>
      </xdr:nvCxnSpPr>
      <xdr:spPr>
        <a:xfrm flipV="1">
          <a:off x="25212675" y="16230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435" name="Connecteur droit 434">
          <a:extLst>
            <a:ext uri="{FF2B5EF4-FFF2-40B4-BE49-F238E27FC236}">
              <a16:creationId xmlns:a16="http://schemas.microsoft.com/office/drawing/2014/main" id="{3D405746-7327-4883-ADB8-1756DFF28A02}"/>
            </a:ext>
          </a:extLst>
        </xdr:cNvPr>
        <xdr:cNvCxnSpPr/>
      </xdr:nvCxnSpPr>
      <xdr:spPr>
        <a:xfrm>
          <a:off x="26450925" y="16383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436" name="Connecteur droit avec flèche 435">
          <a:extLst>
            <a:ext uri="{FF2B5EF4-FFF2-40B4-BE49-F238E27FC236}">
              <a16:creationId xmlns:a16="http://schemas.microsoft.com/office/drawing/2014/main" id="{CF39CB4B-B32C-4A20-A939-A8701182736C}"/>
            </a:ext>
          </a:extLst>
        </xdr:cNvPr>
        <xdr:cNvCxnSpPr/>
      </xdr:nvCxnSpPr>
      <xdr:spPr>
        <a:xfrm flipV="1">
          <a:off x="25212675" y="26574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437" name="Connecteur droit 436">
          <a:extLst>
            <a:ext uri="{FF2B5EF4-FFF2-40B4-BE49-F238E27FC236}">
              <a16:creationId xmlns:a16="http://schemas.microsoft.com/office/drawing/2014/main" id="{4CAD49EC-9505-4E4F-99F8-E610F8ED2BE3}"/>
            </a:ext>
          </a:extLst>
        </xdr:cNvPr>
        <xdr:cNvCxnSpPr/>
      </xdr:nvCxnSpPr>
      <xdr:spPr>
        <a:xfrm>
          <a:off x="26450925" y="26727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438" name="Connecteur droit avec flèche 437">
          <a:extLst>
            <a:ext uri="{FF2B5EF4-FFF2-40B4-BE49-F238E27FC236}">
              <a16:creationId xmlns:a16="http://schemas.microsoft.com/office/drawing/2014/main" id="{3FF8D623-DC52-48DD-BDEF-695700E81A84}"/>
            </a:ext>
          </a:extLst>
        </xdr:cNvPr>
        <xdr:cNvCxnSpPr/>
      </xdr:nvCxnSpPr>
      <xdr:spPr>
        <a:xfrm flipV="1">
          <a:off x="25212675" y="26574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439" name="Connecteur droit 438">
          <a:extLst>
            <a:ext uri="{FF2B5EF4-FFF2-40B4-BE49-F238E27FC236}">
              <a16:creationId xmlns:a16="http://schemas.microsoft.com/office/drawing/2014/main" id="{46C7D45C-E478-4431-AABC-F825A57DA7AB}"/>
            </a:ext>
          </a:extLst>
        </xdr:cNvPr>
        <xdr:cNvCxnSpPr/>
      </xdr:nvCxnSpPr>
      <xdr:spPr>
        <a:xfrm>
          <a:off x="26450925" y="26727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440" name="Connecteur droit avec flèche 439">
          <a:extLst>
            <a:ext uri="{FF2B5EF4-FFF2-40B4-BE49-F238E27FC236}">
              <a16:creationId xmlns:a16="http://schemas.microsoft.com/office/drawing/2014/main" id="{19E6455F-213E-476A-A906-4D975DBEB9DB}"/>
            </a:ext>
          </a:extLst>
        </xdr:cNvPr>
        <xdr:cNvCxnSpPr/>
      </xdr:nvCxnSpPr>
      <xdr:spPr>
        <a:xfrm flipV="1">
          <a:off x="25212675" y="26574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441" name="Connecteur droit 440">
          <a:extLst>
            <a:ext uri="{FF2B5EF4-FFF2-40B4-BE49-F238E27FC236}">
              <a16:creationId xmlns:a16="http://schemas.microsoft.com/office/drawing/2014/main" id="{1008FFFE-E117-4F88-AA73-334965575C92}"/>
            </a:ext>
          </a:extLst>
        </xdr:cNvPr>
        <xdr:cNvCxnSpPr/>
      </xdr:nvCxnSpPr>
      <xdr:spPr>
        <a:xfrm>
          <a:off x="26450925" y="26727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442" name="Connecteur droit avec flèche 441">
          <a:extLst>
            <a:ext uri="{FF2B5EF4-FFF2-40B4-BE49-F238E27FC236}">
              <a16:creationId xmlns:a16="http://schemas.microsoft.com/office/drawing/2014/main" id="{07C6ED14-044F-48C6-804D-6AF82A7E7EAF}"/>
            </a:ext>
          </a:extLst>
        </xdr:cNvPr>
        <xdr:cNvCxnSpPr/>
      </xdr:nvCxnSpPr>
      <xdr:spPr>
        <a:xfrm flipV="1">
          <a:off x="25212675" y="36918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443" name="Connecteur droit 442">
          <a:extLst>
            <a:ext uri="{FF2B5EF4-FFF2-40B4-BE49-F238E27FC236}">
              <a16:creationId xmlns:a16="http://schemas.microsoft.com/office/drawing/2014/main" id="{14ADDFE3-3FF6-4446-9B7E-5FBD2D7F3A21}"/>
            </a:ext>
          </a:extLst>
        </xdr:cNvPr>
        <xdr:cNvCxnSpPr/>
      </xdr:nvCxnSpPr>
      <xdr:spPr>
        <a:xfrm>
          <a:off x="26450925" y="37071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444" name="Connecteur droit avec flèche 443">
          <a:extLst>
            <a:ext uri="{FF2B5EF4-FFF2-40B4-BE49-F238E27FC236}">
              <a16:creationId xmlns:a16="http://schemas.microsoft.com/office/drawing/2014/main" id="{C13EF2D2-0BBA-4566-8DD9-FBF8F231764D}"/>
            </a:ext>
          </a:extLst>
        </xdr:cNvPr>
        <xdr:cNvCxnSpPr/>
      </xdr:nvCxnSpPr>
      <xdr:spPr>
        <a:xfrm flipV="1">
          <a:off x="25212675" y="36918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445" name="Connecteur droit 444">
          <a:extLst>
            <a:ext uri="{FF2B5EF4-FFF2-40B4-BE49-F238E27FC236}">
              <a16:creationId xmlns:a16="http://schemas.microsoft.com/office/drawing/2014/main" id="{D14A4AF0-A332-4CC4-9181-094F231D5773}"/>
            </a:ext>
          </a:extLst>
        </xdr:cNvPr>
        <xdr:cNvCxnSpPr/>
      </xdr:nvCxnSpPr>
      <xdr:spPr>
        <a:xfrm>
          <a:off x="26450925" y="37071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446" name="Connecteur droit avec flèche 445">
          <a:extLst>
            <a:ext uri="{FF2B5EF4-FFF2-40B4-BE49-F238E27FC236}">
              <a16:creationId xmlns:a16="http://schemas.microsoft.com/office/drawing/2014/main" id="{0F034E16-BA53-4E8E-BE58-2168626F1F6D}"/>
            </a:ext>
          </a:extLst>
        </xdr:cNvPr>
        <xdr:cNvCxnSpPr/>
      </xdr:nvCxnSpPr>
      <xdr:spPr>
        <a:xfrm flipV="1">
          <a:off x="25212675" y="36918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447" name="Connecteur droit 446">
          <a:extLst>
            <a:ext uri="{FF2B5EF4-FFF2-40B4-BE49-F238E27FC236}">
              <a16:creationId xmlns:a16="http://schemas.microsoft.com/office/drawing/2014/main" id="{6041C96F-7492-4AE1-922E-3C9CC0FB7F9D}"/>
            </a:ext>
          </a:extLst>
        </xdr:cNvPr>
        <xdr:cNvCxnSpPr/>
      </xdr:nvCxnSpPr>
      <xdr:spPr>
        <a:xfrm>
          <a:off x="26450925" y="37071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448" name="Connecteur droit avec flèche 447">
          <a:extLst>
            <a:ext uri="{FF2B5EF4-FFF2-40B4-BE49-F238E27FC236}">
              <a16:creationId xmlns:a16="http://schemas.microsoft.com/office/drawing/2014/main" id="{D5F6224C-33E5-4543-B214-FD623902E322}"/>
            </a:ext>
          </a:extLst>
        </xdr:cNvPr>
        <xdr:cNvCxnSpPr/>
      </xdr:nvCxnSpPr>
      <xdr:spPr>
        <a:xfrm flipV="1">
          <a:off x="25212675" y="47263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449" name="Connecteur droit 448">
          <a:extLst>
            <a:ext uri="{FF2B5EF4-FFF2-40B4-BE49-F238E27FC236}">
              <a16:creationId xmlns:a16="http://schemas.microsoft.com/office/drawing/2014/main" id="{2A03C475-097D-4C70-B971-B579784490D6}"/>
            </a:ext>
          </a:extLst>
        </xdr:cNvPr>
        <xdr:cNvCxnSpPr/>
      </xdr:nvCxnSpPr>
      <xdr:spPr>
        <a:xfrm>
          <a:off x="26450925" y="47415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450" name="Connecteur droit avec flèche 449">
          <a:extLst>
            <a:ext uri="{FF2B5EF4-FFF2-40B4-BE49-F238E27FC236}">
              <a16:creationId xmlns:a16="http://schemas.microsoft.com/office/drawing/2014/main" id="{48676AAB-9A58-4499-B879-A26C101E3E48}"/>
            </a:ext>
          </a:extLst>
        </xdr:cNvPr>
        <xdr:cNvCxnSpPr/>
      </xdr:nvCxnSpPr>
      <xdr:spPr>
        <a:xfrm flipV="1">
          <a:off x="25212675" y="47263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451" name="Connecteur droit 450">
          <a:extLst>
            <a:ext uri="{FF2B5EF4-FFF2-40B4-BE49-F238E27FC236}">
              <a16:creationId xmlns:a16="http://schemas.microsoft.com/office/drawing/2014/main" id="{5909FC80-240C-40AD-8081-649CEC32D1AF}"/>
            </a:ext>
          </a:extLst>
        </xdr:cNvPr>
        <xdr:cNvCxnSpPr/>
      </xdr:nvCxnSpPr>
      <xdr:spPr>
        <a:xfrm>
          <a:off x="26450925" y="47415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452" name="Connecteur droit avec flèche 451">
          <a:extLst>
            <a:ext uri="{FF2B5EF4-FFF2-40B4-BE49-F238E27FC236}">
              <a16:creationId xmlns:a16="http://schemas.microsoft.com/office/drawing/2014/main" id="{7E5C497F-8B9F-4814-89A3-7698DADAB5A1}"/>
            </a:ext>
          </a:extLst>
        </xdr:cNvPr>
        <xdr:cNvCxnSpPr/>
      </xdr:nvCxnSpPr>
      <xdr:spPr>
        <a:xfrm flipV="1">
          <a:off x="25212675" y="47263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453" name="Connecteur droit 452">
          <a:extLst>
            <a:ext uri="{FF2B5EF4-FFF2-40B4-BE49-F238E27FC236}">
              <a16:creationId xmlns:a16="http://schemas.microsoft.com/office/drawing/2014/main" id="{B920E8D2-6F34-43B0-9712-1791843676C0}"/>
            </a:ext>
          </a:extLst>
        </xdr:cNvPr>
        <xdr:cNvCxnSpPr/>
      </xdr:nvCxnSpPr>
      <xdr:spPr>
        <a:xfrm>
          <a:off x="26450925" y="47415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454" name="Connecteur droit avec flèche 453">
          <a:extLst>
            <a:ext uri="{FF2B5EF4-FFF2-40B4-BE49-F238E27FC236}">
              <a16:creationId xmlns:a16="http://schemas.microsoft.com/office/drawing/2014/main" id="{87F1CDBE-7E8B-4701-9697-3799519AF034}"/>
            </a:ext>
          </a:extLst>
        </xdr:cNvPr>
        <xdr:cNvCxnSpPr/>
      </xdr:nvCxnSpPr>
      <xdr:spPr>
        <a:xfrm flipV="1">
          <a:off x="25212675" y="57607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455" name="Connecteur droit 454">
          <a:extLst>
            <a:ext uri="{FF2B5EF4-FFF2-40B4-BE49-F238E27FC236}">
              <a16:creationId xmlns:a16="http://schemas.microsoft.com/office/drawing/2014/main" id="{05AD0588-F76B-444A-9843-0807CE0BA6DB}"/>
            </a:ext>
          </a:extLst>
        </xdr:cNvPr>
        <xdr:cNvCxnSpPr/>
      </xdr:nvCxnSpPr>
      <xdr:spPr>
        <a:xfrm>
          <a:off x="26450925" y="57759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456" name="Connecteur droit avec flèche 455">
          <a:extLst>
            <a:ext uri="{FF2B5EF4-FFF2-40B4-BE49-F238E27FC236}">
              <a16:creationId xmlns:a16="http://schemas.microsoft.com/office/drawing/2014/main" id="{9322BB2F-ED5F-41A9-86D6-03B6BE9A9FC8}"/>
            </a:ext>
          </a:extLst>
        </xdr:cNvPr>
        <xdr:cNvCxnSpPr/>
      </xdr:nvCxnSpPr>
      <xdr:spPr>
        <a:xfrm flipV="1">
          <a:off x="25212675" y="57607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457" name="Connecteur droit 456">
          <a:extLst>
            <a:ext uri="{FF2B5EF4-FFF2-40B4-BE49-F238E27FC236}">
              <a16:creationId xmlns:a16="http://schemas.microsoft.com/office/drawing/2014/main" id="{CA057352-B95D-44A2-8621-B5685F6501D2}"/>
            </a:ext>
          </a:extLst>
        </xdr:cNvPr>
        <xdr:cNvCxnSpPr/>
      </xdr:nvCxnSpPr>
      <xdr:spPr>
        <a:xfrm>
          <a:off x="26450925" y="57759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458" name="Connecteur droit avec flèche 457">
          <a:extLst>
            <a:ext uri="{FF2B5EF4-FFF2-40B4-BE49-F238E27FC236}">
              <a16:creationId xmlns:a16="http://schemas.microsoft.com/office/drawing/2014/main" id="{427A1DE4-8F85-4099-8F7E-3FA7A0644D26}"/>
            </a:ext>
          </a:extLst>
        </xdr:cNvPr>
        <xdr:cNvCxnSpPr/>
      </xdr:nvCxnSpPr>
      <xdr:spPr>
        <a:xfrm flipV="1">
          <a:off x="25212675" y="57607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459" name="Connecteur droit 458">
          <a:extLst>
            <a:ext uri="{FF2B5EF4-FFF2-40B4-BE49-F238E27FC236}">
              <a16:creationId xmlns:a16="http://schemas.microsoft.com/office/drawing/2014/main" id="{CBCEF980-B671-4C64-99F2-0982EF549356}"/>
            </a:ext>
          </a:extLst>
        </xdr:cNvPr>
        <xdr:cNvCxnSpPr/>
      </xdr:nvCxnSpPr>
      <xdr:spPr>
        <a:xfrm>
          <a:off x="26450925" y="57759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460" name="Connecteur droit avec flèche 459">
          <a:extLst>
            <a:ext uri="{FF2B5EF4-FFF2-40B4-BE49-F238E27FC236}">
              <a16:creationId xmlns:a16="http://schemas.microsoft.com/office/drawing/2014/main" id="{064181D0-BDA8-429F-AEA3-7E535CAD23D0}"/>
            </a:ext>
          </a:extLst>
        </xdr:cNvPr>
        <xdr:cNvCxnSpPr/>
      </xdr:nvCxnSpPr>
      <xdr:spPr>
        <a:xfrm flipV="1">
          <a:off x="25212675" y="67951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461" name="Connecteur droit 460">
          <a:extLst>
            <a:ext uri="{FF2B5EF4-FFF2-40B4-BE49-F238E27FC236}">
              <a16:creationId xmlns:a16="http://schemas.microsoft.com/office/drawing/2014/main" id="{F336185B-A9CB-4ACF-940A-1EC19AEB06AE}"/>
            </a:ext>
          </a:extLst>
        </xdr:cNvPr>
        <xdr:cNvCxnSpPr/>
      </xdr:nvCxnSpPr>
      <xdr:spPr>
        <a:xfrm>
          <a:off x="26450925" y="68103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462" name="Connecteur droit avec flèche 461">
          <a:extLst>
            <a:ext uri="{FF2B5EF4-FFF2-40B4-BE49-F238E27FC236}">
              <a16:creationId xmlns:a16="http://schemas.microsoft.com/office/drawing/2014/main" id="{B6654816-D69F-4A0C-A61A-8EA9D4779261}"/>
            </a:ext>
          </a:extLst>
        </xdr:cNvPr>
        <xdr:cNvCxnSpPr/>
      </xdr:nvCxnSpPr>
      <xdr:spPr>
        <a:xfrm flipV="1">
          <a:off x="25212675" y="67951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463" name="Connecteur droit 462">
          <a:extLst>
            <a:ext uri="{FF2B5EF4-FFF2-40B4-BE49-F238E27FC236}">
              <a16:creationId xmlns:a16="http://schemas.microsoft.com/office/drawing/2014/main" id="{C451C5FA-3EA9-4E02-9C89-A0A606843C9C}"/>
            </a:ext>
          </a:extLst>
        </xdr:cNvPr>
        <xdr:cNvCxnSpPr/>
      </xdr:nvCxnSpPr>
      <xdr:spPr>
        <a:xfrm>
          <a:off x="26450925" y="68103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464" name="Connecteur droit avec flèche 463">
          <a:extLst>
            <a:ext uri="{FF2B5EF4-FFF2-40B4-BE49-F238E27FC236}">
              <a16:creationId xmlns:a16="http://schemas.microsoft.com/office/drawing/2014/main" id="{A835F246-71EB-47B8-BF57-507C377B675C}"/>
            </a:ext>
          </a:extLst>
        </xdr:cNvPr>
        <xdr:cNvCxnSpPr/>
      </xdr:nvCxnSpPr>
      <xdr:spPr>
        <a:xfrm flipV="1">
          <a:off x="25212675" y="67951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465" name="Connecteur droit 464">
          <a:extLst>
            <a:ext uri="{FF2B5EF4-FFF2-40B4-BE49-F238E27FC236}">
              <a16:creationId xmlns:a16="http://schemas.microsoft.com/office/drawing/2014/main" id="{8EDC35BD-4188-42DE-8F40-5B6869367C24}"/>
            </a:ext>
          </a:extLst>
        </xdr:cNvPr>
        <xdr:cNvCxnSpPr/>
      </xdr:nvCxnSpPr>
      <xdr:spPr>
        <a:xfrm>
          <a:off x="26450925" y="68103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466" name="Connecteur droit avec flèche 465">
          <a:extLst>
            <a:ext uri="{FF2B5EF4-FFF2-40B4-BE49-F238E27FC236}">
              <a16:creationId xmlns:a16="http://schemas.microsoft.com/office/drawing/2014/main" id="{64A0AA46-02BA-44C8-957F-70B5CABF20CA}"/>
            </a:ext>
          </a:extLst>
        </xdr:cNvPr>
        <xdr:cNvCxnSpPr/>
      </xdr:nvCxnSpPr>
      <xdr:spPr>
        <a:xfrm flipV="1">
          <a:off x="25212675" y="78295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467" name="Connecteur droit 466">
          <a:extLst>
            <a:ext uri="{FF2B5EF4-FFF2-40B4-BE49-F238E27FC236}">
              <a16:creationId xmlns:a16="http://schemas.microsoft.com/office/drawing/2014/main" id="{6D322BCB-D301-402C-9ED6-4F4C5DB7C942}"/>
            </a:ext>
          </a:extLst>
        </xdr:cNvPr>
        <xdr:cNvCxnSpPr/>
      </xdr:nvCxnSpPr>
      <xdr:spPr>
        <a:xfrm>
          <a:off x="26450925" y="78447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468" name="Connecteur droit avec flèche 467">
          <a:extLst>
            <a:ext uri="{FF2B5EF4-FFF2-40B4-BE49-F238E27FC236}">
              <a16:creationId xmlns:a16="http://schemas.microsoft.com/office/drawing/2014/main" id="{BCE6D8E2-5D32-4886-8E1C-C0F1CD314DAF}"/>
            </a:ext>
          </a:extLst>
        </xdr:cNvPr>
        <xdr:cNvCxnSpPr/>
      </xdr:nvCxnSpPr>
      <xdr:spPr>
        <a:xfrm flipV="1">
          <a:off x="25212675" y="78295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469" name="Connecteur droit 468">
          <a:extLst>
            <a:ext uri="{FF2B5EF4-FFF2-40B4-BE49-F238E27FC236}">
              <a16:creationId xmlns:a16="http://schemas.microsoft.com/office/drawing/2014/main" id="{45756E80-85A5-4AFF-9A57-BDFC7559EB4E}"/>
            </a:ext>
          </a:extLst>
        </xdr:cNvPr>
        <xdr:cNvCxnSpPr/>
      </xdr:nvCxnSpPr>
      <xdr:spPr>
        <a:xfrm>
          <a:off x="26450925" y="78447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470" name="Connecteur droit avec flèche 469">
          <a:extLst>
            <a:ext uri="{FF2B5EF4-FFF2-40B4-BE49-F238E27FC236}">
              <a16:creationId xmlns:a16="http://schemas.microsoft.com/office/drawing/2014/main" id="{7D7BE398-AC41-4A49-BFA7-CC50CA0834AA}"/>
            </a:ext>
          </a:extLst>
        </xdr:cNvPr>
        <xdr:cNvCxnSpPr/>
      </xdr:nvCxnSpPr>
      <xdr:spPr>
        <a:xfrm flipV="1">
          <a:off x="25212675" y="78295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471" name="Connecteur droit 470">
          <a:extLst>
            <a:ext uri="{FF2B5EF4-FFF2-40B4-BE49-F238E27FC236}">
              <a16:creationId xmlns:a16="http://schemas.microsoft.com/office/drawing/2014/main" id="{8337EE74-06F6-4DA9-AE19-6E85025D7D5D}"/>
            </a:ext>
          </a:extLst>
        </xdr:cNvPr>
        <xdr:cNvCxnSpPr/>
      </xdr:nvCxnSpPr>
      <xdr:spPr>
        <a:xfrm>
          <a:off x="26450925" y="78447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472" name="Connecteur droit avec flèche 471">
          <a:extLst>
            <a:ext uri="{FF2B5EF4-FFF2-40B4-BE49-F238E27FC236}">
              <a16:creationId xmlns:a16="http://schemas.microsoft.com/office/drawing/2014/main" id="{93DC78BE-B7BD-46D2-AE5F-95204BA6BA9A}"/>
            </a:ext>
          </a:extLst>
        </xdr:cNvPr>
        <xdr:cNvCxnSpPr/>
      </xdr:nvCxnSpPr>
      <xdr:spPr>
        <a:xfrm flipV="1">
          <a:off x="25212675" y="88639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473" name="Connecteur droit 472">
          <a:extLst>
            <a:ext uri="{FF2B5EF4-FFF2-40B4-BE49-F238E27FC236}">
              <a16:creationId xmlns:a16="http://schemas.microsoft.com/office/drawing/2014/main" id="{FC01A975-F11D-4D64-B3BF-8686EB8883D4}"/>
            </a:ext>
          </a:extLst>
        </xdr:cNvPr>
        <xdr:cNvCxnSpPr/>
      </xdr:nvCxnSpPr>
      <xdr:spPr>
        <a:xfrm>
          <a:off x="26450925" y="88792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474" name="Connecteur droit avec flèche 473">
          <a:extLst>
            <a:ext uri="{FF2B5EF4-FFF2-40B4-BE49-F238E27FC236}">
              <a16:creationId xmlns:a16="http://schemas.microsoft.com/office/drawing/2014/main" id="{8AFB44EC-60E2-4F96-BAB7-5BC869D829C6}"/>
            </a:ext>
          </a:extLst>
        </xdr:cNvPr>
        <xdr:cNvCxnSpPr/>
      </xdr:nvCxnSpPr>
      <xdr:spPr>
        <a:xfrm flipV="1">
          <a:off x="25212675" y="88639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475" name="Connecteur droit 474">
          <a:extLst>
            <a:ext uri="{FF2B5EF4-FFF2-40B4-BE49-F238E27FC236}">
              <a16:creationId xmlns:a16="http://schemas.microsoft.com/office/drawing/2014/main" id="{1D36F2BA-3CC1-46AC-9DF2-E7F550F5F96E}"/>
            </a:ext>
          </a:extLst>
        </xdr:cNvPr>
        <xdr:cNvCxnSpPr/>
      </xdr:nvCxnSpPr>
      <xdr:spPr>
        <a:xfrm>
          <a:off x="26450925" y="88792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476" name="Connecteur droit avec flèche 475">
          <a:extLst>
            <a:ext uri="{FF2B5EF4-FFF2-40B4-BE49-F238E27FC236}">
              <a16:creationId xmlns:a16="http://schemas.microsoft.com/office/drawing/2014/main" id="{CA42A064-EC3B-4516-A0D9-B144DF22CC1A}"/>
            </a:ext>
          </a:extLst>
        </xdr:cNvPr>
        <xdr:cNvCxnSpPr/>
      </xdr:nvCxnSpPr>
      <xdr:spPr>
        <a:xfrm flipV="1">
          <a:off x="25212675" y="88639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477" name="Connecteur droit 476">
          <a:extLst>
            <a:ext uri="{FF2B5EF4-FFF2-40B4-BE49-F238E27FC236}">
              <a16:creationId xmlns:a16="http://schemas.microsoft.com/office/drawing/2014/main" id="{4E682711-6A4A-47EF-8611-C9B5C49EC0A7}"/>
            </a:ext>
          </a:extLst>
        </xdr:cNvPr>
        <xdr:cNvCxnSpPr/>
      </xdr:nvCxnSpPr>
      <xdr:spPr>
        <a:xfrm>
          <a:off x="26450925" y="88792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478" name="Connecteur droit avec flèche 477">
          <a:extLst>
            <a:ext uri="{FF2B5EF4-FFF2-40B4-BE49-F238E27FC236}">
              <a16:creationId xmlns:a16="http://schemas.microsoft.com/office/drawing/2014/main" id="{FE241740-BA01-47AD-82C8-2A29AD1B4994}"/>
            </a:ext>
          </a:extLst>
        </xdr:cNvPr>
        <xdr:cNvCxnSpPr/>
      </xdr:nvCxnSpPr>
      <xdr:spPr>
        <a:xfrm flipV="1">
          <a:off x="25212675" y="88639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479" name="Connecteur droit 478">
          <a:extLst>
            <a:ext uri="{FF2B5EF4-FFF2-40B4-BE49-F238E27FC236}">
              <a16:creationId xmlns:a16="http://schemas.microsoft.com/office/drawing/2014/main" id="{AD489B56-FFF7-4512-93BB-623F079B9127}"/>
            </a:ext>
          </a:extLst>
        </xdr:cNvPr>
        <xdr:cNvCxnSpPr/>
      </xdr:nvCxnSpPr>
      <xdr:spPr>
        <a:xfrm>
          <a:off x="26450925" y="88792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480" name="Connecteur droit avec flèche 479">
          <a:extLst>
            <a:ext uri="{FF2B5EF4-FFF2-40B4-BE49-F238E27FC236}">
              <a16:creationId xmlns:a16="http://schemas.microsoft.com/office/drawing/2014/main" id="{3F4D7342-C6B4-49F7-9419-1D154823FF63}"/>
            </a:ext>
          </a:extLst>
        </xdr:cNvPr>
        <xdr:cNvCxnSpPr/>
      </xdr:nvCxnSpPr>
      <xdr:spPr>
        <a:xfrm flipV="1">
          <a:off x="25212675" y="88639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481" name="Connecteur droit 480">
          <a:extLst>
            <a:ext uri="{FF2B5EF4-FFF2-40B4-BE49-F238E27FC236}">
              <a16:creationId xmlns:a16="http://schemas.microsoft.com/office/drawing/2014/main" id="{A23DC4BD-E30C-4331-A187-47D4DDA669A6}"/>
            </a:ext>
          </a:extLst>
        </xdr:cNvPr>
        <xdr:cNvCxnSpPr/>
      </xdr:nvCxnSpPr>
      <xdr:spPr>
        <a:xfrm>
          <a:off x="26450925" y="88792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482" name="Connecteur droit avec flèche 481">
          <a:extLst>
            <a:ext uri="{FF2B5EF4-FFF2-40B4-BE49-F238E27FC236}">
              <a16:creationId xmlns:a16="http://schemas.microsoft.com/office/drawing/2014/main" id="{AEEA73AC-0743-425D-A5FE-E4802AD6B454}"/>
            </a:ext>
          </a:extLst>
        </xdr:cNvPr>
        <xdr:cNvCxnSpPr/>
      </xdr:nvCxnSpPr>
      <xdr:spPr>
        <a:xfrm flipV="1">
          <a:off x="25212675" y="98983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483" name="Connecteur droit 482">
          <a:extLst>
            <a:ext uri="{FF2B5EF4-FFF2-40B4-BE49-F238E27FC236}">
              <a16:creationId xmlns:a16="http://schemas.microsoft.com/office/drawing/2014/main" id="{BF59A93F-7BB8-4721-AC3D-89BB31C5DC26}"/>
            </a:ext>
          </a:extLst>
        </xdr:cNvPr>
        <xdr:cNvCxnSpPr/>
      </xdr:nvCxnSpPr>
      <xdr:spPr>
        <a:xfrm>
          <a:off x="26450925" y="99136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484" name="Connecteur droit avec flèche 483">
          <a:extLst>
            <a:ext uri="{FF2B5EF4-FFF2-40B4-BE49-F238E27FC236}">
              <a16:creationId xmlns:a16="http://schemas.microsoft.com/office/drawing/2014/main" id="{35D8B439-F153-493B-87A4-729C5594010D}"/>
            </a:ext>
          </a:extLst>
        </xdr:cNvPr>
        <xdr:cNvCxnSpPr/>
      </xdr:nvCxnSpPr>
      <xdr:spPr>
        <a:xfrm flipV="1">
          <a:off x="25212675" y="98983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485" name="Connecteur droit 484">
          <a:extLst>
            <a:ext uri="{FF2B5EF4-FFF2-40B4-BE49-F238E27FC236}">
              <a16:creationId xmlns:a16="http://schemas.microsoft.com/office/drawing/2014/main" id="{41626437-51DC-4352-B018-0E9CFF5F712B}"/>
            </a:ext>
          </a:extLst>
        </xdr:cNvPr>
        <xdr:cNvCxnSpPr/>
      </xdr:nvCxnSpPr>
      <xdr:spPr>
        <a:xfrm>
          <a:off x="26450925" y="99136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486" name="Connecteur droit avec flèche 485">
          <a:extLst>
            <a:ext uri="{FF2B5EF4-FFF2-40B4-BE49-F238E27FC236}">
              <a16:creationId xmlns:a16="http://schemas.microsoft.com/office/drawing/2014/main" id="{AEE11474-328C-4CDA-B7B5-69E8A9968180}"/>
            </a:ext>
          </a:extLst>
        </xdr:cNvPr>
        <xdr:cNvCxnSpPr/>
      </xdr:nvCxnSpPr>
      <xdr:spPr>
        <a:xfrm flipV="1">
          <a:off x="25212675" y="98983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487" name="Connecteur droit 486">
          <a:extLst>
            <a:ext uri="{FF2B5EF4-FFF2-40B4-BE49-F238E27FC236}">
              <a16:creationId xmlns:a16="http://schemas.microsoft.com/office/drawing/2014/main" id="{496C7C50-A2B5-4E4E-8AA0-D599FE483A59}"/>
            </a:ext>
          </a:extLst>
        </xdr:cNvPr>
        <xdr:cNvCxnSpPr/>
      </xdr:nvCxnSpPr>
      <xdr:spPr>
        <a:xfrm>
          <a:off x="26450925" y="99136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488" name="Connecteur droit avec flèche 487">
          <a:extLst>
            <a:ext uri="{FF2B5EF4-FFF2-40B4-BE49-F238E27FC236}">
              <a16:creationId xmlns:a16="http://schemas.microsoft.com/office/drawing/2014/main" id="{B458A2E7-9FF8-4B3E-862B-5776A788EE58}"/>
            </a:ext>
          </a:extLst>
        </xdr:cNvPr>
        <xdr:cNvCxnSpPr/>
      </xdr:nvCxnSpPr>
      <xdr:spPr>
        <a:xfrm flipV="1">
          <a:off x="25212675" y="98983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489" name="Connecteur droit 488">
          <a:extLst>
            <a:ext uri="{FF2B5EF4-FFF2-40B4-BE49-F238E27FC236}">
              <a16:creationId xmlns:a16="http://schemas.microsoft.com/office/drawing/2014/main" id="{0DA4C778-90E0-4D30-8337-3EBF1DFD14F9}"/>
            </a:ext>
          </a:extLst>
        </xdr:cNvPr>
        <xdr:cNvCxnSpPr/>
      </xdr:nvCxnSpPr>
      <xdr:spPr>
        <a:xfrm>
          <a:off x="26450925" y="99136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490" name="Connecteur droit avec flèche 489">
          <a:extLst>
            <a:ext uri="{FF2B5EF4-FFF2-40B4-BE49-F238E27FC236}">
              <a16:creationId xmlns:a16="http://schemas.microsoft.com/office/drawing/2014/main" id="{02E77C77-5B11-46AD-B022-880A16B8B1C7}"/>
            </a:ext>
          </a:extLst>
        </xdr:cNvPr>
        <xdr:cNvCxnSpPr/>
      </xdr:nvCxnSpPr>
      <xdr:spPr>
        <a:xfrm flipV="1">
          <a:off x="25212675" y="98983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491" name="Connecteur droit 490">
          <a:extLst>
            <a:ext uri="{FF2B5EF4-FFF2-40B4-BE49-F238E27FC236}">
              <a16:creationId xmlns:a16="http://schemas.microsoft.com/office/drawing/2014/main" id="{D3CBC3C1-2A85-4738-B4F8-5A2AF9DE0F21}"/>
            </a:ext>
          </a:extLst>
        </xdr:cNvPr>
        <xdr:cNvCxnSpPr/>
      </xdr:nvCxnSpPr>
      <xdr:spPr>
        <a:xfrm>
          <a:off x="26450925" y="99136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492" name="Connecteur droit avec flèche 491">
          <a:extLst>
            <a:ext uri="{FF2B5EF4-FFF2-40B4-BE49-F238E27FC236}">
              <a16:creationId xmlns:a16="http://schemas.microsoft.com/office/drawing/2014/main" id="{DE0A2F86-ECE2-4399-AC61-C41C64ECD6F1}"/>
            </a:ext>
          </a:extLst>
        </xdr:cNvPr>
        <xdr:cNvCxnSpPr/>
      </xdr:nvCxnSpPr>
      <xdr:spPr>
        <a:xfrm flipV="1">
          <a:off x="25212675" y="109327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493" name="Connecteur droit 492">
          <a:extLst>
            <a:ext uri="{FF2B5EF4-FFF2-40B4-BE49-F238E27FC236}">
              <a16:creationId xmlns:a16="http://schemas.microsoft.com/office/drawing/2014/main" id="{340DEBC8-1BA3-4B4B-B7D6-A06FE26E3A2F}"/>
            </a:ext>
          </a:extLst>
        </xdr:cNvPr>
        <xdr:cNvCxnSpPr/>
      </xdr:nvCxnSpPr>
      <xdr:spPr>
        <a:xfrm>
          <a:off x="26450925" y="109480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494" name="Connecteur droit avec flèche 493">
          <a:extLst>
            <a:ext uri="{FF2B5EF4-FFF2-40B4-BE49-F238E27FC236}">
              <a16:creationId xmlns:a16="http://schemas.microsoft.com/office/drawing/2014/main" id="{9C55D532-D7D4-4C1B-B3A9-79D3E5EA1587}"/>
            </a:ext>
          </a:extLst>
        </xdr:cNvPr>
        <xdr:cNvCxnSpPr/>
      </xdr:nvCxnSpPr>
      <xdr:spPr>
        <a:xfrm flipV="1">
          <a:off x="25212675" y="109327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495" name="Connecteur droit 494">
          <a:extLst>
            <a:ext uri="{FF2B5EF4-FFF2-40B4-BE49-F238E27FC236}">
              <a16:creationId xmlns:a16="http://schemas.microsoft.com/office/drawing/2014/main" id="{C6E9BA1A-0760-4323-8419-5B053F0FC6C4}"/>
            </a:ext>
          </a:extLst>
        </xdr:cNvPr>
        <xdr:cNvCxnSpPr/>
      </xdr:nvCxnSpPr>
      <xdr:spPr>
        <a:xfrm>
          <a:off x="26450925" y="109480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496" name="Connecteur droit avec flèche 495">
          <a:extLst>
            <a:ext uri="{FF2B5EF4-FFF2-40B4-BE49-F238E27FC236}">
              <a16:creationId xmlns:a16="http://schemas.microsoft.com/office/drawing/2014/main" id="{C861BF6A-C903-4032-9CC2-FD1385C26AB3}"/>
            </a:ext>
          </a:extLst>
        </xdr:cNvPr>
        <xdr:cNvCxnSpPr/>
      </xdr:nvCxnSpPr>
      <xdr:spPr>
        <a:xfrm flipV="1">
          <a:off x="25212675" y="109327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497" name="Connecteur droit 496">
          <a:extLst>
            <a:ext uri="{FF2B5EF4-FFF2-40B4-BE49-F238E27FC236}">
              <a16:creationId xmlns:a16="http://schemas.microsoft.com/office/drawing/2014/main" id="{39BA4964-926C-4247-822B-238023E10C12}"/>
            </a:ext>
          </a:extLst>
        </xdr:cNvPr>
        <xdr:cNvCxnSpPr/>
      </xdr:nvCxnSpPr>
      <xdr:spPr>
        <a:xfrm>
          <a:off x="26450925" y="109480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498" name="Connecteur droit avec flèche 497">
          <a:extLst>
            <a:ext uri="{FF2B5EF4-FFF2-40B4-BE49-F238E27FC236}">
              <a16:creationId xmlns:a16="http://schemas.microsoft.com/office/drawing/2014/main" id="{8C6F40DA-B299-45C4-98F9-3EA63F87B60E}"/>
            </a:ext>
          </a:extLst>
        </xdr:cNvPr>
        <xdr:cNvCxnSpPr/>
      </xdr:nvCxnSpPr>
      <xdr:spPr>
        <a:xfrm flipV="1">
          <a:off x="25212675" y="109327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499" name="Connecteur droit 498">
          <a:extLst>
            <a:ext uri="{FF2B5EF4-FFF2-40B4-BE49-F238E27FC236}">
              <a16:creationId xmlns:a16="http://schemas.microsoft.com/office/drawing/2014/main" id="{BD064D9D-D251-4C65-93E3-20A91B31C144}"/>
            </a:ext>
          </a:extLst>
        </xdr:cNvPr>
        <xdr:cNvCxnSpPr/>
      </xdr:nvCxnSpPr>
      <xdr:spPr>
        <a:xfrm>
          <a:off x="26450925" y="109480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500" name="Connecteur droit avec flèche 499">
          <a:extLst>
            <a:ext uri="{FF2B5EF4-FFF2-40B4-BE49-F238E27FC236}">
              <a16:creationId xmlns:a16="http://schemas.microsoft.com/office/drawing/2014/main" id="{398549FE-D9EC-4AF3-9B98-AD461B45CCA2}"/>
            </a:ext>
          </a:extLst>
        </xdr:cNvPr>
        <xdr:cNvCxnSpPr/>
      </xdr:nvCxnSpPr>
      <xdr:spPr>
        <a:xfrm flipV="1">
          <a:off x="25212675" y="109327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501" name="Connecteur droit 500">
          <a:extLst>
            <a:ext uri="{FF2B5EF4-FFF2-40B4-BE49-F238E27FC236}">
              <a16:creationId xmlns:a16="http://schemas.microsoft.com/office/drawing/2014/main" id="{B9DE3837-84F1-41E1-8957-E3558C566406}"/>
            </a:ext>
          </a:extLst>
        </xdr:cNvPr>
        <xdr:cNvCxnSpPr/>
      </xdr:nvCxnSpPr>
      <xdr:spPr>
        <a:xfrm>
          <a:off x="26450925" y="109480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502" name="Connecteur droit avec flèche 501">
          <a:extLst>
            <a:ext uri="{FF2B5EF4-FFF2-40B4-BE49-F238E27FC236}">
              <a16:creationId xmlns:a16="http://schemas.microsoft.com/office/drawing/2014/main" id="{3B040D6D-6AE3-4132-87A0-EB2CCD985A09}"/>
            </a:ext>
          </a:extLst>
        </xdr:cNvPr>
        <xdr:cNvCxnSpPr/>
      </xdr:nvCxnSpPr>
      <xdr:spPr>
        <a:xfrm flipV="1">
          <a:off x="25212675" y="1196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503" name="Connecteur droit 502">
          <a:extLst>
            <a:ext uri="{FF2B5EF4-FFF2-40B4-BE49-F238E27FC236}">
              <a16:creationId xmlns:a16="http://schemas.microsoft.com/office/drawing/2014/main" id="{D5D15E00-031C-47C7-921D-89FE0F353207}"/>
            </a:ext>
          </a:extLst>
        </xdr:cNvPr>
        <xdr:cNvCxnSpPr/>
      </xdr:nvCxnSpPr>
      <xdr:spPr>
        <a:xfrm>
          <a:off x="26450925" y="1198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504" name="Connecteur droit avec flèche 503">
          <a:extLst>
            <a:ext uri="{FF2B5EF4-FFF2-40B4-BE49-F238E27FC236}">
              <a16:creationId xmlns:a16="http://schemas.microsoft.com/office/drawing/2014/main" id="{4E2F6CC8-CC9C-4BD2-BCCA-6418FB6A15DF}"/>
            </a:ext>
          </a:extLst>
        </xdr:cNvPr>
        <xdr:cNvCxnSpPr/>
      </xdr:nvCxnSpPr>
      <xdr:spPr>
        <a:xfrm flipV="1">
          <a:off x="25212675" y="1196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505" name="Connecteur droit 504">
          <a:extLst>
            <a:ext uri="{FF2B5EF4-FFF2-40B4-BE49-F238E27FC236}">
              <a16:creationId xmlns:a16="http://schemas.microsoft.com/office/drawing/2014/main" id="{1A3AE9DE-E120-4CBD-A2C0-88BC9FD80560}"/>
            </a:ext>
          </a:extLst>
        </xdr:cNvPr>
        <xdr:cNvCxnSpPr/>
      </xdr:nvCxnSpPr>
      <xdr:spPr>
        <a:xfrm>
          <a:off x="26450925" y="1198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506" name="Connecteur droit avec flèche 505">
          <a:extLst>
            <a:ext uri="{FF2B5EF4-FFF2-40B4-BE49-F238E27FC236}">
              <a16:creationId xmlns:a16="http://schemas.microsoft.com/office/drawing/2014/main" id="{A3DFF3C0-58C9-4F16-8152-FD7CDDE2FCC5}"/>
            </a:ext>
          </a:extLst>
        </xdr:cNvPr>
        <xdr:cNvCxnSpPr/>
      </xdr:nvCxnSpPr>
      <xdr:spPr>
        <a:xfrm flipV="1">
          <a:off x="25212675" y="1196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507" name="Connecteur droit 506">
          <a:extLst>
            <a:ext uri="{FF2B5EF4-FFF2-40B4-BE49-F238E27FC236}">
              <a16:creationId xmlns:a16="http://schemas.microsoft.com/office/drawing/2014/main" id="{067A4723-B7BA-4232-8D1B-61CF41FD049C}"/>
            </a:ext>
          </a:extLst>
        </xdr:cNvPr>
        <xdr:cNvCxnSpPr/>
      </xdr:nvCxnSpPr>
      <xdr:spPr>
        <a:xfrm>
          <a:off x="26450925" y="1198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508" name="Connecteur droit avec flèche 507">
          <a:extLst>
            <a:ext uri="{FF2B5EF4-FFF2-40B4-BE49-F238E27FC236}">
              <a16:creationId xmlns:a16="http://schemas.microsoft.com/office/drawing/2014/main" id="{CDC2AAE4-135E-434A-986B-20C27F61560C}"/>
            </a:ext>
          </a:extLst>
        </xdr:cNvPr>
        <xdr:cNvCxnSpPr/>
      </xdr:nvCxnSpPr>
      <xdr:spPr>
        <a:xfrm flipV="1">
          <a:off x="25212675" y="1196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509" name="Connecteur droit 508">
          <a:extLst>
            <a:ext uri="{FF2B5EF4-FFF2-40B4-BE49-F238E27FC236}">
              <a16:creationId xmlns:a16="http://schemas.microsoft.com/office/drawing/2014/main" id="{38ED0ABC-24FE-44D2-A357-3DC23219178B}"/>
            </a:ext>
          </a:extLst>
        </xdr:cNvPr>
        <xdr:cNvCxnSpPr/>
      </xdr:nvCxnSpPr>
      <xdr:spPr>
        <a:xfrm>
          <a:off x="26450925" y="1198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510" name="Connecteur droit avec flèche 509">
          <a:extLst>
            <a:ext uri="{FF2B5EF4-FFF2-40B4-BE49-F238E27FC236}">
              <a16:creationId xmlns:a16="http://schemas.microsoft.com/office/drawing/2014/main" id="{7BC910FE-D9DD-493C-9D37-8FD4AB5CC492}"/>
            </a:ext>
          </a:extLst>
        </xdr:cNvPr>
        <xdr:cNvCxnSpPr/>
      </xdr:nvCxnSpPr>
      <xdr:spPr>
        <a:xfrm flipV="1">
          <a:off x="25212675" y="1196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511" name="Connecteur droit 510">
          <a:extLst>
            <a:ext uri="{FF2B5EF4-FFF2-40B4-BE49-F238E27FC236}">
              <a16:creationId xmlns:a16="http://schemas.microsoft.com/office/drawing/2014/main" id="{C81B50C5-F6DF-407E-A43E-6D8841D99AB3}"/>
            </a:ext>
          </a:extLst>
        </xdr:cNvPr>
        <xdr:cNvCxnSpPr/>
      </xdr:nvCxnSpPr>
      <xdr:spPr>
        <a:xfrm>
          <a:off x="26450925" y="1198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512" name="Connecteur droit avec flèche 511">
          <a:extLst>
            <a:ext uri="{FF2B5EF4-FFF2-40B4-BE49-F238E27FC236}">
              <a16:creationId xmlns:a16="http://schemas.microsoft.com/office/drawing/2014/main" id="{3ACEE670-CE27-4D1D-B47C-E65A0A260572}"/>
            </a:ext>
          </a:extLst>
        </xdr:cNvPr>
        <xdr:cNvCxnSpPr/>
      </xdr:nvCxnSpPr>
      <xdr:spPr>
        <a:xfrm flipV="1">
          <a:off x="25212675" y="316096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513" name="Connecteur droit 512">
          <a:extLst>
            <a:ext uri="{FF2B5EF4-FFF2-40B4-BE49-F238E27FC236}">
              <a16:creationId xmlns:a16="http://schemas.microsoft.com/office/drawing/2014/main" id="{CE76F291-69EC-4467-9A2A-215A8C99F0A2}"/>
            </a:ext>
          </a:extLst>
        </xdr:cNvPr>
        <xdr:cNvCxnSpPr/>
      </xdr:nvCxnSpPr>
      <xdr:spPr>
        <a:xfrm>
          <a:off x="26450925" y="316249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514" name="Connecteur droit avec flèche 513">
          <a:extLst>
            <a:ext uri="{FF2B5EF4-FFF2-40B4-BE49-F238E27FC236}">
              <a16:creationId xmlns:a16="http://schemas.microsoft.com/office/drawing/2014/main" id="{18D2C969-6CBB-414D-809A-EF267D1FBFCB}"/>
            </a:ext>
          </a:extLst>
        </xdr:cNvPr>
        <xdr:cNvCxnSpPr/>
      </xdr:nvCxnSpPr>
      <xdr:spPr>
        <a:xfrm flipV="1">
          <a:off x="25212675" y="316096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515" name="Connecteur droit 514">
          <a:extLst>
            <a:ext uri="{FF2B5EF4-FFF2-40B4-BE49-F238E27FC236}">
              <a16:creationId xmlns:a16="http://schemas.microsoft.com/office/drawing/2014/main" id="{F421A946-AC16-4BE3-9F28-6B37A01E38EB}"/>
            </a:ext>
          </a:extLst>
        </xdr:cNvPr>
        <xdr:cNvCxnSpPr/>
      </xdr:nvCxnSpPr>
      <xdr:spPr>
        <a:xfrm>
          <a:off x="26450925" y="316249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516" name="Connecteur droit avec flèche 515">
          <a:extLst>
            <a:ext uri="{FF2B5EF4-FFF2-40B4-BE49-F238E27FC236}">
              <a16:creationId xmlns:a16="http://schemas.microsoft.com/office/drawing/2014/main" id="{63748DB8-EE98-42F9-9669-128D0CBED95A}"/>
            </a:ext>
          </a:extLst>
        </xdr:cNvPr>
        <xdr:cNvCxnSpPr/>
      </xdr:nvCxnSpPr>
      <xdr:spPr>
        <a:xfrm flipV="1">
          <a:off x="25212675" y="316096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517" name="Connecteur droit 516">
          <a:extLst>
            <a:ext uri="{FF2B5EF4-FFF2-40B4-BE49-F238E27FC236}">
              <a16:creationId xmlns:a16="http://schemas.microsoft.com/office/drawing/2014/main" id="{C1A004BD-4A62-4517-AC40-D15E140E6F56}"/>
            </a:ext>
          </a:extLst>
        </xdr:cNvPr>
        <xdr:cNvCxnSpPr/>
      </xdr:nvCxnSpPr>
      <xdr:spPr>
        <a:xfrm>
          <a:off x="26450925" y="316249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518" name="Connecteur droit avec flèche 517">
          <a:extLst>
            <a:ext uri="{FF2B5EF4-FFF2-40B4-BE49-F238E27FC236}">
              <a16:creationId xmlns:a16="http://schemas.microsoft.com/office/drawing/2014/main" id="{11BB1F76-A1FE-4661-9DD7-7BDC6FADEA8B}"/>
            </a:ext>
          </a:extLst>
        </xdr:cNvPr>
        <xdr:cNvCxnSpPr/>
      </xdr:nvCxnSpPr>
      <xdr:spPr>
        <a:xfrm flipV="1">
          <a:off x="25212675" y="316096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519" name="Connecteur droit 518">
          <a:extLst>
            <a:ext uri="{FF2B5EF4-FFF2-40B4-BE49-F238E27FC236}">
              <a16:creationId xmlns:a16="http://schemas.microsoft.com/office/drawing/2014/main" id="{E69EF1C8-4364-4D20-A272-BD30F54D668C}"/>
            </a:ext>
          </a:extLst>
        </xdr:cNvPr>
        <xdr:cNvCxnSpPr/>
      </xdr:nvCxnSpPr>
      <xdr:spPr>
        <a:xfrm>
          <a:off x="26450925" y="316249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520" name="Connecteur droit avec flèche 519">
          <a:extLst>
            <a:ext uri="{FF2B5EF4-FFF2-40B4-BE49-F238E27FC236}">
              <a16:creationId xmlns:a16="http://schemas.microsoft.com/office/drawing/2014/main" id="{1FD59F1B-4521-4F2F-B27E-6460D3A37F4A}"/>
            </a:ext>
          </a:extLst>
        </xdr:cNvPr>
        <xdr:cNvCxnSpPr/>
      </xdr:nvCxnSpPr>
      <xdr:spPr>
        <a:xfrm flipV="1">
          <a:off x="25212675" y="3160966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521" name="Connecteur droit 520">
          <a:extLst>
            <a:ext uri="{FF2B5EF4-FFF2-40B4-BE49-F238E27FC236}">
              <a16:creationId xmlns:a16="http://schemas.microsoft.com/office/drawing/2014/main" id="{A4B5ADBF-1DD4-4ED7-BAE0-9D27C7E30EA9}"/>
            </a:ext>
          </a:extLst>
        </xdr:cNvPr>
        <xdr:cNvCxnSpPr/>
      </xdr:nvCxnSpPr>
      <xdr:spPr>
        <a:xfrm>
          <a:off x="26450925" y="3162490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522" name="Connecteur droit avec flèche 521">
          <a:extLst>
            <a:ext uri="{FF2B5EF4-FFF2-40B4-BE49-F238E27FC236}">
              <a16:creationId xmlns:a16="http://schemas.microsoft.com/office/drawing/2014/main" id="{38DDAF17-0158-49B0-8A79-BCAFC69D70F3}"/>
            </a:ext>
          </a:extLst>
        </xdr:cNvPr>
        <xdr:cNvCxnSpPr/>
      </xdr:nvCxnSpPr>
      <xdr:spPr>
        <a:xfrm flipV="1">
          <a:off x="25212675" y="130016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523" name="Connecteur droit 522">
          <a:extLst>
            <a:ext uri="{FF2B5EF4-FFF2-40B4-BE49-F238E27FC236}">
              <a16:creationId xmlns:a16="http://schemas.microsoft.com/office/drawing/2014/main" id="{019CDD9B-0921-44D7-9492-D131B36D1E64}"/>
            </a:ext>
          </a:extLst>
        </xdr:cNvPr>
        <xdr:cNvCxnSpPr/>
      </xdr:nvCxnSpPr>
      <xdr:spPr>
        <a:xfrm>
          <a:off x="26450925" y="130168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524" name="Connecteur droit avec flèche 523">
          <a:extLst>
            <a:ext uri="{FF2B5EF4-FFF2-40B4-BE49-F238E27FC236}">
              <a16:creationId xmlns:a16="http://schemas.microsoft.com/office/drawing/2014/main" id="{39058729-703D-436F-9413-86B0081B8ABC}"/>
            </a:ext>
          </a:extLst>
        </xdr:cNvPr>
        <xdr:cNvCxnSpPr/>
      </xdr:nvCxnSpPr>
      <xdr:spPr>
        <a:xfrm flipV="1">
          <a:off x="25212675" y="130016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525" name="Connecteur droit 524">
          <a:extLst>
            <a:ext uri="{FF2B5EF4-FFF2-40B4-BE49-F238E27FC236}">
              <a16:creationId xmlns:a16="http://schemas.microsoft.com/office/drawing/2014/main" id="{6F784608-85BE-4224-A0D1-754512E68BBF}"/>
            </a:ext>
          </a:extLst>
        </xdr:cNvPr>
        <xdr:cNvCxnSpPr/>
      </xdr:nvCxnSpPr>
      <xdr:spPr>
        <a:xfrm>
          <a:off x="26450925" y="130168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526" name="Connecteur droit avec flèche 525">
          <a:extLst>
            <a:ext uri="{FF2B5EF4-FFF2-40B4-BE49-F238E27FC236}">
              <a16:creationId xmlns:a16="http://schemas.microsoft.com/office/drawing/2014/main" id="{67548888-2AA9-4359-A4C3-A6A312EE5E05}"/>
            </a:ext>
          </a:extLst>
        </xdr:cNvPr>
        <xdr:cNvCxnSpPr/>
      </xdr:nvCxnSpPr>
      <xdr:spPr>
        <a:xfrm flipV="1">
          <a:off x="25212675" y="130016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527" name="Connecteur droit 526">
          <a:extLst>
            <a:ext uri="{FF2B5EF4-FFF2-40B4-BE49-F238E27FC236}">
              <a16:creationId xmlns:a16="http://schemas.microsoft.com/office/drawing/2014/main" id="{5A5BEE92-26BD-4CCC-ADD8-58ED536BB240}"/>
            </a:ext>
          </a:extLst>
        </xdr:cNvPr>
        <xdr:cNvCxnSpPr/>
      </xdr:nvCxnSpPr>
      <xdr:spPr>
        <a:xfrm>
          <a:off x="26450925" y="130168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528" name="Connecteur droit avec flèche 527">
          <a:extLst>
            <a:ext uri="{FF2B5EF4-FFF2-40B4-BE49-F238E27FC236}">
              <a16:creationId xmlns:a16="http://schemas.microsoft.com/office/drawing/2014/main" id="{64720146-D381-4B3D-A836-13EA2DE34D7B}"/>
            </a:ext>
          </a:extLst>
        </xdr:cNvPr>
        <xdr:cNvCxnSpPr/>
      </xdr:nvCxnSpPr>
      <xdr:spPr>
        <a:xfrm flipV="1">
          <a:off x="25212675" y="130016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529" name="Connecteur droit 528">
          <a:extLst>
            <a:ext uri="{FF2B5EF4-FFF2-40B4-BE49-F238E27FC236}">
              <a16:creationId xmlns:a16="http://schemas.microsoft.com/office/drawing/2014/main" id="{CADA851E-1D3D-4F52-94A8-F97FA8592925}"/>
            </a:ext>
          </a:extLst>
        </xdr:cNvPr>
        <xdr:cNvCxnSpPr/>
      </xdr:nvCxnSpPr>
      <xdr:spPr>
        <a:xfrm>
          <a:off x="26450925" y="130168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530" name="Connecteur droit avec flèche 529">
          <a:extLst>
            <a:ext uri="{FF2B5EF4-FFF2-40B4-BE49-F238E27FC236}">
              <a16:creationId xmlns:a16="http://schemas.microsoft.com/office/drawing/2014/main" id="{31B8E7A0-B6B6-40BF-ADE7-A006B4354933}"/>
            </a:ext>
          </a:extLst>
        </xdr:cNvPr>
        <xdr:cNvCxnSpPr/>
      </xdr:nvCxnSpPr>
      <xdr:spPr>
        <a:xfrm flipV="1">
          <a:off x="25212675" y="130016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531" name="Connecteur droit 530">
          <a:extLst>
            <a:ext uri="{FF2B5EF4-FFF2-40B4-BE49-F238E27FC236}">
              <a16:creationId xmlns:a16="http://schemas.microsoft.com/office/drawing/2014/main" id="{CEFF1B0E-3C0C-49F3-B81F-FF9EA17C1873}"/>
            </a:ext>
          </a:extLst>
        </xdr:cNvPr>
        <xdr:cNvCxnSpPr/>
      </xdr:nvCxnSpPr>
      <xdr:spPr>
        <a:xfrm>
          <a:off x="26450925" y="130168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532" name="Connecteur droit avec flèche 531">
          <a:extLst>
            <a:ext uri="{FF2B5EF4-FFF2-40B4-BE49-F238E27FC236}">
              <a16:creationId xmlns:a16="http://schemas.microsoft.com/office/drawing/2014/main" id="{B24847B7-8EA5-4020-9FC1-27A81740EA9B}"/>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533" name="Connecteur droit 532">
          <a:extLst>
            <a:ext uri="{FF2B5EF4-FFF2-40B4-BE49-F238E27FC236}">
              <a16:creationId xmlns:a16="http://schemas.microsoft.com/office/drawing/2014/main" id="{86973E6D-2251-4B8E-936C-0F027ABA905A}"/>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534" name="Connecteur droit avec flèche 533">
          <a:extLst>
            <a:ext uri="{FF2B5EF4-FFF2-40B4-BE49-F238E27FC236}">
              <a16:creationId xmlns:a16="http://schemas.microsoft.com/office/drawing/2014/main" id="{5147EAFA-308D-428D-89E0-27867CE84627}"/>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535" name="Connecteur droit 534">
          <a:extLst>
            <a:ext uri="{FF2B5EF4-FFF2-40B4-BE49-F238E27FC236}">
              <a16:creationId xmlns:a16="http://schemas.microsoft.com/office/drawing/2014/main" id="{F800ED04-66C6-415A-8691-61E5C0849DF7}"/>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536" name="Connecteur droit avec flèche 535">
          <a:extLst>
            <a:ext uri="{FF2B5EF4-FFF2-40B4-BE49-F238E27FC236}">
              <a16:creationId xmlns:a16="http://schemas.microsoft.com/office/drawing/2014/main" id="{BF787E6B-43A0-4FE1-923C-2E4D6475E3D0}"/>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537" name="Connecteur droit 536">
          <a:extLst>
            <a:ext uri="{FF2B5EF4-FFF2-40B4-BE49-F238E27FC236}">
              <a16:creationId xmlns:a16="http://schemas.microsoft.com/office/drawing/2014/main" id="{4FCA0E50-D425-4C69-84F8-90EA02971EDE}"/>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538" name="Connecteur droit avec flèche 537">
          <a:extLst>
            <a:ext uri="{FF2B5EF4-FFF2-40B4-BE49-F238E27FC236}">
              <a16:creationId xmlns:a16="http://schemas.microsoft.com/office/drawing/2014/main" id="{9FAB257D-837F-434F-81C4-402C884F38B9}"/>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539" name="Connecteur droit 538">
          <a:extLst>
            <a:ext uri="{FF2B5EF4-FFF2-40B4-BE49-F238E27FC236}">
              <a16:creationId xmlns:a16="http://schemas.microsoft.com/office/drawing/2014/main" id="{AD09E7D8-66C2-4E99-974A-760C6A15C6EA}"/>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540" name="Connecteur droit avec flèche 539">
          <a:extLst>
            <a:ext uri="{FF2B5EF4-FFF2-40B4-BE49-F238E27FC236}">
              <a16:creationId xmlns:a16="http://schemas.microsoft.com/office/drawing/2014/main" id="{A4EB75DA-9FD2-463C-A6D3-C6C09214C4F3}"/>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541" name="Connecteur droit 540">
          <a:extLst>
            <a:ext uri="{FF2B5EF4-FFF2-40B4-BE49-F238E27FC236}">
              <a16:creationId xmlns:a16="http://schemas.microsoft.com/office/drawing/2014/main" id="{F04F5B61-54B1-4326-BCFD-C23E6E5F59D1}"/>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542" name="Connecteur droit avec flèche 541">
          <a:extLst>
            <a:ext uri="{FF2B5EF4-FFF2-40B4-BE49-F238E27FC236}">
              <a16:creationId xmlns:a16="http://schemas.microsoft.com/office/drawing/2014/main" id="{5693C3A0-3ECB-4739-9120-DA9423160383}"/>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543" name="Connecteur droit 542">
          <a:extLst>
            <a:ext uri="{FF2B5EF4-FFF2-40B4-BE49-F238E27FC236}">
              <a16:creationId xmlns:a16="http://schemas.microsoft.com/office/drawing/2014/main" id="{D78A5ED1-38E4-450F-8F86-9C0AE732206B}"/>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544" name="Connecteur droit avec flèche 543">
          <a:extLst>
            <a:ext uri="{FF2B5EF4-FFF2-40B4-BE49-F238E27FC236}">
              <a16:creationId xmlns:a16="http://schemas.microsoft.com/office/drawing/2014/main" id="{69E73699-AC8A-4EAB-92E1-D86760C9C310}"/>
            </a:ext>
          </a:extLst>
        </xdr:cNvPr>
        <xdr:cNvCxnSpPr/>
      </xdr:nvCxnSpPr>
      <xdr:spPr>
        <a:xfrm flipV="1">
          <a:off x="25212675" y="14036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545" name="Connecteur droit 544">
          <a:extLst>
            <a:ext uri="{FF2B5EF4-FFF2-40B4-BE49-F238E27FC236}">
              <a16:creationId xmlns:a16="http://schemas.microsoft.com/office/drawing/2014/main" id="{6112F463-6E8A-44D6-9456-61912C5BF10C}"/>
            </a:ext>
          </a:extLst>
        </xdr:cNvPr>
        <xdr:cNvCxnSpPr/>
      </xdr:nvCxnSpPr>
      <xdr:spPr>
        <a:xfrm>
          <a:off x="26450925" y="14051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546" name="Connecteur droit avec flèche 545">
          <a:extLst>
            <a:ext uri="{FF2B5EF4-FFF2-40B4-BE49-F238E27FC236}">
              <a16:creationId xmlns:a16="http://schemas.microsoft.com/office/drawing/2014/main" id="{D3673E9F-2F3B-4DD5-A46F-CA510C451DE9}"/>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547" name="Connecteur droit 546">
          <a:extLst>
            <a:ext uri="{FF2B5EF4-FFF2-40B4-BE49-F238E27FC236}">
              <a16:creationId xmlns:a16="http://schemas.microsoft.com/office/drawing/2014/main" id="{7EB45980-1F71-4DFC-9DB0-7781AA258C01}"/>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548" name="Connecteur droit avec flèche 547">
          <a:extLst>
            <a:ext uri="{FF2B5EF4-FFF2-40B4-BE49-F238E27FC236}">
              <a16:creationId xmlns:a16="http://schemas.microsoft.com/office/drawing/2014/main" id="{B324D923-3DE0-4916-9EE3-66633D73F7C6}"/>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549" name="Connecteur droit 548">
          <a:extLst>
            <a:ext uri="{FF2B5EF4-FFF2-40B4-BE49-F238E27FC236}">
              <a16:creationId xmlns:a16="http://schemas.microsoft.com/office/drawing/2014/main" id="{F9655AE4-ED42-4F6D-94BD-5976D3D1322E}"/>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550" name="Connecteur droit avec flèche 549">
          <a:extLst>
            <a:ext uri="{FF2B5EF4-FFF2-40B4-BE49-F238E27FC236}">
              <a16:creationId xmlns:a16="http://schemas.microsoft.com/office/drawing/2014/main" id="{3F38641F-6AB0-44F6-A1F2-6D692890511E}"/>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551" name="Connecteur droit 550">
          <a:extLst>
            <a:ext uri="{FF2B5EF4-FFF2-40B4-BE49-F238E27FC236}">
              <a16:creationId xmlns:a16="http://schemas.microsoft.com/office/drawing/2014/main" id="{9E930F47-4240-464F-A545-A2024FCDEC08}"/>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552" name="Connecteur droit avec flèche 551">
          <a:extLst>
            <a:ext uri="{FF2B5EF4-FFF2-40B4-BE49-F238E27FC236}">
              <a16:creationId xmlns:a16="http://schemas.microsoft.com/office/drawing/2014/main" id="{8B7CBC0B-D4E2-42F4-B2F8-36D69B53D257}"/>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553" name="Connecteur droit 552">
          <a:extLst>
            <a:ext uri="{FF2B5EF4-FFF2-40B4-BE49-F238E27FC236}">
              <a16:creationId xmlns:a16="http://schemas.microsoft.com/office/drawing/2014/main" id="{D47E66E5-E06F-4CF0-BBF4-7912307D129A}"/>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554" name="Connecteur droit avec flèche 553">
          <a:extLst>
            <a:ext uri="{FF2B5EF4-FFF2-40B4-BE49-F238E27FC236}">
              <a16:creationId xmlns:a16="http://schemas.microsoft.com/office/drawing/2014/main" id="{B05C1767-7BEB-4B74-B85A-3FEA87AA1F13}"/>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555" name="Connecteur droit 554">
          <a:extLst>
            <a:ext uri="{FF2B5EF4-FFF2-40B4-BE49-F238E27FC236}">
              <a16:creationId xmlns:a16="http://schemas.microsoft.com/office/drawing/2014/main" id="{7182C9AA-7C53-41F5-BB56-E40FD2B6A05C}"/>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556" name="Connecteur droit avec flèche 555">
          <a:extLst>
            <a:ext uri="{FF2B5EF4-FFF2-40B4-BE49-F238E27FC236}">
              <a16:creationId xmlns:a16="http://schemas.microsoft.com/office/drawing/2014/main" id="{0AC3105B-1827-414F-9F36-77AD0C9C3670}"/>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557" name="Connecteur droit 556">
          <a:extLst>
            <a:ext uri="{FF2B5EF4-FFF2-40B4-BE49-F238E27FC236}">
              <a16:creationId xmlns:a16="http://schemas.microsoft.com/office/drawing/2014/main" id="{A332491F-486F-4F21-8570-3A5884A016BD}"/>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558" name="Connecteur droit avec flèche 557">
          <a:extLst>
            <a:ext uri="{FF2B5EF4-FFF2-40B4-BE49-F238E27FC236}">
              <a16:creationId xmlns:a16="http://schemas.microsoft.com/office/drawing/2014/main" id="{9F9EC3C5-7EDD-4D65-9A53-5940F11D8D57}"/>
            </a:ext>
          </a:extLst>
        </xdr:cNvPr>
        <xdr:cNvCxnSpPr/>
      </xdr:nvCxnSpPr>
      <xdr:spPr>
        <a:xfrm flipV="1">
          <a:off x="25212675" y="150704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559" name="Connecteur droit 558">
          <a:extLst>
            <a:ext uri="{FF2B5EF4-FFF2-40B4-BE49-F238E27FC236}">
              <a16:creationId xmlns:a16="http://schemas.microsoft.com/office/drawing/2014/main" id="{EED0ACA3-C960-4106-BE38-49B18E3B445E}"/>
            </a:ext>
          </a:extLst>
        </xdr:cNvPr>
        <xdr:cNvCxnSpPr/>
      </xdr:nvCxnSpPr>
      <xdr:spPr>
        <a:xfrm>
          <a:off x="26450925" y="150856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560" name="Connecteur droit avec flèche 559">
          <a:extLst>
            <a:ext uri="{FF2B5EF4-FFF2-40B4-BE49-F238E27FC236}">
              <a16:creationId xmlns:a16="http://schemas.microsoft.com/office/drawing/2014/main" id="{2545EDD6-6216-4268-982D-272E583BF5B9}"/>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561" name="Connecteur droit 560">
          <a:extLst>
            <a:ext uri="{FF2B5EF4-FFF2-40B4-BE49-F238E27FC236}">
              <a16:creationId xmlns:a16="http://schemas.microsoft.com/office/drawing/2014/main" id="{D05CAAB0-C86E-45A0-ABC9-9ACA69557F2B}"/>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562" name="Connecteur droit avec flèche 561">
          <a:extLst>
            <a:ext uri="{FF2B5EF4-FFF2-40B4-BE49-F238E27FC236}">
              <a16:creationId xmlns:a16="http://schemas.microsoft.com/office/drawing/2014/main" id="{6DAA8330-F005-47B1-966C-50773AF2FBF7}"/>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563" name="Connecteur droit 562">
          <a:extLst>
            <a:ext uri="{FF2B5EF4-FFF2-40B4-BE49-F238E27FC236}">
              <a16:creationId xmlns:a16="http://schemas.microsoft.com/office/drawing/2014/main" id="{B47D0184-FBD2-485C-B77D-9C8F1C0A19CF}"/>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564" name="Connecteur droit avec flèche 563">
          <a:extLst>
            <a:ext uri="{FF2B5EF4-FFF2-40B4-BE49-F238E27FC236}">
              <a16:creationId xmlns:a16="http://schemas.microsoft.com/office/drawing/2014/main" id="{8E03F95F-14FE-4DA4-9D2C-529EA377A1C0}"/>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565" name="Connecteur droit 564">
          <a:extLst>
            <a:ext uri="{FF2B5EF4-FFF2-40B4-BE49-F238E27FC236}">
              <a16:creationId xmlns:a16="http://schemas.microsoft.com/office/drawing/2014/main" id="{9832E75F-75A1-4DC1-8485-FE2FFB840A97}"/>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566" name="Connecteur droit avec flèche 565">
          <a:extLst>
            <a:ext uri="{FF2B5EF4-FFF2-40B4-BE49-F238E27FC236}">
              <a16:creationId xmlns:a16="http://schemas.microsoft.com/office/drawing/2014/main" id="{E4810895-DA7A-4E23-8093-179418DDA7CC}"/>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567" name="Connecteur droit 566">
          <a:extLst>
            <a:ext uri="{FF2B5EF4-FFF2-40B4-BE49-F238E27FC236}">
              <a16:creationId xmlns:a16="http://schemas.microsoft.com/office/drawing/2014/main" id="{BB2F4EF0-FCFF-44BC-A56D-AD085C88E482}"/>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568" name="Connecteur droit avec flèche 567">
          <a:extLst>
            <a:ext uri="{FF2B5EF4-FFF2-40B4-BE49-F238E27FC236}">
              <a16:creationId xmlns:a16="http://schemas.microsoft.com/office/drawing/2014/main" id="{4846025F-19BF-40B3-AD20-717ACA87ECFC}"/>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569" name="Connecteur droit 568">
          <a:extLst>
            <a:ext uri="{FF2B5EF4-FFF2-40B4-BE49-F238E27FC236}">
              <a16:creationId xmlns:a16="http://schemas.microsoft.com/office/drawing/2014/main" id="{DA6A16C8-DEE9-44AA-B8A6-F17F2959CCCD}"/>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570" name="Connecteur droit avec flèche 569">
          <a:extLst>
            <a:ext uri="{FF2B5EF4-FFF2-40B4-BE49-F238E27FC236}">
              <a16:creationId xmlns:a16="http://schemas.microsoft.com/office/drawing/2014/main" id="{45227023-84A1-46E4-A950-8409B89D844A}"/>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571" name="Connecteur droit 570">
          <a:extLst>
            <a:ext uri="{FF2B5EF4-FFF2-40B4-BE49-F238E27FC236}">
              <a16:creationId xmlns:a16="http://schemas.microsoft.com/office/drawing/2014/main" id="{BA37C77A-EAE4-4F64-9D8E-D03A1E827DED}"/>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572" name="Connecteur droit avec flèche 571">
          <a:extLst>
            <a:ext uri="{FF2B5EF4-FFF2-40B4-BE49-F238E27FC236}">
              <a16:creationId xmlns:a16="http://schemas.microsoft.com/office/drawing/2014/main" id="{8E76CD09-C600-4E40-B6CE-5B77DB61DFA7}"/>
            </a:ext>
          </a:extLst>
        </xdr:cNvPr>
        <xdr:cNvCxnSpPr/>
      </xdr:nvCxnSpPr>
      <xdr:spPr>
        <a:xfrm flipV="1">
          <a:off x="25212675" y="161048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573" name="Connecteur droit 572">
          <a:extLst>
            <a:ext uri="{FF2B5EF4-FFF2-40B4-BE49-F238E27FC236}">
              <a16:creationId xmlns:a16="http://schemas.microsoft.com/office/drawing/2014/main" id="{05A5B008-00AA-4D46-BA6D-90339DCC1167}"/>
            </a:ext>
          </a:extLst>
        </xdr:cNvPr>
        <xdr:cNvCxnSpPr/>
      </xdr:nvCxnSpPr>
      <xdr:spPr>
        <a:xfrm>
          <a:off x="26450925" y="161201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574" name="Connecteur droit avec flèche 573">
          <a:extLst>
            <a:ext uri="{FF2B5EF4-FFF2-40B4-BE49-F238E27FC236}">
              <a16:creationId xmlns:a16="http://schemas.microsoft.com/office/drawing/2014/main" id="{086922A4-76B0-4E64-8F21-2E284BBB6297}"/>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575" name="Connecteur droit 574">
          <a:extLst>
            <a:ext uri="{FF2B5EF4-FFF2-40B4-BE49-F238E27FC236}">
              <a16:creationId xmlns:a16="http://schemas.microsoft.com/office/drawing/2014/main" id="{2FDC8A9A-4E9F-4858-89C8-1474A0BC619E}"/>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576" name="Connecteur droit avec flèche 575">
          <a:extLst>
            <a:ext uri="{FF2B5EF4-FFF2-40B4-BE49-F238E27FC236}">
              <a16:creationId xmlns:a16="http://schemas.microsoft.com/office/drawing/2014/main" id="{E73B45BB-48E5-4E78-88D4-4051C81B1D1A}"/>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577" name="Connecteur droit 576">
          <a:extLst>
            <a:ext uri="{FF2B5EF4-FFF2-40B4-BE49-F238E27FC236}">
              <a16:creationId xmlns:a16="http://schemas.microsoft.com/office/drawing/2014/main" id="{70E79E26-4C4C-4842-9AEB-84216F7530A0}"/>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578" name="Connecteur droit avec flèche 577">
          <a:extLst>
            <a:ext uri="{FF2B5EF4-FFF2-40B4-BE49-F238E27FC236}">
              <a16:creationId xmlns:a16="http://schemas.microsoft.com/office/drawing/2014/main" id="{26CF4BC4-3CBA-4D62-9432-D3A812A0A657}"/>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579" name="Connecteur droit 578">
          <a:extLst>
            <a:ext uri="{FF2B5EF4-FFF2-40B4-BE49-F238E27FC236}">
              <a16:creationId xmlns:a16="http://schemas.microsoft.com/office/drawing/2014/main" id="{E7366BDE-4E07-4E7B-8F1C-EF0447B9B1D1}"/>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580" name="Connecteur droit avec flèche 579">
          <a:extLst>
            <a:ext uri="{FF2B5EF4-FFF2-40B4-BE49-F238E27FC236}">
              <a16:creationId xmlns:a16="http://schemas.microsoft.com/office/drawing/2014/main" id="{4BDCBB3E-347D-412A-B4A9-0B71C9137574}"/>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581" name="Connecteur droit 580">
          <a:extLst>
            <a:ext uri="{FF2B5EF4-FFF2-40B4-BE49-F238E27FC236}">
              <a16:creationId xmlns:a16="http://schemas.microsoft.com/office/drawing/2014/main" id="{4D537C8A-1670-4BCB-B2C7-18BAF6B95627}"/>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582" name="Connecteur droit avec flèche 581">
          <a:extLst>
            <a:ext uri="{FF2B5EF4-FFF2-40B4-BE49-F238E27FC236}">
              <a16:creationId xmlns:a16="http://schemas.microsoft.com/office/drawing/2014/main" id="{5778A01D-EEBB-48D3-B63D-95196D3BA9F1}"/>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583" name="Connecteur droit 582">
          <a:extLst>
            <a:ext uri="{FF2B5EF4-FFF2-40B4-BE49-F238E27FC236}">
              <a16:creationId xmlns:a16="http://schemas.microsoft.com/office/drawing/2014/main" id="{E5458207-0C82-429D-9ED8-880799121000}"/>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584" name="Connecteur droit avec flèche 583">
          <a:extLst>
            <a:ext uri="{FF2B5EF4-FFF2-40B4-BE49-F238E27FC236}">
              <a16:creationId xmlns:a16="http://schemas.microsoft.com/office/drawing/2014/main" id="{3FCF43B7-C1B9-42FF-A0AC-C79660BEDD30}"/>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585" name="Connecteur droit 584">
          <a:extLst>
            <a:ext uri="{FF2B5EF4-FFF2-40B4-BE49-F238E27FC236}">
              <a16:creationId xmlns:a16="http://schemas.microsoft.com/office/drawing/2014/main" id="{0CE4EB35-2AE5-4730-9406-CCB4A2A95348}"/>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586" name="Connecteur droit avec flèche 585">
          <a:extLst>
            <a:ext uri="{FF2B5EF4-FFF2-40B4-BE49-F238E27FC236}">
              <a16:creationId xmlns:a16="http://schemas.microsoft.com/office/drawing/2014/main" id="{47A1CAEE-569A-4F7B-9570-DC01D1BF1EC3}"/>
            </a:ext>
          </a:extLst>
        </xdr:cNvPr>
        <xdr:cNvCxnSpPr/>
      </xdr:nvCxnSpPr>
      <xdr:spPr>
        <a:xfrm flipV="1">
          <a:off x="25212675" y="17139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587" name="Connecteur droit 586">
          <a:extLst>
            <a:ext uri="{FF2B5EF4-FFF2-40B4-BE49-F238E27FC236}">
              <a16:creationId xmlns:a16="http://schemas.microsoft.com/office/drawing/2014/main" id="{D88292A0-DEB7-49D6-B4EB-41F933FBE77E}"/>
            </a:ext>
          </a:extLst>
        </xdr:cNvPr>
        <xdr:cNvCxnSpPr/>
      </xdr:nvCxnSpPr>
      <xdr:spPr>
        <a:xfrm>
          <a:off x="26450925" y="17154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588" name="Connecteur droit avec flèche 587">
          <a:extLst>
            <a:ext uri="{FF2B5EF4-FFF2-40B4-BE49-F238E27FC236}">
              <a16:creationId xmlns:a16="http://schemas.microsoft.com/office/drawing/2014/main" id="{B0DA21AE-B017-46B4-A4A1-38662AF83CE5}"/>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589" name="Connecteur droit 588">
          <a:extLst>
            <a:ext uri="{FF2B5EF4-FFF2-40B4-BE49-F238E27FC236}">
              <a16:creationId xmlns:a16="http://schemas.microsoft.com/office/drawing/2014/main" id="{3604F994-DB29-446F-99F7-9EC0777A514B}"/>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590" name="Connecteur droit avec flèche 589">
          <a:extLst>
            <a:ext uri="{FF2B5EF4-FFF2-40B4-BE49-F238E27FC236}">
              <a16:creationId xmlns:a16="http://schemas.microsoft.com/office/drawing/2014/main" id="{092EF379-1B92-47C6-A3A4-B9E3AC25E8C4}"/>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591" name="Connecteur droit 590">
          <a:extLst>
            <a:ext uri="{FF2B5EF4-FFF2-40B4-BE49-F238E27FC236}">
              <a16:creationId xmlns:a16="http://schemas.microsoft.com/office/drawing/2014/main" id="{3503E427-360F-45AE-A05D-A824FD2F4E6F}"/>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592" name="Connecteur droit avec flèche 591">
          <a:extLst>
            <a:ext uri="{FF2B5EF4-FFF2-40B4-BE49-F238E27FC236}">
              <a16:creationId xmlns:a16="http://schemas.microsoft.com/office/drawing/2014/main" id="{677579D1-6C1A-4044-9179-65BDC5B20D83}"/>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593" name="Connecteur droit 592">
          <a:extLst>
            <a:ext uri="{FF2B5EF4-FFF2-40B4-BE49-F238E27FC236}">
              <a16:creationId xmlns:a16="http://schemas.microsoft.com/office/drawing/2014/main" id="{76A1C862-00D7-4F35-B8CE-5BD605D2B766}"/>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594" name="Connecteur droit avec flèche 593">
          <a:extLst>
            <a:ext uri="{FF2B5EF4-FFF2-40B4-BE49-F238E27FC236}">
              <a16:creationId xmlns:a16="http://schemas.microsoft.com/office/drawing/2014/main" id="{514CF8F5-57BC-4630-9172-A2B38745C098}"/>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595" name="Connecteur droit 594">
          <a:extLst>
            <a:ext uri="{FF2B5EF4-FFF2-40B4-BE49-F238E27FC236}">
              <a16:creationId xmlns:a16="http://schemas.microsoft.com/office/drawing/2014/main" id="{29A829D4-78DD-4A22-BB62-5EB617210781}"/>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596" name="Connecteur droit avec flèche 595">
          <a:extLst>
            <a:ext uri="{FF2B5EF4-FFF2-40B4-BE49-F238E27FC236}">
              <a16:creationId xmlns:a16="http://schemas.microsoft.com/office/drawing/2014/main" id="{5CB8078C-DF78-45A5-A976-D00FC1B14266}"/>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597" name="Connecteur droit 596">
          <a:extLst>
            <a:ext uri="{FF2B5EF4-FFF2-40B4-BE49-F238E27FC236}">
              <a16:creationId xmlns:a16="http://schemas.microsoft.com/office/drawing/2014/main" id="{B8146044-C965-467E-AC2F-572CB7F68C98}"/>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598" name="Connecteur droit avec flèche 597">
          <a:extLst>
            <a:ext uri="{FF2B5EF4-FFF2-40B4-BE49-F238E27FC236}">
              <a16:creationId xmlns:a16="http://schemas.microsoft.com/office/drawing/2014/main" id="{57AF3173-004E-42C1-A41D-CEE3CA16E664}"/>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599" name="Connecteur droit 598">
          <a:extLst>
            <a:ext uri="{FF2B5EF4-FFF2-40B4-BE49-F238E27FC236}">
              <a16:creationId xmlns:a16="http://schemas.microsoft.com/office/drawing/2014/main" id="{31AFEA30-DB87-400C-999C-34D014581AD4}"/>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600" name="Connecteur droit avec flèche 599">
          <a:extLst>
            <a:ext uri="{FF2B5EF4-FFF2-40B4-BE49-F238E27FC236}">
              <a16:creationId xmlns:a16="http://schemas.microsoft.com/office/drawing/2014/main" id="{5DEED591-CC6C-4C0B-92A7-6AAFAD3EE4DE}"/>
            </a:ext>
          </a:extLst>
        </xdr:cNvPr>
        <xdr:cNvCxnSpPr/>
      </xdr:nvCxnSpPr>
      <xdr:spPr>
        <a:xfrm flipV="1">
          <a:off x="25212675" y="181737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601" name="Connecteur droit 600">
          <a:extLst>
            <a:ext uri="{FF2B5EF4-FFF2-40B4-BE49-F238E27FC236}">
              <a16:creationId xmlns:a16="http://schemas.microsoft.com/office/drawing/2014/main" id="{55750C12-2F2D-4C78-9EA4-2E1971C51A66}"/>
            </a:ext>
          </a:extLst>
        </xdr:cNvPr>
        <xdr:cNvCxnSpPr/>
      </xdr:nvCxnSpPr>
      <xdr:spPr>
        <a:xfrm>
          <a:off x="26450925" y="181889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602" name="Connecteur droit avec flèche 601">
          <a:extLst>
            <a:ext uri="{FF2B5EF4-FFF2-40B4-BE49-F238E27FC236}">
              <a16:creationId xmlns:a16="http://schemas.microsoft.com/office/drawing/2014/main" id="{491C98D1-3996-41BD-BAC9-96E4C43CC786}"/>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603" name="Connecteur droit 602">
          <a:extLst>
            <a:ext uri="{FF2B5EF4-FFF2-40B4-BE49-F238E27FC236}">
              <a16:creationId xmlns:a16="http://schemas.microsoft.com/office/drawing/2014/main" id="{65C58030-8A11-4051-8329-F9B302CEC5DB}"/>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604" name="Connecteur droit avec flèche 603">
          <a:extLst>
            <a:ext uri="{FF2B5EF4-FFF2-40B4-BE49-F238E27FC236}">
              <a16:creationId xmlns:a16="http://schemas.microsoft.com/office/drawing/2014/main" id="{2C180E27-10B8-4162-9226-3FBD7034BCFE}"/>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605" name="Connecteur droit 604">
          <a:extLst>
            <a:ext uri="{FF2B5EF4-FFF2-40B4-BE49-F238E27FC236}">
              <a16:creationId xmlns:a16="http://schemas.microsoft.com/office/drawing/2014/main" id="{18ECDBD7-2E28-4847-87B2-CA15F597A6E9}"/>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606" name="Connecteur droit avec flèche 605">
          <a:extLst>
            <a:ext uri="{FF2B5EF4-FFF2-40B4-BE49-F238E27FC236}">
              <a16:creationId xmlns:a16="http://schemas.microsoft.com/office/drawing/2014/main" id="{5A569734-61DE-4762-A299-72E9ECA72C7B}"/>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607" name="Connecteur droit 606">
          <a:extLst>
            <a:ext uri="{FF2B5EF4-FFF2-40B4-BE49-F238E27FC236}">
              <a16:creationId xmlns:a16="http://schemas.microsoft.com/office/drawing/2014/main" id="{994C3C7D-0861-4F1F-9F84-8A727ECBD790}"/>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608" name="Connecteur droit avec flèche 607">
          <a:extLst>
            <a:ext uri="{FF2B5EF4-FFF2-40B4-BE49-F238E27FC236}">
              <a16:creationId xmlns:a16="http://schemas.microsoft.com/office/drawing/2014/main" id="{239A1554-61E4-4937-BF03-725BDA15CBC3}"/>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609" name="Connecteur droit 608">
          <a:extLst>
            <a:ext uri="{FF2B5EF4-FFF2-40B4-BE49-F238E27FC236}">
              <a16:creationId xmlns:a16="http://schemas.microsoft.com/office/drawing/2014/main" id="{99AB01C1-B64F-40F6-B4D0-A8AF81FB612B}"/>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610" name="Connecteur droit avec flèche 609">
          <a:extLst>
            <a:ext uri="{FF2B5EF4-FFF2-40B4-BE49-F238E27FC236}">
              <a16:creationId xmlns:a16="http://schemas.microsoft.com/office/drawing/2014/main" id="{659F4008-50ED-4935-A203-73F80649C4B5}"/>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611" name="Connecteur droit 610">
          <a:extLst>
            <a:ext uri="{FF2B5EF4-FFF2-40B4-BE49-F238E27FC236}">
              <a16:creationId xmlns:a16="http://schemas.microsoft.com/office/drawing/2014/main" id="{35ED79D0-4D8C-4588-BD16-85FE08A366D3}"/>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612" name="Connecteur droit avec flèche 611">
          <a:extLst>
            <a:ext uri="{FF2B5EF4-FFF2-40B4-BE49-F238E27FC236}">
              <a16:creationId xmlns:a16="http://schemas.microsoft.com/office/drawing/2014/main" id="{7B2D088B-F7CB-402B-B8FA-0296A7D8ECB4}"/>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613" name="Connecteur droit 612">
          <a:extLst>
            <a:ext uri="{FF2B5EF4-FFF2-40B4-BE49-F238E27FC236}">
              <a16:creationId xmlns:a16="http://schemas.microsoft.com/office/drawing/2014/main" id="{190B0EF6-DE0F-4634-BDD4-B29F2CB0D442}"/>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614" name="Connecteur droit avec flèche 613">
          <a:extLst>
            <a:ext uri="{FF2B5EF4-FFF2-40B4-BE49-F238E27FC236}">
              <a16:creationId xmlns:a16="http://schemas.microsoft.com/office/drawing/2014/main" id="{6CC16118-5BD4-451D-9B4B-1CAF23A08372}"/>
            </a:ext>
          </a:extLst>
        </xdr:cNvPr>
        <xdr:cNvCxnSpPr/>
      </xdr:nvCxnSpPr>
      <xdr:spPr>
        <a:xfrm flipV="1">
          <a:off x="25212675" y="1898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615" name="Connecteur droit 614">
          <a:extLst>
            <a:ext uri="{FF2B5EF4-FFF2-40B4-BE49-F238E27FC236}">
              <a16:creationId xmlns:a16="http://schemas.microsoft.com/office/drawing/2014/main" id="{F68FF591-089D-4B73-8015-FBA256091531}"/>
            </a:ext>
          </a:extLst>
        </xdr:cNvPr>
        <xdr:cNvCxnSpPr/>
      </xdr:nvCxnSpPr>
      <xdr:spPr>
        <a:xfrm>
          <a:off x="26450925" y="1899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616" name="Connecteur droit avec flèche 615">
          <a:extLst>
            <a:ext uri="{FF2B5EF4-FFF2-40B4-BE49-F238E27FC236}">
              <a16:creationId xmlns:a16="http://schemas.microsoft.com/office/drawing/2014/main" id="{1B67C63E-E45A-45B1-BC35-5EA6EF79E31F}"/>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617" name="Connecteur droit 616">
          <a:extLst>
            <a:ext uri="{FF2B5EF4-FFF2-40B4-BE49-F238E27FC236}">
              <a16:creationId xmlns:a16="http://schemas.microsoft.com/office/drawing/2014/main" id="{813B16F5-3FD8-45CE-9908-7DC2ED41C74F}"/>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618" name="Connecteur droit avec flèche 617">
          <a:extLst>
            <a:ext uri="{FF2B5EF4-FFF2-40B4-BE49-F238E27FC236}">
              <a16:creationId xmlns:a16="http://schemas.microsoft.com/office/drawing/2014/main" id="{9BC911C4-6693-4F01-9EF0-69E62DA20F0C}"/>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619" name="Connecteur droit 618">
          <a:extLst>
            <a:ext uri="{FF2B5EF4-FFF2-40B4-BE49-F238E27FC236}">
              <a16:creationId xmlns:a16="http://schemas.microsoft.com/office/drawing/2014/main" id="{675DF229-4704-47CE-918A-BC3CC4179811}"/>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620" name="Connecteur droit avec flèche 619">
          <a:extLst>
            <a:ext uri="{FF2B5EF4-FFF2-40B4-BE49-F238E27FC236}">
              <a16:creationId xmlns:a16="http://schemas.microsoft.com/office/drawing/2014/main" id="{5CA299FB-44DA-47AE-A645-A40EFB2592AF}"/>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621" name="Connecteur droit 620">
          <a:extLst>
            <a:ext uri="{FF2B5EF4-FFF2-40B4-BE49-F238E27FC236}">
              <a16:creationId xmlns:a16="http://schemas.microsoft.com/office/drawing/2014/main" id="{68934799-D313-470B-BF8F-69D8135D56A2}"/>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622" name="Connecteur droit avec flèche 621">
          <a:extLst>
            <a:ext uri="{FF2B5EF4-FFF2-40B4-BE49-F238E27FC236}">
              <a16:creationId xmlns:a16="http://schemas.microsoft.com/office/drawing/2014/main" id="{9B57C040-9CDB-4DA8-A251-E2054BB9D23C}"/>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623" name="Connecteur droit 622">
          <a:extLst>
            <a:ext uri="{FF2B5EF4-FFF2-40B4-BE49-F238E27FC236}">
              <a16:creationId xmlns:a16="http://schemas.microsoft.com/office/drawing/2014/main" id="{3C8B926F-369B-40C9-8D6C-72D05C8926AB}"/>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624" name="Connecteur droit avec flèche 623">
          <a:extLst>
            <a:ext uri="{FF2B5EF4-FFF2-40B4-BE49-F238E27FC236}">
              <a16:creationId xmlns:a16="http://schemas.microsoft.com/office/drawing/2014/main" id="{05F19CED-EB98-443C-94B2-D45640C66AF5}"/>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625" name="Connecteur droit 624">
          <a:extLst>
            <a:ext uri="{FF2B5EF4-FFF2-40B4-BE49-F238E27FC236}">
              <a16:creationId xmlns:a16="http://schemas.microsoft.com/office/drawing/2014/main" id="{21A68BC8-C82F-49CC-BB5D-34E927C4FF35}"/>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626" name="Connecteur droit avec flèche 625">
          <a:extLst>
            <a:ext uri="{FF2B5EF4-FFF2-40B4-BE49-F238E27FC236}">
              <a16:creationId xmlns:a16="http://schemas.microsoft.com/office/drawing/2014/main" id="{2866ED90-4E69-4828-813C-9824C5CB9DCF}"/>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627" name="Connecteur droit 626">
          <a:extLst>
            <a:ext uri="{FF2B5EF4-FFF2-40B4-BE49-F238E27FC236}">
              <a16:creationId xmlns:a16="http://schemas.microsoft.com/office/drawing/2014/main" id="{436D9279-6129-41C8-BC0B-EBF33C4BFDA8}"/>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628" name="Connecteur droit avec flèche 627">
          <a:extLst>
            <a:ext uri="{FF2B5EF4-FFF2-40B4-BE49-F238E27FC236}">
              <a16:creationId xmlns:a16="http://schemas.microsoft.com/office/drawing/2014/main" id="{782FE5CA-367D-4A67-B54A-A0997865A33F}"/>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629" name="Connecteur droit 628">
          <a:extLst>
            <a:ext uri="{FF2B5EF4-FFF2-40B4-BE49-F238E27FC236}">
              <a16:creationId xmlns:a16="http://schemas.microsoft.com/office/drawing/2014/main" id="{AD867572-D78B-4A02-9B0F-7453522DCB82}"/>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630" name="Connecteur droit avec flèche 629">
          <a:extLst>
            <a:ext uri="{FF2B5EF4-FFF2-40B4-BE49-F238E27FC236}">
              <a16:creationId xmlns:a16="http://schemas.microsoft.com/office/drawing/2014/main" id="{8C04E188-65FB-4DD1-B595-B179049ACF6F}"/>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631" name="Connecteur droit 630">
          <a:extLst>
            <a:ext uri="{FF2B5EF4-FFF2-40B4-BE49-F238E27FC236}">
              <a16:creationId xmlns:a16="http://schemas.microsoft.com/office/drawing/2014/main" id="{1CDC88C4-6C12-4677-9363-7997EC854DBD}"/>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632" name="Connecteur droit avec flèche 631">
          <a:extLst>
            <a:ext uri="{FF2B5EF4-FFF2-40B4-BE49-F238E27FC236}">
              <a16:creationId xmlns:a16="http://schemas.microsoft.com/office/drawing/2014/main" id="{B309D807-D566-41F2-893E-6E04E62731C2}"/>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633" name="Connecteur droit 632">
          <a:extLst>
            <a:ext uri="{FF2B5EF4-FFF2-40B4-BE49-F238E27FC236}">
              <a16:creationId xmlns:a16="http://schemas.microsoft.com/office/drawing/2014/main" id="{88BB2CF6-6434-4DA3-BA68-75AC1FF10050}"/>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634" name="Connecteur droit avec flèche 633">
          <a:extLst>
            <a:ext uri="{FF2B5EF4-FFF2-40B4-BE49-F238E27FC236}">
              <a16:creationId xmlns:a16="http://schemas.microsoft.com/office/drawing/2014/main" id="{63452E77-334D-4430-8356-9E1F289A1EFC}"/>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635" name="Connecteur droit 634">
          <a:extLst>
            <a:ext uri="{FF2B5EF4-FFF2-40B4-BE49-F238E27FC236}">
              <a16:creationId xmlns:a16="http://schemas.microsoft.com/office/drawing/2014/main" id="{5F3FE5DE-AF5D-4C0C-851E-EFF60079DAE6}"/>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636" name="Connecteur droit avec flèche 635">
          <a:extLst>
            <a:ext uri="{FF2B5EF4-FFF2-40B4-BE49-F238E27FC236}">
              <a16:creationId xmlns:a16="http://schemas.microsoft.com/office/drawing/2014/main" id="{62D00941-CED4-47ED-A944-3992980D2DE1}"/>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637" name="Connecteur droit 636">
          <a:extLst>
            <a:ext uri="{FF2B5EF4-FFF2-40B4-BE49-F238E27FC236}">
              <a16:creationId xmlns:a16="http://schemas.microsoft.com/office/drawing/2014/main" id="{06559216-F58D-4D63-BF8D-72EE72BC2E93}"/>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638" name="Connecteur droit avec flèche 637">
          <a:extLst>
            <a:ext uri="{FF2B5EF4-FFF2-40B4-BE49-F238E27FC236}">
              <a16:creationId xmlns:a16="http://schemas.microsoft.com/office/drawing/2014/main" id="{1528EE7F-42AB-4522-B4D8-9ADC7101F540}"/>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639" name="Connecteur droit 638">
          <a:extLst>
            <a:ext uri="{FF2B5EF4-FFF2-40B4-BE49-F238E27FC236}">
              <a16:creationId xmlns:a16="http://schemas.microsoft.com/office/drawing/2014/main" id="{E7FF6212-1965-4EF5-81FB-C90B532351B2}"/>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640" name="Connecteur droit avec flèche 639">
          <a:extLst>
            <a:ext uri="{FF2B5EF4-FFF2-40B4-BE49-F238E27FC236}">
              <a16:creationId xmlns:a16="http://schemas.microsoft.com/office/drawing/2014/main" id="{DA3A4AAD-36E9-4BAA-8396-4266DFAF9A20}"/>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641" name="Connecteur droit 640">
          <a:extLst>
            <a:ext uri="{FF2B5EF4-FFF2-40B4-BE49-F238E27FC236}">
              <a16:creationId xmlns:a16="http://schemas.microsoft.com/office/drawing/2014/main" id="{CF73E5E4-DAE9-4669-9343-72A50E7E9818}"/>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642" name="Connecteur droit avec flèche 641">
          <a:extLst>
            <a:ext uri="{FF2B5EF4-FFF2-40B4-BE49-F238E27FC236}">
              <a16:creationId xmlns:a16="http://schemas.microsoft.com/office/drawing/2014/main" id="{F81DA419-BB93-45F8-9AA5-BF7428F6B6FB}"/>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643" name="Connecteur droit 642">
          <a:extLst>
            <a:ext uri="{FF2B5EF4-FFF2-40B4-BE49-F238E27FC236}">
              <a16:creationId xmlns:a16="http://schemas.microsoft.com/office/drawing/2014/main" id="{7E966A32-3C49-45C6-9106-1BA814406E27}"/>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644" name="Connecteur droit avec flèche 643">
          <a:extLst>
            <a:ext uri="{FF2B5EF4-FFF2-40B4-BE49-F238E27FC236}">
              <a16:creationId xmlns:a16="http://schemas.microsoft.com/office/drawing/2014/main" id="{5BA39EFE-DB96-488F-B114-AE854514E0E0}"/>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645" name="Connecteur droit 644">
          <a:extLst>
            <a:ext uri="{FF2B5EF4-FFF2-40B4-BE49-F238E27FC236}">
              <a16:creationId xmlns:a16="http://schemas.microsoft.com/office/drawing/2014/main" id="{5700981E-1379-47AF-9E6A-036A8777D681}"/>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646" name="Connecteur droit avec flèche 645">
          <a:extLst>
            <a:ext uri="{FF2B5EF4-FFF2-40B4-BE49-F238E27FC236}">
              <a16:creationId xmlns:a16="http://schemas.microsoft.com/office/drawing/2014/main" id="{C57AFAF6-F9A1-4689-A204-9A1FD004F1E7}"/>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647" name="Connecteur droit 646">
          <a:extLst>
            <a:ext uri="{FF2B5EF4-FFF2-40B4-BE49-F238E27FC236}">
              <a16:creationId xmlns:a16="http://schemas.microsoft.com/office/drawing/2014/main" id="{1431B625-9DF5-4B9E-BEC5-413D8B02B06E}"/>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648" name="Connecteur droit avec flèche 647">
          <a:extLst>
            <a:ext uri="{FF2B5EF4-FFF2-40B4-BE49-F238E27FC236}">
              <a16:creationId xmlns:a16="http://schemas.microsoft.com/office/drawing/2014/main" id="{EDD0C5FE-5D9B-41A0-BFD7-A3C1FDC92BB9}"/>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649" name="Connecteur droit 648">
          <a:extLst>
            <a:ext uri="{FF2B5EF4-FFF2-40B4-BE49-F238E27FC236}">
              <a16:creationId xmlns:a16="http://schemas.microsoft.com/office/drawing/2014/main" id="{DA3CF5AB-4A14-4B1E-B96E-B05E685B46C2}"/>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650" name="Connecteur droit avec flèche 649">
          <a:extLst>
            <a:ext uri="{FF2B5EF4-FFF2-40B4-BE49-F238E27FC236}">
              <a16:creationId xmlns:a16="http://schemas.microsoft.com/office/drawing/2014/main" id="{D40E3415-7C6F-41A1-94E0-E69F98412383}"/>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651" name="Connecteur droit 650">
          <a:extLst>
            <a:ext uri="{FF2B5EF4-FFF2-40B4-BE49-F238E27FC236}">
              <a16:creationId xmlns:a16="http://schemas.microsoft.com/office/drawing/2014/main" id="{953ABC89-2570-4823-B8C0-CDF6C1DBA80E}"/>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652" name="Connecteur droit avec flèche 651">
          <a:extLst>
            <a:ext uri="{FF2B5EF4-FFF2-40B4-BE49-F238E27FC236}">
              <a16:creationId xmlns:a16="http://schemas.microsoft.com/office/drawing/2014/main" id="{8108A60E-2333-48D0-A1BC-AEE5F1DC692E}"/>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653" name="Connecteur droit 652">
          <a:extLst>
            <a:ext uri="{FF2B5EF4-FFF2-40B4-BE49-F238E27FC236}">
              <a16:creationId xmlns:a16="http://schemas.microsoft.com/office/drawing/2014/main" id="{FA4212D3-A30C-4A64-A40D-7339AF163EB3}"/>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654" name="Connecteur droit avec flèche 653">
          <a:extLst>
            <a:ext uri="{FF2B5EF4-FFF2-40B4-BE49-F238E27FC236}">
              <a16:creationId xmlns:a16="http://schemas.microsoft.com/office/drawing/2014/main" id="{D67731F7-8DFE-4179-A698-B79491A20F5C}"/>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655" name="Connecteur droit 654">
          <a:extLst>
            <a:ext uri="{FF2B5EF4-FFF2-40B4-BE49-F238E27FC236}">
              <a16:creationId xmlns:a16="http://schemas.microsoft.com/office/drawing/2014/main" id="{8477AF99-FA05-4F33-B1EA-891E676F9A74}"/>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656" name="Connecteur droit avec flèche 655">
          <a:extLst>
            <a:ext uri="{FF2B5EF4-FFF2-40B4-BE49-F238E27FC236}">
              <a16:creationId xmlns:a16="http://schemas.microsoft.com/office/drawing/2014/main" id="{BC428AC9-32A7-4E61-B241-D36AAB67B1B2}"/>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657" name="Connecteur droit 656">
          <a:extLst>
            <a:ext uri="{FF2B5EF4-FFF2-40B4-BE49-F238E27FC236}">
              <a16:creationId xmlns:a16="http://schemas.microsoft.com/office/drawing/2014/main" id="{F6D6A33C-A411-4E89-BBF2-CAF60B7D4BBC}"/>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658" name="Connecteur droit avec flèche 657">
          <a:extLst>
            <a:ext uri="{FF2B5EF4-FFF2-40B4-BE49-F238E27FC236}">
              <a16:creationId xmlns:a16="http://schemas.microsoft.com/office/drawing/2014/main" id="{FA9C13D1-D53D-4D4A-A26F-369E072279F3}"/>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659" name="Connecteur droit 658">
          <a:extLst>
            <a:ext uri="{FF2B5EF4-FFF2-40B4-BE49-F238E27FC236}">
              <a16:creationId xmlns:a16="http://schemas.microsoft.com/office/drawing/2014/main" id="{E399B001-B888-4CCE-82B9-7D55BE7136D1}"/>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660" name="Connecteur droit avec flèche 659">
          <a:extLst>
            <a:ext uri="{FF2B5EF4-FFF2-40B4-BE49-F238E27FC236}">
              <a16:creationId xmlns:a16="http://schemas.microsoft.com/office/drawing/2014/main" id="{F1421B3B-3EB8-45F8-AC03-53DC3A777E69}"/>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661" name="Connecteur droit 660">
          <a:extLst>
            <a:ext uri="{FF2B5EF4-FFF2-40B4-BE49-F238E27FC236}">
              <a16:creationId xmlns:a16="http://schemas.microsoft.com/office/drawing/2014/main" id="{AD4D1FD9-4D05-45C3-B31A-95A8DC7755A6}"/>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662" name="Connecteur droit avec flèche 661">
          <a:extLst>
            <a:ext uri="{FF2B5EF4-FFF2-40B4-BE49-F238E27FC236}">
              <a16:creationId xmlns:a16="http://schemas.microsoft.com/office/drawing/2014/main" id="{F15133A7-ED63-4012-B7B3-A344548F42A9}"/>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663" name="Connecteur droit 662">
          <a:extLst>
            <a:ext uri="{FF2B5EF4-FFF2-40B4-BE49-F238E27FC236}">
              <a16:creationId xmlns:a16="http://schemas.microsoft.com/office/drawing/2014/main" id="{3DA0E97F-962D-49F9-8AA8-84183759982B}"/>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664" name="Connecteur droit avec flèche 663">
          <a:extLst>
            <a:ext uri="{FF2B5EF4-FFF2-40B4-BE49-F238E27FC236}">
              <a16:creationId xmlns:a16="http://schemas.microsoft.com/office/drawing/2014/main" id="{EEB0A0F6-EDAF-42FB-90EC-FF5BC96F8F20}"/>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665" name="Connecteur droit 664">
          <a:extLst>
            <a:ext uri="{FF2B5EF4-FFF2-40B4-BE49-F238E27FC236}">
              <a16:creationId xmlns:a16="http://schemas.microsoft.com/office/drawing/2014/main" id="{7C4CAE7F-B8D7-453D-8B73-E4A927DE5322}"/>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666" name="Connecteur droit avec flèche 665">
          <a:extLst>
            <a:ext uri="{FF2B5EF4-FFF2-40B4-BE49-F238E27FC236}">
              <a16:creationId xmlns:a16="http://schemas.microsoft.com/office/drawing/2014/main" id="{438C2B2E-8980-41D9-8FFA-42DCE6F08F33}"/>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667" name="Connecteur droit 666">
          <a:extLst>
            <a:ext uri="{FF2B5EF4-FFF2-40B4-BE49-F238E27FC236}">
              <a16:creationId xmlns:a16="http://schemas.microsoft.com/office/drawing/2014/main" id="{C008EFC3-4F71-4F8E-923C-EDDABD46A5CD}"/>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668" name="Connecteur droit avec flèche 667">
          <a:extLst>
            <a:ext uri="{FF2B5EF4-FFF2-40B4-BE49-F238E27FC236}">
              <a16:creationId xmlns:a16="http://schemas.microsoft.com/office/drawing/2014/main" id="{B1C9A6D4-1C30-48FF-91CA-DD47E102E75D}"/>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669" name="Connecteur droit 668">
          <a:extLst>
            <a:ext uri="{FF2B5EF4-FFF2-40B4-BE49-F238E27FC236}">
              <a16:creationId xmlns:a16="http://schemas.microsoft.com/office/drawing/2014/main" id="{6E91D58C-1E66-4D79-85AE-A04EB6BB17FD}"/>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670" name="Connecteur droit avec flèche 669">
          <a:extLst>
            <a:ext uri="{FF2B5EF4-FFF2-40B4-BE49-F238E27FC236}">
              <a16:creationId xmlns:a16="http://schemas.microsoft.com/office/drawing/2014/main" id="{F9D33793-310B-4211-842D-1D75B8B72236}"/>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671" name="Connecteur droit 670">
          <a:extLst>
            <a:ext uri="{FF2B5EF4-FFF2-40B4-BE49-F238E27FC236}">
              <a16:creationId xmlns:a16="http://schemas.microsoft.com/office/drawing/2014/main" id="{15774642-EBBC-4781-BFE8-30ADDAB844AE}"/>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672" name="Connecteur droit avec flèche 671">
          <a:extLst>
            <a:ext uri="{FF2B5EF4-FFF2-40B4-BE49-F238E27FC236}">
              <a16:creationId xmlns:a16="http://schemas.microsoft.com/office/drawing/2014/main" id="{A0C4C928-76BA-459E-95A9-7ED49DD6F95C}"/>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673" name="Connecteur droit 672">
          <a:extLst>
            <a:ext uri="{FF2B5EF4-FFF2-40B4-BE49-F238E27FC236}">
              <a16:creationId xmlns:a16="http://schemas.microsoft.com/office/drawing/2014/main" id="{80D8512F-05F1-40ED-B26A-36F5CEB88F4F}"/>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674" name="Connecteur droit avec flèche 673">
          <a:extLst>
            <a:ext uri="{FF2B5EF4-FFF2-40B4-BE49-F238E27FC236}">
              <a16:creationId xmlns:a16="http://schemas.microsoft.com/office/drawing/2014/main" id="{05BE603B-439B-4F73-AE04-30D30FD74084}"/>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675" name="Connecteur droit 674">
          <a:extLst>
            <a:ext uri="{FF2B5EF4-FFF2-40B4-BE49-F238E27FC236}">
              <a16:creationId xmlns:a16="http://schemas.microsoft.com/office/drawing/2014/main" id="{F1FAE53A-9524-404C-8896-E0F468F97BBC}"/>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676" name="Connecteur droit avec flèche 675">
          <a:extLst>
            <a:ext uri="{FF2B5EF4-FFF2-40B4-BE49-F238E27FC236}">
              <a16:creationId xmlns:a16="http://schemas.microsoft.com/office/drawing/2014/main" id="{84072961-999F-417E-8835-BDF75E376740}"/>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677" name="Connecteur droit 676">
          <a:extLst>
            <a:ext uri="{FF2B5EF4-FFF2-40B4-BE49-F238E27FC236}">
              <a16:creationId xmlns:a16="http://schemas.microsoft.com/office/drawing/2014/main" id="{4C580938-90E1-4133-A866-96097C7A4D7D}"/>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678" name="Connecteur droit avec flèche 677">
          <a:extLst>
            <a:ext uri="{FF2B5EF4-FFF2-40B4-BE49-F238E27FC236}">
              <a16:creationId xmlns:a16="http://schemas.microsoft.com/office/drawing/2014/main" id="{728D1800-BEEE-4770-BC5C-258070CB7AD3}"/>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679" name="Connecteur droit 678">
          <a:extLst>
            <a:ext uri="{FF2B5EF4-FFF2-40B4-BE49-F238E27FC236}">
              <a16:creationId xmlns:a16="http://schemas.microsoft.com/office/drawing/2014/main" id="{AB0267D2-E3F8-4F27-B7D4-E33BF275049C}"/>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680" name="Connecteur droit avec flèche 679">
          <a:extLst>
            <a:ext uri="{FF2B5EF4-FFF2-40B4-BE49-F238E27FC236}">
              <a16:creationId xmlns:a16="http://schemas.microsoft.com/office/drawing/2014/main" id="{7CA38D44-6D1C-4CB3-8139-D34B3C3C036A}"/>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681" name="Connecteur droit 680">
          <a:extLst>
            <a:ext uri="{FF2B5EF4-FFF2-40B4-BE49-F238E27FC236}">
              <a16:creationId xmlns:a16="http://schemas.microsoft.com/office/drawing/2014/main" id="{32405E1D-CFFB-4C18-909A-A915034F01DE}"/>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682" name="Connecteur droit avec flèche 681">
          <a:extLst>
            <a:ext uri="{FF2B5EF4-FFF2-40B4-BE49-F238E27FC236}">
              <a16:creationId xmlns:a16="http://schemas.microsoft.com/office/drawing/2014/main" id="{F3A71377-17B8-4D1B-8824-FF4D0F8EEA3D}"/>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683" name="Connecteur droit 682">
          <a:extLst>
            <a:ext uri="{FF2B5EF4-FFF2-40B4-BE49-F238E27FC236}">
              <a16:creationId xmlns:a16="http://schemas.microsoft.com/office/drawing/2014/main" id="{6B094D46-53AA-4AF5-95A8-9B390D45F949}"/>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684" name="Connecteur droit avec flèche 683">
          <a:extLst>
            <a:ext uri="{FF2B5EF4-FFF2-40B4-BE49-F238E27FC236}">
              <a16:creationId xmlns:a16="http://schemas.microsoft.com/office/drawing/2014/main" id="{25941599-557E-430A-89BF-D42DBB339C01}"/>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685" name="Connecteur droit 684">
          <a:extLst>
            <a:ext uri="{FF2B5EF4-FFF2-40B4-BE49-F238E27FC236}">
              <a16:creationId xmlns:a16="http://schemas.microsoft.com/office/drawing/2014/main" id="{5A42F5C4-CE14-4FBD-838A-15855AA2B945}"/>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4620</xdr:row>
      <xdr:rowOff>9525</xdr:rowOff>
    </xdr:from>
    <xdr:to>
      <xdr:col>37</xdr:col>
      <xdr:colOff>371475</xdr:colOff>
      <xdr:row>4622</xdr:row>
      <xdr:rowOff>0</xdr:rowOff>
    </xdr:to>
    <xdr:cxnSp macro="">
      <xdr:nvCxnSpPr>
        <xdr:cNvPr id="686" name="Connecteur droit 685">
          <a:extLst>
            <a:ext uri="{FF2B5EF4-FFF2-40B4-BE49-F238E27FC236}">
              <a16:creationId xmlns:a16="http://schemas.microsoft.com/office/drawing/2014/main" id="{C1D32BAA-1B9D-4D16-8584-7247AF9257DD}"/>
            </a:ext>
          </a:extLst>
        </xdr:cNvPr>
        <xdr:cNvCxnSpPr/>
      </xdr:nvCxnSpPr>
      <xdr:spPr>
        <a:xfrm>
          <a:off x="25222200" y="2414778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4620</xdr:row>
      <xdr:rowOff>19050</xdr:rowOff>
    </xdr:from>
    <xdr:to>
      <xdr:col>40</xdr:col>
      <xdr:colOff>381000</xdr:colOff>
      <xdr:row>4621</xdr:row>
      <xdr:rowOff>180975</xdr:rowOff>
    </xdr:to>
    <xdr:cxnSp macro="">
      <xdr:nvCxnSpPr>
        <xdr:cNvPr id="687" name="Connecteur droit 686">
          <a:extLst>
            <a:ext uri="{FF2B5EF4-FFF2-40B4-BE49-F238E27FC236}">
              <a16:creationId xmlns:a16="http://schemas.microsoft.com/office/drawing/2014/main" id="{D83B2D28-A746-453C-8C09-217B56A69B47}"/>
            </a:ext>
          </a:extLst>
        </xdr:cNvPr>
        <xdr:cNvCxnSpPr/>
      </xdr:nvCxnSpPr>
      <xdr:spPr>
        <a:xfrm>
          <a:off x="27336750" y="2414873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688" name="Connecteur droit avec flèche 687">
          <a:extLst>
            <a:ext uri="{FF2B5EF4-FFF2-40B4-BE49-F238E27FC236}">
              <a16:creationId xmlns:a16="http://schemas.microsoft.com/office/drawing/2014/main" id="{B38C6E22-DA57-4562-A3D3-FD19620A3AAF}"/>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4621</xdr:row>
      <xdr:rowOff>180975</xdr:rowOff>
    </xdr:from>
    <xdr:to>
      <xdr:col>40</xdr:col>
      <xdr:colOff>371475</xdr:colOff>
      <xdr:row>4622</xdr:row>
      <xdr:rowOff>0</xdr:rowOff>
    </xdr:to>
    <xdr:cxnSp macro="">
      <xdr:nvCxnSpPr>
        <xdr:cNvPr id="689" name="Connecteur droit avec flèche 688">
          <a:extLst>
            <a:ext uri="{FF2B5EF4-FFF2-40B4-BE49-F238E27FC236}">
              <a16:creationId xmlns:a16="http://schemas.microsoft.com/office/drawing/2014/main" id="{52D73E3A-EE33-4122-B2C3-5DDFC0A2BEA6}"/>
            </a:ext>
          </a:extLst>
        </xdr:cNvPr>
        <xdr:cNvCxnSpPr/>
      </xdr:nvCxnSpPr>
      <xdr:spPr>
        <a:xfrm flipH="1">
          <a:off x="26974800" y="2417730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4620</xdr:row>
      <xdr:rowOff>0</xdr:rowOff>
    </xdr:from>
    <xdr:to>
      <xdr:col>34</xdr:col>
      <xdr:colOff>285751</xdr:colOff>
      <xdr:row>4621</xdr:row>
      <xdr:rowOff>19050</xdr:rowOff>
    </xdr:to>
    <xdr:cxnSp macro="">
      <xdr:nvCxnSpPr>
        <xdr:cNvPr id="690" name="Connecteur droit avec flèche 689">
          <a:extLst>
            <a:ext uri="{FF2B5EF4-FFF2-40B4-BE49-F238E27FC236}">
              <a16:creationId xmlns:a16="http://schemas.microsoft.com/office/drawing/2014/main" id="{F8F32815-90B3-4447-BFCE-F23194F57AB0}"/>
            </a:ext>
          </a:extLst>
        </xdr:cNvPr>
        <xdr:cNvCxnSpPr/>
      </xdr:nvCxnSpPr>
      <xdr:spPr>
        <a:xfrm flipH="1">
          <a:off x="23088600" y="241468275"/>
          <a:ext cx="1" cy="18097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4623</xdr:row>
      <xdr:rowOff>9525</xdr:rowOff>
    </xdr:from>
    <xdr:to>
      <xdr:col>34</xdr:col>
      <xdr:colOff>295275</xdr:colOff>
      <xdr:row>4624</xdr:row>
      <xdr:rowOff>9525</xdr:rowOff>
    </xdr:to>
    <xdr:cxnSp macro="">
      <xdr:nvCxnSpPr>
        <xdr:cNvPr id="691" name="Connecteur droit 690">
          <a:extLst>
            <a:ext uri="{FF2B5EF4-FFF2-40B4-BE49-F238E27FC236}">
              <a16:creationId xmlns:a16="http://schemas.microsoft.com/office/drawing/2014/main" id="{6867C5BB-D3E2-4112-BDC4-D07BB84EF269}"/>
            </a:ext>
          </a:extLst>
        </xdr:cNvPr>
        <xdr:cNvCxnSpPr/>
      </xdr:nvCxnSpPr>
      <xdr:spPr>
        <a:xfrm>
          <a:off x="23098125" y="241944525"/>
          <a:ext cx="0" cy="1619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692" name="Connecteur droit 691">
          <a:extLst>
            <a:ext uri="{FF2B5EF4-FFF2-40B4-BE49-F238E27FC236}">
              <a16:creationId xmlns:a16="http://schemas.microsoft.com/office/drawing/2014/main" id="{450398C9-A1EB-4227-84F5-C30AFDCE5E59}"/>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4623</xdr:row>
      <xdr:rowOff>133351</xdr:rowOff>
    </xdr:from>
    <xdr:to>
      <xdr:col>39</xdr:col>
      <xdr:colOff>200025</xdr:colOff>
      <xdr:row>4624</xdr:row>
      <xdr:rowOff>0</xdr:rowOff>
    </xdr:to>
    <xdr:cxnSp macro="">
      <xdr:nvCxnSpPr>
        <xdr:cNvPr id="693" name="Connecteur droit 692">
          <a:extLst>
            <a:ext uri="{FF2B5EF4-FFF2-40B4-BE49-F238E27FC236}">
              <a16:creationId xmlns:a16="http://schemas.microsoft.com/office/drawing/2014/main" id="{1C3CF9BA-90E6-4443-A5D1-4236B9486FAA}"/>
            </a:ext>
          </a:extLst>
        </xdr:cNvPr>
        <xdr:cNvCxnSpPr/>
      </xdr:nvCxnSpPr>
      <xdr:spPr>
        <a:xfrm>
          <a:off x="23107650" y="242068351"/>
          <a:ext cx="3352800" cy="2857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4620</xdr:row>
      <xdr:rowOff>9525</xdr:rowOff>
    </xdr:from>
    <xdr:to>
      <xdr:col>37</xdr:col>
      <xdr:colOff>371475</xdr:colOff>
      <xdr:row>4622</xdr:row>
      <xdr:rowOff>0</xdr:rowOff>
    </xdr:to>
    <xdr:cxnSp macro="">
      <xdr:nvCxnSpPr>
        <xdr:cNvPr id="694" name="Connecteur droit 693">
          <a:extLst>
            <a:ext uri="{FF2B5EF4-FFF2-40B4-BE49-F238E27FC236}">
              <a16:creationId xmlns:a16="http://schemas.microsoft.com/office/drawing/2014/main" id="{DC0B5449-2972-4B80-A706-8350FEA5E86D}"/>
            </a:ext>
          </a:extLst>
        </xdr:cNvPr>
        <xdr:cNvCxnSpPr/>
      </xdr:nvCxnSpPr>
      <xdr:spPr>
        <a:xfrm>
          <a:off x="25222200" y="2414778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4620</xdr:row>
      <xdr:rowOff>19050</xdr:rowOff>
    </xdr:from>
    <xdr:to>
      <xdr:col>40</xdr:col>
      <xdr:colOff>381000</xdr:colOff>
      <xdr:row>4621</xdr:row>
      <xdr:rowOff>180975</xdr:rowOff>
    </xdr:to>
    <xdr:cxnSp macro="">
      <xdr:nvCxnSpPr>
        <xdr:cNvPr id="695" name="Connecteur droit 694">
          <a:extLst>
            <a:ext uri="{FF2B5EF4-FFF2-40B4-BE49-F238E27FC236}">
              <a16:creationId xmlns:a16="http://schemas.microsoft.com/office/drawing/2014/main" id="{A7F8CA2C-3EB9-4B9E-9F52-0EE9522A0F16}"/>
            </a:ext>
          </a:extLst>
        </xdr:cNvPr>
        <xdr:cNvCxnSpPr/>
      </xdr:nvCxnSpPr>
      <xdr:spPr>
        <a:xfrm>
          <a:off x="27336750" y="2414873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696" name="Connecteur droit avec flèche 695">
          <a:extLst>
            <a:ext uri="{FF2B5EF4-FFF2-40B4-BE49-F238E27FC236}">
              <a16:creationId xmlns:a16="http://schemas.microsoft.com/office/drawing/2014/main" id="{B61E2E15-C71D-475F-B1A9-10A4BF4C2466}"/>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4621</xdr:row>
      <xdr:rowOff>180975</xdr:rowOff>
    </xdr:from>
    <xdr:to>
      <xdr:col>40</xdr:col>
      <xdr:colOff>371475</xdr:colOff>
      <xdr:row>4622</xdr:row>
      <xdr:rowOff>0</xdr:rowOff>
    </xdr:to>
    <xdr:cxnSp macro="">
      <xdr:nvCxnSpPr>
        <xdr:cNvPr id="697" name="Connecteur droit avec flèche 696">
          <a:extLst>
            <a:ext uri="{FF2B5EF4-FFF2-40B4-BE49-F238E27FC236}">
              <a16:creationId xmlns:a16="http://schemas.microsoft.com/office/drawing/2014/main" id="{425DFB3B-6163-4DB8-97A9-D9BB5A52A771}"/>
            </a:ext>
          </a:extLst>
        </xdr:cNvPr>
        <xdr:cNvCxnSpPr/>
      </xdr:nvCxnSpPr>
      <xdr:spPr>
        <a:xfrm flipH="1">
          <a:off x="26974800" y="2417730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4620</xdr:row>
      <xdr:rowOff>0</xdr:rowOff>
    </xdr:from>
    <xdr:to>
      <xdr:col>34</xdr:col>
      <xdr:colOff>285751</xdr:colOff>
      <xdr:row>4621</xdr:row>
      <xdr:rowOff>19050</xdr:rowOff>
    </xdr:to>
    <xdr:cxnSp macro="">
      <xdr:nvCxnSpPr>
        <xdr:cNvPr id="698" name="Connecteur droit avec flèche 697">
          <a:extLst>
            <a:ext uri="{FF2B5EF4-FFF2-40B4-BE49-F238E27FC236}">
              <a16:creationId xmlns:a16="http://schemas.microsoft.com/office/drawing/2014/main" id="{DC83B863-C487-4D85-83D0-64AE0C0A4BED}"/>
            </a:ext>
          </a:extLst>
        </xdr:cNvPr>
        <xdr:cNvCxnSpPr/>
      </xdr:nvCxnSpPr>
      <xdr:spPr>
        <a:xfrm flipH="1">
          <a:off x="23088600" y="241468275"/>
          <a:ext cx="1" cy="18097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4623</xdr:row>
      <xdr:rowOff>9525</xdr:rowOff>
    </xdr:from>
    <xdr:to>
      <xdr:col>34</xdr:col>
      <xdr:colOff>295275</xdr:colOff>
      <xdr:row>4624</xdr:row>
      <xdr:rowOff>9525</xdr:rowOff>
    </xdr:to>
    <xdr:cxnSp macro="">
      <xdr:nvCxnSpPr>
        <xdr:cNvPr id="699" name="Connecteur droit 698">
          <a:extLst>
            <a:ext uri="{FF2B5EF4-FFF2-40B4-BE49-F238E27FC236}">
              <a16:creationId xmlns:a16="http://schemas.microsoft.com/office/drawing/2014/main" id="{4F2CA38B-BFA8-4419-B6FC-8DAFD53F325A}"/>
            </a:ext>
          </a:extLst>
        </xdr:cNvPr>
        <xdr:cNvCxnSpPr/>
      </xdr:nvCxnSpPr>
      <xdr:spPr>
        <a:xfrm>
          <a:off x="23098125" y="241944525"/>
          <a:ext cx="0" cy="1619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00" name="Connecteur droit 699">
          <a:extLst>
            <a:ext uri="{FF2B5EF4-FFF2-40B4-BE49-F238E27FC236}">
              <a16:creationId xmlns:a16="http://schemas.microsoft.com/office/drawing/2014/main" id="{AD8B67BA-30BD-4ECF-B7A3-19660D5438A5}"/>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4623</xdr:row>
      <xdr:rowOff>133351</xdr:rowOff>
    </xdr:from>
    <xdr:to>
      <xdr:col>39</xdr:col>
      <xdr:colOff>200025</xdr:colOff>
      <xdr:row>4624</xdr:row>
      <xdr:rowOff>0</xdr:rowOff>
    </xdr:to>
    <xdr:cxnSp macro="">
      <xdr:nvCxnSpPr>
        <xdr:cNvPr id="701" name="Connecteur droit 700">
          <a:extLst>
            <a:ext uri="{FF2B5EF4-FFF2-40B4-BE49-F238E27FC236}">
              <a16:creationId xmlns:a16="http://schemas.microsoft.com/office/drawing/2014/main" id="{1941F126-BCD0-4CBA-A5A5-CF1FC155F8A9}"/>
            </a:ext>
          </a:extLst>
        </xdr:cNvPr>
        <xdr:cNvCxnSpPr/>
      </xdr:nvCxnSpPr>
      <xdr:spPr>
        <a:xfrm>
          <a:off x="23107650" y="242068351"/>
          <a:ext cx="3352800" cy="2857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702" name="Connecteur droit avec flèche 701">
          <a:extLst>
            <a:ext uri="{FF2B5EF4-FFF2-40B4-BE49-F238E27FC236}">
              <a16:creationId xmlns:a16="http://schemas.microsoft.com/office/drawing/2014/main" id="{691F5941-77C5-4C49-911C-C70A578D9D2E}"/>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03" name="Connecteur droit 702">
          <a:extLst>
            <a:ext uri="{FF2B5EF4-FFF2-40B4-BE49-F238E27FC236}">
              <a16:creationId xmlns:a16="http://schemas.microsoft.com/office/drawing/2014/main" id="{09CBA94D-A56A-4D74-BECD-3053BBFDFA80}"/>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704" name="Connecteur droit avec flèche 703">
          <a:extLst>
            <a:ext uri="{FF2B5EF4-FFF2-40B4-BE49-F238E27FC236}">
              <a16:creationId xmlns:a16="http://schemas.microsoft.com/office/drawing/2014/main" id="{1575F7E0-8AC9-4B14-B0C7-7747E3D32906}"/>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05" name="Connecteur droit 704">
          <a:extLst>
            <a:ext uri="{FF2B5EF4-FFF2-40B4-BE49-F238E27FC236}">
              <a16:creationId xmlns:a16="http://schemas.microsoft.com/office/drawing/2014/main" id="{A2DC2E5F-6B90-4D98-BDF2-ED758B22CB70}"/>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706" name="Connecteur droit avec flèche 705">
          <a:extLst>
            <a:ext uri="{FF2B5EF4-FFF2-40B4-BE49-F238E27FC236}">
              <a16:creationId xmlns:a16="http://schemas.microsoft.com/office/drawing/2014/main" id="{B7D92063-C355-48A8-BF73-9686C3B267B5}"/>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07" name="Connecteur droit 706">
          <a:extLst>
            <a:ext uri="{FF2B5EF4-FFF2-40B4-BE49-F238E27FC236}">
              <a16:creationId xmlns:a16="http://schemas.microsoft.com/office/drawing/2014/main" id="{B3397A26-C44B-4833-8338-6A0591A7B873}"/>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708" name="Connecteur droit avec flèche 707">
          <a:extLst>
            <a:ext uri="{FF2B5EF4-FFF2-40B4-BE49-F238E27FC236}">
              <a16:creationId xmlns:a16="http://schemas.microsoft.com/office/drawing/2014/main" id="{0D6E76BA-2323-4A3F-9ABC-52B3CA2A7928}"/>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09" name="Connecteur droit 708">
          <a:extLst>
            <a:ext uri="{FF2B5EF4-FFF2-40B4-BE49-F238E27FC236}">
              <a16:creationId xmlns:a16="http://schemas.microsoft.com/office/drawing/2014/main" id="{0E79C1E8-8271-475B-BBB5-7D523886B6C9}"/>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710" name="Connecteur droit avec flèche 709">
          <a:extLst>
            <a:ext uri="{FF2B5EF4-FFF2-40B4-BE49-F238E27FC236}">
              <a16:creationId xmlns:a16="http://schemas.microsoft.com/office/drawing/2014/main" id="{E73D840C-8269-4F37-8674-7A461AF86D6F}"/>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11" name="Connecteur droit 710">
          <a:extLst>
            <a:ext uri="{FF2B5EF4-FFF2-40B4-BE49-F238E27FC236}">
              <a16:creationId xmlns:a16="http://schemas.microsoft.com/office/drawing/2014/main" id="{0801311C-BECC-435C-BE98-B55B6A8C6F9D}"/>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712" name="Connecteur droit avec flèche 711">
          <a:extLst>
            <a:ext uri="{FF2B5EF4-FFF2-40B4-BE49-F238E27FC236}">
              <a16:creationId xmlns:a16="http://schemas.microsoft.com/office/drawing/2014/main" id="{5F69B844-422A-4BA2-ABB7-4B76B59A4206}"/>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13" name="Connecteur droit 712">
          <a:extLst>
            <a:ext uri="{FF2B5EF4-FFF2-40B4-BE49-F238E27FC236}">
              <a16:creationId xmlns:a16="http://schemas.microsoft.com/office/drawing/2014/main" id="{E4E65B49-27D0-4CBF-9D35-9BEBF5F4CC3F}"/>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714" name="Connecteur droit avec flèche 713">
          <a:extLst>
            <a:ext uri="{FF2B5EF4-FFF2-40B4-BE49-F238E27FC236}">
              <a16:creationId xmlns:a16="http://schemas.microsoft.com/office/drawing/2014/main" id="{8854CC4C-C122-4D05-AD0E-D02C952D2774}"/>
            </a:ext>
          </a:extLst>
        </xdr:cNvPr>
        <xdr:cNvCxnSpPr/>
      </xdr:nvCxnSpPr>
      <xdr:spPr>
        <a:xfrm flipV="1">
          <a:off x="25212675" y="2417730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715" name="Connecteur droit 714">
          <a:extLst>
            <a:ext uri="{FF2B5EF4-FFF2-40B4-BE49-F238E27FC236}">
              <a16:creationId xmlns:a16="http://schemas.microsoft.com/office/drawing/2014/main" id="{86C522CD-5430-4699-912F-8D0D62B4908E}"/>
            </a:ext>
          </a:extLst>
        </xdr:cNvPr>
        <xdr:cNvCxnSpPr/>
      </xdr:nvCxnSpPr>
      <xdr:spPr>
        <a:xfrm>
          <a:off x="26450925" y="2419254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716" name="Connecteur droit 715">
          <a:extLst>
            <a:ext uri="{FF2B5EF4-FFF2-40B4-BE49-F238E27FC236}">
              <a16:creationId xmlns:a16="http://schemas.microsoft.com/office/drawing/2014/main" id="{9FBC4969-A3CD-45F2-8CC9-6EB90D026E63}"/>
            </a:ext>
          </a:extLst>
        </xdr:cNvPr>
        <xdr:cNvCxnSpPr/>
      </xdr:nvCxnSpPr>
      <xdr:spPr>
        <a:xfrm>
          <a:off x="25222200" y="199853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717" name="Connecteur droit 716">
          <a:extLst>
            <a:ext uri="{FF2B5EF4-FFF2-40B4-BE49-F238E27FC236}">
              <a16:creationId xmlns:a16="http://schemas.microsoft.com/office/drawing/2014/main" id="{1366F9B1-04DD-439E-ACBB-382236389A09}"/>
            </a:ext>
          </a:extLst>
        </xdr:cNvPr>
        <xdr:cNvCxnSpPr/>
      </xdr:nvCxnSpPr>
      <xdr:spPr>
        <a:xfrm>
          <a:off x="27336750" y="199863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18" name="Connecteur droit avec flèche 717">
          <a:extLst>
            <a:ext uri="{FF2B5EF4-FFF2-40B4-BE49-F238E27FC236}">
              <a16:creationId xmlns:a16="http://schemas.microsoft.com/office/drawing/2014/main" id="{4AC6C970-8ABD-403D-ABE3-D53D409E4AFE}"/>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719" name="Connecteur droit avec flèche 718">
          <a:extLst>
            <a:ext uri="{FF2B5EF4-FFF2-40B4-BE49-F238E27FC236}">
              <a16:creationId xmlns:a16="http://schemas.microsoft.com/office/drawing/2014/main" id="{C3EDFF6E-C474-4DFC-A608-A2C0C41FC528}"/>
            </a:ext>
          </a:extLst>
        </xdr:cNvPr>
        <xdr:cNvCxnSpPr/>
      </xdr:nvCxnSpPr>
      <xdr:spPr>
        <a:xfrm flipH="1">
          <a:off x="26974800" y="200148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720" name="Connecteur droit avec flèche 719">
          <a:extLst>
            <a:ext uri="{FF2B5EF4-FFF2-40B4-BE49-F238E27FC236}">
              <a16:creationId xmlns:a16="http://schemas.microsoft.com/office/drawing/2014/main" id="{D45F2C21-2E5B-4931-8AB4-C182E776073E}"/>
            </a:ext>
          </a:extLst>
        </xdr:cNvPr>
        <xdr:cNvCxnSpPr/>
      </xdr:nvCxnSpPr>
      <xdr:spPr>
        <a:xfrm flipH="1">
          <a:off x="23088600" y="199844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721" name="Connecteur droit 720">
          <a:extLst>
            <a:ext uri="{FF2B5EF4-FFF2-40B4-BE49-F238E27FC236}">
              <a16:creationId xmlns:a16="http://schemas.microsoft.com/office/drawing/2014/main" id="{64210912-5FDD-4AA4-8C5E-8F4451D47782}"/>
            </a:ext>
          </a:extLst>
        </xdr:cNvPr>
        <xdr:cNvCxnSpPr/>
      </xdr:nvCxnSpPr>
      <xdr:spPr>
        <a:xfrm>
          <a:off x="23098125" y="200320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22" name="Connecteur droit 721">
          <a:extLst>
            <a:ext uri="{FF2B5EF4-FFF2-40B4-BE49-F238E27FC236}">
              <a16:creationId xmlns:a16="http://schemas.microsoft.com/office/drawing/2014/main" id="{BE3FD542-4E15-49B0-A11F-3730D1C35DE0}"/>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723" name="Connecteur droit 722">
          <a:extLst>
            <a:ext uri="{FF2B5EF4-FFF2-40B4-BE49-F238E27FC236}">
              <a16:creationId xmlns:a16="http://schemas.microsoft.com/office/drawing/2014/main" id="{CFB8E415-2CF9-4ED0-B558-3E3D7BA3F1E7}"/>
            </a:ext>
          </a:extLst>
        </xdr:cNvPr>
        <xdr:cNvCxnSpPr/>
      </xdr:nvCxnSpPr>
      <xdr:spPr>
        <a:xfrm>
          <a:off x="23107650" y="200444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724" name="Connecteur droit 723">
          <a:extLst>
            <a:ext uri="{FF2B5EF4-FFF2-40B4-BE49-F238E27FC236}">
              <a16:creationId xmlns:a16="http://schemas.microsoft.com/office/drawing/2014/main" id="{0E937FD7-89BA-4841-B1D9-14E597F48E65}"/>
            </a:ext>
          </a:extLst>
        </xdr:cNvPr>
        <xdr:cNvCxnSpPr/>
      </xdr:nvCxnSpPr>
      <xdr:spPr>
        <a:xfrm>
          <a:off x="25222200" y="199853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725" name="Connecteur droit 724">
          <a:extLst>
            <a:ext uri="{FF2B5EF4-FFF2-40B4-BE49-F238E27FC236}">
              <a16:creationId xmlns:a16="http://schemas.microsoft.com/office/drawing/2014/main" id="{F6ADD173-2CF7-4B84-994A-EFDED59302EB}"/>
            </a:ext>
          </a:extLst>
        </xdr:cNvPr>
        <xdr:cNvCxnSpPr/>
      </xdr:nvCxnSpPr>
      <xdr:spPr>
        <a:xfrm>
          <a:off x="27336750" y="199863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26" name="Connecteur droit avec flèche 725">
          <a:extLst>
            <a:ext uri="{FF2B5EF4-FFF2-40B4-BE49-F238E27FC236}">
              <a16:creationId xmlns:a16="http://schemas.microsoft.com/office/drawing/2014/main" id="{B84D6D54-3E01-45EE-ABB6-E41921D286F4}"/>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727" name="Connecteur droit avec flèche 726">
          <a:extLst>
            <a:ext uri="{FF2B5EF4-FFF2-40B4-BE49-F238E27FC236}">
              <a16:creationId xmlns:a16="http://schemas.microsoft.com/office/drawing/2014/main" id="{34DFC830-44FB-4852-8CAC-C4C7C2378D9B}"/>
            </a:ext>
          </a:extLst>
        </xdr:cNvPr>
        <xdr:cNvCxnSpPr/>
      </xdr:nvCxnSpPr>
      <xdr:spPr>
        <a:xfrm flipH="1">
          <a:off x="26974800" y="200148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728" name="Connecteur droit avec flèche 727">
          <a:extLst>
            <a:ext uri="{FF2B5EF4-FFF2-40B4-BE49-F238E27FC236}">
              <a16:creationId xmlns:a16="http://schemas.microsoft.com/office/drawing/2014/main" id="{1D436DDC-298B-4EB5-A7E1-9FBA14671F22}"/>
            </a:ext>
          </a:extLst>
        </xdr:cNvPr>
        <xdr:cNvCxnSpPr/>
      </xdr:nvCxnSpPr>
      <xdr:spPr>
        <a:xfrm flipH="1">
          <a:off x="23088600" y="199844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729" name="Connecteur droit 728">
          <a:extLst>
            <a:ext uri="{FF2B5EF4-FFF2-40B4-BE49-F238E27FC236}">
              <a16:creationId xmlns:a16="http://schemas.microsoft.com/office/drawing/2014/main" id="{9C2AEBFB-70C6-42F4-A53E-66C66E8F5E78}"/>
            </a:ext>
          </a:extLst>
        </xdr:cNvPr>
        <xdr:cNvCxnSpPr/>
      </xdr:nvCxnSpPr>
      <xdr:spPr>
        <a:xfrm>
          <a:off x="23098125" y="200320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30" name="Connecteur droit 729">
          <a:extLst>
            <a:ext uri="{FF2B5EF4-FFF2-40B4-BE49-F238E27FC236}">
              <a16:creationId xmlns:a16="http://schemas.microsoft.com/office/drawing/2014/main" id="{989B106D-3C7D-43EF-B7DA-03C7A1CBD873}"/>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731" name="Connecteur droit 730">
          <a:extLst>
            <a:ext uri="{FF2B5EF4-FFF2-40B4-BE49-F238E27FC236}">
              <a16:creationId xmlns:a16="http://schemas.microsoft.com/office/drawing/2014/main" id="{A2231236-289D-49A3-B9E2-2F4EDFD082A3}"/>
            </a:ext>
          </a:extLst>
        </xdr:cNvPr>
        <xdr:cNvCxnSpPr/>
      </xdr:nvCxnSpPr>
      <xdr:spPr>
        <a:xfrm>
          <a:off x="23107650" y="200444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32" name="Connecteur droit avec flèche 731">
          <a:extLst>
            <a:ext uri="{FF2B5EF4-FFF2-40B4-BE49-F238E27FC236}">
              <a16:creationId xmlns:a16="http://schemas.microsoft.com/office/drawing/2014/main" id="{DB1C3F12-44DB-49D2-B6C2-E5141BD827AF}"/>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33" name="Connecteur droit 732">
          <a:extLst>
            <a:ext uri="{FF2B5EF4-FFF2-40B4-BE49-F238E27FC236}">
              <a16:creationId xmlns:a16="http://schemas.microsoft.com/office/drawing/2014/main" id="{11496C1A-0BF6-4142-82FE-259A36F6EA5C}"/>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34" name="Connecteur droit avec flèche 733">
          <a:extLst>
            <a:ext uri="{FF2B5EF4-FFF2-40B4-BE49-F238E27FC236}">
              <a16:creationId xmlns:a16="http://schemas.microsoft.com/office/drawing/2014/main" id="{3DAF310D-0D9A-4F13-B694-E8A9C1CF66CB}"/>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35" name="Connecteur droit 734">
          <a:extLst>
            <a:ext uri="{FF2B5EF4-FFF2-40B4-BE49-F238E27FC236}">
              <a16:creationId xmlns:a16="http://schemas.microsoft.com/office/drawing/2014/main" id="{866E0D2E-596A-4318-9C9C-1B0FFA69A4E2}"/>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36" name="Connecteur droit avec flèche 735">
          <a:extLst>
            <a:ext uri="{FF2B5EF4-FFF2-40B4-BE49-F238E27FC236}">
              <a16:creationId xmlns:a16="http://schemas.microsoft.com/office/drawing/2014/main" id="{77E6FC8A-4E50-4DD1-A3D3-18485B96E016}"/>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37" name="Connecteur droit 736">
          <a:extLst>
            <a:ext uri="{FF2B5EF4-FFF2-40B4-BE49-F238E27FC236}">
              <a16:creationId xmlns:a16="http://schemas.microsoft.com/office/drawing/2014/main" id="{3E773932-D7FD-4DD9-8C62-71FE51AD4CCC}"/>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38" name="Connecteur droit avec flèche 737">
          <a:extLst>
            <a:ext uri="{FF2B5EF4-FFF2-40B4-BE49-F238E27FC236}">
              <a16:creationId xmlns:a16="http://schemas.microsoft.com/office/drawing/2014/main" id="{FFF29300-5D30-4FD0-9743-B0C8E04B5D78}"/>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39" name="Connecteur droit 738">
          <a:extLst>
            <a:ext uri="{FF2B5EF4-FFF2-40B4-BE49-F238E27FC236}">
              <a16:creationId xmlns:a16="http://schemas.microsoft.com/office/drawing/2014/main" id="{01009AC3-373A-4512-8EA7-83146C23FB61}"/>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40" name="Connecteur droit avec flèche 739">
          <a:extLst>
            <a:ext uri="{FF2B5EF4-FFF2-40B4-BE49-F238E27FC236}">
              <a16:creationId xmlns:a16="http://schemas.microsoft.com/office/drawing/2014/main" id="{272BC82C-B10B-4CDC-97C7-A9A2CEB71E05}"/>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41" name="Connecteur droit 740">
          <a:extLst>
            <a:ext uri="{FF2B5EF4-FFF2-40B4-BE49-F238E27FC236}">
              <a16:creationId xmlns:a16="http://schemas.microsoft.com/office/drawing/2014/main" id="{5A82D7A1-44C9-4B61-8138-8DC7FA9C7BE4}"/>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42" name="Connecteur droit avec flèche 741">
          <a:extLst>
            <a:ext uri="{FF2B5EF4-FFF2-40B4-BE49-F238E27FC236}">
              <a16:creationId xmlns:a16="http://schemas.microsoft.com/office/drawing/2014/main" id="{EE36FA31-7146-4675-A691-6E5F8978122D}"/>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43" name="Connecteur droit 742">
          <a:extLst>
            <a:ext uri="{FF2B5EF4-FFF2-40B4-BE49-F238E27FC236}">
              <a16:creationId xmlns:a16="http://schemas.microsoft.com/office/drawing/2014/main" id="{06A315CD-F96C-4842-8C90-7507276B1191}"/>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744" name="Connecteur droit avec flèche 743">
          <a:extLst>
            <a:ext uri="{FF2B5EF4-FFF2-40B4-BE49-F238E27FC236}">
              <a16:creationId xmlns:a16="http://schemas.microsoft.com/office/drawing/2014/main" id="{59A4FDE5-2F12-4BD3-93D9-DFA273BDB71C}"/>
            </a:ext>
          </a:extLst>
        </xdr:cNvPr>
        <xdr:cNvCxnSpPr/>
      </xdr:nvCxnSpPr>
      <xdr:spPr>
        <a:xfrm flipV="1">
          <a:off x="25212675" y="200148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745" name="Connecteur droit 744">
          <a:extLst>
            <a:ext uri="{FF2B5EF4-FFF2-40B4-BE49-F238E27FC236}">
              <a16:creationId xmlns:a16="http://schemas.microsoft.com/office/drawing/2014/main" id="{678C4544-319E-4A57-A0D7-7C54B3DB41CC}"/>
            </a:ext>
          </a:extLst>
        </xdr:cNvPr>
        <xdr:cNvCxnSpPr/>
      </xdr:nvCxnSpPr>
      <xdr:spPr>
        <a:xfrm>
          <a:off x="26450925" y="200301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746" name="Connecteur droit 745">
          <a:extLst>
            <a:ext uri="{FF2B5EF4-FFF2-40B4-BE49-F238E27FC236}">
              <a16:creationId xmlns:a16="http://schemas.microsoft.com/office/drawing/2014/main" id="{3A2F124F-C329-4539-9FE7-63ED43A0F24E}"/>
            </a:ext>
          </a:extLst>
        </xdr:cNvPr>
        <xdr:cNvCxnSpPr/>
      </xdr:nvCxnSpPr>
      <xdr:spPr>
        <a:xfrm>
          <a:off x="25222200" y="210197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747" name="Connecteur droit 746">
          <a:extLst>
            <a:ext uri="{FF2B5EF4-FFF2-40B4-BE49-F238E27FC236}">
              <a16:creationId xmlns:a16="http://schemas.microsoft.com/office/drawing/2014/main" id="{878EA8A6-2280-4F09-A075-83FCED794629}"/>
            </a:ext>
          </a:extLst>
        </xdr:cNvPr>
        <xdr:cNvCxnSpPr/>
      </xdr:nvCxnSpPr>
      <xdr:spPr>
        <a:xfrm>
          <a:off x="27336750" y="210207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48" name="Connecteur droit avec flèche 747">
          <a:extLst>
            <a:ext uri="{FF2B5EF4-FFF2-40B4-BE49-F238E27FC236}">
              <a16:creationId xmlns:a16="http://schemas.microsoft.com/office/drawing/2014/main" id="{BA6442AC-740E-4682-A3A7-1D3B14B85748}"/>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749" name="Connecteur droit avec flèche 748">
          <a:extLst>
            <a:ext uri="{FF2B5EF4-FFF2-40B4-BE49-F238E27FC236}">
              <a16:creationId xmlns:a16="http://schemas.microsoft.com/office/drawing/2014/main" id="{EA160FB7-A703-44B4-B9E5-B4D8B15161CC}"/>
            </a:ext>
          </a:extLst>
        </xdr:cNvPr>
        <xdr:cNvCxnSpPr/>
      </xdr:nvCxnSpPr>
      <xdr:spPr>
        <a:xfrm flipH="1">
          <a:off x="26974800" y="210492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750" name="Connecteur droit avec flèche 749">
          <a:extLst>
            <a:ext uri="{FF2B5EF4-FFF2-40B4-BE49-F238E27FC236}">
              <a16:creationId xmlns:a16="http://schemas.microsoft.com/office/drawing/2014/main" id="{152C359E-C118-42F5-B5DA-470DE06B4906}"/>
            </a:ext>
          </a:extLst>
        </xdr:cNvPr>
        <xdr:cNvCxnSpPr/>
      </xdr:nvCxnSpPr>
      <xdr:spPr>
        <a:xfrm flipH="1">
          <a:off x="23088600" y="210188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751" name="Connecteur droit 750">
          <a:extLst>
            <a:ext uri="{FF2B5EF4-FFF2-40B4-BE49-F238E27FC236}">
              <a16:creationId xmlns:a16="http://schemas.microsoft.com/office/drawing/2014/main" id="{3E7D8D5B-0C3E-4F64-BA08-95EBE8D47DD2}"/>
            </a:ext>
          </a:extLst>
        </xdr:cNvPr>
        <xdr:cNvCxnSpPr/>
      </xdr:nvCxnSpPr>
      <xdr:spPr>
        <a:xfrm>
          <a:off x="23098125" y="210664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52" name="Connecteur droit 751">
          <a:extLst>
            <a:ext uri="{FF2B5EF4-FFF2-40B4-BE49-F238E27FC236}">
              <a16:creationId xmlns:a16="http://schemas.microsoft.com/office/drawing/2014/main" id="{F89A8125-7566-4AED-A2C1-0DC787C1C059}"/>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753" name="Connecteur droit 752">
          <a:extLst>
            <a:ext uri="{FF2B5EF4-FFF2-40B4-BE49-F238E27FC236}">
              <a16:creationId xmlns:a16="http://schemas.microsoft.com/office/drawing/2014/main" id="{7DAB8014-B474-44F5-B766-6156A1ECF7BC}"/>
            </a:ext>
          </a:extLst>
        </xdr:cNvPr>
        <xdr:cNvCxnSpPr/>
      </xdr:nvCxnSpPr>
      <xdr:spPr>
        <a:xfrm>
          <a:off x="23107650" y="210788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754" name="Connecteur droit 753">
          <a:extLst>
            <a:ext uri="{FF2B5EF4-FFF2-40B4-BE49-F238E27FC236}">
              <a16:creationId xmlns:a16="http://schemas.microsoft.com/office/drawing/2014/main" id="{3382C012-F45B-4D87-9071-F0BBE1122207}"/>
            </a:ext>
          </a:extLst>
        </xdr:cNvPr>
        <xdr:cNvCxnSpPr/>
      </xdr:nvCxnSpPr>
      <xdr:spPr>
        <a:xfrm>
          <a:off x="25222200" y="210197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755" name="Connecteur droit 754">
          <a:extLst>
            <a:ext uri="{FF2B5EF4-FFF2-40B4-BE49-F238E27FC236}">
              <a16:creationId xmlns:a16="http://schemas.microsoft.com/office/drawing/2014/main" id="{8B3AA6DA-0CD3-42F1-8E5A-0C0ED40BA991}"/>
            </a:ext>
          </a:extLst>
        </xdr:cNvPr>
        <xdr:cNvCxnSpPr/>
      </xdr:nvCxnSpPr>
      <xdr:spPr>
        <a:xfrm>
          <a:off x="27336750" y="210207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56" name="Connecteur droit avec flèche 755">
          <a:extLst>
            <a:ext uri="{FF2B5EF4-FFF2-40B4-BE49-F238E27FC236}">
              <a16:creationId xmlns:a16="http://schemas.microsoft.com/office/drawing/2014/main" id="{92DC570E-85F6-49FB-881C-FF2094B64837}"/>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757" name="Connecteur droit avec flèche 756">
          <a:extLst>
            <a:ext uri="{FF2B5EF4-FFF2-40B4-BE49-F238E27FC236}">
              <a16:creationId xmlns:a16="http://schemas.microsoft.com/office/drawing/2014/main" id="{5319CEB5-C7E4-4157-B3E1-241D0EB9CDF9}"/>
            </a:ext>
          </a:extLst>
        </xdr:cNvPr>
        <xdr:cNvCxnSpPr/>
      </xdr:nvCxnSpPr>
      <xdr:spPr>
        <a:xfrm flipH="1">
          <a:off x="26974800" y="210492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758" name="Connecteur droit avec flèche 757">
          <a:extLst>
            <a:ext uri="{FF2B5EF4-FFF2-40B4-BE49-F238E27FC236}">
              <a16:creationId xmlns:a16="http://schemas.microsoft.com/office/drawing/2014/main" id="{DF13DBF4-70DD-4AFB-A8BD-87B38EA7BB3A}"/>
            </a:ext>
          </a:extLst>
        </xdr:cNvPr>
        <xdr:cNvCxnSpPr/>
      </xdr:nvCxnSpPr>
      <xdr:spPr>
        <a:xfrm flipH="1">
          <a:off x="23088600" y="210188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759" name="Connecteur droit 758">
          <a:extLst>
            <a:ext uri="{FF2B5EF4-FFF2-40B4-BE49-F238E27FC236}">
              <a16:creationId xmlns:a16="http://schemas.microsoft.com/office/drawing/2014/main" id="{F761F04E-7CB9-4DEC-9262-D59E9DF6C160}"/>
            </a:ext>
          </a:extLst>
        </xdr:cNvPr>
        <xdr:cNvCxnSpPr/>
      </xdr:nvCxnSpPr>
      <xdr:spPr>
        <a:xfrm>
          <a:off x="23098125" y="210664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60" name="Connecteur droit 759">
          <a:extLst>
            <a:ext uri="{FF2B5EF4-FFF2-40B4-BE49-F238E27FC236}">
              <a16:creationId xmlns:a16="http://schemas.microsoft.com/office/drawing/2014/main" id="{53C62C78-873A-463C-A708-52D9CB321C62}"/>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761" name="Connecteur droit 760">
          <a:extLst>
            <a:ext uri="{FF2B5EF4-FFF2-40B4-BE49-F238E27FC236}">
              <a16:creationId xmlns:a16="http://schemas.microsoft.com/office/drawing/2014/main" id="{8BD54B5F-F62C-43EE-A7F0-B63273BEECB2}"/>
            </a:ext>
          </a:extLst>
        </xdr:cNvPr>
        <xdr:cNvCxnSpPr/>
      </xdr:nvCxnSpPr>
      <xdr:spPr>
        <a:xfrm>
          <a:off x="23107650" y="210788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62" name="Connecteur droit avec flèche 761">
          <a:extLst>
            <a:ext uri="{FF2B5EF4-FFF2-40B4-BE49-F238E27FC236}">
              <a16:creationId xmlns:a16="http://schemas.microsoft.com/office/drawing/2014/main" id="{817F92F9-5CF4-4EB6-94C2-6774B2874375}"/>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63" name="Connecteur droit 762">
          <a:extLst>
            <a:ext uri="{FF2B5EF4-FFF2-40B4-BE49-F238E27FC236}">
              <a16:creationId xmlns:a16="http://schemas.microsoft.com/office/drawing/2014/main" id="{021050AB-8078-4812-848B-D9E9A0BF9BDB}"/>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64" name="Connecteur droit avec flèche 763">
          <a:extLst>
            <a:ext uri="{FF2B5EF4-FFF2-40B4-BE49-F238E27FC236}">
              <a16:creationId xmlns:a16="http://schemas.microsoft.com/office/drawing/2014/main" id="{137C4A69-4169-4162-9C00-E7A850FC3DE8}"/>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65" name="Connecteur droit 764">
          <a:extLst>
            <a:ext uri="{FF2B5EF4-FFF2-40B4-BE49-F238E27FC236}">
              <a16:creationId xmlns:a16="http://schemas.microsoft.com/office/drawing/2014/main" id="{8F74D1D9-ECAB-42F1-AFF9-D223D36BD75C}"/>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66" name="Connecteur droit avec flèche 765">
          <a:extLst>
            <a:ext uri="{FF2B5EF4-FFF2-40B4-BE49-F238E27FC236}">
              <a16:creationId xmlns:a16="http://schemas.microsoft.com/office/drawing/2014/main" id="{34CBF03E-3C91-4830-BBAB-D746F7ACDD6A}"/>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67" name="Connecteur droit 766">
          <a:extLst>
            <a:ext uri="{FF2B5EF4-FFF2-40B4-BE49-F238E27FC236}">
              <a16:creationId xmlns:a16="http://schemas.microsoft.com/office/drawing/2014/main" id="{1BDAADE4-75EE-44B3-BAE5-6568E2248C2B}"/>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68" name="Connecteur droit avec flèche 767">
          <a:extLst>
            <a:ext uri="{FF2B5EF4-FFF2-40B4-BE49-F238E27FC236}">
              <a16:creationId xmlns:a16="http://schemas.microsoft.com/office/drawing/2014/main" id="{9069118D-58C2-479D-8CC6-93BB12805043}"/>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69" name="Connecteur droit 768">
          <a:extLst>
            <a:ext uri="{FF2B5EF4-FFF2-40B4-BE49-F238E27FC236}">
              <a16:creationId xmlns:a16="http://schemas.microsoft.com/office/drawing/2014/main" id="{AAB66BEA-7D8F-4F8E-BF3F-E3C70A9D48EA}"/>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70" name="Connecteur droit avec flèche 769">
          <a:extLst>
            <a:ext uri="{FF2B5EF4-FFF2-40B4-BE49-F238E27FC236}">
              <a16:creationId xmlns:a16="http://schemas.microsoft.com/office/drawing/2014/main" id="{9CF1C207-5802-47D6-8173-CAE3974179CC}"/>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71" name="Connecteur droit 770">
          <a:extLst>
            <a:ext uri="{FF2B5EF4-FFF2-40B4-BE49-F238E27FC236}">
              <a16:creationId xmlns:a16="http://schemas.microsoft.com/office/drawing/2014/main" id="{777F41F0-F187-4F42-BC9C-887C5BAA559E}"/>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72" name="Connecteur droit avec flèche 771">
          <a:extLst>
            <a:ext uri="{FF2B5EF4-FFF2-40B4-BE49-F238E27FC236}">
              <a16:creationId xmlns:a16="http://schemas.microsoft.com/office/drawing/2014/main" id="{1248A5C3-6F24-4E08-9CC9-1C8516B431DB}"/>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73" name="Connecteur droit 772">
          <a:extLst>
            <a:ext uri="{FF2B5EF4-FFF2-40B4-BE49-F238E27FC236}">
              <a16:creationId xmlns:a16="http://schemas.microsoft.com/office/drawing/2014/main" id="{F8610C39-D714-4679-B0F8-0587A11C377F}"/>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774" name="Connecteur droit avec flèche 773">
          <a:extLst>
            <a:ext uri="{FF2B5EF4-FFF2-40B4-BE49-F238E27FC236}">
              <a16:creationId xmlns:a16="http://schemas.microsoft.com/office/drawing/2014/main" id="{065EE328-1C19-42DD-9118-0FA7579B0433}"/>
            </a:ext>
          </a:extLst>
        </xdr:cNvPr>
        <xdr:cNvCxnSpPr/>
      </xdr:nvCxnSpPr>
      <xdr:spPr>
        <a:xfrm flipV="1">
          <a:off x="25212675" y="21049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775" name="Connecteur droit 774">
          <a:extLst>
            <a:ext uri="{FF2B5EF4-FFF2-40B4-BE49-F238E27FC236}">
              <a16:creationId xmlns:a16="http://schemas.microsoft.com/office/drawing/2014/main" id="{9BF2A61D-4A1E-49D2-881D-DA72A0EA022E}"/>
            </a:ext>
          </a:extLst>
        </xdr:cNvPr>
        <xdr:cNvCxnSpPr/>
      </xdr:nvCxnSpPr>
      <xdr:spPr>
        <a:xfrm>
          <a:off x="26450925" y="21064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776" name="Connecteur droit 775">
          <a:extLst>
            <a:ext uri="{FF2B5EF4-FFF2-40B4-BE49-F238E27FC236}">
              <a16:creationId xmlns:a16="http://schemas.microsoft.com/office/drawing/2014/main" id="{88D3CD4B-A355-41D7-83DD-A74BB4296BB2}"/>
            </a:ext>
          </a:extLst>
        </xdr:cNvPr>
        <xdr:cNvCxnSpPr/>
      </xdr:nvCxnSpPr>
      <xdr:spPr>
        <a:xfrm>
          <a:off x="25222200" y="220541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777" name="Connecteur droit 776">
          <a:extLst>
            <a:ext uri="{FF2B5EF4-FFF2-40B4-BE49-F238E27FC236}">
              <a16:creationId xmlns:a16="http://schemas.microsoft.com/office/drawing/2014/main" id="{B2926831-B1DD-4252-AB1A-B6814297CC7E}"/>
            </a:ext>
          </a:extLst>
        </xdr:cNvPr>
        <xdr:cNvCxnSpPr/>
      </xdr:nvCxnSpPr>
      <xdr:spPr>
        <a:xfrm>
          <a:off x="27336750" y="220551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778" name="Connecteur droit avec flèche 777">
          <a:extLst>
            <a:ext uri="{FF2B5EF4-FFF2-40B4-BE49-F238E27FC236}">
              <a16:creationId xmlns:a16="http://schemas.microsoft.com/office/drawing/2014/main" id="{9C71B4CF-FF8E-4AB1-A564-C59EBBDFD83D}"/>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779" name="Connecteur droit avec flèche 778">
          <a:extLst>
            <a:ext uri="{FF2B5EF4-FFF2-40B4-BE49-F238E27FC236}">
              <a16:creationId xmlns:a16="http://schemas.microsoft.com/office/drawing/2014/main" id="{475350CA-D6CB-434D-99E4-4D9D7F8C4F48}"/>
            </a:ext>
          </a:extLst>
        </xdr:cNvPr>
        <xdr:cNvCxnSpPr/>
      </xdr:nvCxnSpPr>
      <xdr:spPr>
        <a:xfrm flipH="1">
          <a:off x="26974800" y="220837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780" name="Connecteur droit avec flèche 779">
          <a:extLst>
            <a:ext uri="{FF2B5EF4-FFF2-40B4-BE49-F238E27FC236}">
              <a16:creationId xmlns:a16="http://schemas.microsoft.com/office/drawing/2014/main" id="{BBB27BC3-4340-4A61-9DDA-F76B5F352BF6}"/>
            </a:ext>
          </a:extLst>
        </xdr:cNvPr>
        <xdr:cNvCxnSpPr/>
      </xdr:nvCxnSpPr>
      <xdr:spPr>
        <a:xfrm flipH="1">
          <a:off x="23088600" y="220532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781" name="Connecteur droit 780">
          <a:extLst>
            <a:ext uri="{FF2B5EF4-FFF2-40B4-BE49-F238E27FC236}">
              <a16:creationId xmlns:a16="http://schemas.microsoft.com/office/drawing/2014/main" id="{1D2B8F7F-447B-4312-8389-3DAFDA0A0B5F}"/>
            </a:ext>
          </a:extLst>
        </xdr:cNvPr>
        <xdr:cNvCxnSpPr/>
      </xdr:nvCxnSpPr>
      <xdr:spPr>
        <a:xfrm>
          <a:off x="23098125" y="221008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782" name="Connecteur droit 781">
          <a:extLst>
            <a:ext uri="{FF2B5EF4-FFF2-40B4-BE49-F238E27FC236}">
              <a16:creationId xmlns:a16="http://schemas.microsoft.com/office/drawing/2014/main" id="{C52DF330-ABEE-41F6-B7DF-E7EF0C82AC2B}"/>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783" name="Connecteur droit 782">
          <a:extLst>
            <a:ext uri="{FF2B5EF4-FFF2-40B4-BE49-F238E27FC236}">
              <a16:creationId xmlns:a16="http://schemas.microsoft.com/office/drawing/2014/main" id="{92D64D63-A6E7-4D13-9D4F-7770CD9518D0}"/>
            </a:ext>
          </a:extLst>
        </xdr:cNvPr>
        <xdr:cNvCxnSpPr/>
      </xdr:nvCxnSpPr>
      <xdr:spPr>
        <a:xfrm>
          <a:off x="23107650" y="221132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784" name="Connecteur droit 783">
          <a:extLst>
            <a:ext uri="{FF2B5EF4-FFF2-40B4-BE49-F238E27FC236}">
              <a16:creationId xmlns:a16="http://schemas.microsoft.com/office/drawing/2014/main" id="{0BC05DCE-C388-4063-9FE2-BE589F4C1765}"/>
            </a:ext>
          </a:extLst>
        </xdr:cNvPr>
        <xdr:cNvCxnSpPr/>
      </xdr:nvCxnSpPr>
      <xdr:spPr>
        <a:xfrm>
          <a:off x="25222200" y="220541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785" name="Connecteur droit 784">
          <a:extLst>
            <a:ext uri="{FF2B5EF4-FFF2-40B4-BE49-F238E27FC236}">
              <a16:creationId xmlns:a16="http://schemas.microsoft.com/office/drawing/2014/main" id="{443E97E8-07E4-4FA1-A98B-410A92D54618}"/>
            </a:ext>
          </a:extLst>
        </xdr:cNvPr>
        <xdr:cNvCxnSpPr/>
      </xdr:nvCxnSpPr>
      <xdr:spPr>
        <a:xfrm>
          <a:off x="27336750" y="220551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786" name="Connecteur droit avec flèche 785">
          <a:extLst>
            <a:ext uri="{FF2B5EF4-FFF2-40B4-BE49-F238E27FC236}">
              <a16:creationId xmlns:a16="http://schemas.microsoft.com/office/drawing/2014/main" id="{613FBA1B-444F-4D7B-BB2E-8AC0FD10D564}"/>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787" name="Connecteur droit avec flèche 786">
          <a:extLst>
            <a:ext uri="{FF2B5EF4-FFF2-40B4-BE49-F238E27FC236}">
              <a16:creationId xmlns:a16="http://schemas.microsoft.com/office/drawing/2014/main" id="{6DBC3D99-0E87-43FB-9B3E-EB1A15B7C6A0}"/>
            </a:ext>
          </a:extLst>
        </xdr:cNvPr>
        <xdr:cNvCxnSpPr/>
      </xdr:nvCxnSpPr>
      <xdr:spPr>
        <a:xfrm flipH="1">
          <a:off x="26974800" y="220837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788" name="Connecteur droit avec flèche 787">
          <a:extLst>
            <a:ext uri="{FF2B5EF4-FFF2-40B4-BE49-F238E27FC236}">
              <a16:creationId xmlns:a16="http://schemas.microsoft.com/office/drawing/2014/main" id="{03B6C0E6-7F7C-48DC-8E43-68B1FF77648D}"/>
            </a:ext>
          </a:extLst>
        </xdr:cNvPr>
        <xdr:cNvCxnSpPr/>
      </xdr:nvCxnSpPr>
      <xdr:spPr>
        <a:xfrm flipH="1">
          <a:off x="23088600" y="220532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789" name="Connecteur droit 788">
          <a:extLst>
            <a:ext uri="{FF2B5EF4-FFF2-40B4-BE49-F238E27FC236}">
              <a16:creationId xmlns:a16="http://schemas.microsoft.com/office/drawing/2014/main" id="{C662F1D4-3BED-4DE3-B6F8-A51B0EE20BBA}"/>
            </a:ext>
          </a:extLst>
        </xdr:cNvPr>
        <xdr:cNvCxnSpPr/>
      </xdr:nvCxnSpPr>
      <xdr:spPr>
        <a:xfrm>
          <a:off x="23098125" y="221008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790" name="Connecteur droit 789">
          <a:extLst>
            <a:ext uri="{FF2B5EF4-FFF2-40B4-BE49-F238E27FC236}">
              <a16:creationId xmlns:a16="http://schemas.microsoft.com/office/drawing/2014/main" id="{D5C682AE-9534-4EAB-BF5E-3345291AEB9F}"/>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791" name="Connecteur droit 790">
          <a:extLst>
            <a:ext uri="{FF2B5EF4-FFF2-40B4-BE49-F238E27FC236}">
              <a16:creationId xmlns:a16="http://schemas.microsoft.com/office/drawing/2014/main" id="{C7E394D9-4544-43FC-9B62-DEDF068D43B2}"/>
            </a:ext>
          </a:extLst>
        </xdr:cNvPr>
        <xdr:cNvCxnSpPr/>
      </xdr:nvCxnSpPr>
      <xdr:spPr>
        <a:xfrm>
          <a:off x="23107650" y="221132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792" name="Connecteur droit avec flèche 791">
          <a:extLst>
            <a:ext uri="{FF2B5EF4-FFF2-40B4-BE49-F238E27FC236}">
              <a16:creationId xmlns:a16="http://schemas.microsoft.com/office/drawing/2014/main" id="{CB4169B6-1A4D-44F2-B13B-7DCA5D8387AE}"/>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793" name="Connecteur droit 792">
          <a:extLst>
            <a:ext uri="{FF2B5EF4-FFF2-40B4-BE49-F238E27FC236}">
              <a16:creationId xmlns:a16="http://schemas.microsoft.com/office/drawing/2014/main" id="{87F79263-45D1-43FD-AF82-53F262456913}"/>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794" name="Connecteur droit avec flèche 793">
          <a:extLst>
            <a:ext uri="{FF2B5EF4-FFF2-40B4-BE49-F238E27FC236}">
              <a16:creationId xmlns:a16="http://schemas.microsoft.com/office/drawing/2014/main" id="{86D2DCCF-CA71-40E1-A39B-35D050F310E2}"/>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795" name="Connecteur droit 794">
          <a:extLst>
            <a:ext uri="{FF2B5EF4-FFF2-40B4-BE49-F238E27FC236}">
              <a16:creationId xmlns:a16="http://schemas.microsoft.com/office/drawing/2014/main" id="{0F9DCF20-BB79-4730-99F0-403C990D968D}"/>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796" name="Connecteur droit avec flèche 795">
          <a:extLst>
            <a:ext uri="{FF2B5EF4-FFF2-40B4-BE49-F238E27FC236}">
              <a16:creationId xmlns:a16="http://schemas.microsoft.com/office/drawing/2014/main" id="{CA13500B-F9D0-44C6-B961-CAAD19A0E3DD}"/>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797" name="Connecteur droit 796">
          <a:extLst>
            <a:ext uri="{FF2B5EF4-FFF2-40B4-BE49-F238E27FC236}">
              <a16:creationId xmlns:a16="http://schemas.microsoft.com/office/drawing/2014/main" id="{637E5EF3-DCD5-452C-B2CE-D852E55F188A}"/>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798" name="Connecteur droit avec flèche 797">
          <a:extLst>
            <a:ext uri="{FF2B5EF4-FFF2-40B4-BE49-F238E27FC236}">
              <a16:creationId xmlns:a16="http://schemas.microsoft.com/office/drawing/2014/main" id="{186FCBC6-B5A7-4574-A301-927203F5AC11}"/>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799" name="Connecteur droit 798">
          <a:extLst>
            <a:ext uri="{FF2B5EF4-FFF2-40B4-BE49-F238E27FC236}">
              <a16:creationId xmlns:a16="http://schemas.microsoft.com/office/drawing/2014/main" id="{71805B19-6D0E-4D0F-B3D8-080D27B38F4A}"/>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800" name="Connecteur droit avec flèche 799">
          <a:extLst>
            <a:ext uri="{FF2B5EF4-FFF2-40B4-BE49-F238E27FC236}">
              <a16:creationId xmlns:a16="http://schemas.microsoft.com/office/drawing/2014/main" id="{A42DEAEA-5EAF-46E5-8F02-33B347239CB1}"/>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801" name="Connecteur droit 800">
          <a:extLst>
            <a:ext uri="{FF2B5EF4-FFF2-40B4-BE49-F238E27FC236}">
              <a16:creationId xmlns:a16="http://schemas.microsoft.com/office/drawing/2014/main" id="{A9775E5F-5075-4C59-BCE5-5EADC8B59ABB}"/>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802" name="Connecteur droit avec flèche 801">
          <a:extLst>
            <a:ext uri="{FF2B5EF4-FFF2-40B4-BE49-F238E27FC236}">
              <a16:creationId xmlns:a16="http://schemas.microsoft.com/office/drawing/2014/main" id="{F9296661-BD01-44AF-AF79-CEB52A89C5C3}"/>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803" name="Connecteur droit 802">
          <a:extLst>
            <a:ext uri="{FF2B5EF4-FFF2-40B4-BE49-F238E27FC236}">
              <a16:creationId xmlns:a16="http://schemas.microsoft.com/office/drawing/2014/main" id="{14B96233-9C50-42B4-BB50-58BE26FAE324}"/>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804" name="Connecteur droit avec flèche 803">
          <a:extLst>
            <a:ext uri="{FF2B5EF4-FFF2-40B4-BE49-F238E27FC236}">
              <a16:creationId xmlns:a16="http://schemas.microsoft.com/office/drawing/2014/main" id="{DE76B273-0195-4BF7-9B84-B80E873F5DA8}"/>
            </a:ext>
          </a:extLst>
        </xdr:cNvPr>
        <xdr:cNvCxnSpPr/>
      </xdr:nvCxnSpPr>
      <xdr:spPr>
        <a:xfrm flipV="1">
          <a:off x="25212675" y="220837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805" name="Connecteur droit 804">
          <a:extLst>
            <a:ext uri="{FF2B5EF4-FFF2-40B4-BE49-F238E27FC236}">
              <a16:creationId xmlns:a16="http://schemas.microsoft.com/office/drawing/2014/main" id="{216B8070-199F-435B-8234-CCC52B9030A2}"/>
            </a:ext>
          </a:extLst>
        </xdr:cNvPr>
        <xdr:cNvCxnSpPr/>
      </xdr:nvCxnSpPr>
      <xdr:spPr>
        <a:xfrm>
          <a:off x="26450925" y="220989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806" name="Connecteur droit 805">
          <a:extLst>
            <a:ext uri="{FF2B5EF4-FFF2-40B4-BE49-F238E27FC236}">
              <a16:creationId xmlns:a16="http://schemas.microsoft.com/office/drawing/2014/main" id="{4DF5E25E-C040-483E-85B5-8AA1F0C84B02}"/>
            </a:ext>
          </a:extLst>
        </xdr:cNvPr>
        <xdr:cNvCxnSpPr/>
      </xdr:nvCxnSpPr>
      <xdr:spPr>
        <a:xfrm>
          <a:off x="25222200" y="2308860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807" name="Connecteur droit 806">
          <a:extLst>
            <a:ext uri="{FF2B5EF4-FFF2-40B4-BE49-F238E27FC236}">
              <a16:creationId xmlns:a16="http://schemas.microsoft.com/office/drawing/2014/main" id="{771A0928-3E01-40DE-B8FE-EEDFBFD4FD94}"/>
            </a:ext>
          </a:extLst>
        </xdr:cNvPr>
        <xdr:cNvCxnSpPr/>
      </xdr:nvCxnSpPr>
      <xdr:spPr>
        <a:xfrm>
          <a:off x="27336750" y="2308955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08" name="Connecteur droit avec flèche 807">
          <a:extLst>
            <a:ext uri="{FF2B5EF4-FFF2-40B4-BE49-F238E27FC236}">
              <a16:creationId xmlns:a16="http://schemas.microsoft.com/office/drawing/2014/main" id="{F59E4F6C-6A40-4E84-B133-31518969D4EF}"/>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809" name="Connecteur droit avec flèche 808">
          <a:extLst>
            <a:ext uri="{FF2B5EF4-FFF2-40B4-BE49-F238E27FC236}">
              <a16:creationId xmlns:a16="http://schemas.microsoft.com/office/drawing/2014/main" id="{220156E5-1512-48A9-8241-F215710EA2EB}"/>
            </a:ext>
          </a:extLst>
        </xdr:cNvPr>
        <xdr:cNvCxnSpPr/>
      </xdr:nvCxnSpPr>
      <xdr:spPr>
        <a:xfrm flipH="1">
          <a:off x="26974800" y="2311812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810" name="Connecteur droit avec flèche 809">
          <a:extLst>
            <a:ext uri="{FF2B5EF4-FFF2-40B4-BE49-F238E27FC236}">
              <a16:creationId xmlns:a16="http://schemas.microsoft.com/office/drawing/2014/main" id="{7DCD1889-D397-4553-A3CF-5A80E4D10C24}"/>
            </a:ext>
          </a:extLst>
        </xdr:cNvPr>
        <xdr:cNvCxnSpPr/>
      </xdr:nvCxnSpPr>
      <xdr:spPr>
        <a:xfrm flipH="1">
          <a:off x="23088600" y="2308764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811" name="Connecteur droit 810">
          <a:extLst>
            <a:ext uri="{FF2B5EF4-FFF2-40B4-BE49-F238E27FC236}">
              <a16:creationId xmlns:a16="http://schemas.microsoft.com/office/drawing/2014/main" id="{3D01DEFA-102F-4611-9002-EC296FD34E5A}"/>
            </a:ext>
          </a:extLst>
        </xdr:cNvPr>
        <xdr:cNvCxnSpPr/>
      </xdr:nvCxnSpPr>
      <xdr:spPr>
        <a:xfrm>
          <a:off x="23098125" y="2313527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12" name="Connecteur droit 811">
          <a:extLst>
            <a:ext uri="{FF2B5EF4-FFF2-40B4-BE49-F238E27FC236}">
              <a16:creationId xmlns:a16="http://schemas.microsoft.com/office/drawing/2014/main" id="{02A5DD55-BEB5-4526-9BAF-05B119F04B52}"/>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813" name="Connecteur droit 812">
          <a:extLst>
            <a:ext uri="{FF2B5EF4-FFF2-40B4-BE49-F238E27FC236}">
              <a16:creationId xmlns:a16="http://schemas.microsoft.com/office/drawing/2014/main" id="{8F42DB1E-C032-45E1-AE37-AEA9EB0A452A}"/>
            </a:ext>
          </a:extLst>
        </xdr:cNvPr>
        <xdr:cNvCxnSpPr/>
      </xdr:nvCxnSpPr>
      <xdr:spPr>
        <a:xfrm>
          <a:off x="23107650" y="2314765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814" name="Connecteur droit 813">
          <a:extLst>
            <a:ext uri="{FF2B5EF4-FFF2-40B4-BE49-F238E27FC236}">
              <a16:creationId xmlns:a16="http://schemas.microsoft.com/office/drawing/2014/main" id="{E7C1B267-1A88-4DFC-82D2-F97B62570731}"/>
            </a:ext>
          </a:extLst>
        </xdr:cNvPr>
        <xdr:cNvCxnSpPr/>
      </xdr:nvCxnSpPr>
      <xdr:spPr>
        <a:xfrm>
          <a:off x="25222200" y="2308860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815" name="Connecteur droit 814">
          <a:extLst>
            <a:ext uri="{FF2B5EF4-FFF2-40B4-BE49-F238E27FC236}">
              <a16:creationId xmlns:a16="http://schemas.microsoft.com/office/drawing/2014/main" id="{C7811C6E-60DA-4CF8-AA20-4B2BE1F7C3A7}"/>
            </a:ext>
          </a:extLst>
        </xdr:cNvPr>
        <xdr:cNvCxnSpPr/>
      </xdr:nvCxnSpPr>
      <xdr:spPr>
        <a:xfrm>
          <a:off x="27336750" y="2308955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16" name="Connecteur droit avec flèche 815">
          <a:extLst>
            <a:ext uri="{FF2B5EF4-FFF2-40B4-BE49-F238E27FC236}">
              <a16:creationId xmlns:a16="http://schemas.microsoft.com/office/drawing/2014/main" id="{9D465EAC-3454-4A0C-8F7D-BA9F522A63E2}"/>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817" name="Connecteur droit avec flèche 816">
          <a:extLst>
            <a:ext uri="{FF2B5EF4-FFF2-40B4-BE49-F238E27FC236}">
              <a16:creationId xmlns:a16="http://schemas.microsoft.com/office/drawing/2014/main" id="{1B7E40CB-F4EC-4C8B-A531-E8A65300B59F}"/>
            </a:ext>
          </a:extLst>
        </xdr:cNvPr>
        <xdr:cNvCxnSpPr/>
      </xdr:nvCxnSpPr>
      <xdr:spPr>
        <a:xfrm flipH="1">
          <a:off x="26974800" y="2311812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818" name="Connecteur droit avec flèche 817">
          <a:extLst>
            <a:ext uri="{FF2B5EF4-FFF2-40B4-BE49-F238E27FC236}">
              <a16:creationId xmlns:a16="http://schemas.microsoft.com/office/drawing/2014/main" id="{696CEF6F-CA32-4491-A221-41347CE5AA21}"/>
            </a:ext>
          </a:extLst>
        </xdr:cNvPr>
        <xdr:cNvCxnSpPr/>
      </xdr:nvCxnSpPr>
      <xdr:spPr>
        <a:xfrm flipH="1">
          <a:off x="23088600" y="2308764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819" name="Connecteur droit 818">
          <a:extLst>
            <a:ext uri="{FF2B5EF4-FFF2-40B4-BE49-F238E27FC236}">
              <a16:creationId xmlns:a16="http://schemas.microsoft.com/office/drawing/2014/main" id="{EC0DA950-7B83-4D38-B305-4F1799220760}"/>
            </a:ext>
          </a:extLst>
        </xdr:cNvPr>
        <xdr:cNvCxnSpPr/>
      </xdr:nvCxnSpPr>
      <xdr:spPr>
        <a:xfrm>
          <a:off x="23098125" y="2313527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20" name="Connecteur droit 819">
          <a:extLst>
            <a:ext uri="{FF2B5EF4-FFF2-40B4-BE49-F238E27FC236}">
              <a16:creationId xmlns:a16="http://schemas.microsoft.com/office/drawing/2014/main" id="{513E4890-5B09-4FF0-BE68-08EB4F1EF227}"/>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821" name="Connecteur droit 820">
          <a:extLst>
            <a:ext uri="{FF2B5EF4-FFF2-40B4-BE49-F238E27FC236}">
              <a16:creationId xmlns:a16="http://schemas.microsoft.com/office/drawing/2014/main" id="{77EBAA59-1944-4905-9ED1-7C8F0501FC1B}"/>
            </a:ext>
          </a:extLst>
        </xdr:cNvPr>
        <xdr:cNvCxnSpPr/>
      </xdr:nvCxnSpPr>
      <xdr:spPr>
        <a:xfrm>
          <a:off x="23107650" y="2314765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22" name="Connecteur droit avec flèche 821">
          <a:extLst>
            <a:ext uri="{FF2B5EF4-FFF2-40B4-BE49-F238E27FC236}">
              <a16:creationId xmlns:a16="http://schemas.microsoft.com/office/drawing/2014/main" id="{29CAD403-C800-4EB7-BF88-00CFF99EF3ED}"/>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23" name="Connecteur droit 822">
          <a:extLst>
            <a:ext uri="{FF2B5EF4-FFF2-40B4-BE49-F238E27FC236}">
              <a16:creationId xmlns:a16="http://schemas.microsoft.com/office/drawing/2014/main" id="{85F02C06-8A34-4057-9CF2-BE6A9427D1A8}"/>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24" name="Connecteur droit avec flèche 823">
          <a:extLst>
            <a:ext uri="{FF2B5EF4-FFF2-40B4-BE49-F238E27FC236}">
              <a16:creationId xmlns:a16="http://schemas.microsoft.com/office/drawing/2014/main" id="{F207040F-2D2E-456D-A4EE-D9A11A81AE39}"/>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25" name="Connecteur droit 824">
          <a:extLst>
            <a:ext uri="{FF2B5EF4-FFF2-40B4-BE49-F238E27FC236}">
              <a16:creationId xmlns:a16="http://schemas.microsoft.com/office/drawing/2014/main" id="{48EFAD87-BF56-4D4F-B11C-9B94DCA2FCA1}"/>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26" name="Connecteur droit avec flèche 825">
          <a:extLst>
            <a:ext uri="{FF2B5EF4-FFF2-40B4-BE49-F238E27FC236}">
              <a16:creationId xmlns:a16="http://schemas.microsoft.com/office/drawing/2014/main" id="{0B8571A3-2326-4D8D-B2C2-459274E0427A}"/>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27" name="Connecteur droit 826">
          <a:extLst>
            <a:ext uri="{FF2B5EF4-FFF2-40B4-BE49-F238E27FC236}">
              <a16:creationId xmlns:a16="http://schemas.microsoft.com/office/drawing/2014/main" id="{6D6DECF1-358A-4707-8F84-C51103644525}"/>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28" name="Connecteur droit avec flèche 827">
          <a:extLst>
            <a:ext uri="{FF2B5EF4-FFF2-40B4-BE49-F238E27FC236}">
              <a16:creationId xmlns:a16="http://schemas.microsoft.com/office/drawing/2014/main" id="{5091D3C0-0478-41E6-9AAC-126FE204999E}"/>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29" name="Connecteur droit 828">
          <a:extLst>
            <a:ext uri="{FF2B5EF4-FFF2-40B4-BE49-F238E27FC236}">
              <a16:creationId xmlns:a16="http://schemas.microsoft.com/office/drawing/2014/main" id="{7697F56A-EDB1-4F2F-839C-62E7EC9BEF0A}"/>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30" name="Connecteur droit avec flèche 829">
          <a:extLst>
            <a:ext uri="{FF2B5EF4-FFF2-40B4-BE49-F238E27FC236}">
              <a16:creationId xmlns:a16="http://schemas.microsoft.com/office/drawing/2014/main" id="{747E7BEF-943A-40DB-AC94-E334975C6D9E}"/>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31" name="Connecteur droit 830">
          <a:extLst>
            <a:ext uri="{FF2B5EF4-FFF2-40B4-BE49-F238E27FC236}">
              <a16:creationId xmlns:a16="http://schemas.microsoft.com/office/drawing/2014/main" id="{7EB0C9C9-F2B8-4FE6-9CF0-212AD0513943}"/>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32" name="Connecteur droit avec flèche 831">
          <a:extLst>
            <a:ext uri="{FF2B5EF4-FFF2-40B4-BE49-F238E27FC236}">
              <a16:creationId xmlns:a16="http://schemas.microsoft.com/office/drawing/2014/main" id="{01394CB0-8066-4E43-BFB9-6F84F5D45346}"/>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33" name="Connecteur droit 832">
          <a:extLst>
            <a:ext uri="{FF2B5EF4-FFF2-40B4-BE49-F238E27FC236}">
              <a16:creationId xmlns:a16="http://schemas.microsoft.com/office/drawing/2014/main" id="{8170D761-38BD-4787-A994-D573634DBD93}"/>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834" name="Connecteur droit avec flèche 833">
          <a:extLst>
            <a:ext uri="{FF2B5EF4-FFF2-40B4-BE49-F238E27FC236}">
              <a16:creationId xmlns:a16="http://schemas.microsoft.com/office/drawing/2014/main" id="{056E0CE1-ACE1-4E31-B647-B7DAE124F806}"/>
            </a:ext>
          </a:extLst>
        </xdr:cNvPr>
        <xdr:cNvCxnSpPr/>
      </xdr:nvCxnSpPr>
      <xdr:spPr>
        <a:xfrm flipV="1">
          <a:off x="25212675" y="2311812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835" name="Connecteur droit 834">
          <a:extLst>
            <a:ext uri="{FF2B5EF4-FFF2-40B4-BE49-F238E27FC236}">
              <a16:creationId xmlns:a16="http://schemas.microsoft.com/office/drawing/2014/main" id="{0017AA74-4BA5-4E74-84D4-0B4BEFA9A11B}"/>
            </a:ext>
          </a:extLst>
        </xdr:cNvPr>
        <xdr:cNvCxnSpPr/>
      </xdr:nvCxnSpPr>
      <xdr:spPr>
        <a:xfrm>
          <a:off x="26450925" y="2313336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836" name="Connecteur droit 835">
          <a:extLst>
            <a:ext uri="{FF2B5EF4-FFF2-40B4-BE49-F238E27FC236}">
              <a16:creationId xmlns:a16="http://schemas.microsoft.com/office/drawing/2014/main" id="{F119E99A-A8F7-432B-A637-0C344233CDDE}"/>
            </a:ext>
          </a:extLst>
        </xdr:cNvPr>
        <xdr:cNvCxnSpPr/>
      </xdr:nvCxnSpPr>
      <xdr:spPr>
        <a:xfrm>
          <a:off x="25222200" y="241639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837" name="Connecteur droit 836">
          <a:extLst>
            <a:ext uri="{FF2B5EF4-FFF2-40B4-BE49-F238E27FC236}">
              <a16:creationId xmlns:a16="http://schemas.microsoft.com/office/drawing/2014/main" id="{807188F7-5C3F-43DE-B84F-48A5625C266C}"/>
            </a:ext>
          </a:extLst>
        </xdr:cNvPr>
        <xdr:cNvCxnSpPr/>
      </xdr:nvCxnSpPr>
      <xdr:spPr>
        <a:xfrm>
          <a:off x="27336750" y="241649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38" name="Connecteur droit avec flèche 837">
          <a:extLst>
            <a:ext uri="{FF2B5EF4-FFF2-40B4-BE49-F238E27FC236}">
              <a16:creationId xmlns:a16="http://schemas.microsoft.com/office/drawing/2014/main" id="{AE5B3BA6-4208-4A64-ABFA-7FF7E4D9A62D}"/>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839" name="Connecteur droit avec flèche 838">
          <a:extLst>
            <a:ext uri="{FF2B5EF4-FFF2-40B4-BE49-F238E27FC236}">
              <a16:creationId xmlns:a16="http://schemas.microsoft.com/office/drawing/2014/main" id="{153FD186-AEF7-443B-B70C-0C0676106B00}"/>
            </a:ext>
          </a:extLst>
        </xdr:cNvPr>
        <xdr:cNvCxnSpPr/>
      </xdr:nvCxnSpPr>
      <xdr:spPr>
        <a:xfrm flipH="1">
          <a:off x="26974800" y="241935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840" name="Connecteur droit avec flèche 839">
          <a:extLst>
            <a:ext uri="{FF2B5EF4-FFF2-40B4-BE49-F238E27FC236}">
              <a16:creationId xmlns:a16="http://schemas.microsoft.com/office/drawing/2014/main" id="{0D47E260-06D0-4535-8749-43B99EA93F16}"/>
            </a:ext>
          </a:extLst>
        </xdr:cNvPr>
        <xdr:cNvCxnSpPr/>
      </xdr:nvCxnSpPr>
      <xdr:spPr>
        <a:xfrm flipH="1">
          <a:off x="23088600" y="241630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841" name="Connecteur droit 840">
          <a:extLst>
            <a:ext uri="{FF2B5EF4-FFF2-40B4-BE49-F238E27FC236}">
              <a16:creationId xmlns:a16="http://schemas.microsoft.com/office/drawing/2014/main" id="{EFE89B71-68FB-42D2-A9BC-B4911B52C5B4}"/>
            </a:ext>
          </a:extLst>
        </xdr:cNvPr>
        <xdr:cNvCxnSpPr/>
      </xdr:nvCxnSpPr>
      <xdr:spPr>
        <a:xfrm>
          <a:off x="23098125" y="242106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42" name="Connecteur droit 841">
          <a:extLst>
            <a:ext uri="{FF2B5EF4-FFF2-40B4-BE49-F238E27FC236}">
              <a16:creationId xmlns:a16="http://schemas.microsoft.com/office/drawing/2014/main" id="{6EF65243-AE0B-460A-9AFE-7D37021DAE40}"/>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843" name="Connecteur droit 842">
          <a:extLst>
            <a:ext uri="{FF2B5EF4-FFF2-40B4-BE49-F238E27FC236}">
              <a16:creationId xmlns:a16="http://schemas.microsoft.com/office/drawing/2014/main" id="{9D83CA09-9523-42A1-A517-74D6EA7CC6A2}"/>
            </a:ext>
          </a:extLst>
        </xdr:cNvPr>
        <xdr:cNvCxnSpPr/>
      </xdr:nvCxnSpPr>
      <xdr:spPr>
        <a:xfrm>
          <a:off x="23107650" y="242230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844" name="Connecteur droit 843">
          <a:extLst>
            <a:ext uri="{FF2B5EF4-FFF2-40B4-BE49-F238E27FC236}">
              <a16:creationId xmlns:a16="http://schemas.microsoft.com/office/drawing/2014/main" id="{3E9B11BB-6FB0-41BB-B1C2-37C6715C7D3E}"/>
            </a:ext>
          </a:extLst>
        </xdr:cNvPr>
        <xdr:cNvCxnSpPr/>
      </xdr:nvCxnSpPr>
      <xdr:spPr>
        <a:xfrm>
          <a:off x="25222200" y="241639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845" name="Connecteur droit 844">
          <a:extLst>
            <a:ext uri="{FF2B5EF4-FFF2-40B4-BE49-F238E27FC236}">
              <a16:creationId xmlns:a16="http://schemas.microsoft.com/office/drawing/2014/main" id="{AD15EE8F-1A81-4729-AFE3-174DFA304988}"/>
            </a:ext>
          </a:extLst>
        </xdr:cNvPr>
        <xdr:cNvCxnSpPr/>
      </xdr:nvCxnSpPr>
      <xdr:spPr>
        <a:xfrm>
          <a:off x="27336750" y="241649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46" name="Connecteur droit avec flèche 845">
          <a:extLst>
            <a:ext uri="{FF2B5EF4-FFF2-40B4-BE49-F238E27FC236}">
              <a16:creationId xmlns:a16="http://schemas.microsoft.com/office/drawing/2014/main" id="{591495B8-4CE5-4DDF-A980-38435711DF54}"/>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847" name="Connecteur droit avec flèche 846">
          <a:extLst>
            <a:ext uri="{FF2B5EF4-FFF2-40B4-BE49-F238E27FC236}">
              <a16:creationId xmlns:a16="http://schemas.microsoft.com/office/drawing/2014/main" id="{3DEF1204-A846-4E3F-9E46-AFC9D56BCC88}"/>
            </a:ext>
          </a:extLst>
        </xdr:cNvPr>
        <xdr:cNvCxnSpPr/>
      </xdr:nvCxnSpPr>
      <xdr:spPr>
        <a:xfrm flipH="1">
          <a:off x="26974800" y="241935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848" name="Connecteur droit avec flèche 847">
          <a:extLst>
            <a:ext uri="{FF2B5EF4-FFF2-40B4-BE49-F238E27FC236}">
              <a16:creationId xmlns:a16="http://schemas.microsoft.com/office/drawing/2014/main" id="{2FC0E3FF-2419-4C38-919A-749B61BECFA2}"/>
            </a:ext>
          </a:extLst>
        </xdr:cNvPr>
        <xdr:cNvCxnSpPr/>
      </xdr:nvCxnSpPr>
      <xdr:spPr>
        <a:xfrm flipH="1">
          <a:off x="23088600" y="241630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849" name="Connecteur droit 848">
          <a:extLst>
            <a:ext uri="{FF2B5EF4-FFF2-40B4-BE49-F238E27FC236}">
              <a16:creationId xmlns:a16="http://schemas.microsoft.com/office/drawing/2014/main" id="{0F82626A-A579-4255-A7CF-9F2ED1B69595}"/>
            </a:ext>
          </a:extLst>
        </xdr:cNvPr>
        <xdr:cNvCxnSpPr/>
      </xdr:nvCxnSpPr>
      <xdr:spPr>
        <a:xfrm>
          <a:off x="23098125" y="242106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50" name="Connecteur droit 849">
          <a:extLst>
            <a:ext uri="{FF2B5EF4-FFF2-40B4-BE49-F238E27FC236}">
              <a16:creationId xmlns:a16="http://schemas.microsoft.com/office/drawing/2014/main" id="{FBB5B475-73AE-4058-9E21-2FFE53262637}"/>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851" name="Connecteur droit 850">
          <a:extLst>
            <a:ext uri="{FF2B5EF4-FFF2-40B4-BE49-F238E27FC236}">
              <a16:creationId xmlns:a16="http://schemas.microsoft.com/office/drawing/2014/main" id="{5E6294AB-240B-4D2E-A46B-21E0F05C4CDE}"/>
            </a:ext>
          </a:extLst>
        </xdr:cNvPr>
        <xdr:cNvCxnSpPr/>
      </xdr:nvCxnSpPr>
      <xdr:spPr>
        <a:xfrm>
          <a:off x="23107650" y="242230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52" name="Connecteur droit avec flèche 851">
          <a:extLst>
            <a:ext uri="{FF2B5EF4-FFF2-40B4-BE49-F238E27FC236}">
              <a16:creationId xmlns:a16="http://schemas.microsoft.com/office/drawing/2014/main" id="{E5668E75-59FB-4EC6-A439-D534D778321D}"/>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53" name="Connecteur droit 852">
          <a:extLst>
            <a:ext uri="{FF2B5EF4-FFF2-40B4-BE49-F238E27FC236}">
              <a16:creationId xmlns:a16="http://schemas.microsoft.com/office/drawing/2014/main" id="{90F4A888-8A39-4295-81D0-718684B1445E}"/>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54" name="Connecteur droit avec flèche 853">
          <a:extLst>
            <a:ext uri="{FF2B5EF4-FFF2-40B4-BE49-F238E27FC236}">
              <a16:creationId xmlns:a16="http://schemas.microsoft.com/office/drawing/2014/main" id="{4DEC358A-1B12-412C-BAC4-40446C82CAF2}"/>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55" name="Connecteur droit 854">
          <a:extLst>
            <a:ext uri="{FF2B5EF4-FFF2-40B4-BE49-F238E27FC236}">
              <a16:creationId xmlns:a16="http://schemas.microsoft.com/office/drawing/2014/main" id="{9E37F4E1-0E0E-4858-BC5D-0334EB0B8A61}"/>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56" name="Connecteur droit avec flèche 855">
          <a:extLst>
            <a:ext uri="{FF2B5EF4-FFF2-40B4-BE49-F238E27FC236}">
              <a16:creationId xmlns:a16="http://schemas.microsoft.com/office/drawing/2014/main" id="{5ED619F6-360C-4D09-AB08-88B2E3EAB52C}"/>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57" name="Connecteur droit 856">
          <a:extLst>
            <a:ext uri="{FF2B5EF4-FFF2-40B4-BE49-F238E27FC236}">
              <a16:creationId xmlns:a16="http://schemas.microsoft.com/office/drawing/2014/main" id="{FD4D382F-94CF-40CD-84BC-7CEB3750E2F3}"/>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58" name="Connecteur droit avec flèche 857">
          <a:extLst>
            <a:ext uri="{FF2B5EF4-FFF2-40B4-BE49-F238E27FC236}">
              <a16:creationId xmlns:a16="http://schemas.microsoft.com/office/drawing/2014/main" id="{96610567-0A33-4BBE-8A1D-7F28C178BFDC}"/>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59" name="Connecteur droit 858">
          <a:extLst>
            <a:ext uri="{FF2B5EF4-FFF2-40B4-BE49-F238E27FC236}">
              <a16:creationId xmlns:a16="http://schemas.microsoft.com/office/drawing/2014/main" id="{746A2DEE-6D06-476A-8AD4-671ED0BA6F46}"/>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60" name="Connecteur droit avec flèche 859">
          <a:extLst>
            <a:ext uri="{FF2B5EF4-FFF2-40B4-BE49-F238E27FC236}">
              <a16:creationId xmlns:a16="http://schemas.microsoft.com/office/drawing/2014/main" id="{2897C36D-E016-4659-A12A-A051D4CC5EB5}"/>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61" name="Connecteur droit 860">
          <a:extLst>
            <a:ext uri="{FF2B5EF4-FFF2-40B4-BE49-F238E27FC236}">
              <a16:creationId xmlns:a16="http://schemas.microsoft.com/office/drawing/2014/main" id="{276C1673-4BFE-40A0-829E-26E89782A839}"/>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62" name="Connecteur droit avec flèche 861">
          <a:extLst>
            <a:ext uri="{FF2B5EF4-FFF2-40B4-BE49-F238E27FC236}">
              <a16:creationId xmlns:a16="http://schemas.microsoft.com/office/drawing/2014/main" id="{77FC6647-C439-4EB7-87E1-AD2F522102DD}"/>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63" name="Connecteur droit 862">
          <a:extLst>
            <a:ext uri="{FF2B5EF4-FFF2-40B4-BE49-F238E27FC236}">
              <a16:creationId xmlns:a16="http://schemas.microsoft.com/office/drawing/2014/main" id="{3881570F-AFBE-4FC4-AAC0-F719D0879BB8}"/>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864" name="Connecteur droit avec flèche 863">
          <a:extLst>
            <a:ext uri="{FF2B5EF4-FFF2-40B4-BE49-F238E27FC236}">
              <a16:creationId xmlns:a16="http://schemas.microsoft.com/office/drawing/2014/main" id="{5CD509F2-648C-4875-AD44-9AEFC2337BF6}"/>
            </a:ext>
          </a:extLst>
        </xdr:cNvPr>
        <xdr:cNvCxnSpPr/>
      </xdr:nvCxnSpPr>
      <xdr:spPr>
        <a:xfrm flipV="1">
          <a:off x="25212675" y="241935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865" name="Connecteur droit 864">
          <a:extLst>
            <a:ext uri="{FF2B5EF4-FFF2-40B4-BE49-F238E27FC236}">
              <a16:creationId xmlns:a16="http://schemas.microsoft.com/office/drawing/2014/main" id="{AEF3190B-07E7-4309-9B4A-2CE8439F7932}"/>
            </a:ext>
          </a:extLst>
        </xdr:cNvPr>
        <xdr:cNvCxnSpPr/>
      </xdr:nvCxnSpPr>
      <xdr:spPr>
        <a:xfrm>
          <a:off x="26450925" y="242087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5021</xdr:row>
      <xdr:rowOff>9525</xdr:rowOff>
    </xdr:from>
    <xdr:to>
      <xdr:col>37</xdr:col>
      <xdr:colOff>371475</xdr:colOff>
      <xdr:row>5023</xdr:row>
      <xdr:rowOff>0</xdr:rowOff>
    </xdr:to>
    <xdr:cxnSp macro="">
      <xdr:nvCxnSpPr>
        <xdr:cNvPr id="866" name="Connecteur droit 865">
          <a:extLst>
            <a:ext uri="{FF2B5EF4-FFF2-40B4-BE49-F238E27FC236}">
              <a16:creationId xmlns:a16="http://schemas.microsoft.com/office/drawing/2014/main" id="{5F3B9E6A-BB6A-407B-B30C-CC369CF25989}"/>
            </a:ext>
          </a:extLst>
        </xdr:cNvPr>
        <xdr:cNvCxnSpPr/>
      </xdr:nvCxnSpPr>
      <xdr:spPr>
        <a:xfrm>
          <a:off x="25222200" y="2630043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5021</xdr:row>
      <xdr:rowOff>19050</xdr:rowOff>
    </xdr:from>
    <xdr:to>
      <xdr:col>40</xdr:col>
      <xdr:colOff>381000</xdr:colOff>
      <xdr:row>5022</xdr:row>
      <xdr:rowOff>180975</xdr:rowOff>
    </xdr:to>
    <xdr:cxnSp macro="">
      <xdr:nvCxnSpPr>
        <xdr:cNvPr id="867" name="Connecteur droit 866">
          <a:extLst>
            <a:ext uri="{FF2B5EF4-FFF2-40B4-BE49-F238E27FC236}">
              <a16:creationId xmlns:a16="http://schemas.microsoft.com/office/drawing/2014/main" id="{AEEB24C0-A2B0-483F-BFA8-6D07573F95C2}"/>
            </a:ext>
          </a:extLst>
        </xdr:cNvPr>
        <xdr:cNvCxnSpPr/>
      </xdr:nvCxnSpPr>
      <xdr:spPr>
        <a:xfrm>
          <a:off x="27336750" y="2630138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68" name="Connecteur droit avec flèche 867">
          <a:extLst>
            <a:ext uri="{FF2B5EF4-FFF2-40B4-BE49-F238E27FC236}">
              <a16:creationId xmlns:a16="http://schemas.microsoft.com/office/drawing/2014/main" id="{81AA6C67-5ACF-4D8E-99ED-E00D5322992E}"/>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5022</xdr:row>
      <xdr:rowOff>180975</xdr:rowOff>
    </xdr:from>
    <xdr:to>
      <xdr:col>40</xdr:col>
      <xdr:colOff>371475</xdr:colOff>
      <xdr:row>5023</xdr:row>
      <xdr:rowOff>0</xdr:rowOff>
    </xdr:to>
    <xdr:cxnSp macro="">
      <xdr:nvCxnSpPr>
        <xdr:cNvPr id="869" name="Connecteur droit avec flèche 868">
          <a:extLst>
            <a:ext uri="{FF2B5EF4-FFF2-40B4-BE49-F238E27FC236}">
              <a16:creationId xmlns:a16="http://schemas.microsoft.com/office/drawing/2014/main" id="{810D81CF-9EB2-4FC9-B8EF-E1D766D3D888}"/>
            </a:ext>
          </a:extLst>
        </xdr:cNvPr>
        <xdr:cNvCxnSpPr/>
      </xdr:nvCxnSpPr>
      <xdr:spPr>
        <a:xfrm flipH="1">
          <a:off x="26974800" y="2632805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5021</xdr:row>
      <xdr:rowOff>0</xdr:rowOff>
    </xdr:from>
    <xdr:to>
      <xdr:col>34</xdr:col>
      <xdr:colOff>285751</xdr:colOff>
      <xdr:row>5022</xdr:row>
      <xdr:rowOff>19050</xdr:rowOff>
    </xdr:to>
    <xdr:cxnSp macro="">
      <xdr:nvCxnSpPr>
        <xdr:cNvPr id="870" name="Connecteur droit avec flèche 869">
          <a:extLst>
            <a:ext uri="{FF2B5EF4-FFF2-40B4-BE49-F238E27FC236}">
              <a16:creationId xmlns:a16="http://schemas.microsoft.com/office/drawing/2014/main" id="{B286C805-AF22-4485-94FF-658CE2BDA80D}"/>
            </a:ext>
          </a:extLst>
        </xdr:cNvPr>
        <xdr:cNvCxnSpPr/>
      </xdr:nvCxnSpPr>
      <xdr:spPr>
        <a:xfrm flipH="1">
          <a:off x="23088600" y="2629947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5024</xdr:row>
      <xdr:rowOff>9525</xdr:rowOff>
    </xdr:from>
    <xdr:to>
      <xdr:col>34</xdr:col>
      <xdr:colOff>295275</xdr:colOff>
      <xdr:row>5025</xdr:row>
      <xdr:rowOff>9525</xdr:rowOff>
    </xdr:to>
    <xdr:cxnSp macro="">
      <xdr:nvCxnSpPr>
        <xdr:cNvPr id="871" name="Connecteur droit 870">
          <a:extLst>
            <a:ext uri="{FF2B5EF4-FFF2-40B4-BE49-F238E27FC236}">
              <a16:creationId xmlns:a16="http://schemas.microsoft.com/office/drawing/2014/main" id="{7AFEDFB3-AAE1-40DE-B8AC-922280E21E02}"/>
            </a:ext>
          </a:extLst>
        </xdr:cNvPr>
        <xdr:cNvCxnSpPr/>
      </xdr:nvCxnSpPr>
      <xdr:spPr>
        <a:xfrm>
          <a:off x="23098125" y="2634519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72" name="Connecteur droit 871">
          <a:extLst>
            <a:ext uri="{FF2B5EF4-FFF2-40B4-BE49-F238E27FC236}">
              <a16:creationId xmlns:a16="http://schemas.microsoft.com/office/drawing/2014/main" id="{F72C2496-9364-4E0C-8B6A-96B37FC9274B}"/>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5021</xdr:row>
      <xdr:rowOff>9525</xdr:rowOff>
    </xdr:from>
    <xdr:to>
      <xdr:col>37</xdr:col>
      <xdr:colOff>371475</xdr:colOff>
      <xdr:row>5023</xdr:row>
      <xdr:rowOff>0</xdr:rowOff>
    </xdr:to>
    <xdr:cxnSp macro="">
      <xdr:nvCxnSpPr>
        <xdr:cNvPr id="873" name="Connecteur droit 872">
          <a:extLst>
            <a:ext uri="{FF2B5EF4-FFF2-40B4-BE49-F238E27FC236}">
              <a16:creationId xmlns:a16="http://schemas.microsoft.com/office/drawing/2014/main" id="{9C2DC342-BBD2-4712-874B-CAC5E8FDA636}"/>
            </a:ext>
          </a:extLst>
        </xdr:cNvPr>
        <xdr:cNvCxnSpPr/>
      </xdr:nvCxnSpPr>
      <xdr:spPr>
        <a:xfrm>
          <a:off x="25222200" y="2630043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5021</xdr:row>
      <xdr:rowOff>19050</xdr:rowOff>
    </xdr:from>
    <xdr:to>
      <xdr:col>40</xdr:col>
      <xdr:colOff>381000</xdr:colOff>
      <xdr:row>5022</xdr:row>
      <xdr:rowOff>180975</xdr:rowOff>
    </xdr:to>
    <xdr:cxnSp macro="">
      <xdr:nvCxnSpPr>
        <xdr:cNvPr id="874" name="Connecteur droit 873">
          <a:extLst>
            <a:ext uri="{FF2B5EF4-FFF2-40B4-BE49-F238E27FC236}">
              <a16:creationId xmlns:a16="http://schemas.microsoft.com/office/drawing/2014/main" id="{FA1CF66D-B161-450B-B3BF-618B26DD3AF7}"/>
            </a:ext>
          </a:extLst>
        </xdr:cNvPr>
        <xdr:cNvCxnSpPr/>
      </xdr:nvCxnSpPr>
      <xdr:spPr>
        <a:xfrm>
          <a:off x="27336750" y="2630138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75" name="Connecteur droit avec flèche 874">
          <a:extLst>
            <a:ext uri="{FF2B5EF4-FFF2-40B4-BE49-F238E27FC236}">
              <a16:creationId xmlns:a16="http://schemas.microsoft.com/office/drawing/2014/main" id="{47426785-6422-4858-98A7-74920283F2DB}"/>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5022</xdr:row>
      <xdr:rowOff>180975</xdr:rowOff>
    </xdr:from>
    <xdr:to>
      <xdr:col>40</xdr:col>
      <xdr:colOff>371475</xdr:colOff>
      <xdr:row>5023</xdr:row>
      <xdr:rowOff>0</xdr:rowOff>
    </xdr:to>
    <xdr:cxnSp macro="">
      <xdr:nvCxnSpPr>
        <xdr:cNvPr id="876" name="Connecteur droit avec flèche 875">
          <a:extLst>
            <a:ext uri="{FF2B5EF4-FFF2-40B4-BE49-F238E27FC236}">
              <a16:creationId xmlns:a16="http://schemas.microsoft.com/office/drawing/2014/main" id="{E5082DBE-A899-4192-A746-7AB05824DC95}"/>
            </a:ext>
          </a:extLst>
        </xdr:cNvPr>
        <xdr:cNvCxnSpPr/>
      </xdr:nvCxnSpPr>
      <xdr:spPr>
        <a:xfrm flipH="1">
          <a:off x="26974800" y="2632805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5021</xdr:row>
      <xdr:rowOff>0</xdr:rowOff>
    </xdr:from>
    <xdr:to>
      <xdr:col>34</xdr:col>
      <xdr:colOff>285751</xdr:colOff>
      <xdr:row>5022</xdr:row>
      <xdr:rowOff>19050</xdr:rowOff>
    </xdr:to>
    <xdr:cxnSp macro="">
      <xdr:nvCxnSpPr>
        <xdr:cNvPr id="877" name="Connecteur droit avec flèche 876">
          <a:extLst>
            <a:ext uri="{FF2B5EF4-FFF2-40B4-BE49-F238E27FC236}">
              <a16:creationId xmlns:a16="http://schemas.microsoft.com/office/drawing/2014/main" id="{861A97CE-2306-4025-8D43-1A7B1FC0F9BE}"/>
            </a:ext>
          </a:extLst>
        </xdr:cNvPr>
        <xdr:cNvCxnSpPr/>
      </xdr:nvCxnSpPr>
      <xdr:spPr>
        <a:xfrm flipH="1">
          <a:off x="23088600" y="2629947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5024</xdr:row>
      <xdr:rowOff>9525</xdr:rowOff>
    </xdr:from>
    <xdr:to>
      <xdr:col>34</xdr:col>
      <xdr:colOff>295275</xdr:colOff>
      <xdr:row>5025</xdr:row>
      <xdr:rowOff>9525</xdr:rowOff>
    </xdr:to>
    <xdr:cxnSp macro="">
      <xdr:nvCxnSpPr>
        <xdr:cNvPr id="878" name="Connecteur droit 877">
          <a:extLst>
            <a:ext uri="{FF2B5EF4-FFF2-40B4-BE49-F238E27FC236}">
              <a16:creationId xmlns:a16="http://schemas.microsoft.com/office/drawing/2014/main" id="{155E59E9-D651-4E1D-9AF9-13688AE7F291}"/>
            </a:ext>
          </a:extLst>
        </xdr:cNvPr>
        <xdr:cNvCxnSpPr/>
      </xdr:nvCxnSpPr>
      <xdr:spPr>
        <a:xfrm>
          <a:off x="23098125" y="2634519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79" name="Connecteur droit 878">
          <a:extLst>
            <a:ext uri="{FF2B5EF4-FFF2-40B4-BE49-F238E27FC236}">
              <a16:creationId xmlns:a16="http://schemas.microsoft.com/office/drawing/2014/main" id="{C7415081-09BC-4490-855E-366E2B66CBA4}"/>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80" name="Connecteur droit avec flèche 879">
          <a:extLst>
            <a:ext uri="{FF2B5EF4-FFF2-40B4-BE49-F238E27FC236}">
              <a16:creationId xmlns:a16="http://schemas.microsoft.com/office/drawing/2014/main" id="{7562052F-56A2-4B3D-AAC1-6FC4B045365A}"/>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81" name="Connecteur droit 880">
          <a:extLst>
            <a:ext uri="{FF2B5EF4-FFF2-40B4-BE49-F238E27FC236}">
              <a16:creationId xmlns:a16="http://schemas.microsoft.com/office/drawing/2014/main" id="{9DE58487-892F-4DB1-9420-1FD19108364B}"/>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82" name="Connecteur droit avec flèche 881">
          <a:extLst>
            <a:ext uri="{FF2B5EF4-FFF2-40B4-BE49-F238E27FC236}">
              <a16:creationId xmlns:a16="http://schemas.microsoft.com/office/drawing/2014/main" id="{6C4FEC4F-AEB2-48E0-9757-ED3F63B13B44}"/>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83" name="Connecteur droit 882">
          <a:extLst>
            <a:ext uri="{FF2B5EF4-FFF2-40B4-BE49-F238E27FC236}">
              <a16:creationId xmlns:a16="http://schemas.microsoft.com/office/drawing/2014/main" id="{66E38FDF-2F49-4F98-9FED-9F2B2A423CD6}"/>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84" name="Connecteur droit avec flèche 883">
          <a:extLst>
            <a:ext uri="{FF2B5EF4-FFF2-40B4-BE49-F238E27FC236}">
              <a16:creationId xmlns:a16="http://schemas.microsoft.com/office/drawing/2014/main" id="{549CEC43-E143-44F6-8849-865D0F72D805}"/>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85" name="Connecteur droit 884">
          <a:extLst>
            <a:ext uri="{FF2B5EF4-FFF2-40B4-BE49-F238E27FC236}">
              <a16:creationId xmlns:a16="http://schemas.microsoft.com/office/drawing/2014/main" id="{6818E649-E4CA-471B-9159-CAA153F664A7}"/>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86" name="Connecteur droit avec flèche 885">
          <a:extLst>
            <a:ext uri="{FF2B5EF4-FFF2-40B4-BE49-F238E27FC236}">
              <a16:creationId xmlns:a16="http://schemas.microsoft.com/office/drawing/2014/main" id="{441A6F87-E4E7-4787-A894-6D96933C6EC6}"/>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87" name="Connecteur droit 886">
          <a:extLst>
            <a:ext uri="{FF2B5EF4-FFF2-40B4-BE49-F238E27FC236}">
              <a16:creationId xmlns:a16="http://schemas.microsoft.com/office/drawing/2014/main" id="{BB1FBFF6-B355-481C-A31D-A5C989C61079}"/>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88" name="Connecteur droit avec flèche 887">
          <a:extLst>
            <a:ext uri="{FF2B5EF4-FFF2-40B4-BE49-F238E27FC236}">
              <a16:creationId xmlns:a16="http://schemas.microsoft.com/office/drawing/2014/main" id="{E500CB95-9A55-4144-8531-6916FA431249}"/>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89" name="Connecteur droit 888">
          <a:extLst>
            <a:ext uri="{FF2B5EF4-FFF2-40B4-BE49-F238E27FC236}">
              <a16:creationId xmlns:a16="http://schemas.microsoft.com/office/drawing/2014/main" id="{3D57C18D-5AA9-4FF9-92E2-CC051CBABD72}"/>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90" name="Connecteur droit avec flèche 889">
          <a:extLst>
            <a:ext uri="{FF2B5EF4-FFF2-40B4-BE49-F238E27FC236}">
              <a16:creationId xmlns:a16="http://schemas.microsoft.com/office/drawing/2014/main" id="{75941C76-C1BC-420D-B33C-059BFC6D3DC7}"/>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91" name="Connecteur droit 890">
          <a:extLst>
            <a:ext uri="{FF2B5EF4-FFF2-40B4-BE49-F238E27FC236}">
              <a16:creationId xmlns:a16="http://schemas.microsoft.com/office/drawing/2014/main" id="{2DF8AF08-4092-436A-8141-1C7373942FB8}"/>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892" name="Connecteur droit avec flèche 891">
          <a:extLst>
            <a:ext uri="{FF2B5EF4-FFF2-40B4-BE49-F238E27FC236}">
              <a16:creationId xmlns:a16="http://schemas.microsoft.com/office/drawing/2014/main" id="{D8700BC7-9CFC-4C7B-BE81-7E41FAC9774C}"/>
            </a:ext>
          </a:extLst>
        </xdr:cNvPr>
        <xdr:cNvCxnSpPr/>
      </xdr:nvCxnSpPr>
      <xdr:spPr>
        <a:xfrm flipV="1">
          <a:off x="25212675" y="263280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893" name="Connecteur droit 892">
          <a:extLst>
            <a:ext uri="{FF2B5EF4-FFF2-40B4-BE49-F238E27FC236}">
              <a16:creationId xmlns:a16="http://schemas.microsoft.com/office/drawing/2014/main" id="{6F46EA2B-235B-4FBC-844A-549B6208C33F}"/>
            </a:ext>
          </a:extLst>
        </xdr:cNvPr>
        <xdr:cNvCxnSpPr/>
      </xdr:nvCxnSpPr>
      <xdr:spPr>
        <a:xfrm>
          <a:off x="26450925" y="263432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6221</xdr:row>
      <xdr:rowOff>9525</xdr:rowOff>
    </xdr:from>
    <xdr:to>
      <xdr:col>37</xdr:col>
      <xdr:colOff>371475</xdr:colOff>
      <xdr:row>6223</xdr:row>
      <xdr:rowOff>0</xdr:rowOff>
    </xdr:to>
    <xdr:cxnSp macro="">
      <xdr:nvCxnSpPr>
        <xdr:cNvPr id="894" name="Connecteur droit 893">
          <a:extLst>
            <a:ext uri="{FF2B5EF4-FFF2-40B4-BE49-F238E27FC236}">
              <a16:creationId xmlns:a16="http://schemas.microsoft.com/office/drawing/2014/main" id="{31F1C1CB-9EBB-47CE-8CF1-B3CAE37E95B2}"/>
            </a:ext>
          </a:extLst>
        </xdr:cNvPr>
        <xdr:cNvCxnSpPr/>
      </xdr:nvCxnSpPr>
      <xdr:spPr>
        <a:xfrm>
          <a:off x="25222200" y="3261455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6221</xdr:row>
      <xdr:rowOff>19050</xdr:rowOff>
    </xdr:from>
    <xdr:to>
      <xdr:col>40</xdr:col>
      <xdr:colOff>381000</xdr:colOff>
      <xdr:row>6222</xdr:row>
      <xdr:rowOff>180975</xdr:rowOff>
    </xdr:to>
    <xdr:cxnSp macro="">
      <xdr:nvCxnSpPr>
        <xdr:cNvPr id="895" name="Connecteur droit 894">
          <a:extLst>
            <a:ext uri="{FF2B5EF4-FFF2-40B4-BE49-F238E27FC236}">
              <a16:creationId xmlns:a16="http://schemas.microsoft.com/office/drawing/2014/main" id="{BE91FFDB-C656-4F61-9D00-667617FA6EAE}"/>
            </a:ext>
          </a:extLst>
        </xdr:cNvPr>
        <xdr:cNvCxnSpPr/>
      </xdr:nvCxnSpPr>
      <xdr:spPr>
        <a:xfrm>
          <a:off x="27336750" y="3261550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896" name="Connecteur droit avec flèche 895">
          <a:extLst>
            <a:ext uri="{FF2B5EF4-FFF2-40B4-BE49-F238E27FC236}">
              <a16:creationId xmlns:a16="http://schemas.microsoft.com/office/drawing/2014/main" id="{BBEB0D07-D5AD-48B8-8E25-AB9F058F4742}"/>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6222</xdr:row>
      <xdr:rowOff>180975</xdr:rowOff>
    </xdr:from>
    <xdr:to>
      <xdr:col>40</xdr:col>
      <xdr:colOff>371475</xdr:colOff>
      <xdr:row>6223</xdr:row>
      <xdr:rowOff>0</xdr:rowOff>
    </xdr:to>
    <xdr:cxnSp macro="">
      <xdr:nvCxnSpPr>
        <xdr:cNvPr id="897" name="Connecteur droit avec flèche 896">
          <a:extLst>
            <a:ext uri="{FF2B5EF4-FFF2-40B4-BE49-F238E27FC236}">
              <a16:creationId xmlns:a16="http://schemas.microsoft.com/office/drawing/2014/main" id="{0669A348-E75E-409B-8254-FFDA604E5A35}"/>
            </a:ext>
          </a:extLst>
        </xdr:cNvPr>
        <xdr:cNvCxnSpPr/>
      </xdr:nvCxnSpPr>
      <xdr:spPr>
        <a:xfrm flipH="1">
          <a:off x="26974800" y="3264408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6221</xdr:row>
      <xdr:rowOff>0</xdr:rowOff>
    </xdr:from>
    <xdr:to>
      <xdr:col>34</xdr:col>
      <xdr:colOff>285751</xdr:colOff>
      <xdr:row>6222</xdr:row>
      <xdr:rowOff>19050</xdr:rowOff>
    </xdr:to>
    <xdr:cxnSp macro="">
      <xdr:nvCxnSpPr>
        <xdr:cNvPr id="898" name="Connecteur droit avec flèche 897">
          <a:extLst>
            <a:ext uri="{FF2B5EF4-FFF2-40B4-BE49-F238E27FC236}">
              <a16:creationId xmlns:a16="http://schemas.microsoft.com/office/drawing/2014/main" id="{73659752-4A52-4627-B706-56304D203C6E}"/>
            </a:ext>
          </a:extLst>
        </xdr:cNvPr>
        <xdr:cNvCxnSpPr/>
      </xdr:nvCxnSpPr>
      <xdr:spPr>
        <a:xfrm flipH="1">
          <a:off x="23088600" y="3261360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6224</xdr:row>
      <xdr:rowOff>9525</xdr:rowOff>
    </xdr:from>
    <xdr:to>
      <xdr:col>34</xdr:col>
      <xdr:colOff>295275</xdr:colOff>
      <xdr:row>6225</xdr:row>
      <xdr:rowOff>9525</xdr:rowOff>
    </xdr:to>
    <xdr:cxnSp macro="">
      <xdr:nvCxnSpPr>
        <xdr:cNvPr id="899" name="Connecteur droit 898">
          <a:extLst>
            <a:ext uri="{FF2B5EF4-FFF2-40B4-BE49-F238E27FC236}">
              <a16:creationId xmlns:a16="http://schemas.microsoft.com/office/drawing/2014/main" id="{F05FAA2C-333D-4645-9F8B-5558446E0F07}"/>
            </a:ext>
          </a:extLst>
        </xdr:cNvPr>
        <xdr:cNvCxnSpPr/>
      </xdr:nvCxnSpPr>
      <xdr:spPr>
        <a:xfrm>
          <a:off x="23098125" y="3266122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00" name="Connecteur droit 899">
          <a:extLst>
            <a:ext uri="{FF2B5EF4-FFF2-40B4-BE49-F238E27FC236}">
              <a16:creationId xmlns:a16="http://schemas.microsoft.com/office/drawing/2014/main" id="{3007ED98-72AD-440A-9FBA-EA74FF00BBB8}"/>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6224</xdr:row>
      <xdr:rowOff>133351</xdr:rowOff>
    </xdr:from>
    <xdr:to>
      <xdr:col>39</xdr:col>
      <xdr:colOff>200025</xdr:colOff>
      <xdr:row>6225</xdr:row>
      <xdr:rowOff>0</xdr:rowOff>
    </xdr:to>
    <xdr:cxnSp macro="">
      <xdr:nvCxnSpPr>
        <xdr:cNvPr id="901" name="Connecteur droit 900">
          <a:extLst>
            <a:ext uri="{FF2B5EF4-FFF2-40B4-BE49-F238E27FC236}">
              <a16:creationId xmlns:a16="http://schemas.microsoft.com/office/drawing/2014/main" id="{82CA5CB7-8673-431C-803F-9750103B9501}"/>
            </a:ext>
          </a:extLst>
        </xdr:cNvPr>
        <xdr:cNvCxnSpPr/>
      </xdr:nvCxnSpPr>
      <xdr:spPr>
        <a:xfrm>
          <a:off x="23107650" y="3267360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6221</xdr:row>
      <xdr:rowOff>9525</xdr:rowOff>
    </xdr:from>
    <xdr:to>
      <xdr:col>37</xdr:col>
      <xdr:colOff>371475</xdr:colOff>
      <xdr:row>6223</xdr:row>
      <xdr:rowOff>0</xdr:rowOff>
    </xdr:to>
    <xdr:cxnSp macro="">
      <xdr:nvCxnSpPr>
        <xdr:cNvPr id="902" name="Connecteur droit 901">
          <a:extLst>
            <a:ext uri="{FF2B5EF4-FFF2-40B4-BE49-F238E27FC236}">
              <a16:creationId xmlns:a16="http://schemas.microsoft.com/office/drawing/2014/main" id="{F75A4294-F73E-41A8-B193-22BC999870C4}"/>
            </a:ext>
          </a:extLst>
        </xdr:cNvPr>
        <xdr:cNvCxnSpPr/>
      </xdr:nvCxnSpPr>
      <xdr:spPr>
        <a:xfrm>
          <a:off x="25222200" y="3261455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6221</xdr:row>
      <xdr:rowOff>19050</xdr:rowOff>
    </xdr:from>
    <xdr:to>
      <xdr:col>40</xdr:col>
      <xdr:colOff>381000</xdr:colOff>
      <xdr:row>6222</xdr:row>
      <xdr:rowOff>180975</xdr:rowOff>
    </xdr:to>
    <xdr:cxnSp macro="">
      <xdr:nvCxnSpPr>
        <xdr:cNvPr id="903" name="Connecteur droit 902">
          <a:extLst>
            <a:ext uri="{FF2B5EF4-FFF2-40B4-BE49-F238E27FC236}">
              <a16:creationId xmlns:a16="http://schemas.microsoft.com/office/drawing/2014/main" id="{4FE71B69-9D71-4579-836C-AC0ABBD8D175}"/>
            </a:ext>
          </a:extLst>
        </xdr:cNvPr>
        <xdr:cNvCxnSpPr/>
      </xdr:nvCxnSpPr>
      <xdr:spPr>
        <a:xfrm>
          <a:off x="27336750" y="3261550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04" name="Connecteur droit avec flèche 903">
          <a:extLst>
            <a:ext uri="{FF2B5EF4-FFF2-40B4-BE49-F238E27FC236}">
              <a16:creationId xmlns:a16="http://schemas.microsoft.com/office/drawing/2014/main" id="{E0052F40-E863-4ABF-8CBA-3CCAB824BEB5}"/>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6222</xdr:row>
      <xdr:rowOff>180975</xdr:rowOff>
    </xdr:from>
    <xdr:to>
      <xdr:col>40</xdr:col>
      <xdr:colOff>371475</xdr:colOff>
      <xdr:row>6223</xdr:row>
      <xdr:rowOff>0</xdr:rowOff>
    </xdr:to>
    <xdr:cxnSp macro="">
      <xdr:nvCxnSpPr>
        <xdr:cNvPr id="905" name="Connecteur droit avec flèche 904">
          <a:extLst>
            <a:ext uri="{FF2B5EF4-FFF2-40B4-BE49-F238E27FC236}">
              <a16:creationId xmlns:a16="http://schemas.microsoft.com/office/drawing/2014/main" id="{53286E91-7C79-4EB4-B7D1-974A1486E034}"/>
            </a:ext>
          </a:extLst>
        </xdr:cNvPr>
        <xdr:cNvCxnSpPr/>
      </xdr:nvCxnSpPr>
      <xdr:spPr>
        <a:xfrm flipH="1">
          <a:off x="26974800" y="3264408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6221</xdr:row>
      <xdr:rowOff>0</xdr:rowOff>
    </xdr:from>
    <xdr:to>
      <xdr:col>34</xdr:col>
      <xdr:colOff>285751</xdr:colOff>
      <xdr:row>6222</xdr:row>
      <xdr:rowOff>19050</xdr:rowOff>
    </xdr:to>
    <xdr:cxnSp macro="">
      <xdr:nvCxnSpPr>
        <xdr:cNvPr id="906" name="Connecteur droit avec flèche 905">
          <a:extLst>
            <a:ext uri="{FF2B5EF4-FFF2-40B4-BE49-F238E27FC236}">
              <a16:creationId xmlns:a16="http://schemas.microsoft.com/office/drawing/2014/main" id="{C9EE0FF9-0F07-41F4-B614-1A1294BD3D0A}"/>
            </a:ext>
          </a:extLst>
        </xdr:cNvPr>
        <xdr:cNvCxnSpPr/>
      </xdr:nvCxnSpPr>
      <xdr:spPr>
        <a:xfrm flipH="1">
          <a:off x="23088600" y="3261360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6224</xdr:row>
      <xdr:rowOff>9525</xdr:rowOff>
    </xdr:from>
    <xdr:to>
      <xdr:col>34</xdr:col>
      <xdr:colOff>295275</xdr:colOff>
      <xdr:row>6225</xdr:row>
      <xdr:rowOff>9525</xdr:rowOff>
    </xdr:to>
    <xdr:cxnSp macro="">
      <xdr:nvCxnSpPr>
        <xdr:cNvPr id="907" name="Connecteur droit 906">
          <a:extLst>
            <a:ext uri="{FF2B5EF4-FFF2-40B4-BE49-F238E27FC236}">
              <a16:creationId xmlns:a16="http://schemas.microsoft.com/office/drawing/2014/main" id="{2326BF46-0E06-4476-90C6-B7340751D277}"/>
            </a:ext>
          </a:extLst>
        </xdr:cNvPr>
        <xdr:cNvCxnSpPr/>
      </xdr:nvCxnSpPr>
      <xdr:spPr>
        <a:xfrm>
          <a:off x="23098125" y="3266122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08" name="Connecteur droit 907">
          <a:extLst>
            <a:ext uri="{FF2B5EF4-FFF2-40B4-BE49-F238E27FC236}">
              <a16:creationId xmlns:a16="http://schemas.microsoft.com/office/drawing/2014/main" id="{E76B4EAE-A8EA-493F-8589-FF341893E5CC}"/>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6224</xdr:row>
      <xdr:rowOff>133351</xdr:rowOff>
    </xdr:from>
    <xdr:to>
      <xdr:col>39</xdr:col>
      <xdr:colOff>200025</xdr:colOff>
      <xdr:row>6225</xdr:row>
      <xdr:rowOff>0</xdr:rowOff>
    </xdr:to>
    <xdr:cxnSp macro="">
      <xdr:nvCxnSpPr>
        <xdr:cNvPr id="909" name="Connecteur droit 908">
          <a:extLst>
            <a:ext uri="{FF2B5EF4-FFF2-40B4-BE49-F238E27FC236}">
              <a16:creationId xmlns:a16="http://schemas.microsoft.com/office/drawing/2014/main" id="{2BC4BCE2-CED1-4F2E-BE90-8807A651FA05}"/>
            </a:ext>
          </a:extLst>
        </xdr:cNvPr>
        <xdr:cNvCxnSpPr/>
      </xdr:nvCxnSpPr>
      <xdr:spPr>
        <a:xfrm>
          <a:off x="23107650" y="3267360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10" name="Connecteur droit avec flèche 909">
          <a:extLst>
            <a:ext uri="{FF2B5EF4-FFF2-40B4-BE49-F238E27FC236}">
              <a16:creationId xmlns:a16="http://schemas.microsoft.com/office/drawing/2014/main" id="{40A63D11-878C-44DB-99E8-4C3A61FEE01C}"/>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11" name="Connecteur droit 910">
          <a:extLst>
            <a:ext uri="{FF2B5EF4-FFF2-40B4-BE49-F238E27FC236}">
              <a16:creationId xmlns:a16="http://schemas.microsoft.com/office/drawing/2014/main" id="{FF6FC3C2-13EF-4EF7-9731-DF5B08428A20}"/>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12" name="Connecteur droit avec flèche 911">
          <a:extLst>
            <a:ext uri="{FF2B5EF4-FFF2-40B4-BE49-F238E27FC236}">
              <a16:creationId xmlns:a16="http://schemas.microsoft.com/office/drawing/2014/main" id="{D77CDD60-8D01-478C-8D9E-CE0A5040F9CA}"/>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13" name="Connecteur droit 912">
          <a:extLst>
            <a:ext uri="{FF2B5EF4-FFF2-40B4-BE49-F238E27FC236}">
              <a16:creationId xmlns:a16="http://schemas.microsoft.com/office/drawing/2014/main" id="{B5DB79CC-F64B-47FB-9A0A-0230B05DB01F}"/>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14" name="Connecteur droit avec flèche 913">
          <a:extLst>
            <a:ext uri="{FF2B5EF4-FFF2-40B4-BE49-F238E27FC236}">
              <a16:creationId xmlns:a16="http://schemas.microsoft.com/office/drawing/2014/main" id="{B4271171-CCC3-4FCA-9A09-7D925FEB38EA}"/>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15" name="Connecteur droit 914">
          <a:extLst>
            <a:ext uri="{FF2B5EF4-FFF2-40B4-BE49-F238E27FC236}">
              <a16:creationId xmlns:a16="http://schemas.microsoft.com/office/drawing/2014/main" id="{BFE3D36A-A0B1-4C1F-8B89-7D2ECBBBFE40}"/>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16" name="Connecteur droit avec flèche 915">
          <a:extLst>
            <a:ext uri="{FF2B5EF4-FFF2-40B4-BE49-F238E27FC236}">
              <a16:creationId xmlns:a16="http://schemas.microsoft.com/office/drawing/2014/main" id="{7F3F2C6F-3CD7-4EEB-8A88-E41006548A15}"/>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17" name="Connecteur droit 916">
          <a:extLst>
            <a:ext uri="{FF2B5EF4-FFF2-40B4-BE49-F238E27FC236}">
              <a16:creationId xmlns:a16="http://schemas.microsoft.com/office/drawing/2014/main" id="{43A9570C-F585-48B8-AC67-8A59290FE18C}"/>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18" name="Connecteur droit avec flèche 917">
          <a:extLst>
            <a:ext uri="{FF2B5EF4-FFF2-40B4-BE49-F238E27FC236}">
              <a16:creationId xmlns:a16="http://schemas.microsoft.com/office/drawing/2014/main" id="{3988965E-2C7F-4372-A35D-63264FC326DF}"/>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19" name="Connecteur droit 918">
          <a:extLst>
            <a:ext uri="{FF2B5EF4-FFF2-40B4-BE49-F238E27FC236}">
              <a16:creationId xmlns:a16="http://schemas.microsoft.com/office/drawing/2014/main" id="{D2ABDB06-9EAF-4B36-95E9-57D54AF4EB2C}"/>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20" name="Connecteur droit avec flèche 919">
          <a:extLst>
            <a:ext uri="{FF2B5EF4-FFF2-40B4-BE49-F238E27FC236}">
              <a16:creationId xmlns:a16="http://schemas.microsoft.com/office/drawing/2014/main" id="{82727997-587F-44E8-B0C1-8DDCB4F6CFCF}"/>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21" name="Connecteur droit 920">
          <a:extLst>
            <a:ext uri="{FF2B5EF4-FFF2-40B4-BE49-F238E27FC236}">
              <a16:creationId xmlns:a16="http://schemas.microsoft.com/office/drawing/2014/main" id="{DF41F9B7-3067-4E9F-ADCB-4F3E2C1464E6}"/>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922" name="Connecteur droit avec flèche 921">
          <a:extLst>
            <a:ext uri="{FF2B5EF4-FFF2-40B4-BE49-F238E27FC236}">
              <a16:creationId xmlns:a16="http://schemas.microsoft.com/office/drawing/2014/main" id="{4B04384C-86A3-455E-A578-C0D38386DC44}"/>
            </a:ext>
          </a:extLst>
        </xdr:cNvPr>
        <xdr:cNvCxnSpPr/>
      </xdr:nvCxnSpPr>
      <xdr:spPr>
        <a:xfrm flipV="1">
          <a:off x="25212675" y="3264408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923" name="Connecteur droit 922">
          <a:extLst>
            <a:ext uri="{FF2B5EF4-FFF2-40B4-BE49-F238E27FC236}">
              <a16:creationId xmlns:a16="http://schemas.microsoft.com/office/drawing/2014/main" id="{C36D6C4D-BC41-490A-A442-81F46C474A36}"/>
            </a:ext>
          </a:extLst>
        </xdr:cNvPr>
        <xdr:cNvCxnSpPr/>
      </xdr:nvCxnSpPr>
      <xdr:spPr>
        <a:xfrm>
          <a:off x="26450925" y="3265932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5024</xdr:row>
      <xdr:rowOff>9525</xdr:rowOff>
    </xdr:from>
    <xdr:to>
      <xdr:col>37</xdr:col>
      <xdr:colOff>371475</xdr:colOff>
      <xdr:row>5026</xdr:row>
      <xdr:rowOff>0</xdr:rowOff>
    </xdr:to>
    <xdr:cxnSp macro="">
      <xdr:nvCxnSpPr>
        <xdr:cNvPr id="924" name="Connecteur droit 923">
          <a:extLst>
            <a:ext uri="{FF2B5EF4-FFF2-40B4-BE49-F238E27FC236}">
              <a16:creationId xmlns:a16="http://schemas.microsoft.com/office/drawing/2014/main" id="{B347B942-BDE4-4F68-BC1D-769C90916B60}"/>
            </a:ext>
          </a:extLst>
        </xdr:cNvPr>
        <xdr:cNvCxnSpPr/>
      </xdr:nvCxnSpPr>
      <xdr:spPr>
        <a:xfrm>
          <a:off x="25222200" y="2634519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5024</xdr:row>
      <xdr:rowOff>19050</xdr:rowOff>
    </xdr:from>
    <xdr:to>
      <xdr:col>40</xdr:col>
      <xdr:colOff>381000</xdr:colOff>
      <xdr:row>5025</xdr:row>
      <xdr:rowOff>180975</xdr:rowOff>
    </xdr:to>
    <xdr:cxnSp macro="">
      <xdr:nvCxnSpPr>
        <xdr:cNvPr id="925" name="Connecteur droit 924">
          <a:extLst>
            <a:ext uri="{FF2B5EF4-FFF2-40B4-BE49-F238E27FC236}">
              <a16:creationId xmlns:a16="http://schemas.microsoft.com/office/drawing/2014/main" id="{726D6E49-799B-48C8-99A7-54E56968D1CD}"/>
            </a:ext>
          </a:extLst>
        </xdr:cNvPr>
        <xdr:cNvCxnSpPr/>
      </xdr:nvCxnSpPr>
      <xdr:spPr>
        <a:xfrm>
          <a:off x="27336750" y="2634615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26" name="Connecteur droit avec flèche 925">
          <a:extLst>
            <a:ext uri="{FF2B5EF4-FFF2-40B4-BE49-F238E27FC236}">
              <a16:creationId xmlns:a16="http://schemas.microsoft.com/office/drawing/2014/main" id="{5D3F7A19-32EE-4C4A-A3F4-C86B86DBDD1A}"/>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5025</xdr:row>
      <xdr:rowOff>180975</xdr:rowOff>
    </xdr:from>
    <xdr:to>
      <xdr:col>40</xdr:col>
      <xdr:colOff>371475</xdr:colOff>
      <xdr:row>5026</xdr:row>
      <xdr:rowOff>0</xdr:rowOff>
    </xdr:to>
    <xdr:cxnSp macro="">
      <xdr:nvCxnSpPr>
        <xdr:cNvPr id="927" name="Connecteur droit avec flèche 926">
          <a:extLst>
            <a:ext uri="{FF2B5EF4-FFF2-40B4-BE49-F238E27FC236}">
              <a16:creationId xmlns:a16="http://schemas.microsoft.com/office/drawing/2014/main" id="{AA5E88AC-6F70-4E16-8AD0-B42FB00A8FFE}"/>
            </a:ext>
          </a:extLst>
        </xdr:cNvPr>
        <xdr:cNvCxnSpPr/>
      </xdr:nvCxnSpPr>
      <xdr:spPr>
        <a:xfrm flipH="1">
          <a:off x="26974800" y="2637472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5024</xdr:row>
      <xdr:rowOff>0</xdr:rowOff>
    </xdr:from>
    <xdr:to>
      <xdr:col>34</xdr:col>
      <xdr:colOff>285751</xdr:colOff>
      <xdr:row>5025</xdr:row>
      <xdr:rowOff>19050</xdr:rowOff>
    </xdr:to>
    <xdr:cxnSp macro="">
      <xdr:nvCxnSpPr>
        <xdr:cNvPr id="928" name="Connecteur droit avec flèche 927">
          <a:extLst>
            <a:ext uri="{FF2B5EF4-FFF2-40B4-BE49-F238E27FC236}">
              <a16:creationId xmlns:a16="http://schemas.microsoft.com/office/drawing/2014/main" id="{E1536B76-2438-4470-9BBC-94A0ABCDB21B}"/>
            </a:ext>
          </a:extLst>
        </xdr:cNvPr>
        <xdr:cNvCxnSpPr/>
      </xdr:nvCxnSpPr>
      <xdr:spPr>
        <a:xfrm flipH="1">
          <a:off x="23088600" y="2634424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5027</xdr:row>
      <xdr:rowOff>9525</xdr:rowOff>
    </xdr:from>
    <xdr:to>
      <xdr:col>34</xdr:col>
      <xdr:colOff>295275</xdr:colOff>
      <xdr:row>5028</xdr:row>
      <xdr:rowOff>9525</xdr:rowOff>
    </xdr:to>
    <xdr:cxnSp macro="">
      <xdr:nvCxnSpPr>
        <xdr:cNvPr id="929" name="Connecteur droit 928">
          <a:extLst>
            <a:ext uri="{FF2B5EF4-FFF2-40B4-BE49-F238E27FC236}">
              <a16:creationId xmlns:a16="http://schemas.microsoft.com/office/drawing/2014/main" id="{9651DC6C-A9CA-4CE0-9FA0-DE9F60AC932A}"/>
            </a:ext>
          </a:extLst>
        </xdr:cNvPr>
        <xdr:cNvCxnSpPr/>
      </xdr:nvCxnSpPr>
      <xdr:spPr>
        <a:xfrm>
          <a:off x="23098125" y="2639187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30" name="Connecteur droit 929">
          <a:extLst>
            <a:ext uri="{FF2B5EF4-FFF2-40B4-BE49-F238E27FC236}">
              <a16:creationId xmlns:a16="http://schemas.microsoft.com/office/drawing/2014/main" id="{D2A821A5-44E5-4C40-8511-8E76BA1C96C1}"/>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5027</xdr:row>
      <xdr:rowOff>133351</xdr:rowOff>
    </xdr:from>
    <xdr:to>
      <xdr:col>39</xdr:col>
      <xdr:colOff>200025</xdr:colOff>
      <xdr:row>5028</xdr:row>
      <xdr:rowOff>0</xdr:rowOff>
    </xdr:to>
    <xdr:cxnSp macro="">
      <xdr:nvCxnSpPr>
        <xdr:cNvPr id="931" name="Connecteur droit 930">
          <a:extLst>
            <a:ext uri="{FF2B5EF4-FFF2-40B4-BE49-F238E27FC236}">
              <a16:creationId xmlns:a16="http://schemas.microsoft.com/office/drawing/2014/main" id="{494D48FA-F757-4878-ACD1-C036F9CA6436}"/>
            </a:ext>
          </a:extLst>
        </xdr:cNvPr>
        <xdr:cNvCxnSpPr/>
      </xdr:nvCxnSpPr>
      <xdr:spPr>
        <a:xfrm>
          <a:off x="23107650" y="2640425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5024</xdr:row>
      <xdr:rowOff>9525</xdr:rowOff>
    </xdr:from>
    <xdr:to>
      <xdr:col>37</xdr:col>
      <xdr:colOff>371475</xdr:colOff>
      <xdr:row>5026</xdr:row>
      <xdr:rowOff>0</xdr:rowOff>
    </xdr:to>
    <xdr:cxnSp macro="">
      <xdr:nvCxnSpPr>
        <xdr:cNvPr id="932" name="Connecteur droit 931">
          <a:extLst>
            <a:ext uri="{FF2B5EF4-FFF2-40B4-BE49-F238E27FC236}">
              <a16:creationId xmlns:a16="http://schemas.microsoft.com/office/drawing/2014/main" id="{C04633C6-3835-4C26-833A-2BE13A22BC36}"/>
            </a:ext>
          </a:extLst>
        </xdr:cNvPr>
        <xdr:cNvCxnSpPr/>
      </xdr:nvCxnSpPr>
      <xdr:spPr>
        <a:xfrm>
          <a:off x="25222200" y="2634519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5024</xdr:row>
      <xdr:rowOff>19050</xdr:rowOff>
    </xdr:from>
    <xdr:to>
      <xdr:col>40</xdr:col>
      <xdr:colOff>381000</xdr:colOff>
      <xdr:row>5025</xdr:row>
      <xdr:rowOff>180975</xdr:rowOff>
    </xdr:to>
    <xdr:cxnSp macro="">
      <xdr:nvCxnSpPr>
        <xdr:cNvPr id="933" name="Connecteur droit 932">
          <a:extLst>
            <a:ext uri="{FF2B5EF4-FFF2-40B4-BE49-F238E27FC236}">
              <a16:creationId xmlns:a16="http://schemas.microsoft.com/office/drawing/2014/main" id="{24ED9173-7B5D-47FE-8824-C85701CE0E00}"/>
            </a:ext>
          </a:extLst>
        </xdr:cNvPr>
        <xdr:cNvCxnSpPr/>
      </xdr:nvCxnSpPr>
      <xdr:spPr>
        <a:xfrm>
          <a:off x="27336750" y="2634615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34" name="Connecteur droit avec flèche 933">
          <a:extLst>
            <a:ext uri="{FF2B5EF4-FFF2-40B4-BE49-F238E27FC236}">
              <a16:creationId xmlns:a16="http://schemas.microsoft.com/office/drawing/2014/main" id="{0EB392B3-5616-464F-8202-B9C010F36334}"/>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5025</xdr:row>
      <xdr:rowOff>180975</xdr:rowOff>
    </xdr:from>
    <xdr:to>
      <xdr:col>40</xdr:col>
      <xdr:colOff>371475</xdr:colOff>
      <xdr:row>5026</xdr:row>
      <xdr:rowOff>0</xdr:rowOff>
    </xdr:to>
    <xdr:cxnSp macro="">
      <xdr:nvCxnSpPr>
        <xdr:cNvPr id="935" name="Connecteur droit avec flèche 934">
          <a:extLst>
            <a:ext uri="{FF2B5EF4-FFF2-40B4-BE49-F238E27FC236}">
              <a16:creationId xmlns:a16="http://schemas.microsoft.com/office/drawing/2014/main" id="{DCBC07C1-8ED2-49D0-BA0A-99BA954B2A81}"/>
            </a:ext>
          </a:extLst>
        </xdr:cNvPr>
        <xdr:cNvCxnSpPr/>
      </xdr:nvCxnSpPr>
      <xdr:spPr>
        <a:xfrm flipH="1">
          <a:off x="26974800" y="2637472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5024</xdr:row>
      <xdr:rowOff>0</xdr:rowOff>
    </xdr:from>
    <xdr:to>
      <xdr:col>34</xdr:col>
      <xdr:colOff>285751</xdr:colOff>
      <xdr:row>5025</xdr:row>
      <xdr:rowOff>19050</xdr:rowOff>
    </xdr:to>
    <xdr:cxnSp macro="">
      <xdr:nvCxnSpPr>
        <xdr:cNvPr id="936" name="Connecteur droit avec flèche 935">
          <a:extLst>
            <a:ext uri="{FF2B5EF4-FFF2-40B4-BE49-F238E27FC236}">
              <a16:creationId xmlns:a16="http://schemas.microsoft.com/office/drawing/2014/main" id="{F154ECFE-490E-4051-B0C4-96E68C19D15F}"/>
            </a:ext>
          </a:extLst>
        </xdr:cNvPr>
        <xdr:cNvCxnSpPr/>
      </xdr:nvCxnSpPr>
      <xdr:spPr>
        <a:xfrm flipH="1">
          <a:off x="23088600" y="2634424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5027</xdr:row>
      <xdr:rowOff>9525</xdr:rowOff>
    </xdr:from>
    <xdr:to>
      <xdr:col>34</xdr:col>
      <xdr:colOff>295275</xdr:colOff>
      <xdr:row>5028</xdr:row>
      <xdr:rowOff>9525</xdr:rowOff>
    </xdr:to>
    <xdr:cxnSp macro="">
      <xdr:nvCxnSpPr>
        <xdr:cNvPr id="937" name="Connecteur droit 936">
          <a:extLst>
            <a:ext uri="{FF2B5EF4-FFF2-40B4-BE49-F238E27FC236}">
              <a16:creationId xmlns:a16="http://schemas.microsoft.com/office/drawing/2014/main" id="{BF3FF688-67AB-441F-B981-663301BB475A}"/>
            </a:ext>
          </a:extLst>
        </xdr:cNvPr>
        <xdr:cNvCxnSpPr/>
      </xdr:nvCxnSpPr>
      <xdr:spPr>
        <a:xfrm>
          <a:off x="23098125" y="2639187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38" name="Connecteur droit 937">
          <a:extLst>
            <a:ext uri="{FF2B5EF4-FFF2-40B4-BE49-F238E27FC236}">
              <a16:creationId xmlns:a16="http://schemas.microsoft.com/office/drawing/2014/main" id="{03F38D99-666D-471E-98B3-5F7CB34729CF}"/>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5027</xdr:row>
      <xdr:rowOff>133351</xdr:rowOff>
    </xdr:from>
    <xdr:to>
      <xdr:col>39</xdr:col>
      <xdr:colOff>200025</xdr:colOff>
      <xdr:row>5028</xdr:row>
      <xdr:rowOff>0</xdr:rowOff>
    </xdr:to>
    <xdr:cxnSp macro="">
      <xdr:nvCxnSpPr>
        <xdr:cNvPr id="939" name="Connecteur droit 938">
          <a:extLst>
            <a:ext uri="{FF2B5EF4-FFF2-40B4-BE49-F238E27FC236}">
              <a16:creationId xmlns:a16="http://schemas.microsoft.com/office/drawing/2014/main" id="{CD7C5475-419D-42BC-BD90-E9D5227FAA08}"/>
            </a:ext>
          </a:extLst>
        </xdr:cNvPr>
        <xdr:cNvCxnSpPr/>
      </xdr:nvCxnSpPr>
      <xdr:spPr>
        <a:xfrm>
          <a:off x="23107650" y="2640425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40" name="Connecteur droit avec flèche 939">
          <a:extLst>
            <a:ext uri="{FF2B5EF4-FFF2-40B4-BE49-F238E27FC236}">
              <a16:creationId xmlns:a16="http://schemas.microsoft.com/office/drawing/2014/main" id="{E100AED6-5126-4F5E-925F-1926CF8E16FD}"/>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41" name="Connecteur droit 940">
          <a:extLst>
            <a:ext uri="{FF2B5EF4-FFF2-40B4-BE49-F238E27FC236}">
              <a16:creationId xmlns:a16="http://schemas.microsoft.com/office/drawing/2014/main" id="{DCC5E8DF-1FEC-414E-8FF7-88D4E3D86CF9}"/>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42" name="Connecteur droit avec flèche 941">
          <a:extLst>
            <a:ext uri="{FF2B5EF4-FFF2-40B4-BE49-F238E27FC236}">
              <a16:creationId xmlns:a16="http://schemas.microsoft.com/office/drawing/2014/main" id="{83A90936-7192-41AA-A82A-A8F91E221F64}"/>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43" name="Connecteur droit 942">
          <a:extLst>
            <a:ext uri="{FF2B5EF4-FFF2-40B4-BE49-F238E27FC236}">
              <a16:creationId xmlns:a16="http://schemas.microsoft.com/office/drawing/2014/main" id="{11D518B2-AAEF-4654-9615-A8F5510A0850}"/>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44" name="Connecteur droit avec flèche 943">
          <a:extLst>
            <a:ext uri="{FF2B5EF4-FFF2-40B4-BE49-F238E27FC236}">
              <a16:creationId xmlns:a16="http://schemas.microsoft.com/office/drawing/2014/main" id="{189851B1-C2BD-4886-B2F3-2F39A3C1649E}"/>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45" name="Connecteur droit 944">
          <a:extLst>
            <a:ext uri="{FF2B5EF4-FFF2-40B4-BE49-F238E27FC236}">
              <a16:creationId xmlns:a16="http://schemas.microsoft.com/office/drawing/2014/main" id="{6C819860-7D23-4553-94BD-E1943358C429}"/>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46" name="Connecteur droit avec flèche 945">
          <a:extLst>
            <a:ext uri="{FF2B5EF4-FFF2-40B4-BE49-F238E27FC236}">
              <a16:creationId xmlns:a16="http://schemas.microsoft.com/office/drawing/2014/main" id="{1529B404-3070-40D0-8BE6-75D5EF4319A5}"/>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47" name="Connecteur droit 946">
          <a:extLst>
            <a:ext uri="{FF2B5EF4-FFF2-40B4-BE49-F238E27FC236}">
              <a16:creationId xmlns:a16="http://schemas.microsoft.com/office/drawing/2014/main" id="{DD8D0B79-1FF5-4952-8474-76313319F36D}"/>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48" name="Connecteur droit avec flèche 947">
          <a:extLst>
            <a:ext uri="{FF2B5EF4-FFF2-40B4-BE49-F238E27FC236}">
              <a16:creationId xmlns:a16="http://schemas.microsoft.com/office/drawing/2014/main" id="{9A17E811-4D91-4F43-9281-496F4302DAD8}"/>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49" name="Connecteur droit 948">
          <a:extLst>
            <a:ext uri="{FF2B5EF4-FFF2-40B4-BE49-F238E27FC236}">
              <a16:creationId xmlns:a16="http://schemas.microsoft.com/office/drawing/2014/main" id="{07DACA6E-C440-4C6A-83C3-0449E7750AA8}"/>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50" name="Connecteur droit avec flèche 949">
          <a:extLst>
            <a:ext uri="{FF2B5EF4-FFF2-40B4-BE49-F238E27FC236}">
              <a16:creationId xmlns:a16="http://schemas.microsoft.com/office/drawing/2014/main" id="{7F72A11A-5A2A-4D96-B94D-FEB5D9029525}"/>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51" name="Connecteur droit 950">
          <a:extLst>
            <a:ext uri="{FF2B5EF4-FFF2-40B4-BE49-F238E27FC236}">
              <a16:creationId xmlns:a16="http://schemas.microsoft.com/office/drawing/2014/main" id="{B8C00EE5-D6C4-4F2B-A212-C15472F75352}"/>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952" name="Connecteur droit avec flèche 951">
          <a:extLst>
            <a:ext uri="{FF2B5EF4-FFF2-40B4-BE49-F238E27FC236}">
              <a16:creationId xmlns:a16="http://schemas.microsoft.com/office/drawing/2014/main" id="{D27AA74E-566B-446C-AFF3-A1B273F07550}"/>
            </a:ext>
          </a:extLst>
        </xdr:cNvPr>
        <xdr:cNvCxnSpPr/>
      </xdr:nvCxnSpPr>
      <xdr:spPr>
        <a:xfrm flipV="1">
          <a:off x="25212675" y="263747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953" name="Connecteur droit 952">
          <a:extLst>
            <a:ext uri="{FF2B5EF4-FFF2-40B4-BE49-F238E27FC236}">
              <a16:creationId xmlns:a16="http://schemas.microsoft.com/office/drawing/2014/main" id="{E729DF45-6660-4DA1-B187-55B0BEFB1ECD}"/>
            </a:ext>
          </a:extLst>
        </xdr:cNvPr>
        <xdr:cNvCxnSpPr/>
      </xdr:nvCxnSpPr>
      <xdr:spPr>
        <a:xfrm>
          <a:off x="26450925" y="263899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4818</xdr:row>
      <xdr:rowOff>9525</xdr:rowOff>
    </xdr:from>
    <xdr:to>
      <xdr:col>37</xdr:col>
      <xdr:colOff>371475</xdr:colOff>
      <xdr:row>4820</xdr:row>
      <xdr:rowOff>0</xdr:rowOff>
    </xdr:to>
    <xdr:cxnSp macro="">
      <xdr:nvCxnSpPr>
        <xdr:cNvPr id="954" name="Connecteur droit 953">
          <a:extLst>
            <a:ext uri="{FF2B5EF4-FFF2-40B4-BE49-F238E27FC236}">
              <a16:creationId xmlns:a16="http://schemas.microsoft.com/office/drawing/2014/main" id="{B35C40AA-79FD-40FD-9143-D9D27A4D065E}"/>
            </a:ext>
          </a:extLst>
        </xdr:cNvPr>
        <xdr:cNvCxnSpPr/>
      </xdr:nvCxnSpPr>
      <xdr:spPr>
        <a:xfrm>
          <a:off x="25222200" y="2520886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4818</xdr:row>
      <xdr:rowOff>19050</xdr:rowOff>
    </xdr:from>
    <xdr:to>
      <xdr:col>40</xdr:col>
      <xdr:colOff>381000</xdr:colOff>
      <xdr:row>4819</xdr:row>
      <xdr:rowOff>180975</xdr:rowOff>
    </xdr:to>
    <xdr:cxnSp macro="">
      <xdr:nvCxnSpPr>
        <xdr:cNvPr id="955" name="Connecteur droit 954">
          <a:extLst>
            <a:ext uri="{FF2B5EF4-FFF2-40B4-BE49-F238E27FC236}">
              <a16:creationId xmlns:a16="http://schemas.microsoft.com/office/drawing/2014/main" id="{2E0B21FB-7CA7-4ADE-ADAE-387CCB8E0F1F}"/>
            </a:ext>
          </a:extLst>
        </xdr:cNvPr>
        <xdr:cNvCxnSpPr/>
      </xdr:nvCxnSpPr>
      <xdr:spPr>
        <a:xfrm>
          <a:off x="27336750" y="2520981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56" name="Connecteur droit avec flèche 955">
          <a:extLst>
            <a:ext uri="{FF2B5EF4-FFF2-40B4-BE49-F238E27FC236}">
              <a16:creationId xmlns:a16="http://schemas.microsoft.com/office/drawing/2014/main" id="{DCB9271B-252E-4AF6-8C46-C7E46116B264}"/>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4819</xdr:row>
      <xdr:rowOff>180975</xdr:rowOff>
    </xdr:from>
    <xdr:to>
      <xdr:col>40</xdr:col>
      <xdr:colOff>371475</xdr:colOff>
      <xdr:row>4820</xdr:row>
      <xdr:rowOff>0</xdr:rowOff>
    </xdr:to>
    <xdr:cxnSp macro="">
      <xdr:nvCxnSpPr>
        <xdr:cNvPr id="957" name="Connecteur droit avec flèche 956">
          <a:extLst>
            <a:ext uri="{FF2B5EF4-FFF2-40B4-BE49-F238E27FC236}">
              <a16:creationId xmlns:a16="http://schemas.microsoft.com/office/drawing/2014/main" id="{F9032205-E27D-4B76-8B20-098A5E39C427}"/>
            </a:ext>
          </a:extLst>
        </xdr:cNvPr>
        <xdr:cNvCxnSpPr/>
      </xdr:nvCxnSpPr>
      <xdr:spPr>
        <a:xfrm flipH="1">
          <a:off x="26974800" y="2523648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4818</xdr:row>
      <xdr:rowOff>0</xdr:rowOff>
    </xdr:from>
    <xdr:to>
      <xdr:col>34</xdr:col>
      <xdr:colOff>285751</xdr:colOff>
      <xdr:row>4819</xdr:row>
      <xdr:rowOff>19050</xdr:rowOff>
    </xdr:to>
    <xdr:cxnSp macro="">
      <xdr:nvCxnSpPr>
        <xdr:cNvPr id="958" name="Connecteur droit avec flèche 957">
          <a:extLst>
            <a:ext uri="{FF2B5EF4-FFF2-40B4-BE49-F238E27FC236}">
              <a16:creationId xmlns:a16="http://schemas.microsoft.com/office/drawing/2014/main" id="{EE0B6D80-FC70-4807-A808-64D8111D7342}"/>
            </a:ext>
          </a:extLst>
        </xdr:cNvPr>
        <xdr:cNvCxnSpPr/>
      </xdr:nvCxnSpPr>
      <xdr:spPr>
        <a:xfrm flipH="1">
          <a:off x="23088600" y="2520791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4821</xdr:row>
      <xdr:rowOff>9525</xdr:rowOff>
    </xdr:from>
    <xdr:to>
      <xdr:col>34</xdr:col>
      <xdr:colOff>295275</xdr:colOff>
      <xdr:row>4822</xdr:row>
      <xdr:rowOff>9525</xdr:rowOff>
    </xdr:to>
    <xdr:cxnSp macro="">
      <xdr:nvCxnSpPr>
        <xdr:cNvPr id="959" name="Connecteur droit 958">
          <a:extLst>
            <a:ext uri="{FF2B5EF4-FFF2-40B4-BE49-F238E27FC236}">
              <a16:creationId xmlns:a16="http://schemas.microsoft.com/office/drawing/2014/main" id="{33FABCC3-09C7-4B57-9B8F-208295BC5555}"/>
            </a:ext>
          </a:extLst>
        </xdr:cNvPr>
        <xdr:cNvCxnSpPr/>
      </xdr:nvCxnSpPr>
      <xdr:spPr>
        <a:xfrm>
          <a:off x="23098125" y="2525363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60" name="Connecteur droit 959">
          <a:extLst>
            <a:ext uri="{FF2B5EF4-FFF2-40B4-BE49-F238E27FC236}">
              <a16:creationId xmlns:a16="http://schemas.microsoft.com/office/drawing/2014/main" id="{5DBFA3D0-4CF0-4623-B394-269E36E70980}"/>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4818</xdr:row>
      <xdr:rowOff>9525</xdr:rowOff>
    </xdr:from>
    <xdr:to>
      <xdr:col>37</xdr:col>
      <xdr:colOff>371475</xdr:colOff>
      <xdr:row>4820</xdr:row>
      <xdr:rowOff>0</xdr:rowOff>
    </xdr:to>
    <xdr:cxnSp macro="">
      <xdr:nvCxnSpPr>
        <xdr:cNvPr id="961" name="Connecteur droit 960">
          <a:extLst>
            <a:ext uri="{FF2B5EF4-FFF2-40B4-BE49-F238E27FC236}">
              <a16:creationId xmlns:a16="http://schemas.microsoft.com/office/drawing/2014/main" id="{F99A9D19-4F9E-4E8D-A3B9-238DCE4333FA}"/>
            </a:ext>
          </a:extLst>
        </xdr:cNvPr>
        <xdr:cNvCxnSpPr/>
      </xdr:nvCxnSpPr>
      <xdr:spPr>
        <a:xfrm>
          <a:off x="25222200" y="2520886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400050</xdr:colOff>
      <xdr:row>4818</xdr:row>
      <xdr:rowOff>57150</xdr:rowOff>
    </xdr:from>
    <xdr:to>
      <xdr:col>40</xdr:col>
      <xdr:colOff>409575</xdr:colOff>
      <xdr:row>5007</xdr:row>
      <xdr:rowOff>38100</xdr:rowOff>
    </xdr:to>
    <xdr:cxnSp macro="">
      <xdr:nvCxnSpPr>
        <xdr:cNvPr id="962" name="Connecteur droit 961">
          <a:extLst>
            <a:ext uri="{FF2B5EF4-FFF2-40B4-BE49-F238E27FC236}">
              <a16:creationId xmlns:a16="http://schemas.microsoft.com/office/drawing/2014/main" id="{C0B94CD6-C771-4600-AF55-558EC340EEB5}"/>
            </a:ext>
          </a:extLst>
        </xdr:cNvPr>
        <xdr:cNvCxnSpPr/>
      </xdr:nvCxnSpPr>
      <xdr:spPr>
        <a:xfrm>
          <a:off x="27365325" y="252136275"/>
          <a:ext cx="9525" cy="88963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63" name="Connecteur droit avec flèche 962">
          <a:extLst>
            <a:ext uri="{FF2B5EF4-FFF2-40B4-BE49-F238E27FC236}">
              <a16:creationId xmlns:a16="http://schemas.microsoft.com/office/drawing/2014/main" id="{0E0F0D55-9340-453C-9802-6FA04EF79C80}"/>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4819</xdr:row>
      <xdr:rowOff>180975</xdr:rowOff>
    </xdr:from>
    <xdr:to>
      <xdr:col>40</xdr:col>
      <xdr:colOff>371475</xdr:colOff>
      <xdr:row>4820</xdr:row>
      <xdr:rowOff>0</xdr:rowOff>
    </xdr:to>
    <xdr:cxnSp macro="">
      <xdr:nvCxnSpPr>
        <xdr:cNvPr id="964" name="Connecteur droit avec flèche 963">
          <a:extLst>
            <a:ext uri="{FF2B5EF4-FFF2-40B4-BE49-F238E27FC236}">
              <a16:creationId xmlns:a16="http://schemas.microsoft.com/office/drawing/2014/main" id="{50C010A8-88FA-49DD-876A-206CC13D30D4}"/>
            </a:ext>
          </a:extLst>
        </xdr:cNvPr>
        <xdr:cNvCxnSpPr/>
      </xdr:nvCxnSpPr>
      <xdr:spPr>
        <a:xfrm flipH="1">
          <a:off x="26974800" y="2523648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4818</xdr:row>
      <xdr:rowOff>0</xdr:rowOff>
    </xdr:from>
    <xdr:to>
      <xdr:col>34</xdr:col>
      <xdr:colOff>285751</xdr:colOff>
      <xdr:row>4819</xdr:row>
      <xdr:rowOff>19050</xdr:rowOff>
    </xdr:to>
    <xdr:cxnSp macro="">
      <xdr:nvCxnSpPr>
        <xdr:cNvPr id="965" name="Connecteur droit avec flèche 964">
          <a:extLst>
            <a:ext uri="{FF2B5EF4-FFF2-40B4-BE49-F238E27FC236}">
              <a16:creationId xmlns:a16="http://schemas.microsoft.com/office/drawing/2014/main" id="{3DD9DBA2-2CB3-49CC-80F4-73E6A93CC89C}"/>
            </a:ext>
          </a:extLst>
        </xdr:cNvPr>
        <xdr:cNvCxnSpPr/>
      </xdr:nvCxnSpPr>
      <xdr:spPr>
        <a:xfrm flipH="1">
          <a:off x="23088600" y="2520791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4821</xdr:row>
      <xdr:rowOff>9525</xdr:rowOff>
    </xdr:from>
    <xdr:to>
      <xdr:col>34</xdr:col>
      <xdr:colOff>295275</xdr:colOff>
      <xdr:row>4822</xdr:row>
      <xdr:rowOff>9525</xdr:rowOff>
    </xdr:to>
    <xdr:cxnSp macro="">
      <xdr:nvCxnSpPr>
        <xdr:cNvPr id="966" name="Connecteur droit 965">
          <a:extLst>
            <a:ext uri="{FF2B5EF4-FFF2-40B4-BE49-F238E27FC236}">
              <a16:creationId xmlns:a16="http://schemas.microsoft.com/office/drawing/2014/main" id="{75447BD2-B617-4B1F-8E07-20E6B42806ED}"/>
            </a:ext>
          </a:extLst>
        </xdr:cNvPr>
        <xdr:cNvCxnSpPr/>
      </xdr:nvCxnSpPr>
      <xdr:spPr>
        <a:xfrm>
          <a:off x="23098125" y="2525363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67" name="Connecteur droit 966">
          <a:extLst>
            <a:ext uri="{FF2B5EF4-FFF2-40B4-BE49-F238E27FC236}">
              <a16:creationId xmlns:a16="http://schemas.microsoft.com/office/drawing/2014/main" id="{1CAAF5AA-E100-4BA8-B689-081647AFD2D2}"/>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68" name="Connecteur droit avec flèche 967">
          <a:extLst>
            <a:ext uri="{FF2B5EF4-FFF2-40B4-BE49-F238E27FC236}">
              <a16:creationId xmlns:a16="http://schemas.microsoft.com/office/drawing/2014/main" id="{FE7A099B-0067-493A-9E8F-B41DD4534258}"/>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69" name="Connecteur droit 968">
          <a:extLst>
            <a:ext uri="{FF2B5EF4-FFF2-40B4-BE49-F238E27FC236}">
              <a16:creationId xmlns:a16="http://schemas.microsoft.com/office/drawing/2014/main" id="{82658C3C-5827-40F9-A15B-4864244C32D3}"/>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70" name="Connecteur droit avec flèche 969">
          <a:extLst>
            <a:ext uri="{FF2B5EF4-FFF2-40B4-BE49-F238E27FC236}">
              <a16:creationId xmlns:a16="http://schemas.microsoft.com/office/drawing/2014/main" id="{FBF16EBA-CE8F-49C4-B43D-FC4EB1A91107}"/>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71" name="Connecteur droit 970">
          <a:extLst>
            <a:ext uri="{FF2B5EF4-FFF2-40B4-BE49-F238E27FC236}">
              <a16:creationId xmlns:a16="http://schemas.microsoft.com/office/drawing/2014/main" id="{DE5C9FB3-2BF8-454B-9189-45A9AEDAB33E}"/>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72" name="Connecteur droit avec flèche 971">
          <a:extLst>
            <a:ext uri="{FF2B5EF4-FFF2-40B4-BE49-F238E27FC236}">
              <a16:creationId xmlns:a16="http://schemas.microsoft.com/office/drawing/2014/main" id="{3CC92A40-F277-4738-A955-8CC1D88AD687}"/>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73" name="Connecteur droit 972">
          <a:extLst>
            <a:ext uri="{FF2B5EF4-FFF2-40B4-BE49-F238E27FC236}">
              <a16:creationId xmlns:a16="http://schemas.microsoft.com/office/drawing/2014/main" id="{DD110403-3D7F-4343-9FA0-463F047D94C0}"/>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74" name="Connecteur droit avec flèche 973">
          <a:extLst>
            <a:ext uri="{FF2B5EF4-FFF2-40B4-BE49-F238E27FC236}">
              <a16:creationId xmlns:a16="http://schemas.microsoft.com/office/drawing/2014/main" id="{706448B2-8E0F-4A2C-858E-BE35195880E3}"/>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75" name="Connecteur droit 974">
          <a:extLst>
            <a:ext uri="{FF2B5EF4-FFF2-40B4-BE49-F238E27FC236}">
              <a16:creationId xmlns:a16="http://schemas.microsoft.com/office/drawing/2014/main" id="{71C563C4-81BE-427D-A99A-B50843CA9897}"/>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76" name="Connecteur droit avec flèche 975">
          <a:extLst>
            <a:ext uri="{FF2B5EF4-FFF2-40B4-BE49-F238E27FC236}">
              <a16:creationId xmlns:a16="http://schemas.microsoft.com/office/drawing/2014/main" id="{C24BC7B1-2947-4C57-BFCE-F859AC474181}"/>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77" name="Connecteur droit 976">
          <a:extLst>
            <a:ext uri="{FF2B5EF4-FFF2-40B4-BE49-F238E27FC236}">
              <a16:creationId xmlns:a16="http://schemas.microsoft.com/office/drawing/2014/main" id="{B56A3C0D-9FC1-4C8A-BBB3-24FE9A661300}"/>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78" name="Connecteur droit avec flèche 977">
          <a:extLst>
            <a:ext uri="{FF2B5EF4-FFF2-40B4-BE49-F238E27FC236}">
              <a16:creationId xmlns:a16="http://schemas.microsoft.com/office/drawing/2014/main" id="{AE8FFEB8-3323-465C-A1FB-7A88581DC507}"/>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79" name="Connecteur droit 978">
          <a:extLst>
            <a:ext uri="{FF2B5EF4-FFF2-40B4-BE49-F238E27FC236}">
              <a16:creationId xmlns:a16="http://schemas.microsoft.com/office/drawing/2014/main" id="{48EFCF90-C7CC-4F44-9CA3-0AC5D209F3E7}"/>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980" name="Connecteur droit avec flèche 979">
          <a:extLst>
            <a:ext uri="{FF2B5EF4-FFF2-40B4-BE49-F238E27FC236}">
              <a16:creationId xmlns:a16="http://schemas.microsoft.com/office/drawing/2014/main" id="{ECF0CB64-3F1E-49AF-8E7F-50A407D66756}"/>
            </a:ext>
          </a:extLst>
        </xdr:cNvPr>
        <xdr:cNvCxnSpPr/>
      </xdr:nvCxnSpPr>
      <xdr:spPr>
        <a:xfrm flipV="1">
          <a:off x="25212675" y="2523648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981" name="Connecteur droit 980">
          <a:extLst>
            <a:ext uri="{FF2B5EF4-FFF2-40B4-BE49-F238E27FC236}">
              <a16:creationId xmlns:a16="http://schemas.microsoft.com/office/drawing/2014/main" id="{08269F23-4199-4072-961F-CE6F44D89AC3}"/>
            </a:ext>
          </a:extLst>
        </xdr:cNvPr>
        <xdr:cNvCxnSpPr/>
      </xdr:nvCxnSpPr>
      <xdr:spPr>
        <a:xfrm>
          <a:off x="26450925" y="2525172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4821</xdr:row>
      <xdr:rowOff>9525</xdr:rowOff>
    </xdr:from>
    <xdr:to>
      <xdr:col>37</xdr:col>
      <xdr:colOff>371475</xdr:colOff>
      <xdr:row>4823</xdr:row>
      <xdr:rowOff>0</xdr:rowOff>
    </xdr:to>
    <xdr:cxnSp macro="">
      <xdr:nvCxnSpPr>
        <xdr:cNvPr id="982" name="Connecteur droit 981">
          <a:extLst>
            <a:ext uri="{FF2B5EF4-FFF2-40B4-BE49-F238E27FC236}">
              <a16:creationId xmlns:a16="http://schemas.microsoft.com/office/drawing/2014/main" id="{D45CD6EB-4A9F-455B-9AD0-69B15F5AA0C3}"/>
            </a:ext>
          </a:extLst>
        </xdr:cNvPr>
        <xdr:cNvCxnSpPr/>
      </xdr:nvCxnSpPr>
      <xdr:spPr>
        <a:xfrm>
          <a:off x="25222200" y="2525363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4821</xdr:row>
      <xdr:rowOff>19050</xdr:rowOff>
    </xdr:from>
    <xdr:to>
      <xdr:col>40</xdr:col>
      <xdr:colOff>381000</xdr:colOff>
      <xdr:row>4822</xdr:row>
      <xdr:rowOff>180975</xdr:rowOff>
    </xdr:to>
    <xdr:cxnSp macro="">
      <xdr:nvCxnSpPr>
        <xdr:cNvPr id="983" name="Connecteur droit 982">
          <a:extLst>
            <a:ext uri="{FF2B5EF4-FFF2-40B4-BE49-F238E27FC236}">
              <a16:creationId xmlns:a16="http://schemas.microsoft.com/office/drawing/2014/main" id="{7E7227E8-4F6F-40ED-A6B2-A17EB8E0C361}"/>
            </a:ext>
          </a:extLst>
        </xdr:cNvPr>
        <xdr:cNvCxnSpPr/>
      </xdr:nvCxnSpPr>
      <xdr:spPr>
        <a:xfrm>
          <a:off x="27336750" y="2525458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984" name="Connecteur droit avec flèche 983">
          <a:extLst>
            <a:ext uri="{FF2B5EF4-FFF2-40B4-BE49-F238E27FC236}">
              <a16:creationId xmlns:a16="http://schemas.microsoft.com/office/drawing/2014/main" id="{3625B58F-E3A7-47D9-AB98-A248799056F2}"/>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4822</xdr:row>
      <xdr:rowOff>180975</xdr:rowOff>
    </xdr:from>
    <xdr:to>
      <xdr:col>40</xdr:col>
      <xdr:colOff>371475</xdr:colOff>
      <xdr:row>4823</xdr:row>
      <xdr:rowOff>0</xdr:rowOff>
    </xdr:to>
    <xdr:cxnSp macro="">
      <xdr:nvCxnSpPr>
        <xdr:cNvPr id="985" name="Connecteur droit avec flèche 984">
          <a:extLst>
            <a:ext uri="{FF2B5EF4-FFF2-40B4-BE49-F238E27FC236}">
              <a16:creationId xmlns:a16="http://schemas.microsoft.com/office/drawing/2014/main" id="{B7042D5A-540F-4019-86B1-805F14096CC5}"/>
            </a:ext>
          </a:extLst>
        </xdr:cNvPr>
        <xdr:cNvCxnSpPr/>
      </xdr:nvCxnSpPr>
      <xdr:spPr>
        <a:xfrm flipH="1">
          <a:off x="26974800" y="2528316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4821</xdr:row>
      <xdr:rowOff>0</xdr:rowOff>
    </xdr:from>
    <xdr:to>
      <xdr:col>34</xdr:col>
      <xdr:colOff>285751</xdr:colOff>
      <xdr:row>4822</xdr:row>
      <xdr:rowOff>19050</xdr:rowOff>
    </xdr:to>
    <xdr:cxnSp macro="">
      <xdr:nvCxnSpPr>
        <xdr:cNvPr id="986" name="Connecteur droit avec flèche 985">
          <a:extLst>
            <a:ext uri="{FF2B5EF4-FFF2-40B4-BE49-F238E27FC236}">
              <a16:creationId xmlns:a16="http://schemas.microsoft.com/office/drawing/2014/main" id="{4A355D16-D59F-46FA-9415-E922B7B7C368}"/>
            </a:ext>
          </a:extLst>
        </xdr:cNvPr>
        <xdr:cNvCxnSpPr/>
      </xdr:nvCxnSpPr>
      <xdr:spPr>
        <a:xfrm flipH="1">
          <a:off x="23088600" y="2525268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4824</xdr:row>
      <xdr:rowOff>9525</xdr:rowOff>
    </xdr:from>
    <xdr:to>
      <xdr:col>34</xdr:col>
      <xdr:colOff>295275</xdr:colOff>
      <xdr:row>4825</xdr:row>
      <xdr:rowOff>9525</xdr:rowOff>
    </xdr:to>
    <xdr:cxnSp macro="">
      <xdr:nvCxnSpPr>
        <xdr:cNvPr id="987" name="Connecteur droit 986">
          <a:extLst>
            <a:ext uri="{FF2B5EF4-FFF2-40B4-BE49-F238E27FC236}">
              <a16:creationId xmlns:a16="http://schemas.microsoft.com/office/drawing/2014/main" id="{71EE5AD1-F85E-45FF-8CB2-7F7AFC29290B}"/>
            </a:ext>
          </a:extLst>
        </xdr:cNvPr>
        <xdr:cNvCxnSpPr/>
      </xdr:nvCxnSpPr>
      <xdr:spPr>
        <a:xfrm>
          <a:off x="23098125" y="2530030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988" name="Connecteur droit 987">
          <a:extLst>
            <a:ext uri="{FF2B5EF4-FFF2-40B4-BE49-F238E27FC236}">
              <a16:creationId xmlns:a16="http://schemas.microsoft.com/office/drawing/2014/main" id="{D5D25D72-3E86-4B1A-9702-2AC3FFBDE7C0}"/>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4824</xdr:row>
      <xdr:rowOff>133351</xdr:rowOff>
    </xdr:from>
    <xdr:to>
      <xdr:col>39</xdr:col>
      <xdr:colOff>200025</xdr:colOff>
      <xdr:row>4825</xdr:row>
      <xdr:rowOff>0</xdr:rowOff>
    </xdr:to>
    <xdr:cxnSp macro="">
      <xdr:nvCxnSpPr>
        <xdr:cNvPr id="989" name="Connecteur droit 988">
          <a:extLst>
            <a:ext uri="{FF2B5EF4-FFF2-40B4-BE49-F238E27FC236}">
              <a16:creationId xmlns:a16="http://schemas.microsoft.com/office/drawing/2014/main" id="{0E936526-1549-4C37-BEF6-89523D704368}"/>
            </a:ext>
          </a:extLst>
        </xdr:cNvPr>
        <xdr:cNvCxnSpPr/>
      </xdr:nvCxnSpPr>
      <xdr:spPr>
        <a:xfrm>
          <a:off x="23107650" y="2531268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4821</xdr:row>
      <xdr:rowOff>9525</xdr:rowOff>
    </xdr:from>
    <xdr:to>
      <xdr:col>37</xdr:col>
      <xdr:colOff>371475</xdr:colOff>
      <xdr:row>4823</xdr:row>
      <xdr:rowOff>0</xdr:rowOff>
    </xdr:to>
    <xdr:cxnSp macro="">
      <xdr:nvCxnSpPr>
        <xdr:cNvPr id="990" name="Connecteur droit 989">
          <a:extLst>
            <a:ext uri="{FF2B5EF4-FFF2-40B4-BE49-F238E27FC236}">
              <a16:creationId xmlns:a16="http://schemas.microsoft.com/office/drawing/2014/main" id="{78F2D5D8-4B1F-47BE-B915-63523E5FD1B4}"/>
            </a:ext>
          </a:extLst>
        </xdr:cNvPr>
        <xdr:cNvCxnSpPr/>
      </xdr:nvCxnSpPr>
      <xdr:spPr>
        <a:xfrm>
          <a:off x="25222200" y="2525363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4821</xdr:row>
      <xdr:rowOff>19050</xdr:rowOff>
    </xdr:from>
    <xdr:to>
      <xdr:col>40</xdr:col>
      <xdr:colOff>381000</xdr:colOff>
      <xdr:row>4822</xdr:row>
      <xdr:rowOff>180975</xdr:rowOff>
    </xdr:to>
    <xdr:cxnSp macro="">
      <xdr:nvCxnSpPr>
        <xdr:cNvPr id="991" name="Connecteur droit 990">
          <a:extLst>
            <a:ext uri="{FF2B5EF4-FFF2-40B4-BE49-F238E27FC236}">
              <a16:creationId xmlns:a16="http://schemas.microsoft.com/office/drawing/2014/main" id="{E1597F93-D51F-42A7-ABB5-05FC899A0C71}"/>
            </a:ext>
          </a:extLst>
        </xdr:cNvPr>
        <xdr:cNvCxnSpPr/>
      </xdr:nvCxnSpPr>
      <xdr:spPr>
        <a:xfrm>
          <a:off x="27336750" y="2525458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992" name="Connecteur droit avec flèche 991">
          <a:extLst>
            <a:ext uri="{FF2B5EF4-FFF2-40B4-BE49-F238E27FC236}">
              <a16:creationId xmlns:a16="http://schemas.microsoft.com/office/drawing/2014/main" id="{4CA2CED8-22FF-40E6-9AB8-E0E5532C8801}"/>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4822</xdr:row>
      <xdr:rowOff>180975</xdr:rowOff>
    </xdr:from>
    <xdr:to>
      <xdr:col>40</xdr:col>
      <xdr:colOff>371475</xdr:colOff>
      <xdr:row>4823</xdr:row>
      <xdr:rowOff>0</xdr:rowOff>
    </xdr:to>
    <xdr:cxnSp macro="">
      <xdr:nvCxnSpPr>
        <xdr:cNvPr id="993" name="Connecteur droit avec flèche 992">
          <a:extLst>
            <a:ext uri="{FF2B5EF4-FFF2-40B4-BE49-F238E27FC236}">
              <a16:creationId xmlns:a16="http://schemas.microsoft.com/office/drawing/2014/main" id="{F31FEFAD-D352-4425-BC07-9C5634BF58EB}"/>
            </a:ext>
          </a:extLst>
        </xdr:cNvPr>
        <xdr:cNvCxnSpPr/>
      </xdr:nvCxnSpPr>
      <xdr:spPr>
        <a:xfrm flipH="1">
          <a:off x="26974800" y="2528316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4821</xdr:row>
      <xdr:rowOff>0</xdr:rowOff>
    </xdr:from>
    <xdr:to>
      <xdr:col>34</xdr:col>
      <xdr:colOff>285751</xdr:colOff>
      <xdr:row>4822</xdr:row>
      <xdr:rowOff>19050</xdr:rowOff>
    </xdr:to>
    <xdr:cxnSp macro="">
      <xdr:nvCxnSpPr>
        <xdr:cNvPr id="994" name="Connecteur droit avec flèche 993">
          <a:extLst>
            <a:ext uri="{FF2B5EF4-FFF2-40B4-BE49-F238E27FC236}">
              <a16:creationId xmlns:a16="http://schemas.microsoft.com/office/drawing/2014/main" id="{F0DA1A76-5B34-4456-8D3F-5700B79CBCBD}"/>
            </a:ext>
          </a:extLst>
        </xdr:cNvPr>
        <xdr:cNvCxnSpPr/>
      </xdr:nvCxnSpPr>
      <xdr:spPr>
        <a:xfrm flipH="1">
          <a:off x="23088600" y="2525268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4824</xdr:row>
      <xdr:rowOff>9525</xdr:rowOff>
    </xdr:from>
    <xdr:to>
      <xdr:col>34</xdr:col>
      <xdr:colOff>295275</xdr:colOff>
      <xdr:row>4825</xdr:row>
      <xdr:rowOff>9525</xdr:rowOff>
    </xdr:to>
    <xdr:cxnSp macro="">
      <xdr:nvCxnSpPr>
        <xdr:cNvPr id="995" name="Connecteur droit 994">
          <a:extLst>
            <a:ext uri="{FF2B5EF4-FFF2-40B4-BE49-F238E27FC236}">
              <a16:creationId xmlns:a16="http://schemas.microsoft.com/office/drawing/2014/main" id="{C6603741-4EBD-4BA4-82D6-D77BB8A5DB4F}"/>
            </a:ext>
          </a:extLst>
        </xdr:cNvPr>
        <xdr:cNvCxnSpPr/>
      </xdr:nvCxnSpPr>
      <xdr:spPr>
        <a:xfrm>
          <a:off x="23098125" y="2530030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996" name="Connecteur droit 995">
          <a:extLst>
            <a:ext uri="{FF2B5EF4-FFF2-40B4-BE49-F238E27FC236}">
              <a16:creationId xmlns:a16="http://schemas.microsoft.com/office/drawing/2014/main" id="{6204FB82-676A-43B2-AB2D-4FC564685369}"/>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4824</xdr:row>
      <xdr:rowOff>133351</xdr:rowOff>
    </xdr:from>
    <xdr:to>
      <xdr:col>39</xdr:col>
      <xdr:colOff>200025</xdr:colOff>
      <xdr:row>4825</xdr:row>
      <xdr:rowOff>0</xdr:rowOff>
    </xdr:to>
    <xdr:cxnSp macro="">
      <xdr:nvCxnSpPr>
        <xdr:cNvPr id="997" name="Connecteur droit 996">
          <a:extLst>
            <a:ext uri="{FF2B5EF4-FFF2-40B4-BE49-F238E27FC236}">
              <a16:creationId xmlns:a16="http://schemas.microsoft.com/office/drawing/2014/main" id="{C32647F9-5693-41F5-BD46-120FB11BA2E2}"/>
            </a:ext>
          </a:extLst>
        </xdr:cNvPr>
        <xdr:cNvCxnSpPr/>
      </xdr:nvCxnSpPr>
      <xdr:spPr>
        <a:xfrm>
          <a:off x="23107650" y="2531268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998" name="Connecteur droit avec flèche 997">
          <a:extLst>
            <a:ext uri="{FF2B5EF4-FFF2-40B4-BE49-F238E27FC236}">
              <a16:creationId xmlns:a16="http://schemas.microsoft.com/office/drawing/2014/main" id="{F0E51F10-9427-4F60-9ACC-6100C3B5206D}"/>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999" name="Connecteur droit 998">
          <a:extLst>
            <a:ext uri="{FF2B5EF4-FFF2-40B4-BE49-F238E27FC236}">
              <a16:creationId xmlns:a16="http://schemas.microsoft.com/office/drawing/2014/main" id="{6AC3B2C2-AFBF-465A-B178-C3A0A77A6B20}"/>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1000" name="Connecteur droit avec flèche 999">
          <a:extLst>
            <a:ext uri="{FF2B5EF4-FFF2-40B4-BE49-F238E27FC236}">
              <a16:creationId xmlns:a16="http://schemas.microsoft.com/office/drawing/2014/main" id="{08A0FC79-02BD-4C6F-B8B2-1D36969992A2}"/>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1001" name="Connecteur droit 1000">
          <a:extLst>
            <a:ext uri="{FF2B5EF4-FFF2-40B4-BE49-F238E27FC236}">
              <a16:creationId xmlns:a16="http://schemas.microsoft.com/office/drawing/2014/main" id="{12064604-DF75-42F9-8525-09BD5E3BD7E4}"/>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1002" name="Connecteur droit avec flèche 1001">
          <a:extLst>
            <a:ext uri="{FF2B5EF4-FFF2-40B4-BE49-F238E27FC236}">
              <a16:creationId xmlns:a16="http://schemas.microsoft.com/office/drawing/2014/main" id="{97BF2E0F-85B1-4DEB-8029-12773E6F5BB5}"/>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1003" name="Connecteur droit 1002">
          <a:extLst>
            <a:ext uri="{FF2B5EF4-FFF2-40B4-BE49-F238E27FC236}">
              <a16:creationId xmlns:a16="http://schemas.microsoft.com/office/drawing/2014/main" id="{65C37ECD-A1F0-4BE9-82F7-39BDAACEFF1F}"/>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1004" name="Connecteur droit avec flèche 1003">
          <a:extLst>
            <a:ext uri="{FF2B5EF4-FFF2-40B4-BE49-F238E27FC236}">
              <a16:creationId xmlns:a16="http://schemas.microsoft.com/office/drawing/2014/main" id="{20F82DF4-9AF2-45A1-9315-A841884C2C9F}"/>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1005" name="Connecteur droit 1004">
          <a:extLst>
            <a:ext uri="{FF2B5EF4-FFF2-40B4-BE49-F238E27FC236}">
              <a16:creationId xmlns:a16="http://schemas.microsoft.com/office/drawing/2014/main" id="{3356B66C-C476-44D8-8D8D-3B0C83F28DF2}"/>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1006" name="Connecteur droit avec flèche 1005">
          <a:extLst>
            <a:ext uri="{FF2B5EF4-FFF2-40B4-BE49-F238E27FC236}">
              <a16:creationId xmlns:a16="http://schemas.microsoft.com/office/drawing/2014/main" id="{BE236AB3-CDF1-45C3-B9B4-B63801EBED81}"/>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1007" name="Connecteur droit 1006">
          <a:extLst>
            <a:ext uri="{FF2B5EF4-FFF2-40B4-BE49-F238E27FC236}">
              <a16:creationId xmlns:a16="http://schemas.microsoft.com/office/drawing/2014/main" id="{103B83C1-2C93-4774-AF22-45DB5E15C2A5}"/>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1008" name="Connecteur droit avec flèche 1007">
          <a:extLst>
            <a:ext uri="{FF2B5EF4-FFF2-40B4-BE49-F238E27FC236}">
              <a16:creationId xmlns:a16="http://schemas.microsoft.com/office/drawing/2014/main" id="{62EC768E-F1EF-4A6B-A184-196AFF3C1E3E}"/>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1009" name="Connecteur droit 1008">
          <a:extLst>
            <a:ext uri="{FF2B5EF4-FFF2-40B4-BE49-F238E27FC236}">
              <a16:creationId xmlns:a16="http://schemas.microsoft.com/office/drawing/2014/main" id="{C9C0B4E8-4DC5-4159-B2E3-908CD32F6DEC}"/>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1010" name="Connecteur droit avec flèche 1009">
          <a:extLst>
            <a:ext uri="{FF2B5EF4-FFF2-40B4-BE49-F238E27FC236}">
              <a16:creationId xmlns:a16="http://schemas.microsoft.com/office/drawing/2014/main" id="{1FB706CC-4277-463C-B77E-B3D8AC82FDAB}"/>
            </a:ext>
          </a:extLst>
        </xdr:cNvPr>
        <xdr:cNvCxnSpPr/>
      </xdr:nvCxnSpPr>
      <xdr:spPr>
        <a:xfrm flipV="1">
          <a:off x="25212675" y="252831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1011" name="Connecteur droit 1010">
          <a:extLst>
            <a:ext uri="{FF2B5EF4-FFF2-40B4-BE49-F238E27FC236}">
              <a16:creationId xmlns:a16="http://schemas.microsoft.com/office/drawing/2014/main" id="{0C8F308A-BD2C-440F-95EA-B00073586F6E}"/>
            </a:ext>
          </a:extLst>
        </xdr:cNvPr>
        <xdr:cNvCxnSpPr/>
      </xdr:nvCxnSpPr>
      <xdr:spPr>
        <a:xfrm>
          <a:off x="26450925" y="252984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5418</xdr:row>
      <xdr:rowOff>9525</xdr:rowOff>
    </xdr:from>
    <xdr:to>
      <xdr:col>37</xdr:col>
      <xdr:colOff>371475</xdr:colOff>
      <xdr:row>5420</xdr:row>
      <xdr:rowOff>0</xdr:rowOff>
    </xdr:to>
    <xdr:cxnSp macro="">
      <xdr:nvCxnSpPr>
        <xdr:cNvPr id="1012" name="Connecteur droit 1011">
          <a:extLst>
            <a:ext uri="{FF2B5EF4-FFF2-40B4-BE49-F238E27FC236}">
              <a16:creationId xmlns:a16="http://schemas.microsoft.com/office/drawing/2014/main" id="{F1F9B55A-CE2A-4C17-AC41-A58168D886B0}"/>
            </a:ext>
          </a:extLst>
        </xdr:cNvPr>
        <xdr:cNvCxnSpPr/>
      </xdr:nvCxnSpPr>
      <xdr:spPr>
        <a:xfrm>
          <a:off x="25222200" y="2835021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5418</xdr:row>
      <xdr:rowOff>19050</xdr:rowOff>
    </xdr:from>
    <xdr:to>
      <xdr:col>40</xdr:col>
      <xdr:colOff>381000</xdr:colOff>
      <xdr:row>5419</xdr:row>
      <xdr:rowOff>180975</xdr:rowOff>
    </xdr:to>
    <xdr:cxnSp macro="">
      <xdr:nvCxnSpPr>
        <xdr:cNvPr id="1013" name="Connecteur droit 1012">
          <a:extLst>
            <a:ext uri="{FF2B5EF4-FFF2-40B4-BE49-F238E27FC236}">
              <a16:creationId xmlns:a16="http://schemas.microsoft.com/office/drawing/2014/main" id="{D38F22F0-3EA8-4CA1-8948-94CB480DBA24}"/>
            </a:ext>
          </a:extLst>
        </xdr:cNvPr>
        <xdr:cNvCxnSpPr/>
      </xdr:nvCxnSpPr>
      <xdr:spPr>
        <a:xfrm>
          <a:off x="27336750" y="2835116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14" name="Connecteur droit avec flèche 1013">
          <a:extLst>
            <a:ext uri="{FF2B5EF4-FFF2-40B4-BE49-F238E27FC236}">
              <a16:creationId xmlns:a16="http://schemas.microsoft.com/office/drawing/2014/main" id="{028478DA-3106-461D-B2A1-BE4C4292EAAE}"/>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5419</xdr:row>
      <xdr:rowOff>180975</xdr:rowOff>
    </xdr:from>
    <xdr:to>
      <xdr:col>40</xdr:col>
      <xdr:colOff>371475</xdr:colOff>
      <xdr:row>5420</xdr:row>
      <xdr:rowOff>0</xdr:rowOff>
    </xdr:to>
    <xdr:cxnSp macro="">
      <xdr:nvCxnSpPr>
        <xdr:cNvPr id="1015" name="Connecteur droit avec flèche 1014">
          <a:extLst>
            <a:ext uri="{FF2B5EF4-FFF2-40B4-BE49-F238E27FC236}">
              <a16:creationId xmlns:a16="http://schemas.microsoft.com/office/drawing/2014/main" id="{2AD44196-5F35-4BE1-A77C-C8E217D135C9}"/>
            </a:ext>
          </a:extLst>
        </xdr:cNvPr>
        <xdr:cNvCxnSpPr/>
      </xdr:nvCxnSpPr>
      <xdr:spPr>
        <a:xfrm flipH="1">
          <a:off x="26974800" y="2837783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5418</xdr:row>
      <xdr:rowOff>0</xdr:rowOff>
    </xdr:from>
    <xdr:to>
      <xdr:col>34</xdr:col>
      <xdr:colOff>285751</xdr:colOff>
      <xdr:row>5419</xdr:row>
      <xdr:rowOff>19050</xdr:rowOff>
    </xdr:to>
    <xdr:cxnSp macro="">
      <xdr:nvCxnSpPr>
        <xdr:cNvPr id="1016" name="Connecteur droit avec flèche 1015">
          <a:extLst>
            <a:ext uri="{FF2B5EF4-FFF2-40B4-BE49-F238E27FC236}">
              <a16:creationId xmlns:a16="http://schemas.microsoft.com/office/drawing/2014/main" id="{50690D0F-46A5-4E33-933E-CDE4A951C105}"/>
            </a:ext>
          </a:extLst>
        </xdr:cNvPr>
        <xdr:cNvCxnSpPr/>
      </xdr:nvCxnSpPr>
      <xdr:spPr>
        <a:xfrm flipH="1">
          <a:off x="23088600" y="2834925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5421</xdr:row>
      <xdr:rowOff>9525</xdr:rowOff>
    </xdr:from>
    <xdr:to>
      <xdr:col>34</xdr:col>
      <xdr:colOff>295275</xdr:colOff>
      <xdr:row>5422</xdr:row>
      <xdr:rowOff>9525</xdr:rowOff>
    </xdr:to>
    <xdr:cxnSp macro="">
      <xdr:nvCxnSpPr>
        <xdr:cNvPr id="1017" name="Connecteur droit 1016">
          <a:extLst>
            <a:ext uri="{FF2B5EF4-FFF2-40B4-BE49-F238E27FC236}">
              <a16:creationId xmlns:a16="http://schemas.microsoft.com/office/drawing/2014/main" id="{D0967A96-505C-46BD-932E-A6D863FD9D19}"/>
            </a:ext>
          </a:extLst>
        </xdr:cNvPr>
        <xdr:cNvCxnSpPr/>
      </xdr:nvCxnSpPr>
      <xdr:spPr>
        <a:xfrm>
          <a:off x="23098125" y="2839497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18" name="Connecteur droit 1017">
          <a:extLst>
            <a:ext uri="{FF2B5EF4-FFF2-40B4-BE49-F238E27FC236}">
              <a16:creationId xmlns:a16="http://schemas.microsoft.com/office/drawing/2014/main" id="{9172F83A-0C7C-44FB-A6E0-3B444681883A}"/>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5418</xdr:row>
      <xdr:rowOff>9525</xdr:rowOff>
    </xdr:from>
    <xdr:to>
      <xdr:col>37</xdr:col>
      <xdr:colOff>371475</xdr:colOff>
      <xdr:row>5420</xdr:row>
      <xdr:rowOff>0</xdr:rowOff>
    </xdr:to>
    <xdr:cxnSp macro="">
      <xdr:nvCxnSpPr>
        <xdr:cNvPr id="1019" name="Connecteur droit 1018">
          <a:extLst>
            <a:ext uri="{FF2B5EF4-FFF2-40B4-BE49-F238E27FC236}">
              <a16:creationId xmlns:a16="http://schemas.microsoft.com/office/drawing/2014/main" id="{39942040-5875-4E80-A96A-312526928148}"/>
            </a:ext>
          </a:extLst>
        </xdr:cNvPr>
        <xdr:cNvCxnSpPr/>
      </xdr:nvCxnSpPr>
      <xdr:spPr>
        <a:xfrm>
          <a:off x="25222200" y="2835021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5418</xdr:row>
      <xdr:rowOff>19050</xdr:rowOff>
    </xdr:from>
    <xdr:to>
      <xdr:col>40</xdr:col>
      <xdr:colOff>381000</xdr:colOff>
      <xdr:row>5419</xdr:row>
      <xdr:rowOff>180975</xdr:rowOff>
    </xdr:to>
    <xdr:cxnSp macro="">
      <xdr:nvCxnSpPr>
        <xdr:cNvPr id="1020" name="Connecteur droit 1019">
          <a:extLst>
            <a:ext uri="{FF2B5EF4-FFF2-40B4-BE49-F238E27FC236}">
              <a16:creationId xmlns:a16="http://schemas.microsoft.com/office/drawing/2014/main" id="{DAC09208-F734-449F-B198-3F119689EF84}"/>
            </a:ext>
          </a:extLst>
        </xdr:cNvPr>
        <xdr:cNvCxnSpPr/>
      </xdr:nvCxnSpPr>
      <xdr:spPr>
        <a:xfrm>
          <a:off x="27336750" y="2835116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21" name="Connecteur droit avec flèche 1020">
          <a:extLst>
            <a:ext uri="{FF2B5EF4-FFF2-40B4-BE49-F238E27FC236}">
              <a16:creationId xmlns:a16="http://schemas.microsoft.com/office/drawing/2014/main" id="{DC6AEC57-940A-4F57-9CFF-9551312EA65D}"/>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5419</xdr:row>
      <xdr:rowOff>180975</xdr:rowOff>
    </xdr:from>
    <xdr:to>
      <xdr:col>40</xdr:col>
      <xdr:colOff>371475</xdr:colOff>
      <xdr:row>5420</xdr:row>
      <xdr:rowOff>0</xdr:rowOff>
    </xdr:to>
    <xdr:cxnSp macro="">
      <xdr:nvCxnSpPr>
        <xdr:cNvPr id="1022" name="Connecteur droit avec flèche 1021">
          <a:extLst>
            <a:ext uri="{FF2B5EF4-FFF2-40B4-BE49-F238E27FC236}">
              <a16:creationId xmlns:a16="http://schemas.microsoft.com/office/drawing/2014/main" id="{667324ED-43F4-4C23-A7E6-15085BD1A9B7}"/>
            </a:ext>
          </a:extLst>
        </xdr:cNvPr>
        <xdr:cNvCxnSpPr/>
      </xdr:nvCxnSpPr>
      <xdr:spPr>
        <a:xfrm flipH="1">
          <a:off x="26974800" y="2837783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5418</xdr:row>
      <xdr:rowOff>0</xdr:rowOff>
    </xdr:from>
    <xdr:to>
      <xdr:col>34</xdr:col>
      <xdr:colOff>285751</xdr:colOff>
      <xdr:row>5419</xdr:row>
      <xdr:rowOff>19050</xdr:rowOff>
    </xdr:to>
    <xdr:cxnSp macro="">
      <xdr:nvCxnSpPr>
        <xdr:cNvPr id="1023" name="Connecteur droit avec flèche 1022">
          <a:extLst>
            <a:ext uri="{FF2B5EF4-FFF2-40B4-BE49-F238E27FC236}">
              <a16:creationId xmlns:a16="http://schemas.microsoft.com/office/drawing/2014/main" id="{7B26B86E-9D0D-4AD3-8A3E-036F169C7B19}"/>
            </a:ext>
          </a:extLst>
        </xdr:cNvPr>
        <xdr:cNvCxnSpPr/>
      </xdr:nvCxnSpPr>
      <xdr:spPr>
        <a:xfrm flipH="1">
          <a:off x="23088600" y="2834925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5421</xdr:row>
      <xdr:rowOff>9525</xdr:rowOff>
    </xdr:from>
    <xdr:to>
      <xdr:col>34</xdr:col>
      <xdr:colOff>295275</xdr:colOff>
      <xdr:row>5422</xdr:row>
      <xdr:rowOff>9525</xdr:rowOff>
    </xdr:to>
    <xdr:cxnSp macro="">
      <xdr:nvCxnSpPr>
        <xdr:cNvPr id="1024" name="Connecteur droit 1023">
          <a:extLst>
            <a:ext uri="{FF2B5EF4-FFF2-40B4-BE49-F238E27FC236}">
              <a16:creationId xmlns:a16="http://schemas.microsoft.com/office/drawing/2014/main" id="{B4607A00-E960-4F34-B966-AB2BA75E1C0D}"/>
            </a:ext>
          </a:extLst>
        </xdr:cNvPr>
        <xdr:cNvCxnSpPr/>
      </xdr:nvCxnSpPr>
      <xdr:spPr>
        <a:xfrm>
          <a:off x="23098125" y="2839497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25" name="Connecteur droit 1024">
          <a:extLst>
            <a:ext uri="{FF2B5EF4-FFF2-40B4-BE49-F238E27FC236}">
              <a16:creationId xmlns:a16="http://schemas.microsoft.com/office/drawing/2014/main" id="{AE2E3BA3-DE1C-489F-90EC-A8E7A8A431B9}"/>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26" name="Connecteur droit avec flèche 1025">
          <a:extLst>
            <a:ext uri="{FF2B5EF4-FFF2-40B4-BE49-F238E27FC236}">
              <a16:creationId xmlns:a16="http://schemas.microsoft.com/office/drawing/2014/main" id="{448B932F-DB9E-4B61-B5D6-AE09ABADA4BA}"/>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27" name="Connecteur droit 1026">
          <a:extLst>
            <a:ext uri="{FF2B5EF4-FFF2-40B4-BE49-F238E27FC236}">
              <a16:creationId xmlns:a16="http://schemas.microsoft.com/office/drawing/2014/main" id="{EBDB753A-0488-4695-B0BC-162C38715094}"/>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28" name="Connecteur droit avec flèche 1027">
          <a:extLst>
            <a:ext uri="{FF2B5EF4-FFF2-40B4-BE49-F238E27FC236}">
              <a16:creationId xmlns:a16="http://schemas.microsoft.com/office/drawing/2014/main" id="{9CCD70F5-7346-4BC5-894C-1726B7C1A08C}"/>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29" name="Connecteur droit 1028">
          <a:extLst>
            <a:ext uri="{FF2B5EF4-FFF2-40B4-BE49-F238E27FC236}">
              <a16:creationId xmlns:a16="http://schemas.microsoft.com/office/drawing/2014/main" id="{A670E919-5BBB-4B36-971B-D2E37214F0FD}"/>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30" name="Connecteur droit avec flèche 1029">
          <a:extLst>
            <a:ext uri="{FF2B5EF4-FFF2-40B4-BE49-F238E27FC236}">
              <a16:creationId xmlns:a16="http://schemas.microsoft.com/office/drawing/2014/main" id="{9F60457B-6D69-4E4D-ACEE-DBD6D4C57796}"/>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31" name="Connecteur droit 1030">
          <a:extLst>
            <a:ext uri="{FF2B5EF4-FFF2-40B4-BE49-F238E27FC236}">
              <a16:creationId xmlns:a16="http://schemas.microsoft.com/office/drawing/2014/main" id="{D22115A4-D028-4AB2-B019-C5938B14476F}"/>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32" name="Connecteur droit avec flèche 1031">
          <a:extLst>
            <a:ext uri="{FF2B5EF4-FFF2-40B4-BE49-F238E27FC236}">
              <a16:creationId xmlns:a16="http://schemas.microsoft.com/office/drawing/2014/main" id="{31BB6139-2BAA-420B-B30E-F9820BE4A741}"/>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33" name="Connecteur droit 1032">
          <a:extLst>
            <a:ext uri="{FF2B5EF4-FFF2-40B4-BE49-F238E27FC236}">
              <a16:creationId xmlns:a16="http://schemas.microsoft.com/office/drawing/2014/main" id="{CD8180B8-81CA-4A71-A8E2-D82B217F830F}"/>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34" name="Connecteur droit avec flèche 1033">
          <a:extLst>
            <a:ext uri="{FF2B5EF4-FFF2-40B4-BE49-F238E27FC236}">
              <a16:creationId xmlns:a16="http://schemas.microsoft.com/office/drawing/2014/main" id="{E9AD8C4C-E51A-49D6-A9F6-DAE59B3CC5CF}"/>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35" name="Connecteur droit 1034">
          <a:extLst>
            <a:ext uri="{FF2B5EF4-FFF2-40B4-BE49-F238E27FC236}">
              <a16:creationId xmlns:a16="http://schemas.microsoft.com/office/drawing/2014/main" id="{BED083ED-DC67-4F6B-9835-2127A6541750}"/>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36" name="Connecteur droit avec flèche 1035">
          <a:extLst>
            <a:ext uri="{FF2B5EF4-FFF2-40B4-BE49-F238E27FC236}">
              <a16:creationId xmlns:a16="http://schemas.microsoft.com/office/drawing/2014/main" id="{84AE6F5B-FD39-44E6-88E5-20686856FF22}"/>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37" name="Connecteur droit 1036">
          <a:extLst>
            <a:ext uri="{FF2B5EF4-FFF2-40B4-BE49-F238E27FC236}">
              <a16:creationId xmlns:a16="http://schemas.microsoft.com/office/drawing/2014/main" id="{6273D1C2-2330-4698-996C-E9D75BDAF4F7}"/>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1038" name="Connecteur droit avec flèche 1037">
          <a:extLst>
            <a:ext uri="{FF2B5EF4-FFF2-40B4-BE49-F238E27FC236}">
              <a16:creationId xmlns:a16="http://schemas.microsoft.com/office/drawing/2014/main" id="{8CC47C37-1FB5-4407-82DC-3AE2E0419F51}"/>
            </a:ext>
          </a:extLst>
        </xdr:cNvPr>
        <xdr:cNvCxnSpPr/>
      </xdr:nvCxnSpPr>
      <xdr:spPr>
        <a:xfrm flipV="1">
          <a:off x="25212675" y="2837783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1039" name="Connecteur droit 1038">
          <a:extLst>
            <a:ext uri="{FF2B5EF4-FFF2-40B4-BE49-F238E27FC236}">
              <a16:creationId xmlns:a16="http://schemas.microsoft.com/office/drawing/2014/main" id="{76BC3D8E-A14C-41F9-8482-79AC29E2E21B}"/>
            </a:ext>
          </a:extLst>
        </xdr:cNvPr>
        <xdr:cNvCxnSpPr/>
      </xdr:nvCxnSpPr>
      <xdr:spPr>
        <a:xfrm>
          <a:off x="26450925" y="2839307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5421</xdr:row>
      <xdr:rowOff>9525</xdr:rowOff>
    </xdr:from>
    <xdr:to>
      <xdr:col>37</xdr:col>
      <xdr:colOff>371475</xdr:colOff>
      <xdr:row>5423</xdr:row>
      <xdr:rowOff>0</xdr:rowOff>
    </xdr:to>
    <xdr:cxnSp macro="">
      <xdr:nvCxnSpPr>
        <xdr:cNvPr id="1040" name="Connecteur droit 1039">
          <a:extLst>
            <a:ext uri="{FF2B5EF4-FFF2-40B4-BE49-F238E27FC236}">
              <a16:creationId xmlns:a16="http://schemas.microsoft.com/office/drawing/2014/main" id="{0E8E5BC5-D343-49D7-9754-2B4914C84F27}"/>
            </a:ext>
          </a:extLst>
        </xdr:cNvPr>
        <xdr:cNvCxnSpPr/>
      </xdr:nvCxnSpPr>
      <xdr:spPr>
        <a:xfrm>
          <a:off x="25222200" y="2839497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5421</xdr:row>
      <xdr:rowOff>19050</xdr:rowOff>
    </xdr:from>
    <xdr:to>
      <xdr:col>40</xdr:col>
      <xdr:colOff>381000</xdr:colOff>
      <xdr:row>5422</xdr:row>
      <xdr:rowOff>180975</xdr:rowOff>
    </xdr:to>
    <xdr:cxnSp macro="">
      <xdr:nvCxnSpPr>
        <xdr:cNvPr id="1041" name="Connecteur droit 1040">
          <a:extLst>
            <a:ext uri="{FF2B5EF4-FFF2-40B4-BE49-F238E27FC236}">
              <a16:creationId xmlns:a16="http://schemas.microsoft.com/office/drawing/2014/main" id="{F7841420-3D07-4646-8D62-BFD9B08B7294}"/>
            </a:ext>
          </a:extLst>
        </xdr:cNvPr>
        <xdr:cNvCxnSpPr/>
      </xdr:nvCxnSpPr>
      <xdr:spPr>
        <a:xfrm>
          <a:off x="27336750" y="2839593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42" name="Connecteur droit avec flèche 1041">
          <a:extLst>
            <a:ext uri="{FF2B5EF4-FFF2-40B4-BE49-F238E27FC236}">
              <a16:creationId xmlns:a16="http://schemas.microsoft.com/office/drawing/2014/main" id="{99BEFD18-2E18-416F-8ED5-B53A3EEF48AB}"/>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5422</xdr:row>
      <xdr:rowOff>180975</xdr:rowOff>
    </xdr:from>
    <xdr:to>
      <xdr:col>40</xdr:col>
      <xdr:colOff>371475</xdr:colOff>
      <xdr:row>5423</xdr:row>
      <xdr:rowOff>0</xdr:rowOff>
    </xdr:to>
    <xdr:cxnSp macro="">
      <xdr:nvCxnSpPr>
        <xdr:cNvPr id="1043" name="Connecteur droit avec flèche 1042">
          <a:extLst>
            <a:ext uri="{FF2B5EF4-FFF2-40B4-BE49-F238E27FC236}">
              <a16:creationId xmlns:a16="http://schemas.microsoft.com/office/drawing/2014/main" id="{27C317FD-EB19-4689-B2CA-7B4BF63102CB}"/>
            </a:ext>
          </a:extLst>
        </xdr:cNvPr>
        <xdr:cNvCxnSpPr/>
      </xdr:nvCxnSpPr>
      <xdr:spPr>
        <a:xfrm flipH="1">
          <a:off x="26974800" y="2842450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5421</xdr:row>
      <xdr:rowOff>0</xdr:rowOff>
    </xdr:from>
    <xdr:to>
      <xdr:col>34</xdr:col>
      <xdr:colOff>285751</xdr:colOff>
      <xdr:row>5422</xdr:row>
      <xdr:rowOff>19050</xdr:rowOff>
    </xdr:to>
    <xdr:cxnSp macro="">
      <xdr:nvCxnSpPr>
        <xdr:cNvPr id="1044" name="Connecteur droit avec flèche 1043">
          <a:extLst>
            <a:ext uri="{FF2B5EF4-FFF2-40B4-BE49-F238E27FC236}">
              <a16:creationId xmlns:a16="http://schemas.microsoft.com/office/drawing/2014/main" id="{C96393AB-B5DF-4276-9A94-EE01D03053AC}"/>
            </a:ext>
          </a:extLst>
        </xdr:cNvPr>
        <xdr:cNvCxnSpPr/>
      </xdr:nvCxnSpPr>
      <xdr:spPr>
        <a:xfrm flipH="1">
          <a:off x="23088600" y="2839402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5424</xdr:row>
      <xdr:rowOff>9525</xdr:rowOff>
    </xdr:from>
    <xdr:to>
      <xdr:col>34</xdr:col>
      <xdr:colOff>295275</xdr:colOff>
      <xdr:row>5425</xdr:row>
      <xdr:rowOff>9525</xdr:rowOff>
    </xdr:to>
    <xdr:cxnSp macro="">
      <xdr:nvCxnSpPr>
        <xdr:cNvPr id="1045" name="Connecteur droit 1044">
          <a:extLst>
            <a:ext uri="{FF2B5EF4-FFF2-40B4-BE49-F238E27FC236}">
              <a16:creationId xmlns:a16="http://schemas.microsoft.com/office/drawing/2014/main" id="{304910E5-FDA0-44E8-938C-CF57308CCBDA}"/>
            </a:ext>
          </a:extLst>
        </xdr:cNvPr>
        <xdr:cNvCxnSpPr/>
      </xdr:nvCxnSpPr>
      <xdr:spPr>
        <a:xfrm>
          <a:off x="23098125" y="2844165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46" name="Connecteur droit 1045">
          <a:extLst>
            <a:ext uri="{FF2B5EF4-FFF2-40B4-BE49-F238E27FC236}">
              <a16:creationId xmlns:a16="http://schemas.microsoft.com/office/drawing/2014/main" id="{FF5D85A5-B26C-4A03-B16D-881F5534FF73}"/>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5424</xdr:row>
      <xdr:rowOff>133351</xdr:rowOff>
    </xdr:from>
    <xdr:to>
      <xdr:col>39</xdr:col>
      <xdr:colOff>200025</xdr:colOff>
      <xdr:row>5425</xdr:row>
      <xdr:rowOff>0</xdr:rowOff>
    </xdr:to>
    <xdr:cxnSp macro="">
      <xdr:nvCxnSpPr>
        <xdr:cNvPr id="1047" name="Connecteur droit 1046">
          <a:extLst>
            <a:ext uri="{FF2B5EF4-FFF2-40B4-BE49-F238E27FC236}">
              <a16:creationId xmlns:a16="http://schemas.microsoft.com/office/drawing/2014/main" id="{3C3FF48B-476F-4E28-8CA0-0853D30B3AE6}"/>
            </a:ext>
          </a:extLst>
        </xdr:cNvPr>
        <xdr:cNvCxnSpPr/>
      </xdr:nvCxnSpPr>
      <xdr:spPr>
        <a:xfrm>
          <a:off x="23107650" y="2845403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5421</xdr:row>
      <xdr:rowOff>9525</xdr:rowOff>
    </xdr:from>
    <xdr:to>
      <xdr:col>37</xdr:col>
      <xdr:colOff>371475</xdr:colOff>
      <xdr:row>5423</xdr:row>
      <xdr:rowOff>0</xdr:rowOff>
    </xdr:to>
    <xdr:cxnSp macro="">
      <xdr:nvCxnSpPr>
        <xdr:cNvPr id="1048" name="Connecteur droit 1047">
          <a:extLst>
            <a:ext uri="{FF2B5EF4-FFF2-40B4-BE49-F238E27FC236}">
              <a16:creationId xmlns:a16="http://schemas.microsoft.com/office/drawing/2014/main" id="{CB04E3D0-C972-4854-BD1B-95F4A56BD1FE}"/>
            </a:ext>
          </a:extLst>
        </xdr:cNvPr>
        <xdr:cNvCxnSpPr/>
      </xdr:nvCxnSpPr>
      <xdr:spPr>
        <a:xfrm>
          <a:off x="25222200" y="2839497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5421</xdr:row>
      <xdr:rowOff>19050</xdr:rowOff>
    </xdr:from>
    <xdr:to>
      <xdr:col>40</xdr:col>
      <xdr:colOff>381000</xdr:colOff>
      <xdr:row>5422</xdr:row>
      <xdr:rowOff>180975</xdr:rowOff>
    </xdr:to>
    <xdr:cxnSp macro="">
      <xdr:nvCxnSpPr>
        <xdr:cNvPr id="1049" name="Connecteur droit 1048">
          <a:extLst>
            <a:ext uri="{FF2B5EF4-FFF2-40B4-BE49-F238E27FC236}">
              <a16:creationId xmlns:a16="http://schemas.microsoft.com/office/drawing/2014/main" id="{C8DA9AFA-C397-42F8-A7E6-603167CD9117}"/>
            </a:ext>
          </a:extLst>
        </xdr:cNvPr>
        <xdr:cNvCxnSpPr/>
      </xdr:nvCxnSpPr>
      <xdr:spPr>
        <a:xfrm>
          <a:off x="27336750" y="2839593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50" name="Connecteur droit avec flèche 1049">
          <a:extLst>
            <a:ext uri="{FF2B5EF4-FFF2-40B4-BE49-F238E27FC236}">
              <a16:creationId xmlns:a16="http://schemas.microsoft.com/office/drawing/2014/main" id="{DDC6BF0C-B65C-49EB-AD1A-67D16BB7CD02}"/>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5422</xdr:row>
      <xdr:rowOff>180975</xdr:rowOff>
    </xdr:from>
    <xdr:to>
      <xdr:col>40</xdr:col>
      <xdr:colOff>371475</xdr:colOff>
      <xdr:row>5423</xdr:row>
      <xdr:rowOff>0</xdr:rowOff>
    </xdr:to>
    <xdr:cxnSp macro="">
      <xdr:nvCxnSpPr>
        <xdr:cNvPr id="1051" name="Connecteur droit avec flèche 1050">
          <a:extLst>
            <a:ext uri="{FF2B5EF4-FFF2-40B4-BE49-F238E27FC236}">
              <a16:creationId xmlns:a16="http://schemas.microsoft.com/office/drawing/2014/main" id="{F7851C59-0C68-4797-8E38-BBBA654CE1DC}"/>
            </a:ext>
          </a:extLst>
        </xdr:cNvPr>
        <xdr:cNvCxnSpPr/>
      </xdr:nvCxnSpPr>
      <xdr:spPr>
        <a:xfrm flipH="1">
          <a:off x="26974800" y="2842450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5421</xdr:row>
      <xdr:rowOff>0</xdr:rowOff>
    </xdr:from>
    <xdr:to>
      <xdr:col>34</xdr:col>
      <xdr:colOff>285751</xdr:colOff>
      <xdr:row>5422</xdr:row>
      <xdr:rowOff>19050</xdr:rowOff>
    </xdr:to>
    <xdr:cxnSp macro="">
      <xdr:nvCxnSpPr>
        <xdr:cNvPr id="1052" name="Connecteur droit avec flèche 1051">
          <a:extLst>
            <a:ext uri="{FF2B5EF4-FFF2-40B4-BE49-F238E27FC236}">
              <a16:creationId xmlns:a16="http://schemas.microsoft.com/office/drawing/2014/main" id="{3C2E9FC8-D744-474C-9A85-30FFC8D81F68}"/>
            </a:ext>
          </a:extLst>
        </xdr:cNvPr>
        <xdr:cNvCxnSpPr/>
      </xdr:nvCxnSpPr>
      <xdr:spPr>
        <a:xfrm flipH="1">
          <a:off x="23088600" y="2839402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5424</xdr:row>
      <xdr:rowOff>9525</xdr:rowOff>
    </xdr:from>
    <xdr:to>
      <xdr:col>34</xdr:col>
      <xdr:colOff>295275</xdr:colOff>
      <xdr:row>5425</xdr:row>
      <xdr:rowOff>9525</xdr:rowOff>
    </xdr:to>
    <xdr:cxnSp macro="">
      <xdr:nvCxnSpPr>
        <xdr:cNvPr id="1053" name="Connecteur droit 1052">
          <a:extLst>
            <a:ext uri="{FF2B5EF4-FFF2-40B4-BE49-F238E27FC236}">
              <a16:creationId xmlns:a16="http://schemas.microsoft.com/office/drawing/2014/main" id="{04E71592-6305-4550-8D5B-6C832FD7B6AD}"/>
            </a:ext>
          </a:extLst>
        </xdr:cNvPr>
        <xdr:cNvCxnSpPr/>
      </xdr:nvCxnSpPr>
      <xdr:spPr>
        <a:xfrm>
          <a:off x="23098125" y="2844165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54" name="Connecteur droit 1053">
          <a:extLst>
            <a:ext uri="{FF2B5EF4-FFF2-40B4-BE49-F238E27FC236}">
              <a16:creationId xmlns:a16="http://schemas.microsoft.com/office/drawing/2014/main" id="{ACB9F0C0-145A-4451-B666-D9A676C2254B}"/>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5424</xdr:row>
      <xdr:rowOff>133351</xdr:rowOff>
    </xdr:from>
    <xdr:to>
      <xdr:col>39</xdr:col>
      <xdr:colOff>200025</xdr:colOff>
      <xdr:row>5425</xdr:row>
      <xdr:rowOff>0</xdr:rowOff>
    </xdr:to>
    <xdr:cxnSp macro="">
      <xdr:nvCxnSpPr>
        <xdr:cNvPr id="1055" name="Connecteur droit 1054">
          <a:extLst>
            <a:ext uri="{FF2B5EF4-FFF2-40B4-BE49-F238E27FC236}">
              <a16:creationId xmlns:a16="http://schemas.microsoft.com/office/drawing/2014/main" id="{CF6F1BF2-A8D2-4666-A633-723C843E499F}"/>
            </a:ext>
          </a:extLst>
        </xdr:cNvPr>
        <xdr:cNvCxnSpPr/>
      </xdr:nvCxnSpPr>
      <xdr:spPr>
        <a:xfrm>
          <a:off x="23107650" y="2845403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56" name="Connecteur droit avec flèche 1055">
          <a:extLst>
            <a:ext uri="{FF2B5EF4-FFF2-40B4-BE49-F238E27FC236}">
              <a16:creationId xmlns:a16="http://schemas.microsoft.com/office/drawing/2014/main" id="{AA028E80-7187-42F5-A82F-F12D66CEBF19}"/>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57" name="Connecteur droit 1056">
          <a:extLst>
            <a:ext uri="{FF2B5EF4-FFF2-40B4-BE49-F238E27FC236}">
              <a16:creationId xmlns:a16="http://schemas.microsoft.com/office/drawing/2014/main" id="{6CFA756C-A1EA-4EF1-87E7-BC079407DC49}"/>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58" name="Connecteur droit avec flèche 1057">
          <a:extLst>
            <a:ext uri="{FF2B5EF4-FFF2-40B4-BE49-F238E27FC236}">
              <a16:creationId xmlns:a16="http://schemas.microsoft.com/office/drawing/2014/main" id="{345C8202-F2EC-475D-8571-4A0A193E1ED2}"/>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59" name="Connecteur droit 1058">
          <a:extLst>
            <a:ext uri="{FF2B5EF4-FFF2-40B4-BE49-F238E27FC236}">
              <a16:creationId xmlns:a16="http://schemas.microsoft.com/office/drawing/2014/main" id="{655C9613-F775-41E1-B4B6-3EB8A051F7F6}"/>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60" name="Connecteur droit avec flèche 1059">
          <a:extLst>
            <a:ext uri="{FF2B5EF4-FFF2-40B4-BE49-F238E27FC236}">
              <a16:creationId xmlns:a16="http://schemas.microsoft.com/office/drawing/2014/main" id="{60A5545E-A927-4EFE-94C5-04B1E3F9E13B}"/>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61" name="Connecteur droit 1060">
          <a:extLst>
            <a:ext uri="{FF2B5EF4-FFF2-40B4-BE49-F238E27FC236}">
              <a16:creationId xmlns:a16="http://schemas.microsoft.com/office/drawing/2014/main" id="{FF278190-0A11-42E2-AB7D-A152127D569B}"/>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62" name="Connecteur droit avec flèche 1061">
          <a:extLst>
            <a:ext uri="{FF2B5EF4-FFF2-40B4-BE49-F238E27FC236}">
              <a16:creationId xmlns:a16="http://schemas.microsoft.com/office/drawing/2014/main" id="{ECA19E1D-C75E-4E94-94D1-AD2EF9AF35BC}"/>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63" name="Connecteur droit 1062">
          <a:extLst>
            <a:ext uri="{FF2B5EF4-FFF2-40B4-BE49-F238E27FC236}">
              <a16:creationId xmlns:a16="http://schemas.microsoft.com/office/drawing/2014/main" id="{860DE28B-F134-4F25-B49B-3B6419FCD376}"/>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64" name="Connecteur droit avec flèche 1063">
          <a:extLst>
            <a:ext uri="{FF2B5EF4-FFF2-40B4-BE49-F238E27FC236}">
              <a16:creationId xmlns:a16="http://schemas.microsoft.com/office/drawing/2014/main" id="{3A3025CD-6B49-4828-9738-36869A392310}"/>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65" name="Connecteur droit 1064">
          <a:extLst>
            <a:ext uri="{FF2B5EF4-FFF2-40B4-BE49-F238E27FC236}">
              <a16:creationId xmlns:a16="http://schemas.microsoft.com/office/drawing/2014/main" id="{E2DD2776-C47F-4903-B593-9BCF47CAC40A}"/>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66" name="Connecteur droit avec flèche 1065">
          <a:extLst>
            <a:ext uri="{FF2B5EF4-FFF2-40B4-BE49-F238E27FC236}">
              <a16:creationId xmlns:a16="http://schemas.microsoft.com/office/drawing/2014/main" id="{439D15FA-EDFF-48AF-9E6B-2C222FC389A2}"/>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67" name="Connecteur droit 1066">
          <a:extLst>
            <a:ext uri="{FF2B5EF4-FFF2-40B4-BE49-F238E27FC236}">
              <a16:creationId xmlns:a16="http://schemas.microsoft.com/office/drawing/2014/main" id="{150C2977-1B60-497A-8F6A-0EC13C2E9033}"/>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1068" name="Connecteur droit avec flèche 1067">
          <a:extLst>
            <a:ext uri="{FF2B5EF4-FFF2-40B4-BE49-F238E27FC236}">
              <a16:creationId xmlns:a16="http://schemas.microsoft.com/office/drawing/2014/main" id="{DE53C08D-F47D-4FC4-908D-E0099BE0C0AA}"/>
            </a:ext>
          </a:extLst>
        </xdr:cNvPr>
        <xdr:cNvCxnSpPr/>
      </xdr:nvCxnSpPr>
      <xdr:spPr>
        <a:xfrm flipV="1">
          <a:off x="25212675" y="284245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1069" name="Connecteur droit 1068">
          <a:extLst>
            <a:ext uri="{FF2B5EF4-FFF2-40B4-BE49-F238E27FC236}">
              <a16:creationId xmlns:a16="http://schemas.microsoft.com/office/drawing/2014/main" id="{7BBF7172-3E8D-47B8-9A73-5A643D17A7AC}"/>
            </a:ext>
          </a:extLst>
        </xdr:cNvPr>
        <xdr:cNvCxnSpPr/>
      </xdr:nvCxnSpPr>
      <xdr:spPr>
        <a:xfrm>
          <a:off x="26450925" y="284397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5618</xdr:row>
      <xdr:rowOff>9525</xdr:rowOff>
    </xdr:from>
    <xdr:to>
      <xdr:col>37</xdr:col>
      <xdr:colOff>371475</xdr:colOff>
      <xdr:row>5620</xdr:row>
      <xdr:rowOff>0</xdr:rowOff>
    </xdr:to>
    <xdr:cxnSp macro="">
      <xdr:nvCxnSpPr>
        <xdr:cNvPr id="1070" name="Connecteur droit 1069">
          <a:extLst>
            <a:ext uri="{FF2B5EF4-FFF2-40B4-BE49-F238E27FC236}">
              <a16:creationId xmlns:a16="http://schemas.microsoft.com/office/drawing/2014/main" id="{D32BE04D-4F59-4EE3-A975-8B2873626079}"/>
            </a:ext>
          </a:extLst>
        </xdr:cNvPr>
        <xdr:cNvCxnSpPr/>
      </xdr:nvCxnSpPr>
      <xdr:spPr>
        <a:xfrm>
          <a:off x="25222200" y="2940367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5618</xdr:row>
      <xdr:rowOff>19050</xdr:rowOff>
    </xdr:from>
    <xdr:to>
      <xdr:col>40</xdr:col>
      <xdr:colOff>381000</xdr:colOff>
      <xdr:row>5619</xdr:row>
      <xdr:rowOff>180975</xdr:rowOff>
    </xdr:to>
    <xdr:cxnSp macro="">
      <xdr:nvCxnSpPr>
        <xdr:cNvPr id="1071" name="Connecteur droit 1070">
          <a:extLst>
            <a:ext uri="{FF2B5EF4-FFF2-40B4-BE49-F238E27FC236}">
              <a16:creationId xmlns:a16="http://schemas.microsoft.com/office/drawing/2014/main" id="{7A0EE2E9-69A3-4092-8C5C-078342CF73D7}"/>
            </a:ext>
          </a:extLst>
        </xdr:cNvPr>
        <xdr:cNvCxnSpPr/>
      </xdr:nvCxnSpPr>
      <xdr:spPr>
        <a:xfrm>
          <a:off x="27336750" y="2940462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72" name="Connecteur droit avec flèche 1071">
          <a:extLst>
            <a:ext uri="{FF2B5EF4-FFF2-40B4-BE49-F238E27FC236}">
              <a16:creationId xmlns:a16="http://schemas.microsoft.com/office/drawing/2014/main" id="{EEAA0631-9C1B-42D3-9BE2-F2A12A8573B5}"/>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5619</xdr:row>
      <xdr:rowOff>180975</xdr:rowOff>
    </xdr:from>
    <xdr:to>
      <xdr:col>40</xdr:col>
      <xdr:colOff>371475</xdr:colOff>
      <xdr:row>5620</xdr:row>
      <xdr:rowOff>0</xdr:rowOff>
    </xdr:to>
    <xdr:cxnSp macro="">
      <xdr:nvCxnSpPr>
        <xdr:cNvPr id="1073" name="Connecteur droit avec flèche 1072">
          <a:extLst>
            <a:ext uri="{FF2B5EF4-FFF2-40B4-BE49-F238E27FC236}">
              <a16:creationId xmlns:a16="http://schemas.microsoft.com/office/drawing/2014/main" id="{D3283FFD-4242-4148-81C5-FAFFED07FCAE}"/>
            </a:ext>
          </a:extLst>
        </xdr:cNvPr>
        <xdr:cNvCxnSpPr/>
      </xdr:nvCxnSpPr>
      <xdr:spPr>
        <a:xfrm flipH="1">
          <a:off x="26974800" y="294312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5618</xdr:row>
      <xdr:rowOff>0</xdr:rowOff>
    </xdr:from>
    <xdr:to>
      <xdr:col>34</xdr:col>
      <xdr:colOff>285751</xdr:colOff>
      <xdr:row>5619</xdr:row>
      <xdr:rowOff>19050</xdr:rowOff>
    </xdr:to>
    <xdr:cxnSp macro="">
      <xdr:nvCxnSpPr>
        <xdr:cNvPr id="1074" name="Connecteur droit avec flèche 1073">
          <a:extLst>
            <a:ext uri="{FF2B5EF4-FFF2-40B4-BE49-F238E27FC236}">
              <a16:creationId xmlns:a16="http://schemas.microsoft.com/office/drawing/2014/main" id="{C723591B-5915-4947-9A03-309E99795900}"/>
            </a:ext>
          </a:extLst>
        </xdr:cNvPr>
        <xdr:cNvCxnSpPr/>
      </xdr:nvCxnSpPr>
      <xdr:spPr>
        <a:xfrm flipH="1">
          <a:off x="23088600" y="2940272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5621</xdr:row>
      <xdr:rowOff>9525</xdr:rowOff>
    </xdr:from>
    <xdr:to>
      <xdr:col>34</xdr:col>
      <xdr:colOff>295275</xdr:colOff>
      <xdr:row>5622</xdr:row>
      <xdr:rowOff>9525</xdr:rowOff>
    </xdr:to>
    <xdr:cxnSp macro="">
      <xdr:nvCxnSpPr>
        <xdr:cNvPr id="1075" name="Connecteur droit 1074">
          <a:extLst>
            <a:ext uri="{FF2B5EF4-FFF2-40B4-BE49-F238E27FC236}">
              <a16:creationId xmlns:a16="http://schemas.microsoft.com/office/drawing/2014/main" id="{1E34D8F8-92B7-468A-9E72-950F06557549}"/>
            </a:ext>
          </a:extLst>
        </xdr:cNvPr>
        <xdr:cNvCxnSpPr/>
      </xdr:nvCxnSpPr>
      <xdr:spPr>
        <a:xfrm>
          <a:off x="23098125" y="294484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76" name="Connecteur droit 1075">
          <a:extLst>
            <a:ext uri="{FF2B5EF4-FFF2-40B4-BE49-F238E27FC236}">
              <a16:creationId xmlns:a16="http://schemas.microsoft.com/office/drawing/2014/main" id="{388CE7DA-D8C8-4AB3-8F88-D39F1ECE26D4}"/>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5618</xdr:row>
      <xdr:rowOff>9525</xdr:rowOff>
    </xdr:from>
    <xdr:to>
      <xdr:col>37</xdr:col>
      <xdr:colOff>371475</xdr:colOff>
      <xdr:row>5620</xdr:row>
      <xdr:rowOff>0</xdr:rowOff>
    </xdr:to>
    <xdr:cxnSp macro="">
      <xdr:nvCxnSpPr>
        <xdr:cNvPr id="1077" name="Connecteur droit 1076">
          <a:extLst>
            <a:ext uri="{FF2B5EF4-FFF2-40B4-BE49-F238E27FC236}">
              <a16:creationId xmlns:a16="http://schemas.microsoft.com/office/drawing/2014/main" id="{CB34B8B0-27E6-445D-B537-D46B97BD4614}"/>
            </a:ext>
          </a:extLst>
        </xdr:cNvPr>
        <xdr:cNvCxnSpPr/>
      </xdr:nvCxnSpPr>
      <xdr:spPr>
        <a:xfrm>
          <a:off x="25222200" y="2940367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5618</xdr:row>
      <xdr:rowOff>19050</xdr:rowOff>
    </xdr:from>
    <xdr:to>
      <xdr:col>40</xdr:col>
      <xdr:colOff>381000</xdr:colOff>
      <xdr:row>5619</xdr:row>
      <xdr:rowOff>180975</xdr:rowOff>
    </xdr:to>
    <xdr:cxnSp macro="">
      <xdr:nvCxnSpPr>
        <xdr:cNvPr id="1078" name="Connecteur droit 1077">
          <a:extLst>
            <a:ext uri="{FF2B5EF4-FFF2-40B4-BE49-F238E27FC236}">
              <a16:creationId xmlns:a16="http://schemas.microsoft.com/office/drawing/2014/main" id="{F47594E3-E4A8-47F9-9243-158DE318B1A0}"/>
            </a:ext>
          </a:extLst>
        </xdr:cNvPr>
        <xdr:cNvCxnSpPr/>
      </xdr:nvCxnSpPr>
      <xdr:spPr>
        <a:xfrm>
          <a:off x="27336750" y="2940462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79" name="Connecteur droit avec flèche 1078">
          <a:extLst>
            <a:ext uri="{FF2B5EF4-FFF2-40B4-BE49-F238E27FC236}">
              <a16:creationId xmlns:a16="http://schemas.microsoft.com/office/drawing/2014/main" id="{0FB6CC9D-A545-4982-BE8F-70BFE68B575C}"/>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5619</xdr:row>
      <xdr:rowOff>180975</xdr:rowOff>
    </xdr:from>
    <xdr:to>
      <xdr:col>40</xdr:col>
      <xdr:colOff>371475</xdr:colOff>
      <xdr:row>5620</xdr:row>
      <xdr:rowOff>0</xdr:rowOff>
    </xdr:to>
    <xdr:cxnSp macro="">
      <xdr:nvCxnSpPr>
        <xdr:cNvPr id="1080" name="Connecteur droit avec flèche 1079">
          <a:extLst>
            <a:ext uri="{FF2B5EF4-FFF2-40B4-BE49-F238E27FC236}">
              <a16:creationId xmlns:a16="http://schemas.microsoft.com/office/drawing/2014/main" id="{17A2074F-4C3B-4E9E-A74E-1DEE6E71E223}"/>
            </a:ext>
          </a:extLst>
        </xdr:cNvPr>
        <xdr:cNvCxnSpPr/>
      </xdr:nvCxnSpPr>
      <xdr:spPr>
        <a:xfrm flipH="1">
          <a:off x="26974800" y="294312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5618</xdr:row>
      <xdr:rowOff>0</xdr:rowOff>
    </xdr:from>
    <xdr:to>
      <xdr:col>34</xdr:col>
      <xdr:colOff>285751</xdr:colOff>
      <xdr:row>5619</xdr:row>
      <xdr:rowOff>19050</xdr:rowOff>
    </xdr:to>
    <xdr:cxnSp macro="">
      <xdr:nvCxnSpPr>
        <xdr:cNvPr id="1081" name="Connecteur droit avec flèche 1080">
          <a:extLst>
            <a:ext uri="{FF2B5EF4-FFF2-40B4-BE49-F238E27FC236}">
              <a16:creationId xmlns:a16="http://schemas.microsoft.com/office/drawing/2014/main" id="{3F0C6FB3-A1F0-4630-9D7F-89301B87B00A}"/>
            </a:ext>
          </a:extLst>
        </xdr:cNvPr>
        <xdr:cNvCxnSpPr/>
      </xdr:nvCxnSpPr>
      <xdr:spPr>
        <a:xfrm flipH="1">
          <a:off x="23088600" y="2940272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5621</xdr:row>
      <xdr:rowOff>9525</xdr:rowOff>
    </xdr:from>
    <xdr:to>
      <xdr:col>34</xdr:col>
      <xdr:colOff>295275</xdr:colOff>
      <xdr:row>5622</xdr:row>
      <xdr:rowOff>9525</xdr:rowOff>
    </xdr:to>
    <xdr:cxnSp macro="">
      <xdr:nvCxnSpPr>
        <xdr:cNvPr id="1082" name="Connecteur droit 1081">
          <a:extLst>
            <a:ext uri="{FF2B5EF4-FFF2-40B4-BE49-F238E27FC236}">
              <a16:creationId xmlns:a16="http://schemas.microsoft.com/office/drawing/2014/main" id="{1C9B75CC-D284-4650-8EAC-4DA5AA2FA76D}"/>
            </a:ext>
          </a:extLst>
        </xdr:cNvPr>
        <xdr:cNvCxnSpPr/>
      </xdr:nvCxnSpPr>
      <xdr:spPr>
        <a:xfrm>
          <a:off x="23098125" y="294484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83" name="Connecteur droit 1082">
          <a:extLst>
            <a:ext uri="{FF2B5EF4-FFF2-40B4-BE49-F238E27FC236}">
              <a16:creationId xmlns:a16="http://schemas.microsoft.com/office/drawing/2014/main" id="{85F42705-CA54-404C-83B0-98F0FB46BF1F}"/>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84" name="Connecteur droit avec flèche 1083">
          <a:extLst>
            <a:ext uri="{FF2B5EF4-FFF2-40B4-BE49-F238E27FC236}">
              <a16:creationId xmlns:a16="http://schemas.microsoft.com/office/drawing/2014/main" id="{DE622045-66D0-4DF9-868D-55509B7C967E}"/>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85" name="Connecteur droit 1084">
          <a:extLst>
            <a:ext uri="{FF2B5EF4-FFF2-40B4-BE49-F238E27FC236}">
              <a16:creationId xmlns:a16="http://schemas.microsoft.com/office/drawing/2014/main" id="{DD26C1AE-810C-4167-BF20-6188C4F0A014}"/>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86" name="Connecteur droit avec flèche 1085">
          <a:extLst>
            <a:ext uri="{FF2B5EF4-FFF2-40B4-BE49-F238E27FC236}">
              <a16:creationId xmlns:a16="http://schemas.microsoft.com/office/drawing/2014/main" id="{1AF97902-2110-468F-842B-3C9314636EB4}"/>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87" name="Connecteur droit 1086">
          <a:extLst>
            <a:ext uri="{FF2B5EF4-FFF2-40B4-BE49-F238E27FC236}">
              <a16:creationId xmlns:a16="http://schemas.microsoft.com/office/drawing/2014/main" id="{DF30E402-31DE-4FF5-8007-0773AD2665F7}"/>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88" name="Connecteur droit avec flèche 1087">
          <a:extLst>
            <a:ext uri="{FF2B5EF4-FFF2-40B4-BE49-F238E27FC236}">
              <a16:creationId xmlns:a16="http://schemas.microsoft.com/office/drawing/2014/main" id="{82A0A4D0-1FF6-4289-8FD7-23827BD0D261}"/>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89" name="Connecteur droit 1088">
          <a:extLst>
            <a:ext uri="{FF2B5EF4-FFF2-40B4-BE49-F238E27FC236}">
              <a16:creationId xmlns:a16="http://schemas.microsoft.com/office/drawing/2014/main" id="{D4043B57-84C7-4372-955F-7D1A273AE44B}"/>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90" name="Connecteur droit avec flèche 1089">
          <a:extLst>
            <a:ext uri="{FF2B5EF4-FFF2-40B4-BE49-F238E27FC236}">
              <a16:creationId xmlns:a16="http://schemas.microsoft.com/office/drawing/2014/main" id="{B9B09AA4-5886-47B4-902D-E7B4EFEDC199}"/>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91" name="Connecteur droit 1090">
          <a:extLst>
            <a:ext uri="{FF2B5EF4-FFF2-40B4-BE49-F238E27FC236}">
              <a16:creationId xmlns:a16="http://schemas.microsoft.com/office/drawing/2014/main" id="{9B47D104-AA32-43F9-A7F0-02117A7D35EA}"/>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92" name="Connecteur droit avec flèche 1091">
          <a:extLst>
            <a:ext uri="{FF2B5EF4-FFF2-40B4-BE49-F238E27FC236}">
              <a16:creationId xmlns:a16="http://schemas.microsoft.com/office/drawing/2014/main" id="{8EF1CEFE-E706-4711-89B5-E67F406C3A34}"/>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93" name="Connecteur droit 1092">
          <a:extLst>
            <a:ext uri="{FF2B5EF4-FFF2-40B4-BE49-F238E27FC236}">
              <a16:creationId xmlns:a16="http://schemas.microsoft.com/office/drawing/2014/main" id="{0C3B4FA3-4978-4E53-BB43-8579849C3FF6}"/>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94" name="Connecteur droit avec flèche 1093">
          <a:extLst>
            <a:ext uri="{FF2B5EF4-FFF2-40B4-BE49-F238E27FC236}">
              <a16:creationId xmlns:a16="http://schemas.microsoft.com/office/drawing/2014/main" id="{431F79A5-3453-4444-A436-4C0DEB462F48}"/>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95" name="Connecteur droit 1094">
          <a:extLst>
            <a:ext uri="{FF2B5EF4-FFF2-40B4-BE49-F238E27FC236}">
              <a16:creationId xmlns:a16="http://schemas.microsoft.com/office/drawing/2014/main" id="{9B0CA424-7B9F-4A61-91AF-A7443C0D6DB8}"/>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1096" name="Connecteur droit avec flèche 1095">
          <a:extLst>
            <a:ext uri="{FF2B5EF4-FFF2-40B4-BE49-F238E27FC236}">
              <a16:creationId xmlns:a16="http://schemas.microsoft.com/office/drawing/2014/main" id="{1F3FA3D2-4D0F-4CDB-86D7-5004CC419F40}"/>
            </a:ext>
          </a:extLst>
        </xdr:cNvPr>
        <xdr:cNvCxnSpPr/>
      </xdr:nvCxnSpPr>
      <xdr:spPr>
        <a:xfrm flipV="1">
          <a:off x="25212675" y="294312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1097" name="Connecteur droit 1096">
          <a:extLst>
            <a:ext uri="{FF2B5EF4-FFF2-40B4-BE49-F238E27FC236}">
              <a16:creationId xmlns:a16="http://schemas.microsoft.com/office/drawing/2014/main" id="{D65EC90D-2D3C-4583-B61F-3E281F972142}"/>
            </a:ext>
          </a:extLst>
        </xdr:cNvPr>
        <xdr:cNvCxnSpPr/>
      </xdr:nvCxnSpPr>
      <xdr:spPr>
        <a:xfrm>
          <a:off x="26450925" y="294465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5621</xdr:row>
      <xdr:rowOff>9525</xdr:rowOff>
    </xdr:from>
    <xdr:to>
      <xdr:col>37</xdr:col>
      <xdr:colOff>371475</xdr:colOff>
      <xdr:row>5623</xdr:row>
      <xdr:rowOff>0</xdr:rowOff>
    </xdr:to>
    <xdr:cxnSp macro="">
      <xdr:nvCxnSpPr>
        <xdr:cNvPr id="1098" name="Connecteur droit 1097">
          <a:extLst>
            <a:ext uri="{FF2B5EF4-FFF2-40B4-BE49-F238E27FC236}">
              <a16:creationId xmlns:a16="http://schemas.microsoft.com/office/drawing/2014/main" id="{5D9E61E3-4B06-4BF6-8B2C-1C814354DCD6}"/>
            </a:ext>
          </a:extLst>
        </xdr:cNvPr>
        <xdr:cNvCxnSpPr/>
      </xdr:nvCxnSpPr>
      <xdr:spPr>
        <a:xfrm>
          <a:off x="25222200" y="294484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5621</xdr:row>
      <xdr:rowOff>19050</xdr:rowOff>
    </xdr:from>
    <xdr:to>
      <xdr:col>40</xdr:col>
      <xdr:colOff>381000</xdr:colOff>
      <xdr:row>5622</xdr:row>
      <xdr:rowOff>180975</xdr:rowOff>
    </xdr:to>
    <xdr:cxnSp macro="">
      <xdr:nvCxnSpPr>
        <xdr:cNvPr id="1099" name="Connecteur droit 1098">
          <a:extLst>
            <a:ext uri="{FF2B5EF4-FFF2-40B4-BE49-F238E27FC236}">
              <a16:creationId xmlns:a16="http://schemas.microsoft.com/office/drawing/2014/main" id="{A3A4B949-1579-49BB-9C59-FDAEEDB7EDAE}"/>
            </a:ext>
          </a:extLst>
        </xdr:cNvPr>
        <xdr:cNvCxnSpPr/>
      </xdr:nvCxnSpPr>
      <xdr:spPr>
        <a:xfrm>
          <a:off x="27336750" y="294493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00" name="Connecteur droit avec flèche 1099">
          <a:extLst>
            <a:ext uri="{FF2B5EF4-FFF2-40B4-BE49-F238E27FC236}">
              <a16:creationId xmlns:a16="http://schemas.microsoft.com/office/drawing/2014/main" id="{2B79CC0D-4E32-4C7A-AAC5-DD5E1D46E34D}"/>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5622</xdr:row>
      <xdr:rowOff>180975</xdr:rowOff>
    </xdr:from>
    <xdr:to>
      <xdr:col>40</xdr:col>
      <xdr:colOff>371475</xdr:colOff>
      <xdr:row>5623</xdr:row>
      <xdr:rowOff>0</xdr:rowOff>
    </xdr:to>
    <xdr:cxnSp macro="">
      <xdr:nvCxnSpPr>
        <xdr:cNvPr id="1101" name="Connecteur droit avec flèche 1100">
          <a:extLst>
            <a:ext uri="{FF2B5EF4-FFF2-40B4-BE49-F238E27FC236}">
              <a16:creationId xmlns:a16="http://schemas.microsoft.com/office/drawing/2014/main" id="{80D3FC18-32C6-42F4-B57D-170E9A6FBBB0}"/>
            </a:ext>
          </a:extLst>
        </xdr:cNvPr>
        <xdr:cNvCxnSpPr/>
      </xdr:nvCxnSpPr>
      <xdr:spPr>
        <a:xfrm flipH="1">
          <a:off x="26974800" y="294779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5621</xdr:row>
      <xdr:rowOff>0</xdr:rowOff>
    </xdr:from>
    <xdr:to>
      <xdr:col>34</xdr:col>
      <xdr:colOff>285751</xdr:colOff>
      <xdr:row>5622</xdr:row>
      <xdr:rowOff>19050</xdr:rowOff>
    </xdr:to>
    <xdr:cxnSp macro="">
      <xdr:nvCxnSpPr>
        <xdr:cNvPr id="1102" name="Connecteur droit avec flèche 1101">
          <a:extLst>
            <a:ext uri="{FF2B5EF4-FFF2-40B4-BE49-F238E27FC236}">
              <a16:creationId xmlns:a16="http://schemas.microsoft.com/office/drawing/2014/main" id="{E49D3041-AB1B-4C5D-B38D-17D31BB18844}"/>
            </a:ext>
          </a:extLst>
        </xdr:cNvPr>
        <xdr:cNvCxnSpPr/>
      </xdr:nvCxnSpPr>
      <xdr:spPr>
        <a:xfrm flipH="1">
          <a:off x="23088600" y="294474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5624</xdr:row>
      <xdr:rowOff>9525</xdr:rowOff>
    </xdr:from>
    <xdr:to>
      <xdr:col>34</xdr:col>
      <xdr:colOff>295275</xdr:colOff>
      <xdr:row>5625</xdr:row>
      <xdr:rowOff>9525</xdr:rowOff>
    </xdr:to>
    <xdr:cxnSp macro="">
      <xdr:nvCxnSpPr>
        <xdr:cNvPr id="1103" name="Connecteur droit 1102">
          <a:extLst>
            <a:ext uri="{FF2B5EF4-FFF2-40B4-BE49-F238E27FC236}">
              <a16:creationId xmlns:a16="http://schemas.microsoft.com/office/drawing/2014/main" id="{39A00346-2CA8-48C6-8ED3-AE3B0EF4BFF4}"/>
            </a:ext>
          </a:extLst>
        </xdr:cNvPr>
        <xdr:cNvCxnSpPr/>
      </xdr:nvCxnSpPr>
      <xdr:spPr>
        <a:xfrm>
          <a:off x="23098125" y="294951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04" name="Connecteur droit 1103">
          <a:extLst>
            <a:ext uri="{FF2B5EF4-FFF2-40B4-BE49-F238E27FC236}">
              <a16:creationId xmlns:a16="http://schemas.microsoft.com/office/drawing/2014/main" id="{50493940-AAB6-41AC-A831-C060B0C5F7D4}"/>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5624</xdr:row>
      <xdr:rowOff>133351</xdr:rowOff>
    </xdr:from>
    <xdr:to>
      <xdr:col>39</xdr:col>
      <xdr:colOff>200025</xdr:colOff>
      <xdr:row>5625</xdr:row>
      <xdr:rowOff>0</xdr:rowOff>
    </xdr:to>
    <xdr:cxnSp macro="">
      <xdr:nvCxnSpPr>
        <xdr:cNvPr id="1105" name="Connecteur droit 1104">
          <a:extLst>
            <a:ext uri="{FF2B5EF4-FFF2-40B4-BE49-F238E27FC236}">
              <a16:creationId xmlns:a16="http://schemas.microsoft.com/office/drawing/2014/main" id="{5FB11228-710A-4287-8C30-804C308659B8}"/>
            </a:ext>
          </a:extLst>
        </xdr:cNvPr>
        <xdr:cNvCxnSpPr/>
      </xdr:nvCxnSpPr>
      <xdr:spPr>
        <a:xfrm>
          <a:off x="23107650" y="295074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5621</xdr:row>
      <xdr:rowOff>9525</xdr:rowOff>
    </xdr:from>
    <xdr:to>
      <xdr:col>37</xdr:col>
      <xdr:colOff>371475</xdr:colOff>
      <xdr:row>5623</xdr:row>
      <xdr:rowOff>0</xdr:rowOff>
    </xdr:to>
    <xdr:cxnSp macro="">
      <xdr:nvCxnSpPr>
        <xdr:cNvPr id="1106" name="Connecteur droit 1105">
          <a:extLst>
            <a:ext uri="{FF2B5EF4-FFF2-40B4-BE49-F238E27FC236}">
              <a16:creationId xmlns:a16="http://schemas.microsoft.com/office/drawing/2014/main" id="{78E178DF-8058-4B07-A83F-3DC434577D32}"/>
            </a:ext>
          </a:extLst>
        </xdr:cNvPr>
        <xdr:cNvCxnSpPr/>
      </xdr:nvCxnSpPr>
      <xdr:spPr>
        <a:xfrm>
          <a:off x="25222200" y="294484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5621</xdr:row>
      <xdr:rowOff>19050</xdr:rowOff>
    </xdr:from>
    <xdr:to>
      <xdr:col>40</xdr:col>
      <xdr:colOff>381000</xdr:colOff>
      <xdr:row>5622</xdr:row>
      <xdr:rowOff>180975</xdr:rowOff>
    </xdr:to>
    <xdr:cxnSp macro="">
      <xdr:nvCxnSpPr>
        <xdr:cNvPr id="1107" name="Connecteur droit 1106">
          <a:extLst>
            <a:ext uri="{FF2B5EF4-FFF2-40B4-BE49-F238E27FC236}">
              <a16:creationId xmlns:a16="http://schemas.microsoft.com/office/drawing/2014/main" id="{EB264EB8-E9BA-44C3-BA16-09A12041C509}"/>
            </a:ext>
          </a:extLst>
        </xdr:cNvPr>
        <xdr:cNvCxnSpPr/>
      </xdr:nvCxnSpPr>
      <xdr:spPr>
        <a:xfrm>
          <a:off x="27336750" y="294493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08" name="Connecteur droit avec flèche 1107">
          <a:extLst>
            <a:ext uri="{FF2B5EF4-FFF2-40B4-BE49-F238E27FC236}">
              <a16:creationId xmlns:a16="http://schemas.microsoft.com/office/drawing/2014/main" id="{7857C934-3537-4F2B-A3EC-20C25CD1840B}"/>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5622</xdr:row>
      <xdr:rowOff>180975</xdr:rowOff>
    </xdr:from>
    <xdr:to>
      <xdr:col>40</xdr:col>
      <xdr:colOff>371475</xdr:colOff>
      <xdr:row>5623</xdr:row>
      <xdr:rowOff>0</xdr:rowOff>
    </xdr:to>
    <xdr:cxnSp macro="">
      <xdr:nvCxnSpPr>
        <xdr:cNvPr id="1109" name="Connecteur droit avec flèche 1108">
          <a:extLst>
            <a:ext uri="{FF2B5EF4-FFF2-40B4-BE49-F238E27FC236}">
              <a16:creationId xmlns:a16="http://schemas.microsoft.com/office/drawing/2014/main" id="{1060983A-F326-488D-A529-7D4B240410E9}"/>
            </a:ext>
          </a:extLst>
        </xdr:cNvPr>
        <xdr:cNvCxnSpPr/>
      </xdr:nvCxnSpPr>
      <xdr:spPr>
        <a:xfrm flipH="1">
          <a:off x="26974800" y="294779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5621</xdr:row>
      <xdr:rowOff>0</xdr:rowOff>
    </xdr:from>
    <xdr:to>
      <xdr:col>34</xdr:col>
      <xdr:colOff>285751</xdr:colOff>
      <xdr:row>5622</xdr:row>
      <xdr:rowOff>19050</xdr:rowOff>
    </xdr:to>
    <xdr:cxnSp macro="">
      <xdr:nvCxnSpPr>
        <xdr:cNvPr id="1110" name="Connecteur droit avec flèche 1109">
          <a:extLst>
            <a:ext uri="{FF2B5EF4-FFF2-40B4-BE49-F238E27FC236}">
              <a16:creationId xmlns:a16="http://schemas.microsoft.com/office/drawing/2014/main" id="{854BE546-4A13-44E1-AFBA-828D04656CB6}"/>
            </a:ext>
          </a:extLst>
        </xdr:cNvPr>
        <xdr:cNvCxnSpPr/>
      </xdr:nvCxnSpPr>
      <xdr:spPr>
        <a:xfrm flipH="1">
          <a:off x="23088600" y="294474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5624</xdr:row>
      <xdr:rowOff>9525</xdr:rowOff>
    </xdr:from>
    <xdr:to>
      <xdr:col>34</xdr:col>
      <xdr:colOff>295275</xdr:colOff>
      <xdr:row>5625</xdr:row>
      <xdr:rowOff>9525</xdr:rowOff>
    </xdr:to>
    <xdr:cxnSp macro="">
      <xdr:nvCxnSpPr>
        <xdr:cNvPr id="1111" name="Connecteur droit 1110">
          <a:extLst>
            <a:ext uri="{FF2B5EF4-FFF2-40B4-BE49-F238E27FC236}">
              <a16:creationId xmlns:a16="http://schemas.microsoft.com/office/drawing/2014/main" id="{D70A8F6B-E4B4-4B76-BC66-A4E8C67EC316}"/>
            </a:ext>
          </a:extLst>
        </xdr:cNvPr>
        <xdr:cNvCxnSpPr/>
      </xdr:nvCxnSpPr>
      <xdr:spPr>
        <a:xfrm>
          <a:off x="23098125" y="294951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12" name="Connecteur droit 1111">
          <a:extLst>
            <a:ext uri="{FF2B5EF4-FFF2-40B4-BE49-F238E27FC236}">
              <a16:creationId xmlns:a16="http://schemas.microsoft.com/office/drawing/2014/main" id="{A4B44F90-61F0-4E98-ADBB-22EB84097D81}"/>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5624</xdr:row>
      <xdr:rowOff>133351</xdr:rowOff>
    </xdr:from>
    <xdr:to>
      <xdr:col>39</xdr:col>
      <xdr:colOff>200025</xdr:colOff>
      <xdr:row>5625</xdr:row>
      <xdr:rowOff>0</xdr:rowOff>
    </xdr:to>
    <xdr:cxnSp macro="">
      <xdr:nvCxnSpPr>
        <xdr:cNvPr id="1113" name="Connecteur droit 1112">
          <a:extLst>
            <a:ext uri="{FF2B5EF4-FFF2-40B4-BE49-F238E27FC236}">
              <a16:creationId xmlns:a16="http://schemas.microsoft.com/office/drawing/2014/main" id="{A8EED0D0-3BE5-4EC7-83F7-D61319386850}"/>
            </a:ext>
          </a:extLst>
        </xdr:cNvPr>
        <xdr:cNvCxnSpPr/>
      </xdr:nvCxnSpPr>
      <xdr:spPr>
        <a:xfrm>
          <a:off x="23107650" y="295074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14" name="Connecteur droit avec flèche 1113">
          <a:extLst>
            <a:ext uri="{FF2B5EF4-FFF2-40B4-BE49-F238E27FC236}">
              <a16:creationId xmlns:a16="http://schemas.microsoft.com/office/drawing/2014/main" id="{723482D6-2115-41BC-B417-FAD9A3A146CD}"/>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15" name="Connecteur droit 1114">
          <a:extLst>
            <a:ext uri="{FF2B5EF4-FFF2-40B4-BE49-F238E27FC236}">
              <a16:creationId xmlns:a16="http://schemas.microsoft.com/office/drawing/2014/main" id="{C28C1F0F-1334-480C-B758-984ED40B90A6}"/>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16" name="Connecteur droit avec flèche 1115">
          <a:extLst>
            <a:ext uri="{FF2B5EF4-FFF2-40B4-BE49-F238E27FC236}">
              <a16:creationId xmlns:a16="http://schemas.microsoft.com/office/drawing/2014/main" id="{6DCE8928-C728-45CD-BD7B-0608080C289E}"/>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17" name="Connecteur droit 1116">
          <a:extLst>
            <a:ext uri="{FF2B5EF4-FFF2-40B4-BE49-F238E27FC236}">
              <a16:creationId xmlns:a16="http://schemas.microsoft.com/office/drawing/2014/main" id="{ADD3FC9F-EE4D-4E32-8C44-30B0FD24501D}"/>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18" name="Connecteur droit avec flèche 1117">
          <a:extLst>
            <a:ext uri="{FF2B5EF4-FFF2-40B4-BE49-F238E27FC236}">
              <a16:creationId xmlns:a16="http://schemas.microsoft.com/office/drawing/2014/main" id="{28AC02AD-3130-4818-808D-E3AA62E73885}"/>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19" name="Connecteur droit 1118">
          <a:extLst>
            <a:ext uri="{FF2B5EF4-FFF2-40B4-BE49-F238E27FC236}">
              <a16:creationId xmlns:a16="http://schemas.microsoft.com/office/drawing/2014/main" id="{3215E821-6971-464A-A35A-DDAB9FA0DF81}"/>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20" name="Connecteur droit avec flèche 1119">
          <a:extLst>
            <a:ext uri="{FF2B5EF4-FFF2-40B4-BE49-F238E27FC236}">
              <a16:creationId xmlns:a16="http://schemas.microsoft.com/office/drawing/2014/main" id="{64CCB6CB-6B3A-4D6D-AC5E-F55C9067BA24}"/>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21" name="Connecteur droit 1120">
          <a:extLst>
            <a:ext uri="{FF2B5EF4-FFF2-40B4-BE49-F238E27FC236}">
              <a16:creationId xmlns:a16="http://schemas.microsoft.com/office/drawing/2014/main" id="{0BA1C7DF-2F02-45B5-AEC5-1E883F403465}"/>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22" name="Connecteur droit avec flèche 1121">
          <a:extLst>
            <a:ext uri="{FF2B5EF4-FFF2-40B4-BE49-F238E27FC236}">
              <a16:creationId xmlns:a16="http://schemas.microsoft.com/office/drawing/2014/main" id="{38FC483F-8CE6-439A-9824-4AFEA980F045}"/>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23" name="Connecteur droit 1122">
          <a:extLst>
            <a:ext uri="{FF2B5EF4-FFF2-40B4-BE49-F238E27FC236}">
              <a16:creationId xmlns:a16="http://schemas.microsoft.com/office/drawing/2014/main" id="{B69F981D-92DC-4C38-8437-FA77C192CD2E}"/>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24" name="Connecteur droit avec flèche 1123">
          <a:extLst>
            <a:ext uri="{FF2B5EF4-FFF2-40B4-BE49-F238E27FC236}">
              <a16:creationId xmlns:a16="http://schemas.microsoft.com/office/drawing/2014/main" id="{91A066B9-F45A-43B9-A742-434101E2291A}"/>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25" name="Connecteur droit 1124">
          <a:extLst>
            <a:ext uri="{FF2B5EF4-FFF2-40B4-BE49-F238E27FC236}">
              <a16:creationId xmlns:a16="http://schemas.microsoft.com/office/drawing/2014/main" id="{75B6BFC9-C522-4EFB-81DE-7C4ABF29F6D7}"/>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1126" name="Connecteur droit avec flèche 1125">
          <a:extLst>
            <a:ext uri="{FF2B5EF4-FFF2-40B4-BE49-F238E27FC236}">
              <a16:creationId xmlns:a16="http://schemas.microsoft.com/office/drawing/2014/main" id="{3144FF39-0506-4A7F-B1B0-EEA3C5AF4BED}"/>
            </a:ext>
          </a:extLst>
        </xdr:cNvPr>
        <xdr:cNvCxnSpPr/>
      </xdr:nvCxnSpPr>
      <xdr:spPr>
        <a:xfrm flipV="1">
          <a:off x="25212675" y="294779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1127" name="Connecteur droit 1126">
          <a:extLst>
            <a:ext uri="{FF2B5EF4-FFF2-40B4-BE49-F238E27FC236}">
              <a16:creationId xmlns:a16="http://schemas.microsoft.com/office/drawing/2014/main" id="{87D910E7-54BB-44D1-B25C-FF603796CBD8}"/>
            </a:ext>
          </a:extLst>
        </xdr:cNvPr>
        <xdr:cNvCxnSpPr/>
      </xdr:nvCxnSpPr>
      <xdr:spPr>
        <a:xfrm>
          <a:off x="26450925" y="294932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5218</xdr:row>
      <xdr:rowOff>9525</xdr:rowOff>
    </xdr:from>
    <xdr:to>
      <xdr:col>37</xdr:col>
      <xdr:colOff>371475</xdr:colOff>
      <xdr:row>5220</xdr:row>
      <xdr:rowOff>0</xdr:rowOff>
    </xdr:to>
    <xdr:cxnSp macro="">
      <xdr:nvCxnSpPr>
        <xdr:cNvPr id="1128" name="Connecteur droit 1127">
          <a:extLst>
            <a:ext uri="{FF2B5EF4-FFF2-40B4-BE49-F238E27FC236}">
              <a16:creationId xmlns:a16="http://schemas.microsoft.com/office/drawing/2014/main" id="{48577AB2-0A53-467D-AE0A-48EE5D38833C}"/>
            </a:ext>
          </a:extLst>
        </xdr:cNvPr>
        <xdr:cNvCxnSpPr/>
      </xdr:nvCxnSpPr>
      <xdr:spPr>
        <a:xfrm>
          <a:off x="25222200" y="2729674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5218</xdr:row>
      <xdr:rowOff>19050</xdr:rowOff>
    </xdr:from>
    <xdr:to>
      <xdr:col>40</xdr:col>
      <xdr:colOff>381000</xdr:colOff>
      <xdr:row>5219</xdr:row>
      <xdr:rowOff>180975</xdr:rowOff>
    </xdr:to>
    <xdr:cxnSp macro="">
      <xdr:nvCxnSpPr>
        <xdr:cNvPr id="1129" name="Connecteur droit 1128">
          <a:extLst>
            <a:ext uri="{FF2B5EF4-FFF2-40B4-BE49-F238E27FC236}">
              <a16:creationId xmlns:a16="http://schemas.microsoft.com/office/drawing/2014/main" id="{AEF02C23-99A3-480E-957C-28FA4AFEC9F5}"/>
            </a:ext>
          </a:extLst>
        </xdr:cNvPr>
        <xdr:cNvCxnSpPr/>
      </xdr:nvCxnSpPr>
      <xdr:spPr>
        <a:xfrm>
          <a:off x="27336750" y="2729769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30" name="Connecteur droit avec flèche 1129">
          <a:extLst>
            <a:ext uri="{FF2B5EF4-FFF2-40B4-BE49-F238E27FC236}">
              <a16:creationId xmlns:a16="http://schemas.microsoft.com/office/drawing/2014/main" id="{76BF6D2C-9852-4395-8B61-F0C8F1488FC6}"/>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5219</xdr:row>
      <xdr:rowOff>180975</xdr:rowOff>
    </xdr:from>
    <xdr:to>
      <xdr:col>40</xdr:col>
      <xdr:colOff>371475</xdr:colOff>
      <xdr:row>5220</xdr:row>
      <xdr:rowOff>0</xdr:rowOff>
    </xdr:to>
    <xdr:cxnSp macro="">
      <xdr:nvCxnSpPr>
        <xdr:cNvPr id="1131" name="Connecteur droit avec flèche 1130">
          <a:extLst>
            <a:ext uri="{FF2B5EF4-FFF2-40B4-BE49-F238E27FC236}">
              <a16:creationId xmlns:a16="http://schemas.microsoft.com/office/drawing/2014/main" id="{BDD4CE38-D5D5-4099-BAF2-C58CE49772DA}"/>
            </a:ext>
          </a:extLst>
        </xdr:cNvPr>
        <xdr:cNvCxnSpPr/>
      </xdr:nvCxnSpPr>
      <xdr:spPr>
        <a:xfrm flipH="1">
          <a:off x="26974800" y="273243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5218</xdr:row>
      <xdr:rowOff>0</xdr:rowOff>
    </xdr:from>
    <xdr:to>
      <xdr:col>34</xdr:col>
      <xdr:colOff>285751</xdr:colOff>
      <xdr:row>5219</xdr:row>
      <xdr:rowOff>19050</xdr:rowOff>
    </xdr:to>
    <xdr:cxnSp macro="">
      <xdr:nvCxnSpPr>
        <xdr:cNvPr id="1132" name="Connecteur droit avec flèche 1131">
          <a:extLst>
            <a:ext uri="{FF2B5EF4-FFF2-40B4-BE49-F238E27FC236}">
              <a16:creationId xmlns:a16="http://schemas.microsoft.com/office/drawing/2014/main" id="{FADF6A27-23B2-42EA-8F56-01FF4221C558}"/>
            </a:ext>
          </a:extLst>
        </xdr:cNvPr>
        <xdr:cNvCxnSpPr/>
      </xdr:nvCxnSpPr>
      <xdr:spPr>
        <a:xfrm flipH="1">
          <a:off x="23088600" y="2729579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5221</xdr:row>
      <xdr:rowOff>9525</xdr:rowOff>
    </xdr:from>
    <xdr:to>
      <xdr:col>34</xdr:col>
      <xdr:colOff>295275</xdr:colOff>
      <xdr:row>5222</xdr:row>
      <xdr:rowOff>9525</xdr:rowOff>
    </xdr:to>
    <xdr:cxnSp macro="">
      <xdr:nvCxnSpPr>
        <xdr:cNvPr id="1133" name="Connecteur droit 1132">
          <a:extLst>
            <a:ext uri="{FF2B5EF4-FFF2-40B4-BE49-F238E27FC236}">
              <a16:creationId xmlns:a16="http://schemas.microsoft.com/office/drawing/2014/main" id="{6A7FD5E5-331A-41A9-B8A4-52843C15D752}"/>
            </a:ext>
          </a:extLst>
        </xdr:cNvPr>
        <xdr:cNvCxnSpPr/>
      </xdr:nvCxnSpPr>
      <xdr:spPr>
        <a:xfrm>
          <a:off x="23098125" y="273415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34" name="Connecteur droit 1133">
          <a:extLst>
            <a:ext uri="{FF2B5EF4-FFF2-40B4-BE49-F238E27FC236}">
              <a16:creationId xmlns:a16="http://schemas.microsoft.com/office/drawing/2014/main" id="{ED912421-90BE-4463-938D-9C4E9E27E4DF}"/>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5221</xdr:row>
      <xdr:rowOff>133351</xdr:rowOff>
    </xdr:from>
    <xdr:to>
      <xdr:col>39</xdr:col>
      <xdr:colOff>200025</xdr:colOff>
      <xdr:row>5222</xdr:row>
      <xdr:rowOff>0</xdr:rowOff>
    </xdr:to>
    <xdr:cxnSp macro="">
      <xdr:nvCxnSpPr>
        <xdr:cNvPr id="1135" name="Connecteur droit 1134">
          <a:extLst>
            <a:ext uri="{FF2B5EF4-FFF2-40B4-BE49-F238E27FC236}">
              <a16:creationId xmlns:a16="http://schemas.microsoft.com/office/drawing/2014/main" id="{9CCBEEA6-6181-4372-B39A-D4D6792A83B9}"/>
            </a:ext>
          </a:extLst>
        </xdr:cNvPr>
        <xdr:cNvCxnSpPr/>
      </xdr:nvCxnSpPr>
      <xdr:spPr>
        <a:xfrm>
          <a:off x="23107650" y="273538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5218</xdr:row>
      <xdr:rowOff>9525</xdr:rowOff>
    </xdr:from>
    <xdr:to>
      <xdr:col>37</xdr:col>
      <xdr:colOff>371475</xdr:colOff>
      <xdr:row>5220</xdr:row>
      <xdr:rowOff>0</xdr:rowOff>
    </xdr:to>
    <xdr:cxnSp macro="">
      <xdr:nvCxnSpPr>
        <xdr:cNvPr id="1136" name="Connecteur droit 1135">
          <a:extLst>
            <a:ext uri="{FF2B5EF4-FFF2-40B4-BE49-F238E27FC236}">
              <a16:creationId xmlns:a16="http://schemas.microsoft.com/office/drawing/2014/main" id="{F15E466C-4438-46D7-A8B4-8A5BCFE1C799}"/>
            </a:ext>
          </a:extLst>
        </xdr:cNvPr>
        <xdr:cNvCxnSpPr/>
      </xdr:nvCxnSpPr>
      <xdr:spPr>
        <a:xfrm>
          <a:off x="25222200" y="2729674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5218</xdr:row>
      <xdr:rowOff>19050</xdr:rowOff>
    </xdr:from>
    <xdr:to>
      <xdr:col>40</xdr:col>
      <xdr:colOff>381000</xdr:colOff>
      <xdr:row>5219</xdr:row>
      <xdr:rowOff>180975</xdr:rowOff>
    </xdr:to>
    <xdr:cxnSp macro="">
      <xdr:nvCxnSpPr>
        <xdr:cNvPr id="1137" name="Connecteur droit 1136">
          <a:extLst>
            <a:ext uri="{FF2B5EF4-FFF2-40B4-BE49-F238E27FC236}">
              <a16:creationId xmlns:a16="http://schemas.microsoft.com/office/drawing/2014/main" id="{61DF95B2-19A2-4A74-89DE-56E57CB04199}"/>
            </a:ext>
          </a:extLst>
        </xdr:cNvPr>
        <xdr:cNvCxnSpPr/>
      </xdr:nvCxnSpPr>
      <xdr:spPr>
        <a:xfrm>
          <a:off x="27336750" y="2729769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38" name="Connecteur droit avec flèche 1137">
          <a:extLst>
            <a:ext uri="{FF2B5EF4-FFF2-40B4-BE49-F238E27FC236}">
              <a16:creationId xmlns:a16="http://schemas.microsoft.com/office/drawing/2014/main" id="{EC73036E-1E1B-4332-A0CB-54CEA92381E9}"/>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5219</xdr:row>
      <xdr:rowOff>180975</xdr:rowOff>
    </xdr:from>
    <xdr:to>
      <xdr:col>40</xdr:col>
      <xdr:colOff>371475</xdr:colOff>
      <xdr:row>5220</xdr:row>
      <xdr:rowOff>0</xdr:rowOff>
    </xdr:to>
    <xdr:cxnSp macro="">
      <xdr:nvCxnSpPr>
        <xdr:cNvPr id="1139" name="Connecteur droit avec flèche 1138">
          <a:extLst>
            <a:ext uri="{FF2B5EF4-FFF2-40B4-BE49-F238E27FC236}">
              <a16:creationId xmlns:a16="http://schemas.microsoft.com/office/drawing/2014/main" id="{27241676-9385-4B5A-B3A9-7D4BCF36875F}"/>
            </a:ext>
          </a:extLst>
        </xdr:cNvPr>
        <xdr:cNvCxnSpPr/>
      </xdr:nvCxnSpPr>
      <xdr:spPr>
        <a:xfrm flipH="1">
          <a:off x="26974800" y="273243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5218</xdr:row>
      <xdr:rowOff>0</xdr:rowOff>
    </xdr:from>
    <xdr:to>
      <xdr:col>34</xdr:col>
      <xdr:colOff>285751</xdr:colOff>
      <xdr:row>5219</xdr:row>
      <xdr:rowOff>19050</xdr:rowOff>
    </xdr:to>
    <xdr:cxnSp macro="">
      <xdr:nvCxnSpPr>
        <xdr:cNvPr id="1140" name="Connecteur droit avec flèche 1139">
          <a:extLst>
            <a:ext uri="{FF2B5EF4-FFF2-40B4-BE49-F238E27FC236}">
              <a16:creationId xmlns:a16="http://schemas.microsoft.com/office/drawing/2014/main" id="{DE9721CB-D1B1-469D-9DC7-2951E213650C}"/>
            </a:ext>
          </a:extLst>
        </xdr:cNvPr>
        <xdr:cNvCxnSpPr/>
      </xdr:nvCxnSpPr>
      <xdr:spPr>
        <a:xfrm flipH="1">
          <a:off x="23088600" y="2729579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5221</xdr:row>
      <xdr:rowOff>9525</xdr:rowOff>
    </xdr:from>
    <xdr:to>
      <xdr:col>34</xdr:col>
      <xdr:colOff>295275</xdr:colOff>
      <xdr:row>5222</xdr:row>
      <xdr:rowOff>9525</xdr:rowOff>
    </xdr:to>
    <xdr:cxnSp macro="">
      <xdr:nvCxnSpPr>
        <xdr:cNvPr id="1141" name="Connecteur droit 1140">
          <a:extLst>
            <a:ext uri="{FF2B5EF4-FFF2-40B4-BE49-F238E27FC236}">
              <a16:creationId xmlns:a16="http://schemas.microsoft.com/office/drawing/2014/main" id="{8AC62BA5-9D03-4442-901B-2A893D098B92}"/>
            </a:ext>
          </a:extLst>
        </xdr:cNvPr>
        <xdr:cNvCxnSpPr/>
      </xdr:nvCxnSpPr>
      <xdr:spPr>
        <a:xfrm>
          <a:off x="23098125" y="273415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42" name="Connecteur droit 1141">
          <a:extLst>
            <a:ext uri="{FF2B5EF4-FFF2-40B4-BE49-F238E27FC236}">
              <a16:creationId xmlns:a16="http://schemas.microsoft.com/office/drawing/2014/main" id="{71ABAB6C-0B10-4B9A-AE80-1CB37E08F2DC}"/>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5221</xdr:row>
      <xdr:rowOff>133351</xdr:rowOff>
    </xdr:from>
    <xdr:to>
      <xdr:col>39</xdr:col>
      <xdr:colOff>200025</xdr:colOff>
      <xdr:row>5222</xdr:row>
      <xdr:rowOff>0</xdr:rowOff>
    </xdr:to>
    <xdr:cxnSp macro="">
      <xdr:nvCxnSpPr>
        <xdr:cNvPr id="1143" name="Connecteur droit 1142">
          <a:extLst>
            <a:ext uri="{FF2B5EF4-FFF2-40B4-BE49-F238E27FC236}">
              <a16:creationId xmlns:a16="http://schemas.microsoft.com/office/drawing/2014/main" id="{758AECEF-50D6-4111-BCD8-2E6B0A2C1630}"/>
            </a:ext>
          </a:extLst>
        </xdr:cNvPr>
        <xdr:cNvCxnSpPr/>
      </xdr:nvCxnSpPr>
      <xdr:spPr>
        <a:xfrm>
          <a:off x="23107650" y="273538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44" name="Connecteur droit avec flèche 1143">
          <a:extLst>
            <a:ext uri="{FF2B5EF4-FFF2-40B4-BE49-F238E27FC236}">
              <a16:creationId xmlns:a16="http://schemas.microsoft.com/office/drawing/2014/main" id="{94B9FD97-0DA9-4EDC-B7BE-907AF1090F54}"/>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45" name="Connecteur droit 1144">
          <a:extLst>
            <a:ext uri="{FF2B5EF4-FFF2-40B4-BE49-F238E27FC236}">
              <a16:creationId xmlns:a16="http://schemas.microsoft.com/office/drawing/2014/main" id="{DB4AEAB5-FD39-4E69-B5DD-ACB99A5732BA}"/>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46" name="Connecteur droit avec flèche 1145">
          <a:extLst>
            <a:ext uri="{FF2B5EF4-FFF2-40B4-BE49-F238E27FC236}">
              <a16:creationId xmlns:a16="http://schemas.microsoft.com/office/drawing/2014/main" id="{54D6EA0F-4A19-4F0F-94B1-F6DF0CAFF472}"/>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47" name="Connecteur droit 1146">
          <a:extLst>
            <a:ext uri="{FF2B5EF4-FFF2-40B4-BE49-F238E27FC236}">
              <a16:creationId xmlns:a16="http://schemas.microsoft.com/office/drawing/2014/main" id="{074748D6-75FD-4F44-A599-66135BDD74EA}"/>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48" name="Connecteur droit avec flèche 1147">
          <a:extLst>
            <a:ext uri="{FF2B5EF4-FFF2-40B4-BE49-F238E27FC236}">
              <a16:creationId xmlns:a16="http://schemas.microsoft.com/office/drawing/2014/main" id="{ECB88C96-2EA9-4B71-83FD-77250D2BB803}"/>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49" name="Connecteur droit 1148">
          <a:extLst>
            <a:ext uri="{FF2B5EF4-FFF2-40B4-BE49-F238E27FC236}">
              <a16:creationId xmlns:a16="http://schemas.microsoft.com/office/drawing/2014/main" id="{BDF0E858-D50B-4C09-B4A1-23525B422D89}"/>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50" name="Connecteur droit avec flèche 1149">
          <a:extLst>
            <a:ext uri="{FF2B5EF4-FFF2-40B4-BE49-F238E27FC236}">
              <a16:creationId xmlns:a16="http://schemas.microsoft.com/office/drawing/2014/main" id="{1645D0B4-D736-4C58-80DA-A8F6CDB6C002}"/>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51" name="Connecteur droit 1150">
          <a:extLst>
            <a:ext uri="{FF2B5EF4-FFF2-40B4-BE49-F238E27FC236}">
              <a16:creationId xmlns:a16="http://schemas.microsoft.com/office/drawing/2014/main" id="{30FB6344-68C9-489E-A818-B49167FC4784}"/>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52" name="Connecteur droit avec flèche 1151">
          <a:extLst>
            <a:ext uri="{FF2B5EF4-FFF2-40B4-BE49-F238E27FC236}">
              <a16:creationId xmlns:a16="http://schemas.microsoft.com/office/drawing/2014/main" id="{F794CAF5-84E9-4855-91B7-2AC4D2D49002}"/>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53" name="Connecteur droit 1152">
          <a:extLst>
            <a:ext uri="{FF2B5EF4-FFF2-40B4-BE49-F238E27FC236}">
              <a16:creationId xmlns:a16="http://schemas.microsoft.com/office/drawing/2014/main" id="{198F918C-707E-42EF-924D-C64DEB4EA5E8}"/>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54" name="Connecteur droit avec flèche 1153">
          <a:extLst>
            <a:ext uri="{FF2B5EF4-FFF2-40B4-BE49-F238E27FC236}">
              <a16:creationId xmlns:a16="http://schemas.microsoft.com/office/drawing/2014/main" id="{560877DB-0300-492C-8047-599F6A4002A2}"/>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55" name="Connecteur droit 1154">
          <a:extLst>
            <a:ext uri="{FF2B5EF4-FFF2-40B4-BE49-F238E27FC236}">
              <a16:creationId xmlns:a16="http://schemas.microsoft.com/office/drawing/2014/main" id="{DEFA31E5-627A-4E5E-AE54-C80F77E9B8D4}"/>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1156" name="Connecteur droit avec flèche 1155">
          <a:extLst>
            <a:ext uri="{FF2B5EF4-FFF2-40B4-BE49-F238E27FC236}">
              <a16:creationId xmlns:a16="http://schemas.microsoft.com/office/drawing/2014/main" id="{A03605A9-7A58-4BFB-9F7D-68DBB94DC041}"/>
            </a:ext>
          </a:extLst>
        </xdr:cNvPr>
        <xdr:cNvCxnSpPr/>
      </xdr:nvCxnSpPr>
      <xdr:spPr>
        <a:xfrm flipV="1">
          <a:off x="25212675" y="273243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1157" name="Connecteur droit 1156">
          <a:extLst>
            <a:ext uri="{FF2B5EF4-FFF2-40B4-BE49-F238E27FC236}">
              <a16:creationId xmlns:a16="http://schemas.microsoft.com/office/drawing/2014/main" id="{C23E9752-9B5B-44BF-902D-E26B581AE12A}"/>
            </a:ext>
          </a:extLst>
        </xdr:cNvPr>
        <xdr:cNvCxnSpPr/>
      </xdr:nvCxnSpPr>
      <xdr:spPr>
        <a:xfrm>
          <a:off x="26450925" y="273396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5221</xdr:row>
      <xdr:rowOff>9525</xdr:rowOff>
    </xdr:from>
    <xdr:to>
      <xdr:col>37</xdr:col>
      <xdr:colOff>371475</xdr:colOff>
      <xdr:row>5223</xdr:row>
      <xdr:rowOff>0</xdr:rowOff>
    </xdr:to>
    <xdr:cxnSp macro="">
      <xdr:nvCxnSpPr>
        <xdr:cNvPr id="1158" name="Connecteur droit 1157">
          <a:extLst>
            <a:ext uri="{FF2B5EF4-FFF2-40B4-BE49-F238E27FC236}">
              <a16:creationId xmlns:a16="http://schemas.microsoft.com/office/drawing/2014/main" id="{D4C24882-A19C-45DC-8E59-1BBEFFCEB1E1}"/>
            </a:ext>
          </a:extLst>
        </xdr:cNvPr>
        <xdr:cNvCxnSpPr/>
      </xdr:nvCxnSpPr>
      <xdr:spPr>
        <a:xfrm>
          <a:off x="25222200" y="273415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5221</xdr:row>
      <xdr:rowOff>19050</xdr:rowOff>
    </xdr:from>
    <xdr:to>
      <xdr:col>40</xdr:col>
      <xdr:colOff>381000</xdr:colOff>
      <xdr:row>5222</xdr:row>
      <xdr:rowOff>180975</xdr:rowOff>
    </xdr:to>
    <xdr:cxnSp macro="">
      <xdr:nvCxnSpPr>
        <xdr:cNvPr id="1159" name="Connecteur droit 1158">
          <a:extLst>
            <a:ext uri="{FF2B5EF4-FFF2-40B4-BE49-F238E27FC236}">
              <a16:creationId xmlns:a16="http://schemas.microsoft.com/office/drawing/2014/main" id="{CECE7643-DA38-4660-914E-2E64332820D6}"/>
            </a:ext>
          </a:extLst>
        </xdr:cNvPr>
        <xdr:cNvCxnSpPr/>
      </xdr:nvCxnSpPr>
      <xdr:spPr>
        <a:xfrm>
          <a:off x="27336750" y="273424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60" name="Connecteur droit avec flèche 1159">
          <a:extLst>
            <a:ext uri="{FF2B5EF4-FFF2-40B4-BE49-F238E27FC236}">
              <a16:creationId xmlns:a16="http://schemas.microsoft.com/office/drawing/2014/main" id="{FE062C36-E7CD-476A-81BB-303D3ABEAE95}"/>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5222</xdr:row>
      <xdr:rowOff>180975</xdr:rowOff>
    </xdr:from>
    <xdr:to>
      <xdr:col>40</xdr:col>
      <xdr:colOff>371475</xdr:colOff>
      <xdr:row>5223</xdr:row>
      <xdr:rowOff>0</xdr:rowOff>
    </xdr:to>
    <xdr:cxnSp macro="">
      <xdr:nvCxnSpPr>
        <xdr:cNvPr id="1161" name="Connecteur droit avec flèche 1160">
          <a:extLst>
            <a:ext uri="{FF2B5EF4-FFF2-40B4-BE49-F238E27FC236}">
              <a16:creationId xmlns:a16="http://schemas.microsoft.com/office/drawing/2014/main" id="{C9507B11-4BD6-48BC-9F6B-4B249B19085D}"/>
            </a:ext>
          </a:extLst>
        </xdr:cNvPr>
        <xdr:cNvCxnSpPr/>
      </xdr:nvCxnSpPr>
      <xdr:spPr>
        <a:xfrm flipH="1">
          <a:off x="26974800" y="273710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5221</xdr:row>
      <xdr:rowOff>0</xdr:rowOff>
    </xdr:from>
    <xdr:to>
      <xdr:col>34</xdr:col>
      <xdr:colOff>285751</xdr:colOff>
      <xdr:row>5222</xdr:row>
      <xdr:rowOff>19050</xdr:rowOff>
    </xdr:to>
    <xdr:cxnSp macro="">
      <xdr:nvCxnSpPr>
        <xdr:cNvPr id="1162" name="Connecteur droit avec flèche 1161">
          <a:extLst>
            <a:ext uri="{FF2B5EF4-FFF2-40B4-BE49-F238E27FC236}">
              <a16:creationId xmlns:a16="http://schemas.microsoft.com/office/drawing/2014/main" id="{78F08059-7438-499F-BD57-9574BFAB016A}"/>
            </a:ext>
          </a:extLst>
        </xdr:cNvPr>
        <xdr:cNvCxnSpPr/>
      </xdr:nvCxnSpPr>
      <xdr:spPr>
        <a:xfrm flipH="1">
          <a:off x="23088600" y="273405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5224</xdr:row>
      <xdr:rowOff>9525</xdr:rowOff>
    </xdr:from>
    <xdr:to>
      <xdr:col>34</xdr:col>
      <xdr:colOff>295275</xdr:colOff>
      <xdr:row>5225</xdr:row>
      <xdr:rowOff>9525</xdr:rowOff>
    </xdr:to>
    <xdr:cxnSp macro="">
      <xdr:nvCxnSpPr>
        <xdr:cNvPr id="1163" name="Connecteur droit 1162">
          <a:extLst>
            <a:ext uri="{FF2B5EF4-FFF2-40B4-BE49-F238E27FC236}">
              <a16:creationId xmlns:a16="http://schemas.microsoft.com/office/drawing/2014/main" id="{926536B1-A502-4D3E-92B6-5E4848BD28A9}"/>
            </a:ext>
          </a:extLst>
        </xdr:cNvPr>
        <xdr:cNvCxnSpPr/>
      </xdr:nvCxnSpPr>
      <xdr:spPr>
        <a:xfrm>
          <a:off x="23098125" y="273881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64" name="Connecteur droit 1163">
          <a:extLst>
            <a:ext uri="{FF2B5EF4-FFF2-40B4-BE49-F238E27FC236}">
              <a16:creationId xmlns:a16="http://schemas.microsoft.com/office/drawing/2014/main" id="{6284BDB9-C86C-4578-A9B3-FF47E6EBDDF0}"/>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5224</xdr:row>
      <xdr:rowOff>133351</xdr:rowOff>
    </xdr:from>
    <xdr:to>
      <xdr:col>39</xdr:col>
      <xdr:colOff>200025</xdr:colOff>
      <xdr:row>5225</xdr:row>
      <xdr:rowOff>0</xdr:rowOff>
    </xdr:to>
    <xdr:cxnSp macro="">
      <xdr:nvCxnSpPr>
        <xdr:cNvPr id="1165" name="Connecteur droit 1164">
          <a:extLst>
            <a:ext uri="{FF2B5EF4-FFF2-40B4-BE49-F238E27FC236}">
              <a16:creationId xmlns:a16="http://schemas.microsoft.com/office/drawing/2014/main" id="{ED0A1EB1-B226-4305-818C-FE377DAB1943}"/>
            </a:ext>
          </a:extLst>
        </xdr:cNvPr>
        <xdr:cNvCxnSpPr/>
      </xdr:nvCxnSpPr>
      <xdr:spPr>
        <a:xfrm>
          <a:off x="23107650" y="274005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5221</xdr:row>
      <xdr:rowOff>9525</xdr:rowOff>
    </xdr:from>
    <xdr:to>
      <xdr:col>37</xdr:col>
      <xdr:colOff>371475</xdr:colOff>
      <xdr:row>5223</xdr:row>
      <xdr:rowOff>0</xdr:rowOff>
    </xdr:to>
    <xdr:cxnSp macro="">
      <xdr:nvCxnSpPr>
        <xdr:cNvPr id="1166" name="Connecteur droit 1165">
          <a:extLst>
            <a:ext uri="{FF2B5EF4-FFF2-40B4-BE49-F238E27FC236}">
              <a16:creationId xmlns:a16="http://schemas.microsoft.com/office/drawing/2014/main" id="{EE9E8599-E703-4259-9DE3-B1FA3DDCF6AF}"/>
            </a:ext>
          </a:extLst>
        </xdr:cNvPr>
        <xdr:cNvCxnSpPr/>
      </xdr:nvCxnSpPr>
      <xdr:spPr>
        <a:xfrm>
          <a:off x="25222200" y="273415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5221</xdr:row>
      <xdr:rowOff>19050</xdr:rowOff>
    </xdr:from>
    <xdr:to>
      <xdr:col>40</xdr:col>
      <xdr:colOff>381000</xdr:colOff>
      <xdr:row>5222</xdr:row>
      <xdr:rowOff>180975</xdr:rowOff>
    </xdr:to>
    <xdr:cxnSp macro="">
      <xdr:nvCxnSpPr>
        <xdr:cNvPr id="1167" name="Connecteur droit 1166">
          <a:extLst>
            <a:ext uri="{FF2B5EF4-FFF2-40B4-BE49-F238E27FC236}">
              <a16:creationId xmlns:a16="http://schemas.microsoft.com/office/drawing/2014/main" id="{9FD84318-2D64-42D2-A53E-7A991118E08F}"/>
            </a:ext>
          </a:extLst>
        </xdr:cNvPr>
        <xdr:cNvCxnSpPr/>
      </xdr:nvCxnSpPr>
      <xdr:spPr>
        <a:xfrm>
          <a:off x="27336750" y="273424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68" name="Connecteur droit avec flèche 1167">
          <a:extLst>
            <a:ext uri="{FF2B5EF4-FFF2-40B4-BE49-F238E27FC236}">
              <a16:creationId xmlns:a16="http://schemas.microsoft.com/office/drawing/2014/main" id="{7095A191-54C0-4EB3-8D88-F6A3C02F3A0A}"/>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5222</xdr:row>
      <xdr:rowOff>180975</xdr:rowOff>
    </xdr:from>
    <xdr:to>
      <xdr:col>40</xdr:col>
      <xdr:colOff>371475</xdr:colOff>
      <xdr:row>5223</xdr:row>
      <xdr:rowOff>0</xdr:rowOff>
    </xdr:to>
    <xdr:cxnSp macro="">
      <xdr:nvCxnSpPr>
        <xdr:cNvPr id="1169" name="Connecteur droit avec flèche 1168">
          <a:extLst>
            <a:ext uri="{FF2B5EF4-FFF2-40B4-BE49-F238E27FC236}">
              <a16:creationId xmlns:a16="http://schemas.microsoft.com/office/drawing/2014/main" id="{2539E1D6-DB64-47F5-8298-886A5D7C1806}"/>
            </a:ext>
          </a:extLst>
        </xdr:cNvPr>
        <xdr:cNvCxnSpPr/>
      </xdr:nvCxnSpPr>
      <xdr:spPr>
        <a:xfrm flipH="1">
          <a:off x="26974800" y="273710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5221</xdr:row>
      <xdr:rowOff>0</xdr:rowOff>
    </xdr:from>
    <xdr:to>
      <xdr:col>34</xdr:col>
      <xdr:colOff>285751</xdr:colOff>
      <xdr:row>5222</xdr:row>
      <xdr:rowOff>19050</xdr:rowOff>
    </xdr:to>
    <xdr:cxnSp macro="">
      <xdr:nvCxnSpPr>
        <xdr:cNvPr id="1170" name="Connecteur droit avec flèche 1169">
          <a:extLst>
            <a:ext uri="{FF2B5EF4-FFF2-40B4-BE49-F238E27FC236}">
              <a16:creationId xmlns:a16="http://schemas.microsoft.com/office/drawing/2014/main" id="{EF73E0A8-80D4-4CA2-AE23-FE770407F372}"/>
            </a:ext>
          </a:extLst>
        </xdr:cNvPr>
        <xdr:cNvCxnSpPr/>
      </xdr:nvCxnSpPr>
      <xdr:spPr>
        <a:xfrm flipH="1">
          <a:off x="23088600" y="273405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5224</xdr:row>
      <xdr:rowOff>9525</xdr:rowOff>
    </xdr:from>
    <xdr:to>
      <xdr:col>34</xdr:col>
      <xdr:colOff>295275</xdr:colOff>
      <xdr:row>5225</xdr:row>
      <xdr:rowOff>9525</xdr:rowOff>
    </xdr:to>
    <xdr:cxnSp macro="">
      <xdr:nvCxnSpPr>
        <xdr:cNvPr id="1171" name="Connecteur droit 1170">
          <a:extLst>
            <a:ext uri="{FF2B5EF4-FFF2-40B4-BE49-F238E27FC236}">
              <a16:creationId xmlns:a16="http://schemas.microsoft.com/office/drawing/2014/main" id="{AEF30E77-3E03-42CD-8772-8B85E92910F8}"/>
            </a:ext>
          </a:extLst>
        </xdr:cNvPr>
        <xdr:cNvCxnSpPr/>
      </xdr:nvCxnSpPr>
      <xdr:spPr>
        <a:xfrm>
          <a:off x="23098125" y="273881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72" name="Connecteur droit 1171">
          <a:extLst>
            <a:ext uri="{FF2B5EF4-FFF2-40B4-BE49-F238E27FC236}">
              <a16:creationId xmlns:a16="http://schemas.microsoft.com/office/drawing/2014/main" id="{52786A77-E864-44CE-B9EA-EDEA5EC067DB}"/>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5224</xdr:row>
      <xdr:rowOff>133351</xdr:rowOff>
    </xdr:from>
    <xdr:to>
      <xdr:col>39</xdr:col>
      <xdr:colOff>200025</xdr:colOff>
      <xdr:row>5225</xdr:row>
      <xdr:rowOff>0</xdr:rowOff>
    </xdr:to>
    <xdr:cxnSp macro="">
      <xdr:nvCxnSpPr>
        <xdr:cNvPr id="1173" name="Connecteur droit 1172">
          <a:extLst>
            <a:ext uri="{FF2B5EF4-FFF2-40B4-BE49-F238E27FC236}">
              <a16:creationId xmlns:a16="http://schemas.microsoft.com/office/drawing/2014/main" id="{ECD0D8CE-D8E5-4188-985D-5B58B4617E3C}"/>
            </a:ext>
          </a:extLst>
        </xdr:cNvPr>
        <xdr:cNvCxnSpPr/>
      </xdr:nvCxnSpPr>
      <xdr:spPr>
        <a:xfrm>
          <a:off x="23107650" y="274005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74" name="Connecteur droit avec flèche 1173">
          <a:extLst>
            <a:ext uri="{FF2B5EF4-FFF2-40B4-BE49-F238E27FC236}">
              <a16:creationId xmlns:a16="http://schemas.microsoft.com/office/drawing/2014/main" id="{63FA5AAA-4CB4-45F8-88D1-823688502253}"/>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75" name="Connecteur droit 1174">
          <a:extLst>
            <a:ext uri="{FF2B5EF4-FFF2-40B4-BE49-F238E27FC236}">
              <a16:creationId xmlns:a16="http://schemas.microsoft.com/office/drawing/2014/main" id="{AF72D53D-003C-4E0E-954C-520C3A4275D0}"/>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76" name="Connecteur droit avec flèche 1175">
          <a:extLst>
            <a:ext uri="{FF2B5EF4-FFF2-40B4-BE49-F238E27FC236}">
              <a16:creationId xmlns:a16="http://schemas.microsoft.com/office/drawing/2014/main" id="{AE97688A-5F76-4614-B31F-A0D2DEE39533}"/>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77" name="Connecteur droit 1176">
          <a:extLst>
            <a:ext uri="{FF2B5EF4-FFF2-40B4-BE49-F238E27FC236}">
              <a16:creationId xmlns:a16="http://schemas.microsoft.com/office/drawing/2014/main" id="{B607E85B-E4C7-4F9D-BB9A-737D84156676}"/>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78" name="Connecteur droit avec flèche 1177">
          <a:extLst>
            <a:ext uri="{FF2B5EF4-FFF2-40B4-BE49-F238E27FC236}">
              <a16:creationId xmlns:a16="http://schemas.microsoft.com/office/drawing/2014/main" id="{B1690811-BF61-43AB-BA7A-B8DE7460C95E}"/>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79" name="Connecteur droit 1178">
          <a:extLst>
            <a:ext uri="{FF2B5EF4-FFF2-40B4-BE49-F238E27FC236}">
              <a16:creationId xmlns:a16="http://schemas.microsoft.com/office/drawing/2014/main" id="{4DFE38B0-639B-4959-9B73-79A5CFF4AB21}"/>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80" name="Connecteur droit avec flèche 1179">
          <a:extLst>
            <a:ext uri="{FF2B5EF4-FFF2-40B4-BE49-F238E27FC236}">
              <a16:creationId xmlns:a16="http://schemas.microsoft.com/office/drawing/2014/main" id="{B388F338-C447-4B6C-A010-0B561E3EE1F7}"/>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81" name="Connecteur droit 1180">
          <a:extLst>
            <a:ext uri="{FF2B5EF4-FFF2-40B4-BE49-F238E27FC236}">
              <a16:creationId xmlns:a16="http://schemas.microsoft.com/office/drawing/2014/main" id="{80BB44AB-689A-48AF-A4B1-A92B4FA2ACDD}"/>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82" name="Connecteur droit avec flèche 1181">
          <a:extLst>
            <a:ext uri="{FF2B5EF4-FFF2-40B4-BE49-F238E27FC236}">
              <a16:creationId xmlns:a16="http://schemas.microsoft.com/office/drawing/2014/main" id="{42ECEC33-0784-4BA7-B128-10C8A56A6BD7}"/>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83" name="Connecteur droit 1182">
          <a:extLst>
            <a:ext uri="{FF2B5EF4-FFF2-40B4-BE49-F238E27FC236}">
              <a16:creationId xmlns:a16="http://schemas.microsoft.com/office/drawing/2014/main" id="{32749D0E-C461-4054-8040-B9B2F1DC1742}"/>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84" name="Connecteur droit avec flèche 1183">
          <a:extLst>
            <a:ext uri="{FF2B5EF4-FFF2-40B4-BE49-F238E27FC236}">
              <a16:creationId xmlns:a16="http://schemas.microsoft.com/office/drawing/2014/main" id="{2540B577-2624-4A66-BF58-5C348D82401F}"/>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85" name="Connecteur droit 1184">
          <a:extLst>
            <a:ext uri="{FF2B5EF4-FFF2-40B4-BE49-F238E27FC236}">
              <a16:creationId xmlns:a16="http://schemas.microsoft.com/office/drawing/2014/main" id="{09D3A8EE-6FDC-4891-9114-6338EB777886}"/>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1186" name="Connecteur droit avec flèche 1185">
          <a:extLst>
            <a:ext uri="{FF2B5EF4-FFF2-40B4-BE49-F238E27FC236}">
              <a16:creationId xmlns:a16="http://schemas.microsoft.com/office/drawing/2014/main" id="{E1EDB156-8A8F-4384-97D2-DE9000E97FA1}"/>
            </a:ext>
          </a:extLst>
        </xdr:cNvPr>
        <xdr:cNvCxnSpPr/>
      </xdr:nvCxnSpPr>
      <xdr:spPr>
        <a:xfrm flipV="1">
          <a:off x="25212675" y="273710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1187" name="Connecteur droit 1186">
          <a:extLst>
            <a:ext uri="{FF2B5EF4-FFF2-40B4-BE49-F238E27FC236}">
              <a16:creationId xmlns:a16="http://schemas.microsoft.com/office/drawing/2014/main" id="{A2A824B8-CBEA-42F8-ABC7-6BB5E056E3A7}"/>
            </a:ext>
          </a:extLst>
        </xdr:cNvPr>
        <xdr:cNvCxnSpPr/>
      </xdr:nvCxnSpPr>
      <xdr:spPr>
        <a:xfrm>
          <a:off x="26450925" y="273862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xdr:row>
      <xdr:rowOff>9525</xdr:rowOff>
    </xdr:from>
    <xdr:to>
      <xdr:col>37</xdr:col>
      <xdr:colOff>371475</xdr:colOff>
      <xdr:row>24</xdr:row>
      <xdr:rowOff>0</xdr:rowOff>
    </xdr:to>
    <xdr:cxnSp macro="">
      <xdr:nvCxnSpPr>
        <xdr:cNvPr id="1188" name="Connecteur droit 1187">
          <a:extLst>
            <a:ext uri="{FF2B5EF4-FFF2-40B4-BE49-F238E27FC236}">
              <a16:creationId xmlns:a16="http://schemas.microsoft.com/office/drawing/2014/main" id="{A2D94887-EEBF-4297-8343-EAA3049A38CD}"/>
            </a:ext>
          </a:extLst>
        </xdr:cNvPr>
        <xdr:cNvCxnSpPr/>
      </xdr:nvCxnSpPr>
      <xdr:spPr>
        <a:xfrm>
          <a:off x="25222200" y="4895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xdr:row>
      <xdr:rowOff>19050</xdr:rowOff>
    </xdr:from>
    <xdr:to>
      <xdr:col>40</xdr:col>
      <xdr:colOff>381000</xdr:colOff>
      <xdr:row>23</xdr:row>
      <xdr:rowOff>180975</xdr:rowOff>
    </xdr:to>
    <xdr:cxnSp macro="">
      <xdr:nvCxnSpPr>
        <xdr:cNvPr id="1189" name="Connecteur droit 1188">
          <a:extLst>
            <a:ext uri="{FF2B5EF4-FFF2-40B4-BE49-F238E27FC236}">
              <a16:creationId xmlns:a16="http://schemas.microsoft.com/office/drawing/2014/main" id="{CDD1A5A9-CEF0-4E71-B950-32D653C2CA33}"/>
            </a:ext>
          </a:extLst>
        </xdr:cNvPr>
        <xdr:cNvCxnSpPr/>
      </xdr:nvCxnSpPr>
      <xdr:spPr>
        <a:xfrm>
          <a:off x="27336750" y="4905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1190" name="Connecteur droit avec flèche 1189">
          <a:extLst>
            <a:ext uri="{FF2B5EF4-FFF2-40B4-BE49-F238E27FC236}">
              <a16:creationId xmlns:a16="http://schemas.microsoft.com/office/drawing/2014/main" id="{7BCE8557-3566-487F-B0BB-70D3F5E9366D}"/>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23</xdr:row>
      <xdr:rowOff>180975</xdr:rowOff>
    </xdr:from>
    <xdr:to>
      <xdr:col>40</xdr:col>
      <xdr:colOff>371475</xdr:colOff>
      <xdr:row>24</xdr:row>
      <xdr:rowOff>0</xdr:rowOff>
    </xdr:to>
    <xdr:cxnSp macro="">
      <xdr:nvCxnSpPr>
        <xdr:cNvPr id="1191" name="Connecteur droit avec flèche 1190">
          <a:extLst>
            <a:ext uri="{FF2B5EF4-FFF2-40B4-BE49-F238E27FC236}">
              <a16:creationId xmlns:a16="http://schemas.microsoft.com/office/drawing/2014/main" id="{455698D1-4F17-4434-A1F8-7A6024448CAA}"/>
            </a:ext>
          </a:extLst>
        </xdr:cNvPr>
        <xdr:cNvCxnSpPr/>
      </xdr:nvCxnSpPr>
      <xdr:spPr>
        <a:xfrm flipH="1">
          <a:off x="26974800" y="5191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xdr:row>
      <xdr:rowOff>0</xdr:rowOff>
    </xdr:from>
    <xdr:to>
      <xdr:col>34</xdr:col>
      <xdr:colOff>285751</xdr:colOff>
      <xdr:row>23</xdr:row>
      <xdr:rowOff>19050</xdr:rowOff>
    </xdr:to>
    <xdr:cxnSp macro="">
      <xdr:nvCxnSpPr>
        <xdr:cNvPr id="1192" name="Connecteur droit avec flèche 1191">
          <a:extLst>
            <a:ext uri="{FF2B5EF4-FFF2-40B4-BE49-F238E27FC236}">
              <a16:creationId xmlns:a16="http://schemas.microsoft.com/office/drawing/2014/main" id="{ABF4C9F3-C32F-4041-ACCC-8E2FADAB4F9D}"/>
            </a:ext>
          </a:extLst>
        </xdr:cNvPr>
        <xdr:cNvCxnSpPr/>
      </xdr:nvCxnSpPr>
      <xdr:spPr>
        <a:xfrm flipH="1">
          <a:off x="23088600" y="4886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25</xdr:row>
      <xdr:rowOff>9525</xdr:rowOff>
    </xdr:from>
    <xdr:to>
      <xdr:col>34</xdr:col>
      <xdr:colOff>295275</xdr:colOff>
      <xdr:row>26</xdr:row>
      <xdr:rowOff>9525</xdr:rowOff>
    </xdr:to>
    <xdr:cxnSp macro="">
      <xdr:nvCxnSpPr>
        <xdr:cNvPr id="1193" name="Connecteur droit 1192">
          <a:extLst>
            <a:ext uri="{FF2B5EF4-FFF2-40B4-BE49-F238E27FC236}">
              <a16:creationId xmlns:a16="http://schemas.microsoft.com/office/drawing/2014/main" id="{18D43767-FB4B-4B43-BD6E-9E0B9BFE5C6A}"/>
            </a:ext>
          </a:extLst>
        </xdr:cNvPr>
        <xdr:cNvCxnSpPr/>
      </xdr:nvCxnSpPr>
      <xdr:spPr>
        <a:xfrm>
          <a:off x="23098125" y="5362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1194" name="Connecteur droit 1193">
          <a:extLst>
            <a:ext uri="{FF2B5EF4-FFF2-40B4-BE49-F238E27FC236}">
              <a16:creationId xmlns:a16="http://schemas.microsoft.com/office/drawing/2014/main" id="{D6445FBE-883E-4F19-B86D-3E86E00BA61E}"/>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25</xdr:row>
      <xdr:rowOff>133351</xdr:rowOff>
    </xdr:from>
    <xdr:to>
      <xdr:col>39</xdr:col>
      <xdr:colOff>200025</xdr:colOff>
      <xdr:row>26</xdr:row>
      <xdr:rowOff>0</xdr:rowOff>
    </xdr:to>
    <xdr:cxnSp macro="">
      <xdr:nvCxnSpPr>
        <xdr:cNvPr id="1195" name="Connecteur droit 1194">
          <a:extLst>
            <a:ext uri="{FF2B5EF4-FFF2-40B4-BE49-F238E27FC236}">
              <a16:creationId xmlns:a16="http://schemas.microsoft.com/office/drawing/2014/main" id="{87945932-2B24-4C1E-AEE8-DCD6FF95E587}"/>
            </a:ext>
          </a:extLst>
        </xdr:cNvPr>
        <xdr:cNvCxnSpPr/>
      </xdr:nvCxnSpPr>
      <xdr:spPr>
        <a:xfrm>
          <a:off x="23107650" y="5486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xdr:row>
      <xdr:rowOff>9525</xdr:rowOff>
    </xdr:from>
    <xdr:to>
      <xdr:col>37</xdr:col>
      <xdr:colOff>371475</xdr:colOff>
      <xdr:row>24</xdr:row>
      <xdr:rowOff>0</xdr:rowOff>
    </xdr:to>
    <xdr:cxnSp macro="">
      <xdr:nvCxnSpPr>
        <xdr:cNvPr id="1196" name="Connecteur droit 1195">
          <a:extLst>
            <a:ext uri="{FF2B5EF4-FFF2-40B4-BE49-F238E27FC236}">
              <a16:creationId xmlns:a16="http://schemas.microsoft.com/office/drawing/2014/main" id="{044485B3-F447-4908-B3E7-A16C053C9FFC}"/>
            </a:ext>
          </a:extLst>
        </xdr:cNvPr>
        <xdr:cNvCxnSpPr/>
      </xdr:nvCxnSpPr>
      <xdr:spPr>
        <a:xfrm>
          <a:off x="25222200" y="48958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xdr:row>
      <xdr:rowOff>19050</xdr:rowOff>
    </xdr:from>
    <xdr:to>
      <xdr:col>40</xdr:col>
      <xdr:colOff>381000</xdr:colOff>
      <xdr:row>23</xdr:row>
      <xdr:rowOff>180975</xdr:rowOff>
    </xdr:to>
    <xdr:cxnSp macro="">
      <xdr:nvCxnSpPr>
        <xdr:cNvPr id="1197" name="Connecteur droit 1196">
          <a:extLst>
            <a:ext uri="{FF2B5EF4-FFF2-40B4-BE49-F238E27FC236}">
              <a16:creationId xmlns:a16="http://schemas.microsoft.com/office/drawing/2014/main" id="{B2E3DFC2-B931-46A9-98B6-12C0478C663C}"/>
            </a:ext>
          </a:extLst>
        </xdr:cNvPr>
        <xdr:cNvCxnSpPr/>
      </xdr:nvCxnSpPr>
      <xdr:spPr>
        <a:xfrm>
          <a:off x="27336750" y="49053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1198" name="Connecteur droit avec flèche 1197">
          <a:extLst>
            <a:ext uri="{FF2B5EF4-FFF2-40B4-BE49-F238E27FC236}">
              <a16:creationId xmlns:a16="http://schemas.microsoft.com/office/drawing/2014/main" id="{E0F88BC7-418B-4FB3-83D3-30B32435FA10}"/>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23</xdr:row>
      <xdr:rowOff>180975</xdr:rowOff>
    </xdr:from>
    <xdr:to>
      <xdr:col>40</xdr:col>
      <xdr:colOff>371475</xdr:colOff>
      <xdr:row>24</xdr:row>
      <xdr:rowOff>0</xdr:rowOff>
    </xdr:to>
    <xdr:cxnSp macro="">
      <xdr:nvCxnSpPr>
        <xdr:cNvPr id="1199" name="Connecteur droit avec flèche 1198">
          <a:extLst>
            <a:ext uri="{FF2B5EF4-FFF2-40B4-BE49-F238E27FC236}">
              <a16:creationId xmlns:a16="http://schemas.microsoft.com/office/drawing/2014/main" id="{C6E44025-E9C9-4CC9-B8C4-3DC105F8CE0D}"/>
            </a:ext>
          </a:extLst>
        </xdr:cNvPr>
        <xdr:cNvCxnSpPr/>
      </xdr:nvCxnSpPr>
      <xdr:spPr>
        <a:xfrm flipH="1">
          <a:off x="26974800" y="51911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xdr:row>
      <xdr:rowOff>0</xdr:rowOff>
    </xdr:from>
    <xdr:to>
      <xdr:col>34</xdr:col>
      <xdr:colOff>285751</xdr:colOff>
      <xdr:row>23</xdr:row>
      <xdr:rowOff>19050</xdr:rowOff>
    </xdr:to>
    <xdr:cxnSp macro="">
      <xdr:nvCxnSpPr>
        <xdr:cNvPr id="1200" name="Connecteur droit avec flèche 1199">
          <a:extLst>
            <a:ext uri="{FF2B5EF4-FFF2-40B4-BE49-F238E27FC236}">
              <a16:creationId xmlns:a16="http://schemas.microsoft.com/office/drawing/2014/main" id="{0525D1D6-59D9-46B8-89D4-61AEAC5D9676}"/>
            </a:ext>
          </a:extLst>
        </xdr:cNvPr>
        <xdr:cNvCxnSpPr/>
      </xdr:nvCxnSpPr>
      <xdr:spPr>
        <a:xfrm flipH="1">
          <a:off x="23088600" y="48863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25</xdr:row>
      <xdr:rowOff>9525</xdr:rowOff>
    </xdr:from>
    <xdr:to>
      <xdr:col>34</xdr:col>
      <xdr:colOff>295275</xdr:colOff>
      <xdr:row>26</xdr:row>
      <xdr:rowOff>9525</xdr:rowOff>
    </xdr:to>
    <xdr:cxnSp macro="">
      <xdr:nvCxnSpPr>
        <xdr:cNvPr id="1201" name="Connecteur droit 1200">
          <a:extLst>
            <a:ext uri="{FF2B5EF4-FFF2-40B4-BE49-F238E27FC236}">
              <a16:creationId xmlns:a16="http://schemas.microsoft.com/office/drawing/2014/main" id="{6A375C6D-81D2-49D4-AF29-7524E93C229A}"/>
            </a:ext>
          </a:extLst>
        </xdr:cNvPr>
        <xdr:cNvCxnSpPr/>
      </xdr:nvCxnSpPr>
      <xdr:spPr>
        <a:xfrm>
          <a:off x="23098125" y="53625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1202" name="Connecteur droit 1201">
          <a:extLst>
            <a:ext uri="{FF2B5EF4-FFF2-40B4-BE49-F238E27FC236}">
              <a16:creationId xmlns:a16="http://schemas.microsoft.com/office/drawing/2014/main" id="{66DBA922-0F17-42AA-95EE-ED40332C3E92}"/>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25</xdr:row>
      <xdr:rowOff>133351</xdr:rowOff>
    </xdr:from>
    <xdr:to>
      <xdr:col>39</xdr:col>
      <xdr:colOff>200025</xdr:colOff>
      <xdr:row>26</xdr:row>
      <xdr:rowOff>0</xdr:rowOff>
    </xdr:to>
    <xdr:cxnSp macro="">
      <xdr:nvCxnSpPr>
        <xdr:cNvPr id="1203" name="Connecteur droit 1202">
          <a:extLst>
            <a:ext uri="{FF2B5EF4-FFF2-40B4-BE49-F238E27FC236}">
              <a16:creationId xmlns:a16="http://schemas.microsoft.com/office/drawing/2014/main" id="{0BDF79A6-2A68-4206-8B99-F3D533C4BA6B}"/>
            </a:ext>
          </a:extLst>
        </xdr:cNvPr>
        <xdr:cNvCxnSpPr/>
      </xdr:nvCxnSpPr>
      <xdr:spPr>
        <a:xfrm>
          <a:off x="23107650" y="54864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5821</xdr:row>
      <xdr:rowOff>9525</xdr:rowOff>
    </xdr:from>
    <xdr:to>
      <xdr:col>37</xdr:col>
      <xdr:colOff>371475</xdr:colOff>
      <xdr:row>5823</xdr:row>
      <xdr:rowOff>0</xdr:rowOff>
    </xdr:to>
    <xdr:cxnSp macro="">
      <xdr:nvCxnSpPr>
        <xdr:cNvPr id="1204" name="Connecteur droit 1203">
          <a:extLst>
            <a:ext uri="{FF2B5EF4-FFF2-40B4-BE49-F238E27FC236}">
              <a16:creationId xmlns:a16="http://schemas.microsoft.com/office/drawing/2014/main" id="{BAA5D6B5-AF33-453F-B7B4-5A2EFCAD37C9}"/>
            </a:ext>
          </a:extLst>
        </xdr:cNvPr>
        <xdr:cNvCxnSpPr/>
      </xdr:nvCxnSpPr>
      <xdr:spPr>
        <a:xfrm>
          <a:off x="25222200" y="11031569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5821</xdr:row>
      <xdr:rowOff>19050</xdr:rowOff>
    </xdr:from>
    <xdr:to>
      <xdr:col>40</xdr:col>
      <xdr:colOff>381000</xdr:colOff>
      <xdr:row>5822</xdr:row>
      <xdr:rowOff>180975</xdr:rowOff>
    </xdr:to>
    <xdr:cxnSp macro="">
      <xdr:nvCxnSpPr>
        <xdr:cNvPr id="1205" name="Connecteur droit 1204">
          <a:extLst>
            <a:ext uri="{FF2B5EF4-FFF2-40B4-BE49-F238E27FC236}">
              <a16:creationId xmlns:a16="http://schemas.microsoft.com/office/drawing/2014/main" id="{649E502F-6A14-41DD-9D48-09CC13895ED1}"/>
            </a:ext>
          </a:extLst>
        </xdr:cNvPr>
        <xdr:cNvCxnSpPr/>
      </xdr:nvCxnSpPr>
      <xdr:spPr>
        <a:xfrm>
          <a:off x="27336750" y="11031664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1206" name="Connecteur droit avec flèche 1205">
          <a:extLst>
            <a:ext uri="{FF2B5EF4-FFF2-40B4-BE49-F238E27FC236}">
              <a16:creationId xmlns:a16="http://schemas.microsoft.com/office/drawing/2014/main" id="{234C0FD6-E56B-4176-926F-A850DCA063D1}"/>
            </a:ext>
          </a:extLst>
        </xdr:cNvPr>
        <xdr:cNvCxnSpPr/>
      </xdr:nvCxnSpPr>
      <xdr:spPr>
        <a:xfrm flipV="1">
          <a:off x="25212675" y="1103452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5822</xdr:row>
      <xdr:rowOff>180975</xdr:rowOff>
    </xdr:from>
    <xdr:to>
      <xdr:col>40</xdr:col>
      <xdr:colOff>371475</xdr:colOff>
      <xdr:row>5823</xdr:row>
      <xdr:rowOff>0</xdr:rowOff>
    </xdr:to>
    <xdr:cxnSp macro="">
      <xdr:nvCxnSpPr>
        <xdr:cNvPr id="1207" name="Connecteur droit avec flèche 1206">
          <a:extLst>
            <a:ext uri="{FF2B5EF4-FFF2-40B4-BE49-F238E27FC236}">
              <a16:creationId xmlns:a16="http://schemas.microsoft.com/office/drawing/2014/main" id="{669473E7-C968-41B8-A816-8F29B04804BB}"/>
            </a:ext>
          </a:extLst>
        </xdr:cNvPr>
        <xdr:cNvCxnSpPr/>
      </xdr:nvCxnSpPr>
      <xdr:spPr>
        <a:xfrm flipH="1">
          <a:off x="26974800" y="11034522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5821</xdr:row>
      <xdr:rowOff>0</xdr:rowOff>
    </xdr:from>
    <xdr:to>
      <xdr:col>34</xdr:col>
      <xdr:colOff>285751</xdr:colOff>
      <xdr:row>5822</xdr:row>
      <xdr:rowOff>19050</xdr:rowOff>
    </xdr:to>
    <xdr:cxnSp macro="">
      <xdr:nvCxnSpPr>
        <xdr:cNvPr id="1208" name="Connecteur droit avec flèche 1207">
          <a:extLst>
            <a:ext uri="{FF2B5EF4-FFF2-40B4-BE49-F238E27FC236}">
              <a16:creationId xmlns:a16="http://schemas.microsoft.com/office/drawing/2014/main" id="{2EC904CB-5922-4424-BDB3-8842AA210BF5}"/>
            </a:ext>
          </a:extLst>
        </xdr:cNvPr>
        <xdr:cNvCxnSpPr/>
      </xdr:nvCxnSpPr>
      <xdr:spPr>
        <a:xfrm flipH="1">
          <a:off x="23088600" y="11031474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5824</xdr:row>
      <xdr:rowOff>9525</xdr:rowOff>
    </xdr:from>
    <xdr:to>
      <xdr:col>34</xdr:col>
      <xdr:colOff>295275</xdr:colOff>
      <xdr:row>5825</xdr:row>
      <xdr:rowOff>9525</xdr:rowOff>
    </xdr:to>
    <xdr:cxnSp macro="">
      <xdr:nvCxnSpPr>
        <xdr:cNvPr id="1209" name="Connecteur droit 1208">
          <a:extLst>
            <a:ext uri="{FF2B5EF4-FFF2-40B4-BE49-F238E27FC236}">
              <a16:creationId xmlns:a16="http://schemas.microsoft.com/office/drawing/2014/main" id="{F70FE959-392B-4D86-BA44-9A9280FC6B82}"/>
            </a:ext>
          </a:extLst>
        </xdr:cNvPr>
        <xdr:cNvCxnSpPr/>
      </xdr:nvCxnSpPr>
      <xdr:spPr>
        <a:xfrm>
          <a:off x="23098125" y="11036236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1210" name="Connecteur droit 1209">
          <a:extLst>
            <a:ext uri="{FF2B5EF4-FFF2-40B4-BE49-F238E27FC236}">
              <a16:creationId xmlns:a16="http://schemas.microsoft.com/office/drawing/2014/main" id="{5F1BA832-F4A0-4F60-84D4-BF7735C81A47}"/>
            </a:ext>
          </a:extLst>
        </xdr:cNvPr>
        <xdr:cNvCxnSpPr/>
      </xdr:nvCxnSpPr>
      <xdr:spPr>
        <a:xfrm>
          <a:off x="26450925" y="1103604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5824</xdr:row>
      <xdr:rowOff>133351</xdr:rowOff>
    </xdr:from>
    <xdr:to>
      <xdr:col>39</xdr:col>
      <xdr:colOff>200025</xdr:colOff>
      <xdr:row>5825</xdr:row>
      <xdr:rowOff>0</xdr:rowOff>
    </xdr:to>
    <xdr:cxnSp macro="">
      <xdr:nvCxnSpPr>
        <xdr:cNvPr id="1211" name="Connecteur droit 1210">
          <a:extLst>
            <a:ext uri="{FF2B5EF4-FFF2-40B4-BE49-F238E27FC236}">
              <a16:creationId xmlns:a16="http://schemas.microsoft.com/office/drawing/2014/main" id="{EFC73E62-DB93-4FCE-BAE7-9BB61DCDD865}"/>
            </a:ext>
          </a:extLst>
        </xdr:cNvPr>
        <xdr:cNvCxnSpPr/>
      </xdr:nvCxnSpPr>
      <xdr:spPr>
        <a:xfrm>
          <a:off x="23107650" y="11037474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5821</xdr:row>
      <xdr:rowOff>9525</xdr:rowOff>
    </xdr:from>
    <xdr:to>
      <xdr:col>37</xdr:col>
      <xdr:colOff>371475</xdr:colOff>
      <xdr:row>5823</xdr:row>
      <xdr:rowOff>0</xdr:rowOff>
    </xdr:to>
    <xdr:cxnSp macro="">
      <xdr:nvCxnSpPr>
        <xdr:cNvPr id="1212" name="Connecteur droit 1211">
          <a:extLst>
            <a:ext uri="{FF2B5EF4-FFF2-40B4-BE49-F238E27FC236}">
              <a16:creationId xmlns:a16="http://schemas.microsoft.com/office/drawing/2014/main" id="{14D6C885-2374-40A3-9E9C-1C8D4B1E1F49}"/>
            </a:ext>
          </a:extLst>
        </xdr:cNvPr>
        <xdr:cNvCxnSpPr/>
      </xdr:nvCxnSpPr>
      <xdr:spPr>
        <a:xfrm>
          <a:off x="25222200" y="11031569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5821</xdr:row>
      <xdr:rowOff>19050</xdr:rowOff>
    </xdr:from>
    <xdr:to>
      <xdr:col>40</xdr:col>
      <xdr:colOff>381000</xdr:colOff>
      <xdr:row>5822</xdr:row>
      <xdr:rowOff>180975</xdr:rowOff>
    </xdr:to>
    <xdr:cxnSp macro="">
      <xdr:nvCxnSpPr>
        <xdr:cNvPr id="1213" name="Connecteur droit 1212">
          <a:extLst>
            <a:ext uri="{FF2B5EF4-FFF2-40B4-BE49-F238E27FC236}">
              <a16:creationId xmlns:a16="http://schemas.microsoft.com/office/drawing/2014/main" id="{C9022EB0-07D4-4EA1-9C67-D1D11ADAF099}"/>
            </a:ext>
          </a:extLst>
        </xdr:cNvPr>
        <xdr:cNvCxnSpPr/>
      </xdr:nvCxnSpPr>
      <xdr:spPr>
        <a:xfrm>
          <a:off x="27336750" y="11031664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1214" name="Connecteur droit avec flèche 1213">
          <a:extLst>
            <a:ext uri="{FF2B5EF4-FFF2-40B4-BE49-F238E27FC236}">
              <a16:creationId xmlns:a16="http://schemas.microsoft.com/office/drawing/2014/main" id="{BDABCB51-E37E-4247-A3A0-CAB16AF868EF}"/>
            </a:ext>
          </a:extLst>
        </xdr:cNvPr>
        <xdr:cNvCxnSpPr/>
      </xdr:nvCxnSpPr>
      <xdr:spPr>
        <a:xfrm flipV="1">
          <a:off x="25212675" y="1103452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5822</xdr:row>
      <xdr:rowOff>180975</xdr:rowOff>
    </xdr:from>
    <xdr:to>
      <xdr:col>40</xdr:col>
      <xdr:colOff>371475</xdr:colOff>
      <xdr:row>5823</xdr:row>
      <xdr:rowOff>0</xdr:rowOff>
    </xdr:to>
    <xdr:cxnSp macro="">
      <xdr:nvCxnSpPr>
        <xdr:cNvPr id="1215" name="Connecteur droit avec flèche 1214">
          <a:extLst>
            <a:ext uri="{FF2B5EF4-FFF2-40B4-BE49-F238E27FC236}">
              <a16:creationId xmlns:a16="http://schemas.microsoft.com/office/drawing/2014/main" id="{699F7002-F67C-41AA-B2DD-9654AF5C775C}"/>
            </a:ext>
          </a:extLst>
        </xdr:cNvPr>
        <xdr:cNvCxnSpPr/>
      </xdr:nvCxnSpPr>
      <xdr:spPr>
        <a:xfrm flipH="1">
          <a:off x="26974800" y="11034522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5821</xdr:row>
      <xdr:rowOff>0</xdr:rowOff>
    </xdr:from>
    <xdr:to>
      <xdr:col>34</xdr:col>
      <xdr:colOff>285751</xdr:colOff>
      <xdr:row>5822</xdr:row>
      <xdr:rowOff>19050</xdr:rowOff>
    </xdr:to>
    <xdr:cxnSp macro="">
      <xdr:nvCxnSpPr>
        <xdr:cNvPr id="1216" name="Connecteur droit avec flèche 1215">
          <a:extLst>
            <a:ext uri="{FF2B5EF4-FFF2-40B4-BE49-F238E27FC236}">
              <a16:creationId xmlns:a16="http://schemas.microsoft.com/office/drawing/2014/main" id="{2D362078-A694-49A1-B492-2C72F5D742A3}"/>
            </a:ext>
          </a:extLst>
        </xdr:cNvPr>
        <xdr:cNvCxnSpPr/>
      </xdr:nvCxnSpPr>
      <xdr:spPr>
        <a:xfrm flipH="1">
          <a:off x="23088600" y="11031474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5824</xdr:row>
      <xdr:rowOff>9525</xdr:rowOff>
    </xdr:from>
    <xdr:to>
      <xdr:col>34</xdr:col>
      <xdr:colOff>295275</xdr:colOff>
      <xdr:row>5825</xdr:row>
      <xdr:rowOff>9525</xdr:rowOff>
    </xdr:to>
    <xdr:cxnSp macro="">
      <xdr:nvCxnSpPr>
        <xdr:cNvPr id="1217" name="Connecteur droit 1216">
          <a:extLst>
            <a:ext uri="{FF2B5EF4-FFF2-40B4-BE49-F238E27FC236}">
              <a16:creationId xmlns:a16="http://schemas.microsoft.com/office/drawing/2014/main" id="{27BC3C00-5C69-46D1-A121-854D0F503413}"/>
            </a:ext>
          </a:extLst>
        </xdr:cNvPr>
        <xdr:cNvCxnSpPr/>
      </xdr:nvCxnSpPr>
      <xdr:spPr>
        <a:xfrm>
          <a:off x="23098125" y="11036236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1218" name="Connecteur droit 1217">
          <a:extLst>
            <a:ext uri="{FF2B5EF4-FFF2-40B4-BE49-F238E27FC236}">
              <a16:creationId xmlns:a16="http://schemas.microsoft.com/office/drawing/2014/main" id="{E64188B4-A528-4CB1-8099-EB2A8A5B0628}"/>
            </a:ext>
          </a:extLst>
        </xdr:cNvPr>
        <xdr:cNvCxnSpPr/>
      </xdr:nvCxnSpPr>
      <xdr:spPr>
        <a:xfrm>
          <a:off x="26450925" y="1103604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5824</xdr:row>
      <xdr:rowOff>133351</xdr:rowOff>
    </xdr:from>
    <xdr:to>
      <xdr:col>39</xdr:col>
      <xdr:colOff>200025</xdr:colOff>
      <xdr:row>5825</xdr:row>
      <xdr:rowOff>0</xdr:rowOff>
    </xdr:to>
    <xdr:cxnSp macro="">
      <xdr:nvCxnSpPr>
        <xdr:cNvPr id="1219" name="Connecteur droit 1218">
          <a:extLst>
            <a:ext uri="{FF2B5EF4-FFF2-40B4-BE49-F238E27FC236}">
              <a16:creationId xmlns:a16="http://schemas.microsoft.com/office/drawing/2014/main" id="{89B392B6-3B55-4B61-9230-A982FA95E088}"/>
            </a:ext>
          </a:extLst>
        </xdr:cNvPr>
        <xdr:cNvCxnSpPr/>
      </xdr:nvCxnSpPr>
      <xdr:spPr>
        <a:xfrm>
          <a:off x="23107650" y="11037474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221</xdr:row>
      <xdr:rowOff>9525</xdr:rowOff>
    </xdr:from>
    <xdr:to>
      <xdr:col>37</xdr:col>
      <xdr:colOff>371475</xdr:colOff>
      <xdr:row>223</xdr:row>
      <xdr:rowOff>0</xdr:rowOff>
    </xdr:to>
    <xdr:cxnSp macro="">
      <xdr:nvCxnSpPr>
        <xdr:cNvPr id="1220" name="Connecteur droit 1219">
          <a:extLst>
            <a:ext uri="{FF2B5EF4-FFF2-40B4-BE49-F238E27FC236}">
              <a16:creationId xmlns:a16="http://schemas.microsoft.com/office/drawing/2014/main" id="{C6DC6E59-E8F8-4F53-AA58-3904E114B380}"/>
            </a:ext>
          </a:extLst>
        </xdr:cNvPr>
        <xdr:cNvCxnSpPr/>
      </xdr:nvCxnSpPr>
      <xdr:spPr>
        <a:xfrm>
          <a:off x="25222200" y="431768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221</xdr:row>
      <xdr:rowOff>19050</xdr:rowOff>
    </xdr:from>
    <xdr:to>
      <xdr:col>40</xdr:col>
      <xdr:colOff>381000</xdr:colOff>
      <xdr:row>222</xdr:row>
      <xdr:rowOff>180975</xdr:rowOff>
    </xdr:to>
    <xdr:cxnSp macro="">
      <xdr:nvCxnSpPr>
        <xdr:cNvPr id="1221" name="Connecteur droit 1220">
          <a:extLst>
            <a:ext uri="{FF2B5EF4-FFF2-40B4-BE49-F238E27FC236}">
              <a16:creationId xmlns:a16="http://schemas.microsoft.com/office/drawing/2014/main" id="{CDD01BD6-0839-49F3-81F7-A56E91DCB082}"/>
            </a:ext>
          </a:extLst>
        </xdr:cNvPr>
        <xdr:cNvCxnSpPr/>
      </xdr:nvCxnSpPr>
      <xdr:spPr>
        <a:xfrm>
          <a:off x="27336750" y="431863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1222" name="Connecteur droit avec flèche 1221">
          <a:extLst>
            <a:ext uri="{FF2B5EF4-FFF2-40B4-BE49-F238E27FC236}">
              <a16:creationId xmlns:a16="http://schemas.microsoft.com/office/drawing/2014/main" id="{274BDC44-1051-4A32-81D1-8E40E68FE18F}"/>
            </a:ext>
          </a:extLst>
        </xdr:cNvPr>
        <xdr:cNvCxnSpPr/>
      </xdr:nvCxnSpPr>
      <xdr:spPr>
        <a:xfrm flipV="1">
          <a:off x="25212675" y="434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xdr:row>
      <xdr:rowOff>180975</xdr:rowOff>
    </xdr:from>
    <xdr:to>
      <xdr:col>40</xdr:col>
      <xdr:colOff>371475</xdr:colOff>
      <xdr:row>223</xdr:row>
      <xdr:rowOff>0</xdr:rowOff>
    </xdr:to>
    <xdr:cxnSp macro="">
      <xdr:nvCxnSpPr>
        <xdr:cNvPr id="1223" name="Connecteur droit avec flèche 1222">
          <a:extLst>
            <a:ext uri="{FF2B5EF4-FFF2-40B4-BE49-F238E27FC236}">
              <a16:creationId xmlns:a16="http://schemas.microsoft.com/office/drawing/2014/main" id="{D1FD9317-5368-4CF0-9C72-D93DB446F6A3}"/>
            </a:ext>
          </a:extLst>
        </xdr:cNvPr>
        <xdr:cNvCxnSpPr/>
      </xdr:nvCxnSpPr>
      <xdr:spPr>
        <a:xfrm flipH="1">
          <a:off x="26974800" y="434721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221</xdr:row>
      <xdr:rowOff>0</xdr:rowOff>
    </xdr:from>
    <xdr:to>
      <xdr:col>34</xdr:col>
      <xdr:colOff>285751</xdr:colOff>
      <xdr:row>222</xdr:row>
      <xdr:rowOff>19050</xdr:rowOff>
    </xdr:to>
    <xdr:cxnSp macro="">
      <xdr:nvCxnSpPr>
        <xdr:cNvPr id="1224" name="Connecteur droit avec flèche 1223">
          <a:extLst>
            <a:ext uri="{FF2B5EF4-FFF2-40B4-BE49-F238E27FC236}">
              <a16:creationId xmlns:a16="http://schemas.microsoft.com/office/drawing/2014/main" id="{FD2A5D1B-D042-4F51-B63C-5CAAE00F2EB4}"/>
            </a:ext>
          </a:extLst>
        </xdr:cNvPr>
        <xdr:cNvCxnSpPr/>
      </xdr:nvCxnSpPr>
      <xdr:spPr>
        <a:xfrm flipH="1">
          <a:off x="23088600" y="431673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224</xdr:row>
      <xdr:rowOff>9525</xdr:rowOff>
    </xdr:from>
    <xdr:to>
      <xdr:col>34</xdr:col>
      <xdr:colOff>295275</xdr:colOff>
      <xdr:row>225</xdr:row>
      <xdr:rowOff>9525</xdr:rowOff>
    </xdr:to>
    <xdr:cxnSp macro="">
      <xdr:nvCxnSpPr>
        <xdr:cNvPr id="1225" name="Connecteur droit 1224">
          <a:extLst>
            <a:ext uri="{FF2B5EF4-FFF2-40B4-BE49-F238E27FC236}">
              <a16:creationId xmlns:a16="http://schemas.microsoft.com/office/drawing/2014/main" id="{73D8E2A7-410C-4E5D-B8B9-EBCF2B578D91}"/>
            </a:ext>
          </a:extLst>
        </xdr:cNvPr>
        <xdr:cNvCxnSpPr/>
      </xdr:nvCxnSpPr>
      <xdr:spPr>
        <a:xfrm>
          <a:off x="23098125" y="436435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1226" name="Connecteur droit 1225">
          <a:extLst>
            <a:ext uri="{FF2B5EF4-FFF2-40B4-BE49-F238E27FC236}">
              <a16:creationId xmlns:a16="http://schemas.microsoft.com/office/drawing/2014/main" id="{920D9A72-DEA2-432F-857F-4167FC064EB3}"/>
            </a:ext>
          </a:extLst>
        </xdr:cNvPr>
        <xdr:cNvCxnSpPr/>
      </xdr:nvCxnSpPr>
      <xdr:spPr>
        <a:xfrm>
          <a:off x="26450925" y="436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224</xdr:row>
      <xdr:rowOff>133351</xdr:rowOff>
    </xdr:from>
    <xdr:to>
      <xdr:col>39</xdr:col>
      <xdr:colOff>200025</xdr:colOff>
      <xdr:row>225</xdr:row>
      <xdr:rowOff>0</xdr:rowOff>
    </xdr:to>
    <xdr:cxnSp macro="">
      <xdr:nvCxnSpPr>
        <xdr:cNvPr id="1227" name="Connecteur droit 1226">
          <a:extLst>
            <a:ext uri="{FF2B5EF4-FFF2-40B4-BE49-F238E27FC236}">
              <a16:creationId xmlns:a16="http://schemas.microsoft.com/office/drawing/2014/main" id="{1605CC0A-3D71-4329-A5E4-7679B45246A3}"/>
            </a:ext>
          </a:extLst>
        </xdr:cNvPr>
        <xdr:cNvCxnSpPr/>
      </xdr:nvCxnSpPr>
      <xdr:spPr>
        <a:xfrm>
          <a:off x="23107650" y="437673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221</xdr:row>
      <xdr:rowOff>9525</xdr:rowOff>
    </xdr:from>
    <xdr:to>
      <xdr:col>37</xdr:col>
      <xdr:colOff>371475</xdr:colOff>
      <xdr:row>223</xdr:row>
      <xdr:rowOff>0</xdr:rowOff>
    </xdr:to>
    <xdr:cxnSp macro="">
      <xdr:nvCxnSpPr>
        <xdr:cNvPr id="1228" name="Connecteur droit 1227">
          <a:extLst>
            <a:ext uri="{FF2B5EF4-FFF2-40B4-BE49-F238E27FC236}">
              <a16:creationId xmlns:a16="http://schemas.microsoft.com/office/drawing/2014/main" id="{8D02C94F-FC2D-4048-8547-4ED324D69F96}"/>
            </a:ext>
          </a:extLst>
        </xdr:cNvPr>
        <xdr:cNvCxnSpPr/>
      </xdr:nvCxnSpPr>
      <xdr:spPr>
        <a:xfrm>
          <a:off x="25222200" y="431768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221</xdr:row>
      <xdr:rowOff>19050</xdr:rowOff>
    </xdr:from>
    <xdr:to>
      <xdr:col>40</xdr:col>
      <xdr:colOff>381000</xdr:colOff>
      <xdr:row>222</xdr:row>
      <xdr:rowOff>180975</xdr:rowOff>
    </xdr:to>
    <xdr:cxnSp macro="">
      <xdr:nvCxnSpPr>
        <xdr:cNvPr id="1229" name="Connecteur droit 1228">
          <a:extLst>
            <a:ext uri="{FF2B5EF4-FFF2-40B4-BE49-F238E27FC236}">
              <a16:creationId xmlns:a16="http://schemas.microsoft.com/office/drawing/2014/main" id="{2E16CAB1-4621-4B7E-A3EC-BB710CF3127D}"/>
            </a:ext>
          </a:extLst>
        </xdr:cNvPr>
        <xdr:cNvCxnSpPr/>
      </xdr:nvCxnSpPr>
      <xdr:spPr>
        <a:xfrm>
          <a:off x="27336750" y="431863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1230" name="Connecteur droit avec flèche 1229">
          <a:extLst>
            <a:ext uri="{FF2B5EF4-FFF2-40B4-BE49-F238E27FC236}">
              <a16:creationId xmlns:a16="http://schemas.microsoft.com/office/drawing/2014/main" id="{962C9AFC-089E-4132-8C3C-67F77A8742C5}"/>
            </a:ext>
          </a:extLst>
        </xdr:cNvPr>
        <xdr:cNvCxnSpPr/>
      </xdr:nvCxnSpPr>
      <xdr:spPr>
        <a:xfrm flipV="1">
          <a:off x="25212675" y="434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xdr:row>
      <xdr:rowOff>180975</xdr:rowOff>
    </xdr:from>
    <xdr:to>
      <xdr:col>40</xdr:col>
      <xdr:colOff>371475</xdr:colOff>
      <xdr:row>223</xdr:row>
      <xdr:rowOff>0</xdr:rowOff>
    </xdr:to>
    <xdr:cxnSp macro="">
      <xdr:nvCxnSpPr>
        <xdr:cNvPr id="1231" name="Connecteur droit avec flèche 1230">
          <a:extLst>
            <a:ext uri="{FF2B5EF4-FFF2-40B4-BE49-F238E27FC236}">
              <a16:creationId xmlns:a16="http://schemas.microsoft.com/office/drawing/2014/main" id="{0E0791C1-A978-47A8-8CE1-95185D970B42}"/>
            </a:ext>
          </a:extLst>
        </xdr:cNvPr>
        <xdr:cNvCxnSpPr/>
      </xdr:nvCxnSpPr>
      <xdr:spPr>
        <a:xfrm flipH="1">
          <a:off x="26974800" y="434721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221</xdr:row>
      <xdr:rowOff>0</xdr:rowOff>
    </xdr:from>
    <xdr:to>
      <xdr:col>34</xdr:col>
      <xdr:colOff>285751</xdr:colOff>
      <xdr:row>222</xdr:row>
      <xdr:rowOff>19050</xdr:rowOff>
    </xdr:to>
    <xdr:cxnSp macro="">
      <xdr:nvCxnSpPr>
        <xdr:cNvPr id="1232" name="Connecteur droit avec flèche 1231">
          <a:extLst>
            <a:ext uri="{FF2B5EF4-FFF2-40B4-BE49-F238E27FC236}">
              <a16:creationId xmlns:a16="http://schemas.microsoft.com/office/drawing/2014/main" id="{7E95AE55-31FC-4E47-8DC3-50864C28936D}"/>
            </a:ext>
          </a:extLst>
        </xdr:cNvPr>
        <xdr:cNvCxnSpPr/>
      </xdr:nvCxnSpPr>
      <xdr:spPr>
        <a:xfrm flipH="1">
          <a:off x="23088600" y="431673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224</xdr:row>
      <xdr:rowOff>9525</xdr:rowOff>
    </xdr:from>
    <xdr:to>
      <xdr:col>34</xdr:col>
      <xdr:colOff>295275</xdr:colOff>
      <xdr:row>225</xdr:row>
      <xdr:rowOff>9525</xdr:rowOff>
    </xdr:to>
    <xdr:cxnSp macro="">
      <xdr:nvCxnSpPr>
        <xdr:cNvPr id="1233" name="Connecteur droit 1232">
          <a:extLst>
            <a:ext uri="{FF2B5EF4-FFF2-40B4-BE49-F238E27FC236}">
              <a16:creationId xmlns:a16="http://schemas.microsoft.com/office/drawing/2014/main" id="{2AC61C68-5F78-4DFD-9677-0A915852EA5A}"/>
            </a:ext>
          </a:extLst>
        </xdr:cNvPr>
        <xdr:cNvCxnSpPr/>
      </xdr:nvCxnSpPr>
      <xdr:spPr>
        <a:xfrm>
          <a:off x="23098125" y="436435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1234" name="Connecteur droit 1233">
          <a:extLst>
            <a:ext uri="{FF2B5EF4-FFF2-40B4-BE49-F238E27FC236}">
              <a16:creationId xmlns:a16="http://schemas.microsoft.com/office/drawing/2014/main" id="{912E2B04-F9A6-42A1-A857-C71D3C2FF159}"/>
            </a:ext>
          </a:extLst>
        </xdr:cNvPr>
        <xdr:cNvCxnSpPr/>
      </xdr:nvCxnSpPr>
      <xdr:spPr>
        <a:xfrm>
          <a:off x="26450925" y="436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224</xdr:row>
      <xdr:rowOff>133351</xdr:rowOff>
    </xdr:from>
    <xdr:to>
      <xdr:col>39</xdr:col>
      <xdr:colOff>200025</xdr:colOff>
      <xdr:row>225</xdr:row>
      <xdr:rowOff>0</xdr:rowOff>
    </xdr:to>
    <xdr:cxnSp macro="">
      <xdr:nvCxnSpPr>
        <xdr:cNvPr id="1235" name="Connecteur droit 1234">
          <a:extLst>
            <a:ext uri="{FF2B5EF4-FFF2-40B4-BE49-F238E27FC236}">
              <a16:creationId xmlns:a16="http://schemas.microsoft.com/office/drawing/2014/main" id="{749DEAF0-5591-4727-AE77-94271A087A69}"/>
            </a:ext>
          </a:extLst>
        </xdr:cNvPr>
        <xdr:cNvCxnSpPr/>
      </xdr:nvCxnSpPr>
      <xdr:spPr>
        <a:xfrm>
          <a:off x="23107650" y="437673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421</xdr:row>
      <xdr:rowOff>9525</xdr:rowOff>
    </xdr:from>
    <xdr:to>
      <xdr:col>37</xdr:col>
      <xdr:colOff>371475</xdr:colOff>
      <xdr:row>423</xdr:row>
      <xdr:rowOff>0</xdr:rowOff>
    </xdr:to>
    <xdr:cxnSp macro="">
      <xdr:nvCxnSpPr>
        <xdr:cNvPr id="1236" name="Connecteur droit 1235">
          <a:extLst>
            <a:ext uri="{FF2B5EF4-FFF2-40B4-BE49-F238E27FC236}">
              <a16:creationId xmlns:a16="http://schemas.microsoft.com/office/drawing/2014/main" id="{C9851480-716A-4618-901A-3DF253E6D6A9}"/>
            </a:ext>
          </a:extLst>
        </xdr:cNvPr>
        <xdr:cNvCxnSpPr/>
      </xdr:nvCxnSpPr>
      <xdr:spPr>
        <a:xfrm>
          <a:off x="25222200" y="809529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421</xdr:row>
      <xdr:rowOff>19050</xdr:rowOff>
    </xdr:from>
    <xdr:to>
      <xdr:col>40</xdr:col>
      <xdr:colOff>381000</xdr:colOff>
      <xdr:row>422</xdr:row>
      <xdr:rowOff>180975</xdr:rowOff>
    </xdr:to>
    <xdr:cxnSp macro="">
      <xdr:nvCxnSpPr>
        <xdr:cNvPr id="1237" name="Connecteur droit 1236">
          <a:extLst>
            <a:ext uri="{FF2B5EF4-FFF2-40B4-BE49-F238E27FC236}">
              <a16:creationId xmlns:a16="http://schemas.microsoft.com/office/drawing/2014/main" id="{BB536E83-B8BA-46D7-8F8F-169425DC4FBA}"/>
            </a:ext>
          </a:extLst>
        </xdr:cNvPr>
        <xdr:cNvCxnSpPr/>
      </xdr:nvCxnSpPr>
      <xdr:spPr>
        <a:xfrm>
          <a:off x="27336750" y="809625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1238" name="Connecteur droit avec flèche 1237">
          <a:extLst>
            <a:ext uri="{FF2B5EF4-FFF2-40B4-BE49-F238E27FC236}">
              <a16:creationId xmlns:a16="http://schemas.microsoft.com/office/drawing/2014/main" id="{451B37C9-8B12-41DD-944F-E149602BC8D5}"/>
            </a:ext>
          </a:extLst>
        </xdr:cNvPr>
        <xdr:cNvCxnSpPr/>
      </xdr:nvCxnSpPr>
      <xdr:spPr>
        <a:xfrm flipV="1">
          <a:off x="25212675" y="81248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xdr:row>
      <xdr:rowOff>180975</xdr:rowOff>
    </xdr:from>
    <xdr:to>
      <xdr:col>40</xdr:col>
      <xdr:colOff>371475</xdr:colOff>
      <xdr:row>423</xdr:row>
      <xdr:rowOff>0</xdr:rowOff>
    </xdr:to>
    <xdr:cxnSp macro="">
      <xdr:nvCxnSpPr>
        <xdr:cNvPr id="1239" name="Connecteur droit avec flèche 1238">
          <a:extLst>
            <a:ext uri="{FF2B5EF4-FFF2-40B4-BE49-F238E27FC236}">
              <a16:creationId xmlns:a16="http://schemas.microsoft.com/office/drawing/2014/main" id="{CC42E2F6-63B2-4DDA-ACF4-2B0F62EEC286}"/>
            </a:ext>
          </a:extLst>
        </xdr:cNvPr>
        <xdr:cNvCxnSpPr/>
      </xdr:nvCxnSpPr>
      <xdr:spPr>
        <a:xfrm flipH="1">
          <a:off x="26974800" y="812482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421</xdr:row>
      <xdr:rowOff>0</xdr:rowOff>
    </xdr:from>
    <xdr:to>
      <xdr:col>34</xdr:col>
      <xdr:colOff>285751</xdr:colOff>
      <xdr:row>422</xdr:row>
      <xdr:rowOff>19050</xdr:rowOff>
    </xdr:to>
    <xdr:cxnSp macro="">
      <xdr:nvCxnSpPr>
        <xdr:cNvPr id="1240" name="Connecteur droit avec flèche 1239">
          <a:extLst>
            <a:ext uri="{FF2B5EF4-FFF2-40B4-BE49-F238E27FC236}">
              <a16:creationId xmlns:a16="http://schemas.microsoft.com/office/drawing/2014/main" id="{AB896574-51B7-43C9-9230-F817FEE363C1}"/>
            </a:ext>
          </a:extLst>
        </xdr:cNvPr>
        <xdr:cNvCxnSpPr/>
      </xdr:nvCxnSpPr>
      <xdr:spPr>
        <a:xfrm flipH="1">
          <a:off x="23088600" y="809434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424</xdr:row>
      <xdr:rowOff>9525</xdr:rowOff>
    </xdr:from>
    <xdr:to>
      <xdr:col>34</xdr:col>
      <xdr:colOff>295275</xdr:colOff>
      <xdr:row>425</xdr:row>
      <xdr:rowOff>9525</xdr:rowOff>
    </xdr:to>
    <xdr:cxnSp macro="">
      <xdr:nvCxnSpPr>
        <xdr:cNvPr id="1241" name="Connecteur droit 1240">
          <a:extLst>
            <a:ext uri="{FF2B5EF4-FFF2-40B4-BE49-F238E27FC236}">
              <a16:creationId xmlns:a16="http://schemas.microsoft.com/office/drawing/2014/main" id="{3E90A72F-3426-46B2-8A63-2D7EBDFDC82C}"/>
            </a:ext>
          </a:extLst>
        </xdr:cNvPr>
        <xdr:cNvCxnSpPr/>
      </xdr:nvCxnSpPr>
      <xdr:spPr>
        <a:xfrm>
          <a:off x="23098125" y="814197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1242" name="Connecteur droit 1241">
          <a:extLst>
            <a:ext uri="{FF2B5EF4-FFF2-40B4-BE49-F238E27FC236}">
              <a16:creationId xmlns:a16="http://schemas.microsoft.com/office/drawing/2014/main" id="{11EC0BC7-F85D-4485-A4BB-E486F75BBCC7}"/>
            </a:ext>
          </a:extLst>
        </xdr:cNvPr>
        <xdr:cNvCxnSpPr/>
      </xdr:nvCxnSpPr>
      <xdr:spPr>
        <a:xfrm>
          <a:off x="26450925" y="81400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424</xdr:row>
      <xdr:rowOff>133351</xdr:rowOff>
    </xdr:from>
    <xdr:to>
      <xdr:col>39</xdr:col>
      <xdr:colOff>200025</xdr:colOff>
      <xdr:row>425</xdr:row>
      <xdr:rowOff>0</xdr:rowOff>
    </xdr:to>
    <xdr:cxnSp macro="">
      <xdr:nvCxnSpPr>
        <xdr:cNvPr id="1243" name="Connecteur droit 1242">
          <a:extLst>
            <a:ext uri="{FF2B5EF4-FFF2-40B4-BE49-F238E27FC236}">
              <a16:creationId xmlns:a16="http://schemas.microsoft.com/office/drawing/2014/main" id="{2F8624EB-DBC6-49FD-AEC6-68538A96A6C4}"/>
            </a:ext>
          </a:extLst>
        </xdr:cNvPr>
        <xdr:cNvCxnSpPr/>
      </xdr:nvCxnSpPr>
      <xdr:spPr>
        <a:xfrm>
          <a:off x="23107650" y="815435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421</xdr:row>
      <xdr:rowOff>9525</xdr:rowOff>
    </xdr:from>
    <xdr:to>
      <xdr:col>37</xdr:col>
      <xdr:colOff>371475</xdr:colOff>
      <xdr:row>423</xdr:row>
      <xdr:rowOff>0</xdr:rowOff>
    </xdr:to>
    <xdr:cxnSp macro="">
      <xdr:nvCxnSpPr>
        <xdr:cNvPr id="1244" name="Connecteur droit 1243">
          <a:extLst>
            <a:ext uri="{FF2B5EF4-FFF2-40B4-BE49-F238E27FC236}">
              <a16:creationId xmlns:a16="http://schemas.microsoft.com/office/drawing/2014/main" id="{8D2E2A4D-5757-4011-9CED-516A3689CC70}"/>
            </a:ext>
          </a:extLst>
        </xdr:cNvPr>
        <xdr:cNvCxnSpPr/>
      </xdr:nvCxnSpPr>
      <xdr:spPr>
        <a:xfrm>
          <a:off x="25222200" y="809529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421</xdr:row>
      <xdr:rowOff>19050</xdr:rowOff>
    </xdr:from>
    <xdr:to>
      <xdr:col>40</xdr:col>
      <xdr:colOff>381000</xdr:colOff>
      <xdr:row>422</xdr:row>
      <xdr:rowOff>180975</xdr:rowOff>
    </xdr:to>
    <xdr:cxnSp macro="">
      <xdr:nvCxnSpPr>
        <xdr:cNvPr id="1245" name="Connecteur droit 1244">
          <a:extLst>
            <a:ext uri="{FF2B5EF4-FFF2-40B4-BE49-F238E27FC236}">
              <a16:creationId xmlns:a16="http://schemas.microsoft.com/office/drawing/2014/main" id="{B43AA30D-4437-45B4-B387-273E7A88684A}"/>
            </a:ext>
          </a:extLst>
        </xdr:cNvPr>
        <xdr:cNvCxnSpPr/>
      </xdr:nvCxnSpPr>
      <xdr:spPr>
        <a:xfrm>
          <a:off x="27336750" y="809625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1246" name="Connecteur droit avec flèche 1245">
          <a:extLst>
            <a:ext uri="{FF2B5EF4-FFF2-40B4-BE49-F238E27FC236}">
              <a16:creationId xmlns:a16="http://schemas.microsoft.com/office/drawing/2014/main" id="{9881F14E-AC82-40F5-9552-34248F8A187A}"/>
            </a:ext>
          </a:extLst>
        </xdr:cNvPr>
        <xdr:cNvCxnSpPr/>
      </xdr:nvCxnSpPr>
      <xdr:spPr>
        <a:xfrm flipV="1">
          <a:off x="25212675" y="81248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xdr:row>
      <xdr:rowOff>180975</xdr:rowOff>
    </xdr:from>
    <xdr:to>
      <xdr:col>40</xdr:col>
      <xdr:colOff>371475</xdr:colOff>
      <xdr:row>423</xdr:row>
      <xdr:rowOff>0</xdr:rowOff>
    </xdr:to>
    <xdr:cxnSp macro="">
      <xdr:nvCxnSpPr>
        <xdr:cNvPr id="1247" name="Connecteur droit avec flèche 1246">
          <a:extLst>
            <a:ext uri="{FF2B5EF4-FFF2-40B4-BE49-F238E27FC236}">
              <a16:creationId xmlns:a16="http://schemas.microsoft.com/office/drawing/2014/main" id="{5F798FD1-456F-42DF-874B-3FB8F43667BB}"/>
            </a:ext>
          </a:extLst>
        </xdr:cNvPr>
        <xdr:cNvCxnSpPr/>
      </xdr:nvCxnSpPr>
      <xdr:spPr>
        <a:xfrm flipH="1">
          <a:off x="26974800" y="812482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421</xdr:row>
      <xdr:rowOff>0</xdr:rowOff>
    </xdr:from>
    <xdr:to>
      <xdr:col>34</xdr:col>
      <xdr:colOff>285751</xdr:colOff>
      <xdr:row>422</xdr:row>
      <xdr:rowOff>19050</xdr:rowOff>
    </xdr:to>
    <xdr:cxnSp macro="">
      <xdr:nvCxnSpPr>
        <xdr:cNvPr id="1248" name="Connecteur droit avec flèche 1247">
          <a:extLst>
            <a:ext uri="{FF2B5EF4-FFF2-40B4-BE49-F238E27FC236}">
              <a16:creationId xmlns:a16="http://schemas.microsoft.com/office/drawing/2014/main" id="{4987383F-82D3-4EF8-98DA-15F7D7778329}"/>
            </a:ext>
          </a:extLst>
        </xdr:cNvPr>
        <xdr:cNvCxnSpPr/>
      </xdr:nvCxnSpPr>
      <xdr:spPr>
        <a:xfrm flipH="1">
          <a:off x="23088600" y="809434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424</xdr:row>
      <xdr:rowOff>9525</xdr:rowOff>
    </xdr:from>
    <xdr:to>
      <xdr:col>34</xdr:col>
      <xdr:colOff>295275</xdr:colOff>
      <xdr:row>425</xdr:row>
      <xdr:rowOff>9525</xdr:rowOff>
    </xdr:to>
    <xdr:cxnSp macro="">
      <xdr:nvCxnSpPr>
        <xdr:cNvPr id="1249" name="Connecteur droit 1248">
          <a:extLst>
            <a:ext uri="{FF2B5EF4-FFF2-40B4-BE49-F238E27FC236}">
              <a16:creationId xmlns:a16="http://schemas.microsoft.com/office/drawing/2014/main" id="{2A985B9B-10F5-4E1F-9BAA-620AAE1DA63B}"/>
            </a:ext>
          </a:extLst>
        </xdr:cNvPr>
        <xdr:cNvCxnSpPr/>
      </xdr:nvCxnSpPr>
      <xdr:spPr>
        <a:xfrm>
          <a:off x="23098125" y="814197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1250" name="Connecteur droit 1249">
          <a:extLst>
            <a:ext uri="{FF2B5EF4-FFF2-40B4-BE49-F238E27FC236}">
              <a16:creationId xmlns:a16="http://schemas.microsoft.com/office/drawing/2014/main" id="{FFE1679D-066B-4EAC-BC27-520AD248CBC6}"/>
            </a:ext>
          </a:extLst>
        </xdr:cNvPr>
        <xdr:cNvCxnSpPr/>
      </xdr:nvCxnSpPr>
      <xdr:spPr>
        <a:xfrm>
          <a:off x="26450925" y="81400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424</xdr:row>
      <xdr:rowOff>133351</xdr:rowOff>
    </xdr:from>
    <xdr:to>
      <xdr:col>39</xdr:col>
      <xdr:colOff>200025</xdr:colOff>
      <xdr:row>425</xdr:row>
      <xdr:rowOff>0</xdr:rowOff>
    </xdr:to>
    <xdr:cxnSp macro="">
      <xdr:nvCxnSpPr>
        <xdr:cNvPr id="1251" name="Connecteur droit 1250">
          <a:extLst>
            <a:ext uri="{FF2B5EF4-FFF2-40B4-BE49-F238E27FC236}">
              <a16:creationId xmlns:a16="http://schemas.microsoft.com/office/drawing/2014/main" id="{0D78F557-07FF-4012-BF32-07EE2FE03A1D}"/>
            </a:ext>
          </a:extLst>
        </xdr:cNvPr>
        <xdr:cNvCxnSpPr/>
      </xdr:nvCxnSpPr>
      <xdr:spPr>
        <a:xfrm>
          <a:off x="23107650" y="815435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621</xdr:row>
      <xdr:rowOff>9525</xdr:rowOff>
    </xdr:from>
    <xdr:to>
      <xdr:col>37</xdr:col>
      <xdr:colOff>371475</xdr:colOff>
      <xdr:row>623</xdr:row>
      <xdr:rowOff>0</xdr:rowOff>
    </xdr:to>
    <xdr:cxnSp macro="">
      <xdr:nvCxnSpPr>
        <xdr:cNvPr id="1252" name="Connecteur droit 1251">
          <a:extLst>
            <a:ext uri="{FF2B5EF4-FFF2-40B4-BE49-F238E27FC236}">
              <a16:creationId xmlns:a16="http://schemas.microsoft.com/office/drawing/2014/main" id="{6D8A50C6-45B6-4ABA-8DC4-0FABE7838ABA}"/>
            </a:ext>
          </a:extLst>
        </xdr:cNvPr>
        <xdr:cNvCxnSpPr/>
      </xdr:nvCxnSpPr>
      <xdr:spPr>
        <a:xfrm>
          <a:off x="25222200" y="118729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621</xdr:row>
      <xdr:rowOff>19050</xdr:rowOff>
    </xdr:from>
    <xdr:to>
      <xdr:col>40</xdr:col>
      <xdr:colOff>381000</xdr:colOff>
      <xdr:row>622</xdr:row>
      <xdr:rowOff>180975</xdr:rowOff>
    </xdr:to>
    <xdr:cxnSp macro="">
      <xdr:nvCxnSpPr>
        <xdr:cNvPr id="1253" name="Connecteur droit 1252">
          <a:extLst>
            <a:ext uri="{FF2B5EF4-FFF2-40B4-BE49-F238E27FC236}">
              <a16:creationId xmlns:a16="http://schemas.microsoft.com/office/drawing/2014/main" id="{32233D05-0E1A-4CA0-9E23-9E4F9971C82C}"/>
            </a:ext>
          </a:extLst>
        </xdr:cNvPr>
        <xdr:cNvCxnSpPr/>
      </xdr:nvCxnSpPr>
      <xdr:spPr>
        <a:xfrm>
          <a:off x="27336750" y="118738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1254" name="Connecteur droit avec flèche 1253">
          <a:extLst>
            <a:ext uri="{FF2B5EF4-FFF2-40B4-BE49-F238E27FC236}">
              <a16:creationId xmlns:a16="http://schemas.microsoft.com/office/drawing/2014/main" id="{EC01B907-5E37-4557-81DD-0F578A2CD716}"/>
            </a:ext>
          </a:extLst>
        </xdr:cNvPr>
        <xdr:cNvCxnSpPr/>
      </xdr:nvCxnSpPr>
      <xdr:spPr>
        <a:xfrm flipV="1">
          <a:off x="25212675" y="119024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xdr:row>
      <xdr:rowOff>180975</xdr:rowOff>
    </xdr:from>
    <xdr:to>
      <xdr:col>40</xdr:col>
      <xdr:colOff>371475</xdr:colOff>
      <xdr:row>623</xdr:row>
      <xdr:rowOff>0</xdr:rowOff>
    </xdr:to>
    <xdr:cxnSp macro="">
      <xdr:nvCxnSpPr>
        <xdr:cNvPr id="1255" name="Connecteur droit avec flèche 1254">
          <a:extLst>
            <a:ext uri="{FF2B5EF4-FFF2-40B4-BE49-F238E27FC236}">
              <a16:creationId xmlns:a16="http://schemas.microsoft.com/office/drawing/2014/main" id="{3EBB6CA1-20C9-4C2D-9544-C2F3E54351FF}"/>
            </a:ext>
          </a:extLst>
        </xdr:cNvPr>
        <xdr:cNvCxnSpPr/>
      </xdr:nvCxnSpPr>
      <xdr:spPr>
        <a:xfrm flipH="1">
          <a:off x="26974800" y="119024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621</xdr:row>
      <xdr:rowOff>0</xdr:rowOff>
    </xdr:from>
    <xdr:to>
      <xdr:col>34</xdr:col>
      <xdr:colOff>285751</xdr:colOff>
      <xdr:row>622</xdr:row>
      <xdr:rowOff>19050</xdr:rowOff>
    </xdr:to>
    <xdr:cxnSp macro="">
      <xdr:nvCxnSpPr>
        <xdr:cNvPr id="1256" name="Connecteur droit avec flèche 1255">
          <a:extLst>
            <a:ext uri="{FF2B5EF4-FFF2-40B4-BE49-F238E27FC236}">
              <a16:creationId xmlns:a16="http://schemas.microsoft.com/office/drawing/2014/main" id="{9B8165A1-8C48-4D07-A82F-35BDAB225386}"/>
            </a:ext>
          </a:extLst>
        </xdr:cNvPr>
        <xdr:cNvCxnSpPr/>
      </xdr:nvCxnSpPr>
      <xdr:spPr>
        <a:xfrm flipH="1">
          <a:off x="23088600" y="118719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624</xdr:row>
      <xdr:rowOff>9525</xdr:rowOff>
    </xdr:from>
    <xdr:to>
      <xdr:col>34</xdr:col>
      <xdr:colOff>295275</xdr:colOff>
      <xdr:row>625</xdr:row>
      <xdr:rowOff>9525</xdr:rowOff>
    </xdr:to>
    <xdr:cxnSp macro="">
      <xdr:nvCxnSpPr>
        <xdr:cNvPr id="1257" name="Connecteur droit 1256">
          <a:extLst>
            <a:ext uri="{FF2B5EF4-FFF2-40B4-BE49-F238E27FC236}">
              <a16:creationId xmlns:a16="http://schemas.microsoft.com/office/drawing/2014/main" id="{A0B499F6-5BEC-4D23-915C-2EB355D08344}"/>
            </a:ext>
          </a:extLst>
        </xdr:cNvPr>
        <xdr:cNvCxnSpPr/>
      </xdr:nvCxnSpPr>
      <xdr:spPr>
        <a:xfrm>
          <a:off x="23098125" y="119195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1258" name="Connecteur droit 1257">
          <a:extLst>
            <a:ext uri="{FF2B5EF4-FFF2-40B4-BE49-F238E27FC236}">
              <a16:creationId xmlns:a16="http://schemas.microsoft.com/office/drawing/2014/main" id="{ABAF6AF9-F4F4-44E7-8D31-01F66CE9B145}"/>
            </a:ext>
          </a:extLst>
        </xdr:cNvPr>
        <xdr:cNvCxnSpPr/>
      </xdr:nvCxnSpPr>
      <xdr:spPr>
        <a:xfrm>
          <a:off x="26450925" y="119176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624</xdr:row>
      <xdr:rowOff>133351</xdr:rowOff>
    </xdr:from>
    <xdr:to>
      <xdr:col>39</xdr:col>
      <xdr:colOff>200025</xdr:colOff>
      <xdr:row>625</xdr:row>
      <xdr:rowOff>0</xdr:rowOff>
    </xdr:to>
    <xdr:cxnSp macro="">
      <xdr:nvCxnSpPr>
        <xdr:cNvPr id="1259" name="Connecteur droit 1258">
          <a:extLst>
            <a:ext uri="{FF2B5EF4-FFF2-40B4-BE49-F238E27FC236}">
              <a16:creationId xmlns:a16="http://schemas.microsoft.com/office/drawing/2014/main" id="{1D3B4615-E51E-4D5B-BE89-6A139023AB48}"/>
            </a:ext>
          </a:extLst>
        </xdr:cNvPr>
        <xdr:cNvCxnSpPr/>
      </xdr:nvCxnSpPr>
      <xdr:spPr>
        <a:xfrm>
          <a:off x="23107650" y="119319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621</xdr:row>
      <xdr:rowOff>9525</xdr:rowOff>
    </xdr:from>
    <xdr:to>
      <xdr:col>37</xdr:col>
      <xdr:colOff>371475</xdr:colOff>
      <xdr:row>623</xdr:row>
      <xdr:rowOff>0</xdr:rowOff>
    </xdr:to>
    <xdr:cxnSp macro="">
      <xdr:nvCxnSpPr>
        <xdr:cNvPr id="1260" name="Connecteur droit 1259">
          <a:extLst>
            <a:ext uri="{FF2B5EF4-FFF2-40B4-BE49-F238E27FC236}">
              <a16:creationId xmlns:a16="http://schemas.microsoft.com/office/drawing/2014/main" id="{03488FFB-0FC5-4DA7-9ACF-7FC9EBD68241}"/>
            </a:ext>
          </a:extLst>
        </xdr:cNvPr>
        <xdr:cNvCxnSpPr/>
      </xdr:nvCxnSpPr>
      <xdr:spPr>
        <a:xfrm>
          <a:off x="25222200" y="118729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621</xdr:row>
      <xdr:rowOff>19050</xdr:rowOff>
    </xdr:from>
    <xdr:to>
      <xdr:col>40</xdr:col>
      <xdr:colOff>381000</xdr:colOff>
      <xdr:row>622</xdr:row>
      <xdr:rowOff>180975</xdr:rowOff>
    </xdr:to>
    <xdr:cxnSp macro="">
      <xdr:nvCxnSpPr>
        <xdr:cNvPr id="1261" name="Connecteur droit 1260">
          <a:extLst>
            <a:ext uri="{FF2B5EF4-FFF2-40B4-BE49-F238E27FC236}">
              <a16:creationId xmlns:a16="http://schemas.microsoft.com/office/drawing/2014/main" id="{02EE71AE-347C-4CED-A937-42F5A272EB62}"/>
            </a:ext>
          </a:extLst>
        </xdr:cNvPr>
        <xdr:cNvCxnSpPr/>
      </xdr:nvCxnSpPr>
      <xdr:spPr>
        <a:xfrm>
          <a:off x="27336750" y="118738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1262" name="Connecteur droit avec flèche 1261">
          <a:extLst>
            <a:ext uri="{FF2B5EF4-FFF2-40B4-BE49-F238E27FC236}">
              <a16:creationId xmlns:a16="http://schemas.microsoft.com/office/drawing/2014/main" id="{21711EB3-4E61-424B-9D7F-230273C11621}"/>
            </a:ext>
          </a:extLst>
        </xdr:cNvPr>
        <xdr:cNvCxnSpPr/>
      </xdr:nvCxnSpPr>
      <xdr:spPr>
        <a:xfrm flipV="1">
          <a:off x="25212675" y="119024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xdr:row>
      <xdr:rowOff>180975</xdr:rowOff>
    </xdr:from>
    <xdr:to>
      <xdr:col>40</xdr:col>
      <xdr:colOff>371475</xdr:colOff>
      <xdr:row>623</xdr:row>
      <xdr:rowOff>0</xdr:rowOff>
    </xdr:to>
    <xdr:cxnSp macro="">
      <xdr:nvCxnSpPr>
        <xdr:cNvPr id="1263" name="Connecteur droit avec flèche 1262">
          <a:extLst>
            <a:ext uri="{FF2B5EF4-FFF2-40B4-BE49-F238E27FC236}">
              <a16:creationId xmlns:a16="http://schemas.microsoft.com/office/drawing/2014/main" id="{C3B95662-FB5E-40C9-ABCC-3CEC7F5B2A25}"/>
            </a:ext>
          </a:extLst>
        </xdr:cNvPr>
        <xdr:cNvCxnSpPr/>
      </xdr:nvCxnSpPr>
      <xdr:spPr>
        <a:xfrm flipH="1">
          <a:off x="26974800" y="119024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621</xdr:row>
      <xdr:rowOff>0</xdr:rowOff>
    </xdr:from>
    <xdr:to>
      <xdr:col>34</xdr:col>
      <xdr:colOff>285751</xdr:colOff>
      <xdr:row>622</xdr:row>
      <xdr:rowOff>19050</xdr:rowOff>
    </xdr:to>
    <xdr:cxnSp macro="">
      <xdr:nvCxnSpPr>
        <xdr:cNvPr id="1264" name="Connecteur droit avec flèche 1263">
          <a:extLst>
            <a:ext uri="{FF2B5EF4-FFF2-40B4-BE49-F238E27FC236}">
              <a16:creationId xmlns:a16="http://schemas.microsoft.com/office/drawing/2014/main" id="{FD728D91-9CFB-4625-A5F6-048A54792D6D}"/>
            </a:ext>
          </a:extLst>
        </xdr:cNvPr>
        <xdr:cNvCxnSpPr/>
      </xdr:nvCxnSpPr>
      <xdr:spPr>
        <a:xfrm flipH="1">
          <a:off x="23088600" y="118719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624</xdr:row>
      <xdr:rowOff>9525</xdr:rowOff>
    </xdr:from>
    <xdr:to>
      <xdr:col>34</xdr:col>
      <xdr:colOff>295275</xdr:colOff>
      <xdr:row>625</xdr:row>
      <xdr:rowOff>9525</xdr:rowOff>
    </xdr:to>
    <xdr:cxnSp macro="">
      <xdr:nvCxnSpPr>
        <xdr:cNvPr id="1265" name="Connecteur droit 1264">
          <a:extLst>
            <a:ext uri="{FF2B5EF4-FFF2-40B4-BE49-F238E27FC236}">
              <a16:creationId xmlns:a16="http://schemas.microsoft.com/office/drawing/2014/main" id="{6560C77F-28AA-4F15-ADC2-DF78BC63EF85}"/>
            </a:ext>
          </a:extLst>
        </xdr:cNvPr>
        <xdr:cNvCxnSpPr/>
      </xdr:nvCxnSpPr>
      <xdr:spPr>
        <a:xfrm>
          <a:off x="23098125" y="119195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1266" name="Connecteur droit 1265">
          <a:extLst>
            <a:ext uri="{FF2B5EF4-FFF2-40B4-BE49-F238E27FC236}">
              <a16:creationId xmlns:a16="http://schemas.microsoft.com/office/drawing/2014/main" id="{B22F8DAB-9FB7-43F3-B9E9-3A4F6B7D01DF}"/>
            </a:ext>
          </a:extLst>
        </xdr:cNvPr>
        <xdr:cNvCxnSpPr/>
      </xdr:nvCxnSpPr>
      <xdr:spPr>
        <a:xfrm>
          <a:off x="26450925" y="119176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624</xdr:row>
      <xdr:rowOff>133351</xdr:rowOff>
    </xdr:from>
    <xdr:to>
      <xdr:col>39</xdr:col>
      <xdr:colOff>200025</xdr:colOff>
      <xdr:row>625</xdr:row>
      <xdr:rowOff>0</xdr:rowOff>
    </xdr:to>
    <xdr:cxnSp macro="">
      <xdr:nvCxnSpPr>
        <xdr:cNvPr id="1267" name="Connecteur droit 1266">
          <a:extLst>
            <a:ext uri="{FF2B5EF4-FFF2-40B4-BE49-F238E27FC236}">
              <a16:creationId xmlns:a16="http://schemas.microsoft.com/office/drawing/2014/main" id="{81CEC8A3-2BAD-4870-9E57-3E40D9480C4D}"/>
            </a:ext>
          </a:extLst>
        </xdr:cNvPr>
        <xdr:cNvCxnSpPr/>
      </xdr:nvCxnSpPr>
      <xdr:spPr>
        <a:xfrm>
          <a:off x="23107650" y="119319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821</xdr:row>
      <xdr:rowOff>9525</xdr:rowOff>
    </xdr:from>
    <xdr:to>
      <xdr:col>37</xdr:col>
      <xdr:colOff>371475</xdr:colOff>
      <xdr:row>823</xdr:row>
      <xdr:rowOff>0</xdr:rowOff>
    </xdr:to>
    <xdr:cxnSp macro="">
      <xdr:nvCxnSpPr>
        <xdr:cNvPr id="1268" name="Connecteur droit 1267">
          <a:extLst>
            <a:ext uri="{FF2B5EF4-FFF2-40B4-BE49-F238E27FC236}">
              <a16:creationId xmlns:a16="http://schemas.microsoft.com/office/drawing/2014/main" id="{D66B0494-FFE9-4F83-8ED0-EAB7B2DB809C}"/>
            </a:ext>
          </a:extLst>
        </xdr:cNvPr>
        <xdr:cNvCxnSpPr/>
      </xdr:nvCxnSpPr>
      <xdr:spPr>
        <a:xfrm>
          <a:off x="25222200" y="1565052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821</xdr:row>
      <xdr:rowOff>19050</xdr:rowOff>
    </xdr:from>
    <xdr:to>
      <xdr:col>40</xdr:col>
      <xdr:colOff>381000</xdr:colOff>
      <xdr:row>822</xdr:row>
      <xdr:rowOff>180975</xdr:rowOff>
    </xdr:to>
    <xdr:cxnSp macro="">
      <xdr:nvCxnSpPr>
        <xdr:cNvPr id="1269" name="Connecteur droit 1268">
          <a:extLst>
            <a:ext uri="{FF2B5EF4-FFF2-40B4-BE49-F238E27FC236}">
              <a16:creationId xmlns:a16="http://schemas.microsoft.com/office/drawing/2014/main" id="{C0C22B10-DA63-4E69-B77D-1EFBF0A1ABAE}"/>
            </a:ext>
          </a:extLst>
        </xdr:cNvPr>
        <xdr:cNvCxnSpPr/>
      </xdr:nvCxnSpPr>
      <xdr:spPr>
        <a:xfrm>
          <a:off x="27336750" y="1565148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1270" name="Connecteur droit avec flèche 1269">
          <a:extLst>
            <a:ext uri="{FF2B5EF4-FFF2-40B4-BE49-F238E27FC236}">
              <a16:creationId xmlns:a16="http://schemas.microsoft.com/office/drawing/2014/main" id="{A1CA1F6B-C929-4B97-B3A2-3EBA40072F66}"/>
            </a:ext>
          </a:extLst>
        </xdr:cNvPr>
        <xdr:cNvCxnSpPr/>
      </xdr:nvCxnSpPr>
      <xdr:spPr>
        <a:xfrm flipV="1">
          <a:off x="25212675" y="156800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822</xdr:row>
      <xdr:rowOff>180975</xdr:rowOff>
    </xdr:from>
    <xdr:to>
      <xdr:col>40</xdr:col>
      <xdr:colOff>371475</xdr:colOff>
      <xdr:row>823</xdr:row>
      <xdr:rowOff>0</xdr:rowOff>
    </xdr:to>
    <xdr:cxnSp macro="">
      <xdr:nvCxnSpPr>
        <xdr:cNvPr id="1271" name="Connecteur droit avec flèche 1270">
          <a:extLst>
            <a:ext uri="{FF2B5EF4-FFF2-40B4-BE49-F238E27FC236}">
              <a16:creationId xmlns:a16="http://schemas.microsoft.com/office/drawing/2014/main" id="{9B18BC91-4556-41E7-96E8-DFEB4F119143}"/>
            </a:ext>
          </a:extLst>
        </xdr:cNvPr>
        <xdr:cNvCxnSpPr/>
      </xdr:nvCxnSpPr>
      <xdr:spPr>
        <a:xfrm flipH="1">
          <a:off x="26974800" y="1568005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821</xdr:row>
      <xdr:rowOff>0</xdr:rowOff>
    </xdr:from>
    <xdr:to>
      <xdr:col>34</xdr:col>
      <xdr:colOff>285751</xdr:colOff>
      <xdr:row>822</xdr:row>
      <xdr:rowOff>19050</xdr:rowOff>
    </xdr:to>
    <xdr:cxnSp macro="">
      <xdr:nvCxnSpPr>
        <xdr:cNvPr id="1272" name="Connecteur droit avec flèche 1271">
          <a:extLst>
            <a:ext uri="{FF2B5EF4-FFF2-40B4-BE49-F238E27FC236}">
              <a16:creationId xmlns:a16="http://schemas.microsoft.com/office/drawing/2014/main" id="{44811297-52E0-431D-9457-9F1F0F6353CC}"/>
            </a:ext>
          </a:extLst>
        </xdr:cNvPr>
        <xdr:cNvCxnSpPr/>
      </xdr:nvCxnSpPr>
      <xdr:spPr>
        <a:xfrm flipH="1">
          <a:off x="23088600" y="1564957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824</xdr:row>
      <xdr:rowOff>9525</xdr:rowOff>
    </xdr:from>
    <xdr:to>
      <xdr:col>34</xdr:col>
      <xdr:colOff>295275</xdr:colOff>
      <xdr:row>825</xdr:row>
      <xdr:rowOff>9525</xdr:rowOff>
    </xdr:to>
    <xdr:cxnSp macro="">
      <xdr:nvCxnSpPr>
        <xdr:cNvPr id="1273" name="Connecteur droit 1272">
          <a:extLst>
            <a:ext uri="{FF2B5EF4-FFF2-40B4-BE49-F238E27FC236}">
              <a16:creationId xmlns:a16="http://schemas.microsoft.com/office/drawing/2014/main" id="{EF5F50E7-98C1-4974-972E-80F413836AF5}"/>
            </a:ext>
          </a:extLst>
        </xdr:cNvPr>
        <xdr:cNvCxnSpPr/>
      </xdr:nvCxnSpPr>
      <xdr:spPr>
        <a:xfrm>
          <a:off x="23098125" y="1569720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1274" name="Connecteur droit 1273">
          <a:extLst>
            <a:ext uri="{FF2B5EF4-FFF2-40B4-BE49-F238E27FC236}">
              <a16:creationId xmlns:a16="http://schemas.microsoft.com/office/drawing/2014/main" id="{E53AA9AA-1827-4F6B-A531-02AB90E8FD0B}"/>
            </a:ext>
          </a:extLst>
        </xdr:cNvPr>
        <xdr:cNvCxnSpPr/>
      </xdr:nvCxnSpPr>
      <xdr:spPr>
        <a:xfrm>
          <a:off x="26450925" y="156952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824</xdr:row>
      <xdr:rowOff>133351</xdr:rowOff>
    </xdr:from>
    <xdr:to>
      <xdr:col>39</xdr:col>
      <xdr:colOff>200025</xdr:colOff>
      <xdr:row>825</xdr:row>
      <xdr:rowOff>0</xdr:rowOff>
    </xdr:to>
    <xdr:cxnSp macro="">
      <xdr:nvCxnSpPr>
        <xdr:cNvPr id="1275" name="Connecteur droit 1274">
          <a:extLst>
            <a:ext uri="{FF2B5EF4-FFF2-40B4-BE49-F238E27FC236}">
              <a16:creationId xmlns:a16="http://schemas.microsoft.com/office/drawing/2014/main" id="{10211A7C-A0BF-438C-AC15-93DD37B3EDD0}"/>
            </a:ext>
          </a:extLst>
        </xdr:cNvPr>
        <xdr:cNvCxnSpPr/>
      </xdr:nvCxnSpPr>
      <xdr:spPr>
        <a:xfrm>
          <a:off x="23107650" y="1570958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821</xdr:row>
      <xdr:rowOff>9525</xdr:rowOff>
    </xdr:from>
    <xdr:to>
      <xdr:col>37</xdr:col>
      <xdr:colOff>371475</xdr:colOff>
      <xdr:row>823</xdr:row>
      <xdr:rowOff>0</xdr:rowOff>
    </xdr:to>
    <xdr:cxnSp macro="">
      <xdr:nvCxnSpPr>
        <xdr:cNvPr id="1276" name="Connecteur droit 1275">
          <a:extLst>
            <a:ext uri="{FF2B5EF4-FFF2-40B4-BE49-F238E27FC236}">
              <a16:creationId xmlns:a16="http://schemas.microsoft.com/office/drawing/2014/main" id="{37BDDD9E-0540-46AA-AEA3-A91F4CB9F33C}"/>
            </a:ext>
          </a:extLst>
        </xdr:cNvPr>
        <xdr:cNvCxnSpPr/>
      </xdr:nvCxnSpPr>
      <xdr:spPr>
        <a:xfrm>
          <a:off x="25222200" y="1565052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821</xdr:row>
      <xdr:rowOff>19050</xdr:rowOff>
    </xdr:from>
    <xdr:to>
      <xdr:col>40</xdr:col>
      <xdr:colOff>381000</xdr:colOff>
      <xdr:row>822</xdr:row>
      <xdr:rowOff>180975</xdr:rowOff>
    </xdr:to>
    <xdr:cxnSp macro="">
      <xdr:nvCxnSpPr>
        <xdr:cNvPr id="1277" name="Connecteur droit 1276">
          <a:extLst>
            <a:ext uri="{FF2B5EF4-FFF2-40B4-BE49-F238E27FC236}">
              <a16:creationId xmlns:a16="http://schemas.microsoft.com/office/drawing/2014/main" id="{1F56C7EC-1709-410D-9D89-0A6D7AAD4731}"/>
            </a:ext>
          </a:extLst>
        </xdr:cNvPr>
        <xdr:cNvCxnSpPr/>
      </xdr:nvCxnSpPr>
      <xdr:spPr>
        <a:xfrm>
          <a:off x="27336750" y="1565148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1278" name="Connecteur droit avec flèche 1277">
          <a:extLst>
            <a:ext uri="{FF2B5EF4-FFF2-40B4-BE49-F238E27FC236}">
              <a16:creationId xmlns:a16="http://schemas.microsoft.com/office/drawing/2014/main" id="{CC10606B-2F37-44E9-96CA-BA24E0535CCF}"/>
            </a:ext>
          </a:extLst>
        </xdr:cNvPr>
        <xdr:cNvCxnSpPr/>
      </xdr:nvCxnSpPr>
      <xdr:spPr>
        <a:xfrm flipV="1">
          <a:off x="25212675" y="156800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822</xdr:row>
      <xdr:rowOff>180975</xdr:rowOff>
    </xdr:from>
    <xdr:to>
      <xdr:col>40</xdr:col>
      <xdr:colOff>371475</xdr:colOff>
      <xdr:row>823</xdr:row>
      <xdr:rowOff>0</xdr:rowOff>
    </xdr:to>
    <xdr:cxnSp macro="">
      <xdr:nvCxnSpPr>
        <xdr:cNvPr id="1279" name="Connecteur droit avec flèche 1278">
          <a:extLst>
            <a:ext uri="{FF2B5EF4-FFF2-40B4-BE49-F238E27FC236}">
              <a16:creationId xmlns:a16="http://schemas.microsoft.com/office/drawing/2014/main" id="{0AB35D1F-9A09-4ED4-BF7C-B7AAE351BFC1}"/>
            </a:ext>
          </a:extLst>
        </xdr:cNvPr>
        <xdr:cNvCxnSpPr/>
      </xdr:nvCxnSpPr>
      <xdr:spPr>
        <a:xfrm flipH="1">
          <a:off x="26974800" y="1568005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821</xdr:row>
      <xdr:rowOff>0</xdr:rowOff>
    </xdr:from>
    <xdr:to>
      <xdr:col>34</xdr:col>
      <xdr:colOff>285751</xdr:colOff>
      <xdr:row>822</xdr:row>
      <xdr:rowOff>19050</xdr:rowOff>
    </xdr:to>
    <xdr:cxnSp macro="">
      <xdr:nvCxnSpPr>
        <xdr:cNvPr id="1280" name="Connecteur droit avec flèche 1279">
          <a:extLst>
            <a:ext uri="{FF2B5EF4-FFF2-40B4-BE49-F238E27FC236}">
              <a16:creationId xmlns:a16="http://schemas.microsoft.com/office/drawing/2014/main" id="{A53B034F-E971-499A-8BBA-AE7ECAA535D3}"/>
            </a:ext>
          </a:extLst>
        </xdr:cNvPr>
        <xdr:cNvCxnSpPr/>
      </xdr:nvCxnSpPr>
      <xdr:spPr>
        <a:xfrm flipH="1">
          <a:off x="23088600" y="1564957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824</xdr:row>
      <xdr:rowOff>9525</xdr:rowOff>
    </xdr:from>
    <xdr:to>
      <xdr:col>34</xdr:col>
      <xdr:colOff>295275</xdr:colOff>
      <xdr:row>825</xdr:row>
      <xdr:rowOff>9525</xdr:rowOff>
    </xdr:to>
    <xdr:cxnSp macro="">
      <xdr:nvCxnSpPr>
        <xdr:cNvPr id="1281" name="Connecteur droit 1280">
          <a:extLst>
            <a:ext uri="{FF2B5EF4-FFF2-40B4-BE49-F238E27FC236}">
              <a16:creationId xmlns:a16="http://schemas.microsoft.com/office/drawing/2014/main" id="{35D156A2-ADC6-447E-8E80-27BCC205E454}"/>
            </a:ext>
          </a:extLst>
        </xdr:cNvPr>
        <xdr:cNvCxnSpPr/>
      </xdr:nvCxnSpPr>
      <xdr:spPr>
        <a:xfrm>
          <a:off x="23098125" y="1569720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1282" name="Connecteur droit 1281">
          <a:extLst>
            <a:ext uri="{FF2B5EF4-FFF2-40B4-BE49-F238E27FC236}">
              <a16:creationId xmlns:a16="http://schemas.microsoft.com/office/drawing/2014/main" id="{BE4F2960-5226-4C8C-8391-95104AED42CE}"/>
            </a:ext>
          </a:extLst>
        </xdr:cNvPr>
        <xdr:cNvCxnSpPr/>
      </xdr:nvCxnSpPr>
      <xdr:spPr>
        <a:xfrm>
          <a:off x="26450925" y="156952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824</xdr:row>
      <xdr:rowOff>133351</xdr:rowOff>
    </xdr:from>
    <xdr:to>
      <xdr:col>39</xdr:col>
      <xdr:colOff>200025</xdr:colOff>
      <xdr:row>825</xdr:row>
      <xdr:rowOff>0</xdr:rowOff>
    </xdr:to>
    <xdr:cxnSp macro="">
      <xdr:nvCxnSpPr>
        <xdr:cNvPr id="1283" name="Connecteur droit 1282">
          <a:extLst>
            <a:ext uri="{FF2B5EF4-FFF2-40B4-BE49-F238E27FC236}">
              <a16:creationId xmlns:a16="http://schemas.microsoft.com/office/drawing/2014/main" id="{8A362B14-1017-41DF-9123-2DBDBC394D31}"/>
            </a:ext>
          </a:extLst>
        </xdr:cNvPr>
        <xdr:cNvCxnSpPr/>
      </xdr:nvCxnSpPr>
      <xdr:spPr>
        <a:xfrm>
          <a:off x="23107650" y="1570958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1021</xdr:row>
      <xdr:rowOff>9525</xdr:rowOff>
    </xdr:from>
    <xdr:to>
      <xdr:col>37</xdr:col>
      <xdr:colOff>371475</xdr:colOff>
      <xdr:row>1023</xdr:row>
      <xdr:rowOff>0</xdr:rowOff>
    </xdr:to>
    <xdr:cxnSp macro="">
      <xdr:nvCxnSpPr>
        <xdr:cNvPr id="1284" name="Connecteur droit 1283">
          <a:extLst>
            <a:ext uri="{FF2B5EF4-FFF2-40B4-BE49-F238E27FC236}">
              <a16:creationId xmlns:a16="http://schemas.microsoft.com/office/drawing/2014/main" id="{F10220E5-73FC-4601-A090-C76E30E0D31A}"/>
            </a:ext>
          </a:extLst>
        </xdr:cNvPr>
        <xdr:cNvCxnSpPr/>
      </xdr:nvCxnSpPr>
      <xdr:spPr>
        <a:xfrm>
          <a:off x="25222200" y="194281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1021</xdr:row>
      <xdr:rowOff>19050</xdr:rowOff>
    </xdr:from>
    <xdr:to>
      <xdr:col>40</xdr:col>
      <xdr:colOff>381000</xdr:colOff>
      <xdr:row>1022</xdr:row>
      <xdr:rowOff>180975</xdr:rowOff>
    </xdr:to>
    <xdr:cxnSp macro="">
      <xdr:nvCxnSpPr>
        <xdr:cNvPr id="1285" name="Connecteur droit 1284">
          <a:extLst>
            <a:ext uri="{FF2B5EF4-FFF2-40B4-BE49-F238E27FC236}">
              <a16:creationId xmlns:a16="http://schemas.microsoft.com/office/drawing/2014/main" id="{A968B2BC-2488-48D2-8593-346689F06C59}"/>
            </a:ext>
          </a:extLst>
        </xdr:cNvPr>
        <xdr:cNvCxnSpPr/>
      </xdr:nvCxnSpPr>
      <xdr:spPr>
        <a:xfrm>
          <a:off x="27336750" y="194290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1286" name="Connecteur droit avec flèche 1285">
          <a:extLst>
            <a:ext uri="{FF2B5EF4-FFF2-40B4-BE49-F238E27FC236}">
              <a16:creationId xmlns:a16="http://schemas.microsoft.com/office/drawing/2014/main" id="{0FD62FA6-2914-4007-AD67-703A0CAACA00}"/>
            </a:ext>
          </a:extLst>
        </xdr:cNvPr>
        <xdr:cNvCxnSpPr/>
      </xdr:nvCxnSpPr>
      <xdr:spPr>
        <a:xfrm flipV="1">
          <a:off x="25212675" y="194576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1022</xdr:row>
      <xdr:rowOff>180975</xdr:rowOff>
    </xdr:from>
    <xdr:to>
      <xdr:col>40</xdr:col>
      <xdr:colOff>371475</xdr:colOff>
      <xdr:row>1023</xdr:row>
      <xdr:rowOff>0</xdr:rowOff>
    </xdr:to>
    <xdr:cxnSp macro="">
      <xdr:nvCxnSpPr>
        <xdr:cNvPr id="1287" name="Connecteur droit avec flèche 1286">
          <a:extLst>
            <a:ext uri="{FF2B5EF4-FFF2-40B4-BE49-F238E27FC236}">
              <a16:creationId xmlns:a16="http://schemas.microsoft.com/office/drawing/2014/main" id="{D9B9B0F1-D1D2-4E2C-8BA6-C53995D46368}"/>
            </a:ext>
          </a:extLst>
        </xdr:cNvPr>
        <xdr:cNvCxnSpPr/>
      </xdr:nvCxnSpPr>
      <xdr:spPr>
        <a:xfrm flipH="1">
          <a:off x="26974800" y="194576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1021</xdr:row>
      <xdr:rowOff>0</xdr:rowOff>
    </xdr:from>
    <xdr:to>
      <xdr:col>34</xdr:col>
      <xdr:colOff>285751</xdr:colOff>
      <xdr:row>1022</xdr:row>
      <xdr:rowOff>19050</xdr:rowOff>
    </xdr:to>
    <xdr:cxnSp macro="">
      <xdr:nvCxnSpPr>
        <xdr:cNvPr id="1288" name="Connecteur droit avec flèche 1287">
          <a:extLst>
            <a:ext uri="{FF2B5EF4-FFF2-40B4-BE49-F238E27FC236}">
              <a16:creationId xmlns:a16="http://schemas.microsoft.com/office/drawing/2014/main" id="{4943DF07-825D-491C-AE37-9FC31714A44A}"/>
            </a:ext>
          </a:extLst>
        </xdr:cNvPr>
        <xdr:cNvCxnSpPr/>
      </xdr:nvCxnSpPr>
      <xdr:spPr>
        <a:xfrm flipH="1">
          <a:off x="23088600" y="194271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1024</xdr:row>
      <xdr:rowOff>9525</xdr:rowOff>
    </xdr:from>
    <xdr:to>
      <xdr:col>34</xdr:col>
      <xdr:colOff>295275</xdr:colOff>
      <xdr:row>1025</xdr:row>
      <xdr:rowOff>9525</xdr:rowOff>
    </xdr:to>
    <xdr:cxnSp macro="">
      <xdr:nvCxnSpPr>
        <xdr:cNvPr id="1289" name="Connecteur droit 1288">
          <a:extLst>
            <a:ext uri="{FF2B5EF4-FFF2-40B4-BE49-F238E27FC236}">
              <a16:creationId xmlns:a16="http://schemas.microsoft.com/office/drawing/2014/main" id="{8EDAC12A-9F51-44F9-8DDD-F62325AC3889}"/>
            </a:ext>
          </a:extLst>
        </xdr:cNvPr>
        <xdr:cNvCxnSpPr/>
      </xdr:nvCxnSpPr>
      <xdr:spPr>
        <a:xfrm>
          <a:off x="23098125" y="194748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1290" name="Connecteur droit 1289">
          <a:extLst>
            <a:ext uri="{FF2B5EF4-FFF2-40B4-BE49-F238E27FC236}">
              <a16:creationId xmlns:a16="http://schemas.microsoft.com/office/drawing/2014/main" id="{E9C724BB-6F66-487C-BC37-77D4CD9DE0DC}"/>
            </a:ext>
          </a:extLst>
        </xdr:cNvPr>
        <xdr:cNvCxnSpPr/>
      </xdr:nvCxnSpPr>
      <xdr:spPr>
        <a:xfrm>
          <a:off x="26450925" y="194729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1024</xdr:row>
      <xdr:rowOff>133351</xdr:rowOff>
    </xdr:from>
    <xdr:to>
      <xdr:col>39</xdr:col>
      <xdr:colOff>200025</xdr:colOff>
      <xdr:row>1025</xdr:row>
      <xdr:rowOff>0</xdr:rowOff>
    </xdr:to>
    <xdr:cxnSp macro="">
      <xdr:nvCxnSpPr>
        <xdr:cNvPr id="1291" name="Connecteur droit 1290">
          <a:extLst>
            <a:ext uri="{FF2B5EF4-FFF2-40B4-BE49-F238E27FC236}">
              <a16:creationId xmlns:a16="http://schemas.microsoft.com/office/drawing/2014/main" id="{3BD565E6-3A61-4DED-AFBC-4EAEB33B4AD9}"/>
            </a:ext>
          </a:extLst>
        </xdr:cNvPr>
        <xdr:cNvCxnSpPr/>
      </xdr:nvCxnSpPr>
      <xdr:spPr>
        <a:xfrm>
          <a:off x="23107650" y="194871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1021</xdr:row>
      <xdr:rowOff>9525</xdr:rowOff>
    </xdr:from>
    <xdr:to>
      <xdr:col>37</xdr:col>
      <xdr:colOff>371475</xdr:colOff>
      <xdr:row>1023</xdr:row>
      <xdr:rowOff>0</xdr:rowOff>
    </xdr:to>
    <xdr:cxnSp macro="">
      <xdr:nvCxnSpPr>
        <xdr:cNvPr id="1292" name="Connecteur droit 1291">
          <a:extLst>
            <a:ext uri="{FF2B5EF4-FFF2-40B4-BE49-F238E27FC236}">
              <a16:creationId xmlns:a16="http://schemas.microsoft.com/office/drawing/2014/main" id="{6EF31EC1-3FB2-4B38-9F74-C00A737369E9}"/>
            </a:ext>
          </a:extLst>
        </xdr:cNvPr>
        <xdr:cNvCxnSpPr/>
      </xdr:nvCxnSpPr>
      <xdr:spPr>
        <a:xfrm>
          <a:off x="25222200" y="194281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1021</xdr:row>
      <xdr:rowOff>19050</xdr:rowOff>
    </xdr:from>
    <xdr:to>
      <xdr:col>40</xdr:col>
      <xdr:colOff>381000</xdr:colOff>
      <xdr:row>1022</xdr:row>
      <xdr:rowOff>180975</xdr:rowOff>
    </xdr:to>
    <xdr:cxnSp macro="">
      <xdr:nvCxnSpPr>
        <xdr:cNvPr id="1293" name="Connecteur droit 1292">
          <a:extLst>
            <a:ext uri="{FF2B5EF4-FFF2-40B4-BE49-F238E27FC236}">
              <a16:creationId xmlns:a16="http://schemas.microsoft.com/office/drawing/2014/main" id="{BACEDF7E-26A1-4EBB-B13C-A1A76C494D0A}"/>
            </a:ext>
          </a:extLst>
        </xdr:cNvPr>
        <xdr:cNvCxnSpPr/>
      </xdr:nvCxnSpPr>
      <xdr:spPr>
        <a:xfrm>
          <a:off x="27336750" y="194290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1294" name="Connecteur droit avec flèche 1293">
          <a:extLst>
            <a:ext uri="{FF2B5EF4-FFF2-40B4-BE49-F238E27FC236}">
              <a16:creationId xmlns:a16="http://schemas.microsoft.com/office/drawing/2014/main" id="{36C66F72-5187-43BA-B41B-64CDE8719602}"/>
            </a:ext>
          </a:extLst>
        </xdr:cNvPr>
        <xdr:cNvCxnSpPr/>
      </xdr:nvCxnSpPr>
      <xdr:spPr>
        <a:xfrm flipV="1">
          <a:off x="25212675" y="194576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1022</xdr:row>
      <xdr:rowOff>180975</xdr:rowOff>
    </xdr:from>
    <xdr:to>
      <xdr:col>40</xdr:col>
      <xdr:colOff>371475</xdr:colOff>
      <xdr:row>1023</xdr:row>
      <xdr:rowOff>0</xdr:rowOff>
    </xdr:to>
    <xdr:cxnSp macro="">
      <xdr:nvCxnSpPr>
        <xdr:cNvPr id="1295" name="Connecteur droit avec flèche 1294">
          <a:extLst>
            <a:ext uri="{FF2B5EF4-FFF2-40B4-BE49-F238E27FC236}">
              <a16:creationId xmlns:a16="http://schemas.microsoft.com/office/drawing/2014/main" id="{FEB4AFFF-6DA6-4187-9446-52CAC525AA15}"/>
            </a:ext>
          </a:extLst>
        </xdr:cNvPr>
        <xdr:cNvCxnSpPr/>
      </xdr:nvCxnSpPr>
      <xdr:spPr>
        <a:xfrm flipH="1">
          <a:off x="26974800" y="194576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1021</xdr:row>
      <xdr:rowOff>0</xdr:rowOff>
    </xdr:from>
    <xdr:to>
      <xdr:col>34</xdr:col>
      <xdr:colOff>285751</xdr:colOff>
      <xdr:row>1022</xdr:row>
      <xdr:rowOff>19050</xdr:rowOff>
    </xdr:to>
    <xdr:cxnSp macro="">
      <xdr:nvCxnSpPr>
        <xdr:cNvPr id="1296" name="Connecteur droit avec flèche 1295">
          <a:extLst>
            <a:ext uri="{FF2B5EF4-FFF2-40B4-BE49-F238E27FC236}">
              <a16:creationId xmlns:a16="http://schemas.microsoft.com/office/drawing/2014/main" id="{A11712FA-AD34-4C76-9873-9896DA07CA4C}"/>
            </a:ext>
          </a:extLst>
        </xdr:cNvPr>
        <xdr:cNvCxnSpPr/>
      </xdr:nvCxnSpPr>
      <xdr:spPr>
        <a:xfrm flipH="1">
          <a:off x="23088600" y="194271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1024</xdr:row>
      <xdr:rowOff>9525</xdr:rowOff>
    </xdr:from>
    <xdr:to>
      <xdr:col>34</xdr:col>
      <xdr:colOff>295275</xdr:colOff>
      <xdr:row>1025</xdr:row>
      <xdr:rowOff>9525</xdr:rowOff>
    </xdr:to>
    <xdr:cxnSp macro="">
      <xdr:nvCxnSpPr>
        <xdr:cNvPr id="1297" name="Connecteur droit 1296">
          <a:extLst>
            <a:ext uri="{FF2B5EF4-FFF2-40B4-BE49-F238E27FC236}">
              <a16:creationId xmlns:a16="http://schemas.microsoft.com/office/drawing/2014/main" id="{58D9075C-AB3D-4705-B171-A35828655C7F}"/>
            </a:ext>
          </a:extLst>
        </xdr:cNvPr>
        <xdr:cNvCxnSpPr/>
      </xdr:nvCxnSpPr>
      <xdr:spPr>
        <a:xfrm>
          <a:off x="23098125" y="194748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1298" name="Connecteur droit 1297">
          <a:extLst>
            <a:ext uri="{FF2B5EF4-FFF2-40B4-BE49-F238E27FC236}">
              <a16:creationId xmlns:a16="http://schemas.microsoft.com/office/drawing/2014/main" id="{91816F2B-4E01-4582-B4A4-C9A96153AF99}"/>
            </a:ext>
          </a:extLst>
        </xdr:cNvPr>
        <xdr:cNvCxnSpPr/>
      </xdr:nvCxnSpPr>
      <xdr:spPr>
        <a:xfrm>
          <a:off x="26450925" y="194729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1024</xdr:row>
      <xdr:rowOff>133351</xdr:rowOff>
    </xdr:from>
    <xdr:to>
      <xdr:col>39</xdr:col>
      <xdr:colOff>200025</xdr:colOff>
      <xdr:row>1025</xdr:row>
      <xdr:rowOff>0</xdr:rowOff>
    </xdr:to>
    <xdr:cxnSp macro="">
      <xdr:nvCxnSpPr>
        <xdr:cNvPr id="1299" name="Connecteur droit 1298">
          <a:extLst>
            <a:ext uri="{FF2B5EF4-FFF2-40B4-BE49-F238E27FC236}">
              <a16:creationId xmlns:a16="http://schemas.microsoft.com/office/drawing/2014/main" id="{726A7070-C19E-414A-8D74-BA94D281F9F5}"/>
            </a:ext>
          </a:extLst>
        </xdr:cNvPr>
        <xdr:cNvCxnSpPr/>
      </xdr:nvCxnSpPr>
      <xdr:spPr>
        <a:xfrm>
          <a:off x="23107650" y="194871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1221</xdr:row>
      <xdr:rowOff>9525</xdr:rowOff>
    </xdr:from>
    <xdr:to>
      <xdr:col>37</xdr:col>
      <xdr:colOff>371475</xdr:colOff>
      <xdr:row>1223</xdr:row>
      <xdr:rowOff>0</xdr:rowOff>
    </xdr:to>
    <xdr:cxnSp macro="">
      <xdr:nvCxnSpPr>
        <xdr:cNvPr id="1300" name="Connecteur droit 1299">
          <a:extLst>
            <a:ext uri="{FF2B5EF4-FFF2-40B4-BE49-F238E27FC236}">
              <a16:creationId xmlns:a16="http://schemas.microsoft.com/office/drawing/2014/main" id="{474D6899-8A71-43CB-9605-D08E525C0552}"/>
            </a:ext>
          </a:extLst>
        </xdr:cNvPr>
        <xdr:cNvCxnSpPr/>
      </xdr:nvCxnSpPr>
      <xdr:spPr>
        <a:xfrm>
          <a:off x="25222200" y="2320575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1221</xdr:row>
      <xdr:rowOff>19050</xdr:rowOff>
    </xdr:from>
    <xdr:to>
      <xdr:col>40</xdr:col>
      <xdr:colOff>381000</xdr:colOff>
      <xdr:row>1222</xdr:row>
      <xdr:rowOff>180975</xdr:rowOff>
    </xdr:to>
    <xdr:cxnSp macro="">
      <xdr:nvCxnSpPr>
        <xdr:cNvPr id="1301" name="Connecteur droit 1300">
          <a:extLst>
            <a:ext uri="{FF2B5EF4-FFF2-40B4-BE49-F238E27FC236}">
              <a16:creationId xmlns:a16="http://schemas.microsoft.com/office/drawing/2014/main" id="{A8D4B763-CC13-464C-A434-D79E70680AB6}"/>
            </a:ext>
          </a:extLst>
        </xdr:cNvPr>
        <xdr:cNvCxnSpPr/>
      </xdr:nvCxnSpPr>
      <xdr:spPr>
        <a:xfrm>
          <a:off x="27336750" y="2320671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1302" name="Connecteur droit avec flèche 1301">
          <a:extLst>
            <a:ext uri="{FF2B5EF4-FFF2-40B4-BE49-F238E27FC236}">
              <a16:creationId xmlns:a16="http://schemas.microsoft.com/office/drawing/2014/main" id="{27A1B6AA-E8F8-4783-8DEC-45CA06ADA539}"/>
            </a:ext>
          </a:extLst>
        </xdr:cNvPr>
        <xdr:cNvCxnSpPr/>
      </xdr:nvCxnSpPr>
      <xdr:spPr>
        <a:xfrm flipV="1">
          <a:off x="25212675" y="23235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1222</xdr:row>
      <xdr:rowOff>180975</xdr:rowOff>
    </xdr:from>
    <xdr:to>
      <xdr:col>40</xdr:col>
      <xdr:colOff>371475</xdr:colOff>
      <xdr:row>1223</xdr:row>
      <xdr:rowOff>0</xdr:rowOff>
    </xdr:to>
    <xdr:cxnSp macro="">
      <xdr:nvCxnSpPr>
        <xdr:cNvPr id="1303" name="Connecteur droit avec flèche 1302">
          <a:extLst>
            <a:ext uri="{FF2B5EF4-FFF2-40B4-BE49-F238E27FC236}">
              <a16:creationId xmlns:a16="http://schemas.microsoft.com/office/drawing/2014/main" id="{8C65EDA6-EDC1-448C-9CDB-82FB6F834DD4}"/>
            </a:ext>
          </a:extLst>
        </xdr:cNvPr>
        <xdr:cNvCxnSpPr/>
      </xdr:nvCxnSpPr>
      <xdr:spPr>
        <a:xfrm flipH="1">
          <a:off x="26974800" y="2323528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1221</xdr:row>
      <xdr:rowOff>0</xdr:rowOff>
    </xdr:from>
    <xdr:to>
      <xdr:col>34</xdr:col>
      <xdr:colOff>285751</xdr:colOff>
      <xdr:row>1222</xdr:row>
      <xdr:rowOff>19050</xdr:rowOff>
    </xdr:to>
    <xdr:cxnSp macro="">
      <xdr:nvCxnSpPr>
        <xdr:cNvPr id="1304" name="Connecteur droit avec flèche 1303">
          <a:extLst>
            <a:ext uri="{FF2B5EF4-FFF2-40B4-BE49-F238E27FC236}">
              <a16:creationId xmlns:a16="http://schemas.microsoft.com/office/drawing/2014/main" id="{B26CC8B0-7A0F-41F1-BEBD-87736B972136}"/>
            </a:ext>
          </a:extLst>
        </xdr:cNvPr>
        <xdr:cNvCxnSpPr/>
      </xdr:nvCxnSpPr>
      <xdr:spPr>
        <a:xfrm flipH="1">
          <a:off x="23088600" y="2320480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1224</xdr:row>
      <xdr:rowOff>9525</xdr:rowOff>
    </xdr:from>
    <xdr:to>
      <xdr:col>34</xdr:col>
      <xdr:colOff>295275</xdr:colOff>
      <xdr:row>1225</xdr:row>
      <xdr:rowOff>9525</xdr:rowOff>
    </xdr:to>
    <xdr:cxnSp macro="">
      <xdr:nvCxnSpPr>
        <xdr:cNvPr id="1305" name="Connecteur droit 1304">
          <a:extLst>
            <a:ext uri="{FF2B5EF4-FFF2-40B4-BE49-F238E27FC236}">
              <a16:creationId xmlns:a16="http://schemas.microsoft.com/office/drawing/2014/main" id="{F566EEC6-4D2A-454D-8598-E51333CE9ED9}"/>
            </a:ext>
          </a:extLst>
        </xdr:cNvPr>
        <xdr:cNvCxnSpPr/>
      </xdr:nvCxnSpPr>
      <xdr:spPr>
        <a:xfrm>
          <a:off x="23098125" y="2325243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1306" name="Connecteur droit 1305">
          <a:extLst>
            <a:ext uri="{FF2B5EF4-FFF2-40B4-BE49-F238E27FC236}">
              <a16:creationId xmlns:a16="http://schemas.microsoft.com/office/drawing/2014/main" id="{972D8E35-4017-4146-B196-8AA0887D66CB}"/>
            </a:ext>
          </a:extLst>
        </xdr:cNvPr>
        <xdr:cNvCxnSpPr/>
      </xdr:nvCxnSpPr>
      <xdr:spPr>
        <a:xfrm>
          <a:off x="26450925" y="23250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1224</xdr:row>
      <xdr:rowOff>133351</xdr:rowOff>
    </xdr:from>
    <xdr:to>
      <xdr:col>39</xdr:col>
      <xdr:colOff>200025</xdr:colOff>
      <xdr:row>1225</xdr:row>
      <xdr:rowOff>0</xdr:rowOff>
    </xdr:to>
    <xdr:cxnSp macro="">
      <xdr:nvCxnSpPr>
        <xdr:cNvPr id="1307" name="Connecteur droit 1306">
          <a:extLst>
            <a:ext uri="{FF2B5EF4-FFF2-40B4-BE49-F238E27FC236}">
              <a16:creationId xmlns:a16="http://schemas.microsoft.com/office/drawing/2014/main" id="{960CD0E1-9F36-43AB-9F74-953A19348B0C}"/>
            </a:ext>
          </a:extLst>
        </xdr:cNvPr>
        <xdr:cNvCxnSpPr/>
      </xdr:nvCxnSpPr>
      <xdr:spPr>
        <a:xfrm>
          <a:off x="23107650" y="2326481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1221</xdr:row>
      <xdr:rowOff>9525</xdr:rowOff>
    </xdr:from>
    <xdr:to>
      <xdr:col>37</xdr:col>
      <xdr:colOff>371475</xdr:colOff>
      <xdr:row>1223</xdr:row>
      <xdr:rowOff>0</xdr:rowOff>
    </xdr:to>
    <xdr:cxnSp macro="">
      <xdr:nvCxnSpPr>
        <xdr:cNvPr id="1308" name="Connecteur droit 1307">
          <a:extLst>
            <a:ext uri="{FF2B5EF4-FFF2-40B4-BE49-F238E27FC236}">
              <a16:creationId xmlns:a16="http://schemas.microsoft.com/office/drawing/2014/main" id="{DC824236-94DB-44FE-BE02-E53BEAC842AA}"/>
            </a:ext>
          </a:extLst>
        </xdr:cNvPr>
        <xdr:cNvCxnSpPr/>
      </xdr:nvCxnSpPr>
      <xdr:spPr>
        <a:xfrm>
          <a:off x="25222200" y="2320575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1221</xdr:row>
      <xdr:rowOff>19050</xdr:rowOff>
    </xdr:from>
    <xdr:to>
      <xdr:col>40</xdr:col>
      <xdr:colOff>381000</xdr:colOff>
      <xdr:row>1222</xdr:row>
      <xdr:rowOff>180975</xdr:rowOff>
    </xdr:to>
    <xdr:cxnSp macro="">
      <xdr:nvCxnSpPr>
        <xdr:cNvPr id="1309" name="Connecteur droit 1308">
          <a:extLst>
            <a:ext uri="{FF2B5EF4-FFF2-40B4-BE49-F238E27FC236}">
              <a16:creationId xmlns:a16="http://schemas.microsoft.com/office/drawing/2014/main" id="{E4BB5B7F-9802-4F2B-8EC4-486C688D3B06}"/>
            </a:ext>
          </a:extLst>
        </xdr:cNvPr>
        <xdr:cNvCxnSpPr/>
      </xdr:nvCxnSpPr>
      <xdr:spPr>
        <a:xfrm>
          <a:off x="27336750" y="2320671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1310" name="Connecteur droit avec flèche 1309">
          <a:extLst>
            <a:ext uri="{FF2B5EF4-FFF2-40B4-BE49-F238E27FC236}">
              <a16:creationId xmlns:a16="http://schemas.microsoft.com/office/drawing/2014/main" id="{F539A29E-6832-4353-B53C-2C650305A69E}"/>
            </a:ext>
          </a:extLst>
        </xdr:cNvPr>
        <xdr:cNvCxnSpPr/>
      </xdr:nvCxnSpPr>
      <xdr:spPr>
        <a:xfrm flipV="1">
          <a:off x="25212675" y="23235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1222</xdr:row>
      <xdr:rowOff>180975</xdr:rowOff>
    </xdr:from>
    <xdr:to>
      <xdr:col>40</xdr:col>
      <xdr:colOff>371475</xdr:colOff>
      <xdr:row>1223</xdr:row>
      <xdr:rowOff>0</xdr:rowOff>
    </xdr:to>
    <xdr:cxnSp macro="">
      <xdr:nvCxnSpPr>
        <xdr:cNvPr id="1311" name="Connecteur droit avec flèche 1310">
          <a:extLst>
            <a:ext uri="{FF2B5EF4-FFF2-40B4-BE49-F238E27FC236}">
              <a16:creationId xmlns:a16="http://schemas.microsoft.com/office/drawing/2014/main" id="{284B5C27-0D75-40BF-8334-57BD61D0D0C1}"/>
            </a:ext>
          </a:extLst>
        </xdr:cNvPr>
        <xdr:cNvCxnSpPr/>
      </xdr:nvCxnSpPr>
      <xdr:spPr>
        <a:xfrm flipH="1">
          <a:off x="26974800" y="2323528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1221</xdr:row>
      <xdr:rowOff>0</xdr:rowOff>
    </xdr:from>
    <xdr:to>
      <xdr:col>34</xdr:col>
      <xdr:colOff>285751</xdr:colOff>
      <xdr:row>1222</xdr:row>
      <xdr:rowOff>19050</xdr:rowOff>
    </xdr:to>
    <xdr:cxnSp macro="">
      <xdr:nvCxnSpPr>
        <xdr:cNvPr id="1312" name="Connecteur droit avec flèche 1311">
          <a:extLst>
            <a:ext uri="{FF2B5EF4-FFF2-40B4-BE49-F238E27FC236}">
              <a16:creationId xmlns:a16="http://schemas.microsoft.com/office/drawing/2014/main" id="{06F11514-51E5-4241-B95F-C7385C951E3F}"/>
            </a:ext>
          </a:extLst>
        </xdr:cNvPr>
        <xdr:cNvCxnSpPr/>
      </xdr:nvCxnSpPr>
      <xdr:spPr>
        <a:xfrm flipH="1">
          <a:off x="23088600" y="2320480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1224</xdr:row>
      <xdr:rowOff>9525</xdr:rowOff>
    </xdr:from>
    <xdr:to>
      <xdr:col>34</xdr:col>
      <xdr:colOff>295275</xdr:colOff>
      <xdr:row>1225</xdr:row>
      <xdr:rowOff>9525</xdr:rowOff>
    </xdr:to>
    <xdr:cxnSp macro="">
      <xdr:nvCxnSpPr>
        <xdr:cNvPr id="1313" name="Connecteur droit 1312">
          <a:extLst>
            <a:ext uri="{FF2B5EF4-FFF2-40B4-BE49-F238E27FC236}">
              <a16:creationId xmlns:a16="http://schemas.microsoft.com/office/drawing/2014/main" id="{0345EFEF-F8DE-4B23-A36E-7CBBF78D241B}"/>
            </a:ext>
          </a:extLst>
        </xdr:cNvPr>
        <xdr:cNvCxnSpPr/>
      </xdr:nvCxnSpPr>
      <xdr:spPr>
        <a:xfrm>
          <a:off x="23098125" y="2325243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1314" name="Connecteur droit 1313">
          <a:extLst>
            <a:ext uri="{FF2B5EF4-FFF2-40B4-BE49-F238E27FC236}">
              <a16:creationId xmlns:a16="http://schemas.microsoft.com/office/drawing/2014/main" id="{15340743-D380-45DF-9476-55F0F2661F62}"/>
            </a:ext>
          </a:extLst>
        </xdr:cNvPr>
        <xdr:cNvCxnSpPr/>
      </xdr:nvCxnSpPr>
      <xdr:spPr>
        <a:xfrm>
          <a:off x="26450925" y="23250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1224</xdr:row>
      <xdr:rowOff>133351</xdr:rowOff>
    </xdr:from>
    <xdr:to>
      <xdr:col>39</xdr:col>
      <xdr:colOff>200025</xdr:colOff>
      <xdr:row>1225</xdr:row>
      <xdr:rowOff>0</xdr:rowOff>
    </xdr:to>
    <xdr:cxnSp macro="">
      <xdr:nvCxnSpPr>
        <xdr:cNvPr id="1315" name="Connecteur droit 1314">
          <a:extLst>
            <a:ext uri="{FF2B5EF4-FFF2-40B4-BE49-F238E27FC236}">
              <a16:creationId xmlns:a16="http://schemas.microsoft.com/office/drawing/2014/main" id="{D72EE380-E010-4CAA-BDE6-498E02561058}"/>
            </a:ext>
          </a:extLst>
        </xdr:cNvPr>
        <xdr:cNvCxnSpPr/>
      </xdr:nvCxnSpPr>
      <xdr:spPr>
        <a:xfrm>
          <a:off x="23107650" y="2326481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1421</xdr:row>
      <xdr:rowOff>9525</xdr:rowOff>
    </xdr:from>
    <xdr:to>
      <xdr:col>37</xdr:col>
      <xdr:colOff>371475</xdr:colOff>
      <xdr:row>1423</xdr:row>
      <xdr:rowOff>0</xdr:rowOff>
    </xdr:to>
    <xdr:cxnSp macro="">
      <xdr:nvCxnSpPr>
        <xdr:cNvPr id="1316" name="Connecteur droit 1315">
          <a:extLst>
            <a:ext uri="{FF2B5EF4-FFF2-40B4-BE49-F238E27FC236}">
              <a16:creationId xmlns:a16="http://schemas.microsoft.com/office/drawing/2014/main" id="{910681C6-8D90-4424-AD89-8A7B9DD353C6}"/>
            </a:ext>
          </a:extLst>
        </xdr:cNvPr>
        <xdr:cNvCxnSpPr/>
      </xdr:nvCxnSpPr>
      <xdr:spPr>
        <a:xfrm>
          <a:off x="25222200" y="269833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1421</xdr:row>
      <xdr:rowOff>19050</xdr:rowOff>
    </xdr:from>
    <xdr:to>
      <xdr:col>40</xdr:col>
      <xdr:colOff>381000</xdr:colOff>
      <xdr:row>1422</xdr:row>
      <xdr:rowOff>180975</xdr:rowOff>
    </xdr:to>
    <xdr:cxnSp macro="">
      <xdr:nvCxnSpPr>
        <xdr:cNvPr id="1317" name="Connecteur droit 1316">
          <a:extLst>
            <a:ext uri="{FF2B5EF4-FFF2-40B4-BE49-F238E27FC236}">
              <a16:creationId xmlns:a16="http://schemas.microsoft.com/office/drawing/2014/main" id="{205D8E9B-8D6D-46EB-B0E9-42C2BB58611B}"/>
            </a:ext>
          </a:extLst>
        </xdr:cNvPr>
        <xdr:cNvCxnSpPr/>
      </xdr:nvCxnSpPr>
      <xdr:spPr>
        <a:xfrm>
          <a:off x="27336750" y="269843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1318" name="Connecteur droit avec flèche 1317">
          <a:extLst>
            <a:ext uri="{FF2B5EF4-FFF2-40B4-BE49-F238E27FC236}">
              <a16:creationId xmlns:a16="http://schemas.microsoft.com/office/drawing/2014/main" id="{719E35B2-B7BA-4B75-B3D3-951628F5C9E7}"/>
            </a:ext>
          </a:extLst>
        </xdr:cNvPr>
        <xdr:cNvCxnSpPr/>
      </xdr:nvCxnSpPr>
      <xdr:spPr>
        <a:xfrm flipV="1">
          <a:off x="25212675" y="270129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1422</xdr:row>
      <xdr:rowOff>180975</xdr:rowOff>
    </xdr:from>
    <xdr:to>
      <xdr:col>40</xdr:col>
      <xdr:colOff>371475</xdr:colOff>
      <xdr:row>1423</xdr:row>
      <xdr:rowOff>0</xdr:rowOff>
    </xdr:to>
    <xdr:cxnSp macro="">
      <xdr:nvCxnSpPr>
        <xdr:cNvPr id="1319" name="Connecteur droit avec flèche 1318">
          <a:extLst>
            <a:ext uri="{FF2B5EF4-FFF2-40B4-BE49-F238E27FC236}">
              <a16:creationId xmlns:a16="http://schemas.microsoft.com/office/drawing/2014/main" id="{35E377EA-7598-4934-8CAB-74BA94CCDC3E}"/>
            </a:ext>
          </a:extLst>
        </xdr:cNvPr>
        <xdr:cNvCxnSpPr/>
      </xdr:nvCxnSpPr>
      <xdr:spPr>
        <a:xfrm flipH="1">
          <a:off x="26974800" y="270129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1421</xdr:row>
      <xdr:rowOff>0</xdr:rowOff>
    </xdr:from>
    <xdr:to>
      <xdr:col>34</xdr:col>
      <xdr:colOff>285751</xdr:colOff>
      <xdr:row>1422</xdr:row>
      <xdr:rowOff>19050</xdr:rowOff>
    </xdr:to>
    <xdr:cxnSp macro="">
      <xdr:nvCxnSpPr>
        <xdr:cNvPr id="1320" name="Connecteur droit avec flèche 1319">
          <a:extLst>
            <a:ext uri="{FF2B5EF4-FFF2-40B4-BE49-F238E27FC236}">
              <a16:creationId xmlns:a16="http://schemas.microsoft.com/office/drawing/2014/main" id="{3C2B8784-1FAA-4538-8B3F-D0D9B4EB933F}"/>
            </a:ext>
          </a:extLst>
        </xdr:cNvPr>
        <xdr:cNvCxnSpPr/>
      </xdr:nvCxnSpPr>
      <xdr:spPr>
        <a:xfrm flipH="1">
          <a:off x="23088600" y="269824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1424</xdr:row>
      <xdr:rowOff>9525</xdr:rowOff>
    </xdr:from>
    <xdr:to>
      <xdr:col>34</xdr:col>
      <xdr:colOff>295275</xdr:colOff>
      <xdr:row>1425</xdr:row>
      <xdr:rowOff>9525</xdr:rowOff>
    </xdr:to>
    <xdr:cxnSp macro="">
      <xdr:nvCxnSpPr>
        <xdr:cNvPr id="1321" name="Connecteur droit 1320">
          <a:extLst>
            <a:ext uri="{FF2B5EF4-FFF2-40B4-BE49-F238E27FC236}">
              <a16:creationId xmlns:a16="http://schemas.microsoft.com/office/drawing/2014/main" id="{8C83AC66-2BC6-4D06-87DF-C40AF13BCB6B}"/>
            </a:ext>
          </a:extLst>
        </xdr:cNvPr>
        <xdr:cNvCxnSpPr/>
      </xdr:nvCxnSpPr>
      <xdr:spPr>
        <a:xfrm>
          <a:off x="23098125" y="270300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1322" name="Connecteur droit 1321">
          <a:extLst>
            <a:ext uri="{FF2B5EF4-FFF2-40B4-BE49-F238E27FC236}">
              <a16:creationId xmlns:a16="http://schemas.microsoft.com/office/drawing/2014/main" id="{A0690A0E-6AFF-4812-8DBC-D7603FF6C198}"/>
            </a:ext>
          </a:extLst>
        </xdr:cNvPr>
        <xdr:cNvCxnSpPr/>
      </xdr:nvCxnSpPr>
      <xdr:spPr>
        <a:xfrm>
          <a:off x="26450925" y="270281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1424</xdr:row>
      <xdr:rowOff>133351</xdr:rowOff>
    </xdr:from>
    <xdr:to>
      <xdr:col>39</xdr:col>
      <xdr:colOff>200025</xdr:colOff>
      <xdr:row>1425</xdr:row>
      <xdr:rowOff>0</xdr:rowOff>
    </xdr:to>
    <xdr:cxnSp macro="">
      <xdr:nvCxnSpPr>
        <xdr:cNvPr id="1323" name="Connecteur droit 1322">
          <a:extLst>
            <a:ext uri="{FF2B5EF4-FFF2-40B4-BE49-F238E27FC236}">
              <a16:creationId xmlns:a16="http://schemas.microsoft.com/office/drawing/2014/main" id="{027EBFF5-D1B2-4C89-AD1E-9AE1FA226115}"/>
            </a:ext>
          </a:extLst>
        </xdr:cNvPr>
        <xdr:cNvCxnSpPr/>
      </xdr:nvCxnSpPr>
      <xdr:spPr>
        <a:xfrm>
          <a:off x="23107650" y="270424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1421</xdr:row>
      <xdr:rowOff>9525</xdr:rowOff>
    </xdr:from>
    <xdr:to>
      <xdr:col>37</xdr:col>
      <xdr:colOff>371475</xdr:colOff>
      <xdr:row>1423</xdr:row>
      <xdr:rowOff>0</xdr:rowOff>
    </xdr:to>
    <xdr:cxnSp macro="">
      <xdr:nvCxnSpPr>
        <xdr:cNvPr id="1324" name="Connecteur droit 1323">
          <a:extLst>
            <a:ext uri="{FF2B5EF4-FFF2-40B4-BE49-F238E27FC236}">
              <a16:creationId xmlns:a16="http://schemas.microsoft.com/office/drawing/2014/main" id="{3AD55654-2B06-4A98-9EBE-20EBD65B6A26}"/>
            </a:ext>
          </a:extLst>
        </xdr:cNvPr>
        <xdr:cNvCxnSpPr/>
      </xdr:nvCxnSpPr>
      <xdr:spPr>
        <a:xfrm>
          <a:off x="25222200" y="2698337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1421</xdr:row>
      <xdr:rowOff>19050</xdr:rowOff>
    </xdr:from>
    <xdr:to>
      <xdr:col>40</xdr:col>
      <xdr:colOff>381000</xdr:colOff>
      <xdr:row>1422</xdr:row>
      <xdr:rowOff>180975</xdr:rowOff>
    </xdr:to>
    <xdr:cxnSp macro="">
      <xdr:nvCxnSpPr>
        <xdr:cNvPr id="1325" name="Connecteur droit 1324">
          <a:extLst>
            <a:ext uri="{FF2B5EF4-FFF2-40B4-BE49-F238E27FC236}">
              <a16:creationId xmlns:a16="http://schemas.microsoft.com/office/drawing/2014/main" id="{4D333BE0-F08B-4955-8621-14EF28056871}"/>
            </a:ext>
          </a:extLst>
        </xdr:cNvPr>
        <xdr:cNvCxnSpPr/>
      </xdr:nvCxnSpPr>
      <xdr:spPr>
        <a:xfrm>
          <a:off x="27336750" y="2698432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1326" name="Connecteur droit avec flèche 1325">
          <a:extLst>
            <a:ext uri="{FF2B5EF4-FFF2-40B4-BE49-F238E27FC236}">
              <a16:creationId xmlns:a16="http://schemas.microsoft.com/office/drawing/2014/main" id="{C1FE9503-E0CD-4B1E-AAE9-E1F4CAF94ECF}"/>
            </a:ext>
          </a:extLst>
        </xdr:cNvPr>
        <xdr:cNvCxnSpPr/>
      </xdr:nvCxnSpPr>
      <xdr:spPr>
        <a:xfrm flipV="1">
          <a:off x="25212675" y="270129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1422</xdr:row>
      <xdr:rowOff>180975</xdr:rowOff>
    </xdr:from>
    <xdr:to>
      <xdr:col>40</xdr:col>
      <xdr:colOff>371475</xdr:colOff>
      <xdr:row>1423</xdr:row>
      <xdr:rowOff>0</xdr:rowOff>
    </xdr:to>
    <xdr:cxnSp macro="">
      <xdr:nvCxnSpPr>
        <xdr:cNvPr id="1327" name="Connecteur droit avec flèche 1326">
          <a:extLst>
            <a:ext uri="{FF2B5EF4-FFF2-40B4-BE49-F238E27FC236}">
              <a16:creationId xmlns:a16="http://schemas.microsoft.com/office/drawing/2014/main" id="{E7F284C0-B506-43B2-BD33-87D7A8B6548B}"/>
            </a:ext>
          </a:extLst>
        </xdr:cNvPr>
        <xdr:cNvCxnSpPr/>
      </xdr:nvCxnSpPr>
      <xdr:spPr>
        <a:xfrm flipH="1">
          <a:off x="26974800" y="2701290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1421</xdr:row>
      <xdr:rowOff>0</xdr:rowOff>
    </xdr:from>
    <xdr:to>
      <xdr:col>34</xdr:col>
      <xdr:colOff>285751</xdr:colOff>
      <xdr:row>1422</xdr:row>
      <xdr:rowOff>19050</xdr:rowOff>
    </xdr:to>
    <xdr:cxnSp macro="">
      <xdr:nvCxnSpPr>
        <xdr:cNvPr id="1328" name="Connecteur droit avec flèche 1327">
          <a:extLst>
            <a:ext uri="{FF2B5EF4-FFF2-40B4-BE49-F238E27FC236}">
              <a16:creationId xmlns:a16="http://schemas.microsoft.com/office/drawing/2014/main" id="{7EB31CB5-5728-4E22-BF34-7E7F5930B932}"/>
            </a:ext>
          </a:extLst>
        </xdr:cNvPr>
        <xdr:cNvCxnSpPr/>
      </xdr:nvCxnSpPr>
      <xdr:spPr>
        <a:xfrm flipH="1">
          <a:off x="23088600" y="2698242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1424</xdr:row>
      <xdr:rowOff>9525</xdr:rowOff>
    </xdr:from>
    <xdr:to>
      <xdr:col>34</xdr:col>
      <xdr:colOff>295275</xdr:colOff>
      <xdr:row>1425</xdr:row>
      <xdr:rowOff>9525</xdr:rowOff>
    </xdr:to>
    <xdr:cxnSp macro="">
      <xdr:nvCxnSpPr>
        <xdr:cNvPr id="1329" name="Connecteur droit 1328">
          <a:extLst>
            <a:ext uri="{FF2B5EF4-FFF2-40B4-BE49-F238E27FC236}">
              <a16:creationId xmlns:a16="http://schemas.microsoft.com/office/drawing/2014/main" id="{96FE0683-21A6-4B2A-B394-2AC37B7E41C4}"/>
            </a:ext>
          </a:extLst>
        </xdr:cNvPr>
        <xdr:cNvCxnSpPr/>
      </xdr:nvCxnSpPr>
      <xdr:spPr>
        <a:xfrm>
          <a:off x="23098125" y="2703004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1330" name="Connecteur droit 1329">
          <a:extLst>
            <a:ext uri="{FF2B5EF4-FFF2-40B4-BE49-F238E27FC236}">
              <a16:creationId xmlns:a16="http://schemas.microsoft.com/office/drawing/2014/main" id="{FAE77369-95C9-4561-8D15-BBBCB0BA331E}"/>
            </a:ext>
          </a:extLst>
        </xdr:cNvPr>
        <xdr:cNvCxnSpPr/>
      </xdr:nvCxnSpPr>
      <xdr:spPr>
        <a:xfrm>
          <a:off x="26450925" y="270281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1424</xdr:row>
      <xdr:rowOff>133351</xdr:rowOff>
    </xdr:from>
    <xdr:to>
      <xdr:col>39</xdr:col>
      <xdr:colOff>200025</xdr:colOff>
      <xdr:row>1425</xdr:row>
      <xdr:rowOff>0</xdr:rowOff>
    </xdr:to>
    <xdr:cxnSp macro="">
      <xdr:nvCxnSpPr>
        <xdr:cNvPr id="1331" name="Connecteur droit 1330">
          <a:extLst>
            <a:ext uri="{FF2B5EF4-FFF2-40B4-BE49-F238E27FC236}">
              <a16:creationId xmlns:a16="http://schemas.microsoft.com/office/drawing/2014/main" id="{3C9D15B9-DE8C-44FA-8C19-E2FF2A0C3388}"/>
            </a:ext>
          </a:extLst>
        </xdr:cNvPr>
        <xdr:cNvCxnSpPr/>
      </xdr:nvCxnSpPr>
      <xdr:spPr>
        <a:xfrm>
          <a:off x="23107650" y="2704242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1621</xdr:row>
      <xdr:rowOff>9525</xdr:rowOff>
    </xdr:from>
    <xdr:to>
      <xdr:col>37</xdr:col>
      <xdr:colOff>371475</xdr:colOff>
      <xdr:row>1623</xdr:row>
      <xdr:rowOff>0</xdr:rowOff>
    </xdr:to>
    <xdr:cxnSp macro="">
      <xdr:nvCxnSpPr>
        <xdr:cNvPr id="1332" name="Connecteur droit 1331">
          <a:extLst>
            <a:ext uri="{FF2B5EF4-FFF2-40B4-BE49-F238E27FC236}">
              <a16:creationId xmlns:a16="http://schemas.microsoft.com/office/drawing/2014/main" id="{1C63E07C-50E7-4A1F-B882-2744D7F183F2}"/>
            </a:ext>
          </a:extLst>
        </xdr:cNvPr>
        <xdr:cNvCxnSpPr/>
      </xdr:nvCxnSpPr>
      <xdr:spPr>
        <a:xfrm>
          <a:off x="25222200" y="3076098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1621</xdr:row>
      <xdr:rowOff>19050</xdr:rowOff>
    </xdr:from>
    <xdr:to>
      <xdr:col>40</xdr:col>
      <xdr:colOff>381000</xdr:colOff>
      <xdr:row>1622</xdr:row>
      <xdr:rowOff>180975</xdr:rowOff>
    </xdr:to>
    <xdr:cxnSp macro="">
      <xdr:nvCxnSpPr>
        <xdr:cNvPr id="1333" name="Connecteur droit 1332">
          <a:extLst>
            <a:ext uri="{FF2B5EF4-FFF2-40B4-BE49-F238E27FC236}">
              <a16:creationId xmlns:a16="http://schemas.microsoft.com/office/drawing/2014/main" id="{0F381373-D954-47B2-B8B7-6F91679BEF67}"/>
            </a:ext>
          </a:extLst>
        </xdr:cNvPr>
        <xdr:cNvCxnSpPr/>
      </xdr:nvCxnSpPr>
      <xdr:spPr>
        <a:xfrm>
          <a:off x="27336750" y="3076194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334" name="Connecteur droit avec flèche 1333">
          <a:extLst>
            <a:ext uri="{FF2B5EF4-FFF2-40B4-BE49-F238E27FC236}">
              <a16:creationId xmlns:a16="http://schemas.microsoft.com/office/drawing/2014/main" id="{48D142E0-016E-463A-9375-7DA87BA17916}"/>
            </a:ext>
          </a:extLst>
        </xdr:cNvPr>
        <xdr:cNvCxnSpPr/>
      </xdr:nvCxnSpPr>
      <xdr:spPr>
        <a:xfrm flipV="1">
          <a:off x="25212675" y="3079051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1622</xdr:row>
      <xdr:rowOff>180975</xdr:rowOff>
    </xdr:from>
    <xdr:to>
      <xdr:col>40</xdr:col>
      <xdr:colOff>371475</xdr:colOff>
      <xdr:row>1623</xdr:row>
      <xdr:rowOff>0</xdr:rowOff>
    </xdr:to>
    <xdr:cxnSp macro="">
      <xdr:nvCxnSpPr>
        <xdr:cNvPr id="1335" name="Connecteur droit avec flèche 1334">
          <a:extLst>
            <a:ext uri="{FF2B5EF4-FFF2-40B4-BE49-F238E27FC236}">
              <a16:creationId xmlns:a16="http://schemas.microsoft.com/office/drawing/2014/main" id="{F5378330-B4C9-4524-ACD4-E611FE9D2FB9}"/>
            </a:ext>
          </a:extLst>
        </xdr:cNvPr>
        <xdr:cNvCxnSpPr/>
      </xdr:nvCxnSpPr>
      <xdr:spPr>
        <a:xfrm flipH="1">
          <a:off x="26974800" y="3079051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1621</xdr:row>
      <xdr:rowOff>0</xdr:rowOff>
    </xdr:from>
    <xdr:to>
      <xdr:col>34</xdr:col>
      <xdr:colOff>285751</xdr:colOff>
      <xdr:row>1622</xdr:row>
      <xdr:rowOff>19050</xdr:rowOff>
    </xdr:to>
    <xdr:cxnSp macro="">
      <xdr:nvCxnSpPr>
        <xdr:cNvPr id="1336" name="Connecteur droit avec flèche 1335">
          <a:extLst>
            <a:ext uri="{FF2B5EF4-FFF2-40B4-BE49-F238E27FC236}">
              <a16:creationId xmlns:a16="http://schemas.microsoft.com/office/drawing/2014/main" id="{833D3DD6-03C5-4076-8E95-172ABF49B2EE}"/>
            </a:ext>
          </a:extLst>
        </xdr:cNvPr>
        <xdr:cNvCxnSpPr/>
      </xdr:nvCxnSpPr>
      <xdr:spPr>
        <a:xfrm flipH="1">
          <a:off x="23088600" y="3076003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1624</xdr:row>
      <xdr:rowOff>9525</xdr:rowOff>
    </xdr:from>
    <xdr:to>
      <xdr:col>34</xdr:col>
      <xdr:colOff>295275</xdr:colOff>
      <xdr:row>1625</xdr:row>
      <xdr:rowOff>9525</xdr:rowOff>
    </xdr:to>
    <xdr:cxnSp macro="">
      <xdr:nvCxnSpPr>
        <xdr:cNvPr id="1337" name="Connecteur droit 1336">
          <a:extLst>
            <a:ext uri="{FF2B5EF4-FFF2-40B4-BE49-F238E27FC236}">
              <a16:creationId xmlns:a16="http://schemas.microsoft.com/office/drawing/2014/main" id="{D5ECD8BD-6747-4B7E-B9A9-F925289B06DF}"/>
            </a:ext>
          </a:extLst>
        </xdr:cNvPr>
        <xdr:cNvCxnSpPr/>
      </xdr:nvCxnSpPr>
      <xdr:spPr>
        <a:xfrm>
          <a:off x="23098125" y="3080766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338" name="Connecteur droit 1337">
          <a:extLst>
            <a:ext uri="{FF2B5EF4-FFF2-40B4-BE49-F238E27FC236}">
              <a16:creationId xmlns:a16="http://schemas.microsoft.com/office/drawing/2014/main" id="{798FE85E-AB01-4C41-95BB-33AD77F0859E}"/>
            </a:ext>
          </a:extLst>
        </xdr:cNvPr>
        <xdr:cNvCxnSpPr/>
      </xdr:nvCxnSpPr>
      <xdr:spPr>
        <a:xfrm>
          <a:off x="26450925" y="3080575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1624</xdr:row>
      <xdr:rowOff>133351</xdr:rowOff>
    </xdr:from>
    <xdr:to>
      <xdr:col>39</xdr:col>
      <xdr:colOff>200025</xdr:colOff>
      <xdr:row>1625</xdr:row>
      <xdr:rowOff>0</xdr:rowOff>
    </xdr:to>
    <xdr:cxnSp macro="">
      <xdr:nvCxnSpPr>
        <xdr:cNvPr id="1339" name="Connecteur droit 1338">
          <a:extLst>
            <a:ext uri="{FF2B5EF4-FFF2-40B4-BE49-F238E27FC236}">
              <a16:creationId xmlns:a16="http://schemas.microsoft.com/office/drawing/2014/main" id="{EA92C983-5E0C-4834-A93E-4AE8C3535157}"/>
            </a:ext>
          </a:extLst>
        </xdr:cNvPr>
        <xdr:cNvCxnSpPr/>
      </xdr:nvCxnSpPr>
      <xdr:spPr>
        <a:xfrm>
          <a:off x="23107650" y="3082004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1621</xdr:row>
      <xdr:rowOff>9525</xdr:rowOff>
    </xdr:from>
    <xdr:to>
      <xdr:col>37</xdr:col>
      <xdr:colOff>371475</xdr:colOff>
      <xdr:row>1623</xdr:row>
      <xdr:rowOff>0</xdr:rowOff>
    </xdr:to>
    <xdr:cxnSp macro="">
      <xdr:nvCxnSpPr>
        <xdr:cNvPr id="1340" name="Connecteur droit 1339">
          <a:extLst>
            <a:ext uri="{FF2B5EF4-FFF2-40B4-BE49-F238E27FC236}">
              <a16:creationId xmlns:a16="http://schemas.microsoft.com/office/drawing/2014/main" id="{2CB8C7FE-7272-46A2-9A93-09C07CA04DC1}"/>
            </a:ext>
          </a:extLst>
        </xdr:cNvPr>
        <xdr:cNvCxnSpPr/>
      </xdr:nvCxnSpPr>
      <xdr:spPr>
        <a:xfrm>
          <a:off x="25222200" y="3076098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1621</xdr:row>
      <xdr:rowOff>19050</xdr:rowOff>
    </xdr:from>
    <xdr:to>
      <xdr:col>40</xdr:col>
      <xdr:colOff>381000</xdr:colOff>
      <xdr:row>1622</xdr:row>
      <xdr:rowOff>180975</xdr:rowOff>
    </xdr:to>
    <xdr:cxnSp macro="">
      <xdr:nvCxnSpPr>
        <xdr:cNvPr id="1341" name="Connecteur droit 1340">
          <a:extLst>
            <a:ext uri="{FF2B5EF4-FFF2-40B4-BE49-F238E27FC236}">
              <a16:creationId xmlns:a16="http://schemas.microsoft.com/office/drawing/2014/main" id="{87562C26-983B-419C-B5A3-E2A11873EA79}"/>
            </a:ext>
          </a:extLst>
        </xdr:cNvPr>
        <xdr:cNvCxnSpPr/>
      </xdr:nvCxnSpPr>
      <xdr:spPr>
        <a:xfrm>
          <a:off x="27336750" y="3076194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342" name="Connecteur droit avec flèche 1341">
          <a:extLst>
            <a:ext uri="{FF2B5EF4-FFF2-40B4-BE49-F238E27FC236}">
              <a16:creationId xmlns:a16="http://schemas.microsoft.com/office/drawing/2014/main" id="{60C74D32-AB01-4FE6-876E-25CD0639676A}"/>
            </a:ext>
          </a:extLst>
        </xdr:cNvPr>
        <xdr:cNvCxnSpPr/>
      </xdr:nvCxnSpPr>
      <xdr:spPr>
        <a:xfrm flipV="1">
          <a:off x="25212675" y="3079051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1622</xdr:row>
      <xdr:rowOff>180975</xdr:rowOff>
    </xdr:from>
    <xdr:to>
      <xdr:col>40</xdr:col>
      <xdr:colOff>371475</xdr:colOff>
      <xdr:row>1623</xdr:row>
      <xdr:rowOff>0</xdr:rowOff>
    </xdr:to>
    <xdr:cxnSp macro="">
      <xdr:nvCxnSpPr>
        <xdr:cNvPr id="1343" name="Connecteur droit avec flèche 1342">
          <a:extLst>
            <a:ext uri="{FF2B5EF4-FFF2-40B4-BE49-F238E27FC236}">
              <a16:creationId xmlns:a16="http://schemas.microsoft.com/office/drawing/2014/main" id="{6499D2D7-9B4C-41F4-A00B-6B037B6DC047}"/>
            </a:ext>
          </a:extLst>
        </xdr:cNvPr>
        <xdr:cNvCxnSpPr/>
      </xdr:nvCxnSpPr>
      <xdr:spPr>
        <a:xfrm flipH="1">
          <a:off x="26974800" y="3079051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1621</xdr:row>
      <xdr:rowOff>0</xdr:rowOff>
    </xdr:from>
    <xdr:to>
      <xdr:col>34</xdr:col>
      <xdr:colOff>285751</xdr:colOff>
      <xdr:row>1622</xdr:row>
      <xdr:rowOff>19050</xdr:rowOff>
    </xdr:to>
    <xdr:cxnSp macro="">
      <xdr:nvCxnSpPr>
        <xdr:cNvPr id="1344" name="Connecteur droit avec flèche 1343">
          <a:extLst>
            <a:ext uri="{FF2B5EF4-FFF2-40B4-BE49-F238E27FC236}">
              <a16:creationId xmlns:a16="http://schemas.microsoft.com/office/drawing/2014/main" id="{0259E878-07B7-41B2-BC31-561C014C6EAB}"/>
            </a:ext>
          </a:extLst>
        </xdr:cNvPr>
        <xdr:cNvCxnSpPr/>
      </xdr:nvCxnSpPr>
      <xdr:spPr>
        <a:xfrm flipH="1">
          <a:off x="23088600" y="3076003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1624</xdr:row>
      <xdr:rowOff>9525</xdr:rowOff>
    </xdr:from>
    <xdr:to>
      <xdr:col>34</xdr:col>
      <xdr:colOff>295275</xdr:colOff>
      <xdr:row>1625</xdr:row>
      <xdr:rowOff>9525</xdr:rowOff>
    </xdr:to>
    <xdr:cxnSp macro="">
      <xdr:nvCxnSpPr>
        <xdr:cNvPr id="1345" name="Connecteur droit 1344">
          <a:extLst>
            <a:ext uri="{FF2B5EF4-FFF2-40B4-BE49-F238E27FC236}">
              <a16:creationId xmlns:a16="http://schemas.microsoft.com/office/drawing/2014/main" id="{5E780ADE-DCD5-4D86-BB79-F7B1FF2D3B19}"/>
            </a:ext>
          </a:extLst>
        </xdr:cNvPr>
        <xdr:cNvCxnSpPr/>
      </xdr:nvCxnSpPr>
      <xdr:spPr>
        <a:xfrm>
          <a:off x="23098125" y="3080766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346" name="Connecteur droit 1345">
          <a:extLst>
            <a:ext uri="{FF2B5EF4-FFF2-40B4-BE49-F238E27FC236}">
              <a16:creationId xmlns:a16="http://schemas.microsoft.com/office/drawing/2014/main" id="{F0F59EAF-CA76-455E-ABE9-5D8FE9F20CED}"/>
            </a:ext>
          </a:extLst>
        </xdr:cNvPr>
        <xdr:cNvCxnSpPr/>
      </xdr:nvCxnSpPr>
      <xdr:spPr>
        <a:xfrm>
          <a:off x="26450925" y="3080575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1624</xdr:row>
      <xdr:rowOff>133351</xdr:rowOff>
    </xdr:from>
    <xdr:to>
      <xdr:col>39</xdr:col>
      <xdr:colOff>200025</xdr:colOff>
      <xdr:row>1625</xdr:row>
      <xdr:rowOff>0</xdr:rowOff>
    </xdr:to>
    <xdr:cxnSp macro="">
      <xdr:nvCxnSpPr>
        <xdr:cNvPr id="1347" name="Connecteur droit 1346">
          <a:extLst>
            <a:ext uri="{FF2B5EF4-FFF2-40B4-BE49-F238E27FC236}">
              <a16:creationId xmlns:a16="http://schemas.microsoft.com/office/drawing/2014/main" id="{6B8A2969-CF98-46C2-B87B-F8F8595B0501}"/>
            </a:ext>
          </a:extLst>
        </xdr:cNvPr>
        <xdr:cNvCxnSpPr/>
      </xdr:nvCxnSpPr>
      <xdr:spPr>
        <a:xfrm>
          <a:off x="23107650" y="3082004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1821</xdr:row>
      <xdr:rowOff>9525</xdr:rowOff>
    </xdr:from>
    <xdr:to>
      <xdr:col>37</xdr:col>
      <xdr:colOff>371475</xdr:colOff>
      <xdr:row>1823</xdr:row>
      <xdr:rowOff>0</xdr:rowOff>
    </xdr:to>
    <xdr:cxnSp macro="">
      <xdr:nvCxnSpPr>
        <xdr:cNvPr id="1348" name="Connecteur droit 1347">
          <a:extLst>
            <a:ext uri="{FF2B5EF4-FFF2-40B4-BE49-F238E27FC236}">
              <a16:creationId xmlns:a16="http://schemas.microsoft.com/office/drawing/2014/main" id="{EA57BC64-D6B1-410A-8DEB-A8DF3B1B33F5}"/>
            </a:ext>
          </a:extLst>
        </xdr:cNvPr>
        <xdr:cNvCxnSpPr/>
      </xdr:nvCxnSpPr>
      <xdr:spPr>
        <a:xfrm>
          <a:off x="25222200" y="3453860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1821</xdr:row>
      <xdr:rowOff>19050</xdr:rowOff>
    </xdr:from>
    <xdr:to>
      <xdr:col>40</xdr:col>
      <xdr:colOff>381000</xdr:colOff>
      <xdr:row>1822</xdr:row>
      <xdr:rowOff>180975</xdr:rowOff>
    </xdr:to>
    <xdr:cxnSp macro="">
      <xdr:nvCxnSpPr>
        <xdr:cNvPr id="1349" name="Connecteur droit 1348">
          <a:extLst>
            <a:ext uri="{FF2B5EF4-FFF2-40B4-BE49-F238E27FC236}">
              <a16:creationId xmlns:a16="http://schemas.microsoft.com/office/drawing/2014/main" id="{2DF599AA-B3FB-4CFF-8933-354F82C2B899}"/>
            </a:ext>
          </a:extLst>
        </xdr:cNvPr>
        <xdr:cNvCxnSpPr/>
      </xdr:nvCxnSpPr>
      <xdr:spPr>
        <a:xfrm>
          <a:off x="27336750" y="3453955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350" name="Connecteur droit avec flèche 1349">
          <a:extLst>
            <a:ext uri="{FF2B5EF4-FFF2-40B4-BE49-F238E27FC236}">
              <a16:creationId xmlns:a16="http://schemas.microsoft.com/office/drawing/2014/main" id="{7D6E1E86-DF01-4545-ABE2-0FCC0E3656E6}"/>
            </a:ext>
          </a:extLst>
        </xdr:cNvPr>
        <xdr:cNvCxnSpPr/>
      </xdr:nvCxnSpPr>
      <xdr:spPr>
        <a:xfrm flipV="1">
          <a:off x="25212675" y="34568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1822</xdr:row>
      <xdr:rowOff>180975</xdr:rowOff>
    </xdr:from>
    <xdr:to>
      <xdr:col>40</xdr:col>
      <xdr:colOff>371475</xdr:colOff>
      <xdr:row>1823</xdr:row>
      <xdr:rowOff>0</xdr:rowOff>
    </xdr:to>
    <xdr:cxnSp macro="">
      <xdr:nvCxnSpPr>
        <xdr:cNvPr id="1351" name="Connecteur droit avec flèche 1350">
          <a:extLst>
            <a:ext uri="{FF2B5EF4-FFF2-40B4-BE49-F238E27FC236}">
              <a16:creationId xmlns:a16="http://schemas.microsoft.com/office/drawing/2014/main" id="{ADBE2A18-3DF5-4FD5-9A3B-611A1629418B}"/>
            </a:ext>
          </a:extLst>
        </xdr:cNvPr>
        <xdr:cNvCxnSpPr/>
      </xdr:nvCxnSpPr>
      <xdr:spPr>
        <a:xfrm flipH="1">
          <a:off x="26974800" y="3456813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1821</xdr:row>
      <xdr:rowOff>0</xdr:rowOff>
    </xdr:from>
    <xdr:to>
      <xdr:col>34</xdr:col>
      <xdr:colOff>285751</xdr:colOff>
      <xdr:row>1822</xdr:row>
      <xdr:rowOff>19050</xdr:rowOff>
    </xdr:to>
    <xdr:cxnSp macro="">
      <xdr:nvCxnSpPr>
        <xdr:cNvPr id="1352" name="Connecteur droit avec flèche 1351">
          <a:extLst>
            <a:ext uri="{FF2B5EF4-FFF2-40B4-BE49-F238E27FC236}">
              <a16:creationId xmlns:a16="http://schemas.microsoft.com/office/drawing/2014/main" id="{2FB0F9D8-D7AF-4A46-A345-B1C568AF34DC}"/>
            </a:ext>
          </a:extLst>
        </xdr:cNvPr>
        <xdr:cNvCxnSpPr/>
      </xdr:nvCxnSpPr>
      <xdr:spPr>
        <a:xfrm flipH="1">
          <a:off x="23088600" y="3453765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1824</xdr:row>
      <xdr:rowOff>9525</xdr:rowOff>
    </xdr:from>
    <xdr:to>
      <xdr:col>34</xdr:col>
      <xdr:colOff>295275</xdr:colOff>
      <xdr:row>1825</xdr:row>
      <xdr:rowOff>9525</xdr:rowOff>
    </xdr:to>
    <xdr:cxnSp macro="">
      <xdr:nvCxnSpPr>
        <xdr:cNvPr id="1353" name="Connecteur droit 1352">
          <a:extLst>
            <a:ext uri="{FF2B5EF4-FFF2-40B4-BE49-F238E27FC236}">
              <a16:creationId xmlns:a16="http://schemas.microsoft.com/office/drawing/2014/main" id="{6064DE12-AD9B-4605-9A22-94DDEED6B232}"/>
            </a:ext>
          </a:extLst>
        </xdr:cNvPr>
        <xdr:cNvCxnSpPr/>
      </xdr:nvCxnSpPr>
      <xdr:spPr>
        <a:xfrm>
          <a:off x="23098125" y="3458527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354" name="Connecteur droit 1353">
          <a:extLst>
            <a:ext uri="{FF2B5EF4-FFF2-40B4-BE49-F238E27FC236}">
              <a16:creationId xmlns:a16="http://schemas.microsoft.com/office/drawing/2014/main" id="{8246CC70-75B9-4D07-A8A6-CB9DD797E568}"/>
            </a:ext>
          </a:extLst>
        </xdr:cNvPr>
        <xdr:cNvCxnSpPr/>
      </xdr:nvCxnSpPr>
      <xdr:spPr>
        <a:xfrm>
          <a:off x="26450925" y="34583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1824</xdr:row>
      <xdr:rowOff>133351</xdr:rowOff>
    </xdr:from>
    <xdr:to>
      <xdr:col>39</xdr:col>
      <xdr:colOff>200025</xdr:colOff>
      <xdr:row>1825</xdr:row>
      <xdr:rowOff>0</xdr:rowOff>
    </xdr:to>
    <xdr:cxnSp macro="">
      <xdr:nvCxnSpPr>
        <xdr:cNvPr id="1355" name="Connecteur droit 1354">
          <a:extLst>
            <a:ext uri="{FF2B5EF4-FFF2-40B4-BE49-F238E27FC236}">
              <a16:creationId xmlns:a16="http://schemas.microsoft.com/office/drawing/2014/main" id="{430EF056-6861-45E5-8F96-8CBB09BD244C}"/>
            </a:ext>
          </a:extLst>
        </xdr:cNvPr>
        <xdr:cNvCxnSpPr/>
      </xdr:nvCxnSpPr>
      <xdr:spPr>
        <a:xfrm>
          <a:off x="23107650" y="3459765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1821</xdr:row>
      <xdr:rowOff>9525</xdr:rowOff>
    </xdr:from>
    <xdr:to>
      <xdr:col>37</xdr:col>
      <xdr:colOff>371475</xdr:colOff>
      <xdr:row>1823</xdr:row>
      <xdr:rowOff>0</xdr:rowOff>
    </xdr:to>
    <xdr:cxnSp macro="">
      <xdr:nvCxnSpPr>
        <xdr:cNvPr id="1356" name="Connecteur droit 1355">
          <a:extLst>
            <a:ext uri="{FF2B5EF4-FFF2-40B4-BE49-F238E27FC236}">
              <a16:creationId xmlns:a16="http://schemas.microsoft.com/office/drawing/2014/main" id="{40AB5AD6-AF15-492B-A6A9-593367F1756E}"/>
            </a:ext>
          </a:extLst>
        </xdr:cNvPr>
        <xdr:cNvCxnSpPr/>
      </xdr:nvCxnSpPr>
      <xdr:spPr>
        <a:xfrm>
          <a:off x="25222200" y="3453860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1821</xdr:row>
      <xdr:rowOff>19050</xdr:rowOff>
    </xdr:from>
    <xdr:to>
      <xdr:col>40</xdr:col>
      <xdr:colOff>381000</xdr:colOff>
      <xdr:row>1822</xdr:row>
      <xdr:rowOff>180975</xdr:rowOff>
    </xdr:to>
    <xdr:cxnSp macro="">
      <xdr:nvCxnSpPr>
        <xdr:cNvPr id="1357" name="Connecteur droit 1356">
          <a:extLst>
            <a:ext uri="{FF2B5EF4-FFF2-40B4-BE49-F238E27FC236}">
              <a16:creationId xmlns:a16="http://schemas.microsoft.com/office/drawing/2014/main" id="{E7A6D461-3E59-4BB8-BC74-3F44F3FF6F3F}"/>
            </a:ext>
          </a:extLst>
        </xdr:cNvPr>
        <xdr:cNvCxnSpPr/>
      </xdr:nvCxnSpPr>
      <xdr:spPr>
        <a:xfrm>
          <a:off x="27336750" y="3453955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358" name="Connecteur droit avec flèche 1357">
          <a:extLst>
            <a:ext uri="{FF2B5EF4-FFF2-40B4-BE49-F238E27FC236}">
              <a16:creationId xmlns:a16="http://schemas.microsoft.com/office/drawing/2014/main" id="{6CAA2726-7040-48C6-9A72-6634A642F90A}"/>
            </a:ext>
          </a:extLst>
        </xdr:cNvPr>
        <xdr:cNvCxnSpPr/>
      </xdr:nvCxnSpPr>
      <xdr:spPr>
        <a:xfrm flipV="1">
          <a:off x="25212675" y="34568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1822</xdr:row>
      <xdr:rowOff>180975</xdr:rowOff>
    </xdr:from>
    <xdr:to>
      <xdr:col>40</xdr:col>
      <xdr:colOff>371475</xdr:colOff>
      <xdr:row>1823</xdr:row>
      <xdr:rowOff>0</xdr:rowOff>
    </xdr:to>
    <xdr:cxnSp macro="">
      <xdr:nvCxnSpPr>
        <xdr:cNvPr id="1359" name="Connecteur droit avec flèche 1358">
          <a:extLst>
            <a:ext uri="{FF2B5EF4-FFF2-40B4-BE49-F238E27FC236}">
              <a16:creationId xmlns:a16="http://schemas.microsoft.com/office/drawing/2014/main" id="{97DF879A-A3F3-4671-80F2-7792FCE88DD5}"/>
            </a:ext>
          </a:extLst>
        </xdr:cNvPr>
        <xdr:cNvCxnSpPr/>
      </xdr:nvCxnSpPr>
      <xdr:spPr>
        <a:xfrm flipH="1">
          <a:off x="26974800" y="3456813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1821</xdr:row>
      <xdr:rowOff>0</xdr:rowOff>
    </xdr:from>
    <xdr:to>
      <xdr:col>34</xdr:col>
      <xdr:colOff>285751</xdr:colOff>
      <xdr:row>1822</xdr:row>
      <xdr:rowOff>19050</xdr:rowOff>
    </xdr:to>
    <xdr:cxnSp macro="">
      <xdr:nvCxnSpPr>
        <xdr:cNvPr id="1360" name="Connecteur droit avec flèche 1359">
          <a:extLst>
            <a:ext uri="{FF2B5EF4-FFF2-40B4-BE49-F238E27FC236}">
              <a16:creationId xmlns:a16="http://schemas.microsoft.com/office/drawing/2014/main" id="{5C9BBDF5-4B84-4A98-95CE-D9295EE514C8}"/>
            </a:ext>
          </a:extLst>
        </xdr:cNvPr>
        <xdr:cNvCxnSpPr/>
      </xdr:nvCxnSpPr>
      <xdr:spPr>
        <a:xfrm flipH="1">
          <a:off x="23088600" y="3453765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1824</xdr:row>
      <xdr:rowOff>9525</xdr:rowOff>
    </xdr:from>
    <xdr:to>
      <xdr:col>34</xdr:col>
      <xdr:colOff>295275</xdr:colOff>
      <xdr:row>1825</xdr:row>
      <xdr:rowOff>9525</xdr:rowOff>
    </xdr:to>
    <xdr:cxnSp macro="">
      <xdr:nvCxnSpPr>
        <xdr:cNvPr id="1361" name="Connecteur droit 1360">
          <a:extLst>
            <a:ext uri="{FF2B5EF4-FFF2-40B4-BE49-F238E27FC236}">
              <a16:creationId xmlns:a16="http://schemas.microsoft.com/office/drawing/2014/main" id="{9E68B15A-5048-4943-8D79-F06EA4571BEF}"/>
            </a:ext>
          </a:extLst>
        </xdr:cNvPr>
        <xdr:cNvCxnSpPr/>
      </xdr:nvCxnSpPr>
      <xdr:spPr>
        <a:xfrm>
          <a:off x="23098125" y="3458527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362" name="Connecteur droit 1361">
          <a:extLst>
            <a:ext uri="{FF2B5EF4-FFF2-40B4-BE49-F238E27FC236}">
              <a16:creationId xmlns:a16="http://schemas.microsoft.com/office/drawing/2014/main" id="{45AFDAE2-B254-424C-8BCD-E0A76B60A31C}"/>
            </a:ext>
          </a:extLst>
        </xdr:cNvPr>
        <xdr:cNvCxnSpPr/>
      </xdr:nvCxnSpPr>
      <xdr:spPr>
        <a:xfrm>
          <a:off x="26450925" y="34583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1824</xdr:row>
      <xdr:rowOff>133351</xdr:rowOff>
    </xdr:from>
    <xdr:to>
      <xdr:col>39</xdr:col>
      <xdr:colOff>200025</xdr:colOff>
      <xdr:row>1825</xdr:row>
      <xdr:rowOff>0</xdr:rowOff>
    </xdr:to>
    <xdr:cxnSp macro="">
      <xdr:nvCxnSpPr>
        <xdr:cNvPr id="1363" name="Connecteur droit 1362">
          <a:extLst>
            <a:ext uri="{FF2B5EF4-FFF2-40B4-BE49-F238E27FC236}">
              <a16:creationId xmlns:a16="http://schemas.microsoft.com/office/drawing/2014/main" id="{444FC3EA-AA76-4BBB-ADB7-A5ACECBC3DFA}"/>
            </a:ext>
          </a:extLst>
        </xdr:cNvPr>
        <xdr:cNvCxnSpPr/>
      </xdr:nvCxnSpPr>
      <xdr:spPr>
        <a:xfrm>
          <a:off x="23107650" y="3459765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2021</xdr:row>
      <xdr:rowOff>9525</xdr:rowOff>
    </xdr:from>
    <xdr:to>
      <xdr:col>37</xdr:col>
      <xdr:colOff>371475</xdr:colOff>
      <xdr:row>2023</xdr:row>
      <xdr:rowOff>0</xdr:rowOff>
    </xdr:to>
    <xdr:cxnSp macro="">
      <xdr:nvCxnSpPr>
        <xdr:cNvPr id="1364" name="Connecteur droit 1363">
          <a:extLst>
            <a:ext uri="{FF2B5EF4-FFF2-40B4-BE49-F238E27FC236}">
              <a16:creationId xmlns:a16="http://schemas.microsoft.com/office/drawing/2014/main" id="{309DB063-C274-420B-9304-DBD1A9A9E1CF}"/>
            </a:ext>
          </a:extLst>
        </xdr:cNvPr>
        <xdr:cNvCxnSpPr/>
      </xdr:nvCxnSpPr>
      <xdr:spPr>
        <a:xfrm>
          <a:off x="25222200" y="3831621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2021</xdr:row>
      <xdr:rowOff>19050</xdr:rowOff>
    </xdr:from>
    <xdr:to>
      <xdr:col>40</xdr:col>
      <xdr:colOff>381000</xdr:colOff>
      <xdr:row>2022</xdr:row>
      <xdr:rowOff>180975</xdr:rowOff>
    </xdr:to>
    <xdr:cxnSp macro="">
      <xdr:nvCxnSpPr>
        <xdr:cNvPr id="1365" name="Connecteur droit 1364">
          <a:extLst>
            <a:ext uri="{FF2B5EF4-FFF2-40B4-BE49-F238E27FC236}">
              <a16:creationId xmlns:a16="http://schemas.microsoft.com/office/drawing/2014/main" id="{665AE731-9316-415B-924A-430641042AC4}"/>
            </a:ext>
          </a:extLst>
        </xdr:cNvPr>
        <xdr:cNvCxnSpPr/>
      </xdr:nvCxnSpPr>
      <xdr:spPr>
        <a:xfrm>
          <a:off x="27336750" y="3831717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366" name="Connecteur droit avec flèche 1365">
          <a:extLst>
            <a:ext uri="{FF2B5EF4-FFF2-40B4-BE49-F238E27FC236}">
              <a16:creationId xmlns:a16="http://schemas.microsoft.com/office/drawing/2014/main" id="{DE3A8795-D6BC-4440-822B-498C1B4B7FB6}"/>
            </a:ext>
          </a:extLst>
        </xdr:cNvPr>
        <xdr:cNvCxnSpPr/>
      </xdr:nvCxnSpPr>
      <xdr:spPr>
        <a:xfrm flipV="1">
          <a:off x="25212675" y="3834574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2022</xdr:row>
      <xdr:rowOff>180975</xdr:rowOff>
    </xdr:from>
    <xdr:to>
      <xdr:col>40</xdr:col>
      <xdr:colOff>371475</xdr:colOff>
      <xdr:row>2023</xdr:row>
      <xdr:rowOff>0</xdr:rowOff>
    </xdr:to>
    <xdr:cxnSp macro="">
      <xdr:nvCxnSpPr>
        <xdr:cNvPr id="1367" name="Connecteur droit avec flèche 1366">
          <a:extLst>
            <a:ext uri="{FF2B5EF4-FFF2-40B4-BE49-F238E27FC236}">
              <a16:creationId xmlns:a16="http://schemas.microsoft.com/office/drawing/2014/main" id="{2685D797-F3F1-41E6-9A24-9082BA0E33B4}"/>
            </a:ext>
          </a:extLst>
        </xdr:cNvPr>
        <xdr:cNvCxnSpPr/>
      </xdr:nvCxnSpPr>
      <xdr:spPr>
        <a:xfrm flipH="1">
          <a:off x="26974800" y="3834574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2021</xdr:row>
      <xdr:rowOff>0</xdr:rowOff>
    </xdr:from>
    <xdr:to>
      <xdr:col>34</xdr:col>
      <xdr:colOff>285751</xdr:colOff>
      <xdr:row>2022</xdr:row>
      <xdr:rowOff>19050</xdr:rowOff>
    </xdr:to>
    <xdr:cxnSp macro="">
      <xdr:nvCxnSpPr>
        <xdr:cNvPr id="1368" name="Connecteur droit avec flèche 1367">
          <a:extLst>
            <a:ext uri="{FF2B5EF4-FFF2-40B4-BE49-F238E27FC236}">
              <a16:creationId xmlns:a16="http://schemas.microsoft.com/office/drawing/2014/main" id="{276CC803-2170-4514-9A89-2AFA28953878}"/>
            </a:ext>
          </a:extLst>
        </xdr:cNvPr>
        <xdr:cNvCxnSpPr/>
      </xdr:nvCxnSpPr>
      <xdr:spPr>
        <a:xfrm flipH="1">
          <a:off x="23088600" y="3831526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2024</xdr:row>
      <xdr:rowOff>9525</xdr:rowOff>
    </xdr:from>
    <xdr:to>
      <xdr:col>34</xdr:col>
      <xdr:colOff>295275</xdr:colOff>
      <xdr:row>2025</xdr:row>
      <xdr:rowOff>9525</xdr:rowOff>
    </xdr:to>
    <xdr:cxnSp macro="">
      <xdr:nvCxnSpPr>
        <xdr:cNvPr id="1369" name="Connecteur droit 1368">
          <a:extLst>
            <a:ext uri="{FF2B5EF4-FFF2-40B4-BE49-F238E27FC236}">
              <a16:creationId xmlns:a16="http://schemas.microsoft.com/office/drawing/2014/main" id="{46646E61-B161-4F1A-957C-FD854E9894BE}"/>
            </a:ext>
          </a:extLst>
        </xdr:cNvPr>
        <xdr:cNvCxnSpPr/>
      </xdr:nvCxnSpPr>
      <xdr:spPr>
        <a:xfrm>
          <a:off x="23098125" y="3836289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370" name="Connecteur droit 1369">
          <a:extLst>
            <a:ext uri="{FF2B5EF4-FFF2-40B4-BE49-F238E27FC236}">
              <a16:creationId xmlns:a16="http://schemas.microsoft.com/office/drawing/2014/main" id="{80830C7B-BC16-46C4-A69E-BBA442090D04}"/>
            </a:ext>
          </a:extLst>
        </xdr:cNvPr>
        <xdr:cNvCxnSpPr/>
      </xdr:nvCxnSpPr>
      <xdr:spPr>
        <a:xfrm>
          <a:off x="26450925" y="3836098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2024</xdr:row>
      <xdr:rowOff>133351</xdr:rowOff>
    </xdr:from>
    <xdr:to>
      <xdr:col>39</xdr:col>
      <xdr:colOff>200025</xdr:colOff>
      <xdr:row>2025</xdr:row>
      <xdr:rowOff>0</xdr:rowOff>
    </xdr:to>
    <xdr:cxnSp macro="">
      <xdr:nvCxnSpPr>
        <xdr:cNvPr id="1371" name="Connecteur droit 1370">
          <a:extLst>
            <a:ext uri="{FF2B5EF4-FFF2-40B4-BE49-F238E27FC236}">
              <a16:creationId xmlns:a16="http://schemas.microsoft.com/office/drawing/2014/main" id="{6BE37782-D2B9-4B66-B3A3-431A3D92130A}"/>
            </a:ext>
          </a:extLst>
        </xdr:cNvPr>
        <xdr:cNvCxnSpPr/>
      </xdr:nvCxnSpPr>
      <xdr:spPr>
        <a:xfrm>
          <a:off x="23107650" y="3837527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2021</xdr:row>
      <xdr:rowOff>9525</xdr:rowOff>
    </xdr:from>
    <xdr:to>
      <xdr:col>37</xdr:col>
      <xdr:colOff>371475</xdr:colOff>
      <xdr:row>2023</xdr:row>
      <xdr:rowOff>0</xdr:rowOff>
    </xdr:to>
    <xdr:cxnSp macro="">
      <xdr:nvCxnSpPr>
        <xdr:cNvPr id="1372" name="Connecteur droit 1371">
          <a:extLst>
            <a:ext uri="{FF2B5EF4-FFF2-40B4-BE49-F238E27FC236}">
              <a16:creationId xmlns:a16="http://schemas.microsoft.com/office/drawing/2014/main" id="{21A65200-0799-453E-AB9D-EE1B19DB4AAC}"/>
            </a:ext>
          </a:extLst>
        </xdr:cNvPr>
        <xdr:cNvCxnSpPr/>
      </xdr:nvCxnSpPr>
      <xdr:spPr>
        <a:xfrm>
          <a:off x="25222200" y="3831621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2021</xdr:row>
      <xdr:rowOff>19050</xdr:rowOff>
    </xdr:from>
    <xdr:to>
      <xdr:col>40</xdr:col>
      <xdr:colOff>381000</xdr:colOff>
      <xdr:row>2022</xdr:row>
      <xdr:rowOff>180975</xdr:rowOff>
    </xdr:to>
    <xdr:cxnSp macro="">
      <xdr:nvCxnSpPr>
        <xdr:cNvPr id="1373" name="Connecteur droit 1372">
          <a:extLst>
            <a:ext uri="{FF2B5EF4-FFF2-40B4-BE49-F238E27FC236}">
              <a16:creationId xmlns:a16="http://schemas.microsoft.com/office/drawing/2014/main" id="{5442D764-ADFF-4007-97AC-09540B778236}"/>
            </a:ext>
          </a:extLst>
        </xdr:cNvPr>
        <xdr:cNvCxnSpPr/>
      </xdr:nvCxnSpPr>
      <xdr:spPr>
        <a:xfrm>
          <a:off x="27336750" y="3831717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374" name="Connecteur droit avec flèche 1373">
          <a:extLst>
            <a:ext uri="{FF2B5EF4-FFF2-40B4-BE49-F238E27FC236}">
              <a16:creationId xmlns:a16="http://schemas.microsoft.com/office/drawing/2014/main" id="{A3E4168C-776B-49C0-81BE-7093E4A24F03}"/>
            </a:ext>
          </a:extLst>
        </xdr:cNvPr>
        <xdr:cNvCxnSpPr/>
      </xdr:nvCxnSpPr>
      <xdr:spPr>
        <a:xfrm flipV="1">
          <a:off x="25212675" y="3834574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2022</xdr:row>
      <xdr:rowOff>180975</xdr:rowOff>
    </xdr:from>
    <xdr:to>
      <xdr:col>40</xdr:col>
      <xdr:colOff>371475</xdr:colOff>
      <xdr:row>2023</xdr:row>
      <xdr:rowOff>0</xdr:rowOff>
    </xdr:to>
    <xdr:cxnSp macro="">
      <xdr:nvCxnSpPr>
        <xdr:cNvPr id="1375" name="Connecteur droit avec flèche 1374">
          <a:extLst>
            <a:ext uri="{FF2B5EF4-FFF2-40B4-BE49-F238E27FC236}">
              <a16:creationId xmlns:a16="http://schemas.microsoft.com/office/drawing/2014/main" id="{173F6344-F69B-40E1-A541-725193D38DF6}"/>
            </a:ext>
          </a:extLst>
        </xdr:cNvPr>
        <xdr:cNvCxnSpPr/>
      </xdr:nvCxnSpPr>
      <xdr:spPr>
        <a:xfrm flipH="1">
          <a:off x="26974800" y="3834574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2021</xdr:row>
      <xdr:rowOff>0</xdr:rowOff>
    </xdr:from>
    <xdr:to>
      <xdr:col>34</xdr:col>
      <xdr:colOff>285751</xdr:colOff>
      <xdr:row>2022</xdr:row>
      <xdr:rowOff>19050</xdr:rowOff>
    </xdr:to>
    <xdr:cxnSp macro="">
      <xdr:nvCxnSpPr>
        <xdr:cNvPr id="1376" name="Connecteur droit avec flèche 1375">
          <a:extLst>
            <a:ext uri="{FF2B5EF4-FFF2-40B4-BE49-F238E27FC236}">
              <a16:creationId xmlns:a16="http://schemas.microsoft.com/office/drawing/2014/main" id="{57BD017E-1F7B-483E-AE51-105302D94602}"/>
            </a:ext>
          </a:extLst>
        </xdr:cNvPr>
        <xdr:cNvCxnSpPr/>
      </xdr:nvCxnSpPr>
      <xdr:spPr>
        <a:xfrm flipH="1">
          <a:off x="23088600" y="3831526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2024</xdr:row>
      <xdr:rowOff>9525</xdr:rowOff>
    </xdr:from>
    <xdr:to>
      <xdr:col>34</xdr:col>
      <xdr:colOff>295275</xdr:colOff>
      <xdr:row>2025</xdr:row>
      <xdr:rowOff>9525</xdr:rowOff>
    </xdr:to>
    <xdr:cxnSp macro="">
      <xdr:nvCxnSpPr>
        <xdr:cNvPr id="1377" name="Connecteur droit 1376">
          <a:extLst>
            <a:ext uri="{FF2B5EF4-FFF2-40B4-BE49-F238E27FC236}">
              <a16:creationId xmlns:a16="http://schemas.microsoft.com/office/drawing/2014/main" id="{F48830F4-CEDE-4F2E-9C74-FD1550D2C484}"/>
            </a:ext>
          </a:extLst>
        </xdr:cNvPr>
        <xdr:cNvCxnSpPr/>
      </xdr:nvCxnSpPr>
      <xdr:spPr>
        <a:xfrm>
          <a:off x="23098125" y="3836289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378" name="Connecteur droit 1377">
          <a:extLst>
            <a:ext uri="{FF2B5EF4-FFF2-40B4-BE49-F238E27FC236}">
              <a16:creationId xmlns:a16="http://schemas.microsoft.com/office/drawing/2014/main" id="{C9977E63-0D6D-45F9-AFD1-62A53DB2F111}"/>
            </a:ext>
          </a:extLst>
        </xdr:cNvPr>
        <xdr:cNvCxnSpPr/>
      </xdr:nvCxnSpPr>
      <xdr:spPr>
        <a:xfrm>
          <a:off x="26450925" y="3836098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2024</xdr:row>
      <xdr:rowOff>133351</xdr:rowOff>
    </xdr:from>
    <xdr:to>
      <xdr:col>39</xdr:col>
      <xdr:colOff>200025</xdr:colOff>
      <xdr:row>2025</xdr:row>
      <xdr:rowOff>0</xdr:rowOff>
    </xdr:to>
    <xdr:cxnSp macro="">
      <xdr:nvCxnSpPr>
        <xdr:cNvPr id="1379" name="Connecteur droit 1378">
          <a:extLst>
            <a:ext uri="{FF2B5EF4-FFF2-40B4-BE49-F238E27FC236}">
              <a16:creationId xmlns:a16="http://schemas.microsoft.com/office/drawing/2014/main" id="{9E7BC4C2-84A8-4711-83B8-0FE55AC9EAA6}"/>
            </a:ext>
          </a:extLst>
        </xdr:cNvPr>
        <xdr:cNvCxnSpPr/>
      </xdr:nvCxnSpPr>
      <xdr:spPr>
        <a:xfrm>
          <a:off x="23107650" y="3837527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2221</xdr:row>
      <xdr:rowOff>9525</xdr:rowOff>
    </xdr:from>
    <xdr:to>
      <xdr:col>37</xdr:col>
      <xdr:colOff>371475</xdr:colOff>
      <xdr:row>2223</xdr:row>
      <xdr:rowOff>0</xdr:rowOff>
    </xdr:to>
    <xdr:cxnSp macro="">
      <xdr:nvCxnSpPr>
        <xdr:cNvPr id="1380" name="Connecteur droit 1379">
          <a:extLst>
            <a:ext uri="{FF2B5EF4-FFF2-40B4-BE49-F238E27FC236}">
              <a16:creationId xmlns:a16="http://schemas.microsoft.com/office/drawing/2014/main" id="{DB01B686-661A-4798-ADE5-8C1F75266CF9}"/>
            </a:ext>
          </a:extLst>
        </xdr:cNvPr>
        <xdr:cNvCxnSpPr/>
      </xdr:nvCxnSpPr>
      <xdr:spPr>
        <a:xfrm>
          <a:off x="25222200" y="4209383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2221</xdr:row>
      <xdr:rowOff>19050</xdr:rowOff>
    </xdr:from>
    <xdr:to>
      <xdr:col>40</xdr:col>
      <xdr:colOff>381000</xdr:colOff>
      <xdr:row>2222</xdr:row>
      <xdr:rowOff>180975</xdr:rowOff>
    </xdr:to>
    <xdr:cxnSp macro="">
      <xdr:nvCxnSpPr>
        <xdr:cNvPr id="1381" name="Connecteur droit 1380">
          <a:extLst>
            <a:ext uri="{FF2B5EF4-FFF2-40B4-BE49-F238E27FC236}">
              <a16:creationId xmlns:a16="http://schemas.microsoft.com/office/drawing/2014/main" id="{B3905541-B29D-4153-BBA2-D664CF0BCEDC}"/>
            </a:ext>
          </a:extLst>
        </xdr:cNvPr>
        <xdr:cNvCxnSpPr/>
      </xdr:nvCxnSpPr>
      <xdr:spPr>
        <a:xfrm>
          <a:off x="27336750" y="4209478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382" name="Connecteur droit avec flèche 1381">
          <a:extLst>
            <a:ext uri="{FF2B5EF4-FFF2-40B4-BE49-F238E27FC236}">
              <a16:creationId xmlns:a16="http://schemas.microsoft.com/office/drawing/2014/main" id="{6847BFB3-C8EE-4ACF-B498-524A0A75024C}"/>
            </a:ext>
          </a:extLst>
        </xdr:cNvPr>
        <xdr:cNvCxnSpPr/>
      </xdr:nvCxnSpPr>
      <xdr:spPr>
        <a:xfrm flipV="1">
          <a:off x="25212675" y="421233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2222</xdr:row>
      <xdr:rowOff>180975</xdr:rowOff>
    </xdr:from>
    <xdr:to>
      <xdr:col>40</xdr:col>
      <xdr:colOff>371475</xdr:colOff>
      <xdr:row>2223</xdr:row>
      <xdr:rowOff>0</xdr:rowOff>
    </xdr:to>
    <xdr:cxnSp macro="">
      <xdr:nvCxnSpPr>
        <xdr:cNvPr id="1383" name="Connecteur droit avec flèche 1382">
          <a:extLst>
            <a:ext uri="{FF2B5EF4-FFF2-40B4-BE49-F238E27FC236}">
              <a16:creationId xmlns:a16="http://schemas.microsoft.com/office/drawing/2014/main" id="{6BE5E3A2-2CAC-47D0-BE15-9C32DD560743}"/>
            </a:ext>
          </a:extLst>
        </xdr:cNvPr>
        <xdr:cNvCxnSpPr/>
      </xdr:nvCxnSpPr>
      <xdr:spPr>
        <a:xfrm flipH="1">
          <a:off x="26974800" y="4212336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2221</xdr:row>
      <xdr:rowOff>0</xdr:rowOff>
    </xdr:from>
    <xdr:to>
      <xdr:col>34</xdr:col>
      <xdr:colOff>285751</xdr:colOff>
      <xdr:row>2222</xdr:row>
      <xdr:rowOff>19050</xdr:rowOff>
    </xdr:to>
    <xdr:cxnSp macro="">
      <xdr:nvCxnSpPr>
        <xdr:cNvPr id="1384" name="Connecteur droit avec flèche 1383">
          <a:extLst>
            <a:ext uri="{FF2B5EF4-FFF2-40B4-BE49-F238E27FC236}">
              <a16:creationId xmlns:a16="http://schemas.microsoft.com/office/drawing/2014/main" id="{93B546C5-7881-4549-AB36-1199B04ACED1}"/>
            </a:ext>
          </a:extLst>
        </xdr:cNvPr>
        <xdr:cNvCxnSpPr/>
      </xdr:nvCxnSpPr>
      <xdr:spPr>
        <a:xfrm flipH="1">
          <a:off x="23088600" y="4209288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2224</xdr:row>
      <xdr:rowOff>9525</xdr:rowOff>
    </xdr:from>
    <xdr:to>
      <xdr:col>34</xdr:col>
      <xdr:colOff>295275</xdr:colOff>
      <xdr:row>2225</xdr:row>
      <xdr:rowOff>9525</xdr:rowOff>
    </xdr:to>
    <xdr:cxnSp macro="">
      <xdr:nvCxnSpPr>
        <xdr:cNvPr id="1385" name="Connecteur droit 1384">
          <a:extLst>
            <a:ext uri="{FF2B5EF4-FFF2-40B4-BE49-F238E27FC236}">
              <a16:creationId xmlns:a16="http://schemas.microsoft.com/office/drawing/2014/main" id="{20B1F26D-8C20-42E7-ADB4-5635B147799E}"/>
            </a:ext>
          </a:extLst>
        </xdr:cNvPr>
        <xdr:cNvCxnSpPr/>
      </xdr:nvCxnSpPr>
      <xdr:spPr>
        <a:xfrm>
          <a:off x="23098125" y="4214050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1386" name="Connecteur droit 1385">
          <a:extLst>
            <a:ext uri="{FF2B5EF4-FFF2-40B4-BE49-F238E27FC236}">
              <a16:creationId xmlns:a16="http://schemas.microsoft.com/office/drawing/2014/main" id="{78E826A4-9E42-4203-BB24-0C6EA58BC366}"/>
            </a:ext>
          </a:extLst>
        </xdr:cNvPr>
        <xdr:cNvCxnSpPr/>
      </xdr:nvCxnSpPr>
      <xdr:spPr>
        <a:xfrm>
          <a:off x="26450925" y="421386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2224</xdr:row>
      <xdr:rowOff>133351</xdr:rowOff>
    </xdr:from>
    <xdr:to>
      <xdr:col>39</xdr:col>
      <xdr:colOff>200025</xdr:colOff>
      <xdr:row>2225</xdr:row>
      <xdr:rowOff>0</xdr:rowOff>
    </xdr:to>
    <xdr:cxnSp macro="">
      <xdr:nvCxnSpPr>
        <xdr:cNvPr id="1387" name="Connecteur droit 1386">
          <a:extLst>
            <a:ext uri="{FF2B5EF4-FFF2-40B4-BE49-F238E27FC236}">
              <a16:creationId xmlns:a16="http://schemas.microsoft.com/office/drawing/2014/main" id="{3E86D31F-379A-42F6-8939-93B8A50C3E7B}"/>
            </a:ext>
          </a:extLst>
        </xdr:cNvPr>
        <xdr:cNvCxnSpPr/>
      </xdr:nvCxnSpPr>
      <xdr:spPr>
        <a:xfrm>
          <a:off x="23107650" y="4215288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2221</xdr:row>
      <xdr:rowOff>9525</xdr:rowOff>
    </xdr:from>
    <xdr:to>
      <xdr:col>37</xdr:col>
      <xdr:colOff>371475</xdr:colOff>
      <xdr:row>2223</xdr:row>
      <xdr:rowOff>0</xdr:rowOff>
    </xdr:to>
    <xdr:cxnSp macro="">
      <xdr:nvCxnSpPr>
        <xdr:cNvPr id="1388" name="Connecteur droit 1387">
          <a:extLst>
            <a:ext uri="{FF2B5EF4-FFF2-40B4-BE49-F238E27FC236}">
              <a16:creationId xmlns:a16="http://schemas.microsoft.com/office/drawing/2014/main" id="{A2AEA260-820D-4B34-83C4-D50A5A1A0DD7}"/>
            </a:ext>
          </a:extLst>
        </xdr:cNvPr>
        <xdr:cNvCxnSpPr/>
      </xdr:nvCxnSpPr>
      <xdr:spPr>
        <a:xfrm>
          <a:off x="25222200" y="4209383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2221</xdr:row>
      <xdr:rowOff>19050</xdr:rowOff>
    </xdr:from>
    <xdr:to>
      <xdr:col>40</xdr:col>
      <xdr:colOff>381000</xdr:colOff>
      <xdr:row>2222</xdr:row>
      <xdr:rowOff>180975</xdr:rowOff>
    </xdr:to>
    <xdr:cxnSp macro="">
      <xdr:nvCxnSpPr>
        <xdr:cNvPr id="1389" name="Connecteur droit 1388">
          <a:extLst>
            <a:ext uri="{FF2B5EF4-FFF2-40B4-BE49-F238E27FC236}">
              <a16:creationId xmlns:a16="http://schemas.microsoft.com/office/drawing/2014/main" id="{D2DB16DF-4B77-4777-B1A6-CC2D0EE2C13D}"/>
            </a:ext>
          </a:extLst>
        </xdr:cNvPr>
        <xdr:cNvCxnSpPr/>
      </xdr:nvCxnSpPr>
      <xdr:spPr>
        <a:xfrm>
          <a:off x="27336750" y="4209478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390" name="Connecteur droit avec flèche 1389">
          <a:extLst>
            <a:ext uri="{FF2B5EF4-FFF2-40B4-BE49-F238E27FC236}">
              <a16:creationId xmlns:a16="http://schemas.microsoft.com/office/drawing/2014/main" id="{20AAE2B4-6763-4D2B-B750-9EC472AE9937}"/>
            </a:ext>
          </a:extLst>
        </xdr:cNvPr>
        <xdr:cNvCxnSpPr/>
      </xdr:nvCxnSpPr>
      <xdr:spPr>
        <a:xfrm flipV="1">
          <a:off x="25212675" y="421233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2222</xdr:row>
      <xdr:rowOff>180975</xdr:rowOff>
    </xdr:from>
    <xdr:to>
      <xdr:col>40</xdr:col>
      <xdr:colOff>371475</xdr:colOff>
      <xdr:row>2223</xdr:row>
      <xdr:rowOff>0</xdr:rowOff>
    </xdr:to>
    <xdr:cxnSp macro="">
      <xdr:nvCxnSpPr>
        <xdr:cNvPr id="1391" name="Connecteur droit avec flèche 1390">
          <a:extLst>
            <a:ext uri="{FF2B5EF4-FFF2-40B4-BE49-F238E27FC236}">
              <a16:creationId xmlns:a16="http://schemas.microsoft.com/office/drawing/2014/main" id="{8FE842DB-E7F4-44E9-9C03-310002043FEE}"/>
            </a:ext>
          </a:extLst>
        </xdr:cNvPr>
        <xdr:cNvCxnSpPr/>
      </xdr:nvCxnSpPr>
      <xdr:spPr>
        <a:xfrm flipH="1">
          <a:off x="26974800" y="4212336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2221</xdr:row>
      <xdr:rowOff>0</xdr:rowOff>
    </xdr:from>
    <xdr:to>
      <xdr:col>34</xdr:col>
      <xdr:colOff>285751</xdr:colOff>
      <xdr:row>2222</xdr:row>
      <xdr:rowOff>19050</xdr:rowOff>
    </xdr:to>
    <xdr:cxnSp macro="">
      <xdr:nvCxnSpPr>
        <xdr:cNvPr id="1392" name="Connecteur droit avec flèche 1391">
          <a:extLst>
            <a:ext uri="{FF2B5EF4-FFF2-40B4-BE49-F238E27FC236}">
              <a16:creationId xmlns:a16="http://schemas.microsoft.com/office/drawing/2014/main" id="{22F83609-D887-49A8-8F5B-4CBDF2F1DA3A}"/>
            </a:ext>
          </a:extLst>
        </xdr:cNvPr>
        <xdr:cNvCxnSpPr/>
      </xdr:nvCxnSpPr>
      <xdr:spPr>
        <a:xfrm flipH="1">
          <a:off x="23088600" y="4209288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2224</xdr:row>
      <xdr:rowOff>9525</xdr:rowOff>
    </xdr:from>
    <xdr:to>
      <xdr:col>34</xdr:col>
      <xdr:colOff>295275</xdr:colOff>
      <xdr:row>2225</xdr:row>
      <xdr:rowOff>9525</xdr:rowOff>
    </xdr:to>
    <xdr:cxnSp macro="">
      <xdr:nvCxnSpPr>
        <xdr:cNvPr id="1393" name="Connecteur droit 1392">
          <a:extLst>
            <a:ext uri="{FF2B5EF4-FFF2-40B4-BE49-F238E27FC236}">
              <a16:creationId xmlns:a16="http://schemas.microsoft.com/office/drawing/2014/main" id="{AEA3AC7F-8D71-4EBE-8D3C-FA4E97E0CB6E}"/>
            </a:ext>
          </a:extLst>
        </xdr:cNvPr>
        <xdr:cNvCxnSpPr/>
      </xdr:nvCxnSpPr>
      <xdr:spPr>
        <a:xfrm>
          <a:off x="23098125" y="4214050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1394" name="Connecteur droit 1393">
          <a:extLst>
            <a:ext uri="{FF2B5EF4-FFF2-40B4-BE49-F238E27FC236}">
              <a16:creationId xmlns:a16="http://schemas.microsoft.com/office/drawing/2014/main" id="{62F3982D-2723-485E-A51E-A8F62FB6791E}"/>
            </a:ext>
          </a:extLst>
        </xdr:cNvPr>
        <xdr:cNvCxnSpPr/>
      </xdr:nvCxnSpPr>
      <xdr:spPr>
        <a:xfrm>
          <a:off x="26450925" y="421386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2224</xdr:row>
      <xdr:rowOff>133351</xdr:rowOff>
    </xdr:from>
    <xdr:to>
      <xdr:col>39</xdr:col>
      <xdr:colOff>200025</xdr:colOff>
      <xdr:row>2225</xdr:row>
      <xdr:rowOff>0</xdr:rowOff>
    </xdr:to>
    <xdr:cxnSp macro="">
      <xdr:nvCxnSpPr>
        <xdr:cNvPr id="1395" name="Connecteur droit 1394">
          <a:extLst>
            <a:ext uri="{FF2B5EF4-FFF2-40B4-BE49-F238E27FC236}">
              <a16:creationId xmlns:a16="http://schemas.microsoft.com/office/drawing/2014/main" id="{E31681AE-F126-4AF6-8089-02EEAA737EEC}"/>
            </a:ext>
          </a:extLst>
        </xdr:cNvPr>
        <xdr:cNvCxnSpPr/>
      </xdr:nvCxnSpPr>
      <xdr:spPr>
        <a:xfrm>
          <a:off x="23107650" y="4215288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6021</xdr:row>
      <xdr:rowOff>9525</xdr:rowOff>
    </xdr:from>
    <xdr:to>
      <xdr:col>37</xdr:col>
      <xdr:colOff>371475</xdr:colOff>
      <xdr:row>6023</xdr:row>
      <xdr:rowOff>0</xdr:rowOff>
    </xdr:to>
    <xdr:cxnSp macro="">
      <xdr:nvCxnSpPr>
        <xdr:cNvPr id="1396" name="Connecteur droit 1395">
          <a:extLst>
            <a:ext uri="{FF2B5EF4-FFF2-40B4-BE49-F238E27FC236}">
              <a16:creationId xmlns:a16="http://schemas.microsoft.com/office/drawing/2014/main" id="{63E041C0-ABA3-4E31-8B15-D254724B7B6A}"/>
            </a:ext>
          </a:extLst>
        </xdr:cNvPr>
        <xdr:cNvCxnSpPr/>
      </xdr:nvCxnSpPr>
      <xdr:spPr>
        <a:xfrm>
          <a:off x="25222200" y="11409330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6021</xdr:row>
      <xdr:rowOff>19050</xdr:rowOff>
    </xdr:from>
    <xdr:to>
      <xdr:col>40</xdr:col>
      <xdr:colOff>381000</xdr:colOff>
      <xdr:row>6022</xdr:row>
      <xdr:rowOff>180975</xdr:rowOff>
    </xdr:to>
    <xdr:cxnSp macro="">
      <xdr:nvCxnSpPr>
        <xdr:cNvPr id="1397" name="Connecteur droit 1396">
          <a:extLst>
            <a:ext uri="{FF2B5EF4-FFF2-40B4-BE49-F238E27FC236}">
              <a16:creationId xmlns:a16="http://schemas.microsoft.com/office/drawing/2014/main" id="{C7DED7E6-CACD-43C4-A8F2-D446B9B12EA2}"/>
            </a:ext>
          </a:extLst>
        </xdr:cNvPr>
        <xdr:cNvCxnSpPr/>
      </xdr:nvCxnSpPr>
      <xdr:spPr>
        <a:xfrm>
          <a:off x="27336750" y="11409426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1398" name="Connecteur droit avec flèche 1397">
          <a:extLst>
            <a:ext uri="{FF2B5EF4-FFF2-40B4-BE49-F238E27FC236}">
              <a16:creationId xmlns:a16="http://schemas.microsoft.com/office/drawing/2014/main" id="{9D4B0482-3C77-42CD-9033-C9C593D072A0}"/>
            </a:ext>
          </a:extLst>
        </xdr:cNvPr>
        <xdr:cNvCxnSpPr/>
      </xdr:nvCxnSpPr>
      <xdr:spPr>
        <a:xfrm flipV="1">
          <a:off x="25212675" y="1141228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6022</xdr:row>
      <xdr:rowOff>180975</xdr:rowOff>
    </xdr:from>
    <xdr:to>
      <xdr:col>40</xdr:col>
      <xdr:colOff>371475</xdr:colOff>
      <xdr:row>6023</xdr:row>
      <xdr:rowOff>0</xdr:rowOff>
    </xdr:to>
    <xdr:cxnSp macro="">
      <xdr:nvCxnSpPr>
        <xdr:cNvPr id="1399" name="Connecteur droit avec flèche 1398">
          <a:extLst>
            <a:ext uri="{FF2B5EF4-FFF2-40B4-BE49-F238E27FC236}">
              <a16:creationId xmlns:a16="http://schemas.microsoft.com/office/drawing/2014/main" id="{FFC88EAD-57C1-47E1-889F-F5983F0EFDB0}"/>
            </a:ext>
          </a:extLst>
        </xdr:cNvPr>
        <xdr:cNvCxnSpPr/>
      </xdr:nvCxnSpPr>
      <xdr:spPr>
        <a:xfrm flipH="1">
          <a:off x="26974800" y="11412283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6021</xdr:row>
      <xdr:rowOff>0</xdr:rowOff>
    </xdr:from>
    <xdr:to>
      <xdr:col>34</xdr:col>
      <xdr:colOff>285751</xdr:colOff>
      <xdr:row>6022</xdr:row>
      <xdr:rowOff>19050</xdr:rowOff>
    </xdr:to>
    <xdr:cxnSp macro="">
      <xdr:nvCxnSpPr>
        <xdr:cNvPr id="1400" name="Connecteur droit avec flèche 1399">
          <a:extLst>
            <a:ext uri="{FF2B5EF4-FFF2-40B4-BE49-F238E27FC236}">
              <a16:creationId xmlns:a16="http://schemas.microsoft.com/office/drawing/2014/main" id="{BA28DC54-5235-4F16-932C-D2938DE5210E}"/>
            </a:ext>
          </a:extLst>
        </xdr:cNvPr>
        <xdr:cNvCxnSpPr/>
      </xdr:nvCxnSpPr>
      <xdr:spPr>
        <a:xfrm flipH="1">
          <a:off x="23088600" y="11409235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6024</xdr:row>
      <xdr:rowOff>9525</xdr:rowOff>
    </xdr:from>
    <xdr:to>
      <xdr:col>34</xdr:col>
      <xdr:colOff>295275</xdr:colOff>
      <xdr:row>6025</xdr:row>
      <xdr:rowOff>9525</xdr:rowOff>
    </xdr:to>
    <xdr:cxnSp macro="">
      <xdr:nvCxnSpPr>
        <xdr:cNvPr id="1401" name="Connecteur droit 1400">
          <a:extLst>
            <a:ext uri="{FF2B5EF4-FFF2-40B4-BE49-F238E27FC236}">
              <a16:creationId xmlns:a16="http://schemas.microsoft.com/office/drawing/2014/main" id="{9318D6D4-93C4-4D2C-8F45-14606C444A0E}"/>
            </a:ext>
          </a:extLst>
        </xdr:cNvPr>
        <xdr:cNvCxnSpPr/>
      </xdr:nvCxnSpPr>
      <xdr:spPr>
        <a:xfrm>
          <a:off x="23098125" y="11413998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1402" name="Connecteur droit 1401">
          <a:extLst>
            <a:ext uri="{FF2B5EF4-FFF2-40B4-BE49-F238E27FC236}">
              <a16:creationId xmlns:a16="http://schemas.microsoft.com/office/drawing/2014/main" id="{FCDBD458-7B1E-44ED-9160-4BAB8CA1E11B}"/>
            </a:ext>
          </a:extLst>
        </xdr:cNvPr>
        <xdr:cNvCxnSpPr/>
      </xdr:nvCxnSpPr>
      <xdr:spPr>
        <a:xfrm>
          <a:off x="26450925" y="1141380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6024</xdr:row>
      <xdr:rowOff>133351</xdr:rowOff>
    </xdr:from>
    <xdr:to>
      <xdr:col>39</xdr:col>
      <xdr:colOff>200025</xdr:colOff>
      <xdr:row>6025</xdr:row>
      <xdr:rowOff>0</xdr:rowOff>
    </xdr:to>
    <xdr:cxnSp macro="">
      <xdr:nvCxnSpPr>
        <xdr:cNvPr id="1403" name="Connecteur droit 1402">
          <a:extLst>
            <a:ext uri="{FF2B5EF4-FFF2-40B4-BE49-F238E27FC236}">
              <a16:creationId xmlns:a16="http://schemas.microsoft.com/office/drawing/2014/main" id="{AD353AD5-7002-4A09-A119-79FF8757F1F8}"/>
            </a:ext>
          </a:extLst>
        </xdr:cNvPr>
        <xdr:cNvCxnSpPr/>
      </xdr:nvCxnSpPr>
      <xdr:spPr>
        <a:xfrm>
          <a:off x="23107650" y="11415236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6021</xdr:row>
      <xdr:rowOff>9525</xdr:rowOff>
    </xdr:from>
    <xdr:to>
      <xdr:col>37</xdr:col>
      <xdr:colOff>371475</xdr:colOff>
      <xdr:row>6023</xdr:row>
      <xdr:rowOff>0</xdr:rowOff>
    </xdr:to>
    <xdr:cxnSp macro="">
      <xdr:nvCxnSpPr>
        <xdr:cNvPr id="1404" name="Connecteur droit 1403">
          <a:extLst>
            <a:ext uri="{FF2B5EF4-FFF2-40B4-BE49-F238E27FC236}">
              <a16:creationId xmlns:a16="http://schemas.microsoft.com/office/drawing/2014/main" id="{37380FD0-1F8A-43AC-8CD7-E3C69C8FA6FC}"/>
            </a:ext>
          </a:extLst>
        </xdr:cNvPr>
        <xdr:cNvCxnSpPr/>
      </xdr:nvCxnSpPr>
      <xdr:spPr>
        <a:xfrm>
          <a:off x="25222200" y="11409330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6021</xdr:row>
      <xdr:rowOff>19050</xdr:rowOff>
    </xdr:from>
    <xdr:to>
      <xdr:col>40</xdr:col>
      <xdr:colOff>381000</xdr:colOff>
      <xdr:row>6022</xdr:row>
      <xdr:rowOff>180975</xdr:rowOff>
    </xdr:to>
    <xdr:cxnSp macro="">
      <xdr:nvCxnSpPr>
        <xdr:cNvPr id="1405" name="Connecteur droit 1404">
          <a:extLst>
            <a:ext uri="{FF2B5EF4-FFF2-40B4-BE49-F238E27FC236}">
              <a16:creationId xmlns:a16="http://schemas.microsoft.com/office/drawing/2014/main" id="{E36FD83E-64A6-4696-9AEF-43009D0C7848}"/>
            </a:ext>
          </a:extLst>
        </xdr:cNvPr>
        <xdr:cNvCxnSpPr/>
      </xdr:nvCxnSpPr>
      <xdr:spPr>
        <a:xfrm>
          <a:off x="27336750" y="11409426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1406" name="Connecteur droit avec flèche 1405">
          <a:extLst>
            <a:ext uri="{FF2B5EF4-FFF2-40B4-BE49-F238E27FC236}">
              <a16:creationId xmlns:a16="http://schemas.microsoft.com/office/drawing/2014/main" id="{5EC8661F-C8AA-4533-B394-F69BEA2582F0}"/>
            </a:ext>
          </a:extLst>
        </xdr:cNvPr>
        <xdr:cNvCxnSpPr/>
      </xdr:nvCxnSpPr>
      <xdr:spPr>
        <a:xfrm flipV="1">
          <a:off x="25212675" y="1141228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6022</xdr:row>
      <xdr:rowOff>180975</xdr:rowOff>
    </xdr:from>
    <xdr:to>
      <xdr:col>40</xdr:col>
      <xdr:colOff>371475</xdr:colOff>
      <xdr:row>6023</xdr:row>
      <xdr:rowOff>0</xdr:rowOff>
    </xdr:to>
    <xdr:cxnSp macro="">
      <xdr:nvCxnSpPr>
        <xdr:cNvPr id="1407" name="Connecteur droit avec flèche 1406">
          <a:extLst>
            <a:ext uri="{FF2B5EF4-FFF2-40B4-BE49-F238E27FC236}">
              <a16:creationId xmlns:a16="http://schemas.microsoft.com/office/drawing/2014/main" id="{3ECB418B-253B-473C-9661-3D1A9F083292}"/>
            </a:ext>
          </a:extLst>
        </xdr:cNvPr>
        <xdr:cNvCxnSpPr/>
      </xdr:nvCxnSpPr>
      <xdr:spPr>
        <a:xfrm flipH="1">
          <a:off x="26974800" y="11412283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6021</xdr:row>
      <xdr:rowOff>0</xdr:rowOff>
    </xdr:from>
    <xdr:to>
      <xdr:col>34</xdr:col>
      <xdr:colOff>285751</xdr:colOff>
      <xdr:row>6022</xdr:row>
      <xdr:rowOff>19050</xdr:rowOff>
    </xdr:to>
    <xdr:cxnSp macro="">
      <xdr:nvCxnSpPr>
        <xdr:cNvPr id="1408" name="Connecteur droit avec flèche 1407">
          <a:extLst>
            <a:ext uri="{FF2B5EF4-FFF2-40B4-BE49-F238E27FC236}">
              <a16:creationId xmlns:a16="http://schemas.microsoft.com/office/drawing/2014/main" id="{ECFB7D8A-1390-43EA-9693-9EAC794ECA83}"/>
            </a:ext>
          </a:extLst>
        </xdr:cNvPr>
        <xdr:cNvCxnSpPr/>
      </xdr:nvCxnSpPr>
      <xdr:spPr>
        <a:xfrm flipH="1">
          <a:off x="23088600" y="11409235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6024</xdr:row>
      <xdr:rowOff>9525</xdr:rowOff>
    </xdr:from>
    <xdr:to>
      <xdr:col>34</xdr:col>
      <xdr:colOff>295275</xdr:colOff>
      <xdr:row>6025</xdr:row>
      <xdr:rowOff>9525</xdr:rowOff>
    </xdr:to>
    <xdr:cxnSp macro="">
      <xdr:nvCxnSpPr>
        <xdr:cNvPr id="1409" name="Connecteur droit 1408">
          <a:extLst>
            <a:ext uri="{FF2B5EF4-FFF2-40B4-BE49-F238E27FC236}">
              <a16:creationId xmlns:a16="http://schemas.microsoft.com/office/drawing/2014/main" id="{EE221723-561D-4C5B-BEBC-99C580458C55}"/>
            </a:ext>
          </a:extLst>
        </xdr:cNvPr>
        <xdr:cNvCxnSpPr/>
      </xdr:nvCxnSpPr>
      <xdr:spPr>
        <a:xfrm>
          <a:off x="23098125" y="11413998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1410" name="Connecteur droit 1409">
          <a:extLst>
            <a:ext uri="{FF2B5EF4-FFF2-40B4-BE49-F238E27FC236}">
              <a16:creationId xmlns:a16="http://schemas.microsoft.com/office/drawing/2014/main" id="{7420ECA3-69F5-4877-9F85-B60364341628}"/>
            </a:ext>
          </a:extLst>
        </xdr:cNvPr>
        <xdr:cNvCxnSpPr/>
      </xdr:nvCxnSpPr>
      <xdr:spPr>
        <a:xfrm>
          <a:off x="26450925" y="1141380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6024</xdr:row>
      <xdr:rowOff>133351</xdr:rowOff>
    </xdr:from>
    <xdr:to>
      <xdr:col>39</xdr:col>
      <xdr:colOff>200025</xdr:colOff>
      <xdr:row>6025</xdr:row>
      <xdr:rowOff>0</xdr:rowOff>
    </xdr:to>
    <xdr:cxnSp macro="">
      <xdr:nvCxnSpPr>
        <xdr:cNvPr id="1411" name="Connecteur droit 1410">
          <a:extLst>
            <a:ext uri="{FF2B5EF4-FFF2-40B4-BE49-F238E27FC236}">
              <a16:creationId xmlns:a16="http://schemas.microsoft.com/office/drawing/2014/main" id="{FDE09AF5-4A22-4675-A69F-58581CCD0A24}"/>
            </a:ext>
          </a:extLst>
        </xdr:cNvPr>
        <xdr:cNvCxnSpPr/>
      </xdr:nvCxnSpPr>
      <xdr:spPr>
        <a:xfrm>
          <a:off x="23107650" y="11415236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2421</xdr:row>
      <xdr:rowOff>9525</xdr:rowOff>
    </xdr:from>
    <xdr:to>
      <xdr:col>37</xdr:col>
      <xdr:colOff>371475</xdr:colOff>
      <xdr:row>2423</xdr:row>
      <xdr:rowOff>0</xdr:rowOff>
    </xdr:to>
    <xdr:cxnSp macro="">
      <xdr:nvCxnSpPr>
        <xdr:cNvPr id="1412" name="Connecteur droit 1411">
          <a:extLst>
            <a:ext uri="{FF2B5EF4-FFF2-40B4-BE49-F238E27FC236}">
              <a16:creationId xmlns:a16="http://schemas.microsoft.com/office/drawing/2014/main" id="{6261C0E5-AA04-4538-AC5F-88A88FDE6A73}"/>
            </a:ext>
          </a:extLst>
        </xdr:cNvPr>
        <xdr:cNvCxnSpPr/>
      </xdr:nvCxnSpPr>
      <xdr:spPr>
        <a:xfrm>
          <a:off x="25222200" y="4587144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2421</xdr:row>
      <xdr:rowOff>19050</xdr:rowOff>
    </xdr:from>
    <xdr:to>
      <xdr:col>40</xdr:col>
      <xdr:colOff>381000</xdr:colOff>
      <xdr:row>2422</xdr:row>
      <xdr:rowOff>180975</xdr:rowOff>
    </xdr:to>
    <xdr:cxnSp macro="">
      <xdr:nvCxnSpPr>
        <xdr:cNvPr id="1413" name="Connecteur droit 1412">
          <a:extLst>
            <a:ext uri="{FF2B5EF4-FFF2-40B4-BE49-F238E27FC236}">
              <a16:creationId xmlns:a16="http://schemas.microsoft.com/office/drawing/2014/main" id="{ECE51D0D-0211-4E57-8031-66347CC2B8CE}"/>
            </a:ext>
          </a:extLst>
        </xdr:cNvPr>
        <xdr:cNvCxnSpPr/>
      </xdr:nvCxnSpPr>
      <xdr:spPr>
        <a:xfrm>
          <a:off x="27336750" y="4587240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1414" name="Connecteur droit avec flèche 1413">
          <a:extLst>
            <a:ext uri="{FF2B5EF4-FFF2-40B4-BE49-F238E27FC236}">
              <a16:creationId xmlns:a16="http://schemas.microsoft.com/office/drawing/2014/main" id="{C52BCDC1-2E4B-4942-97C3-1F535D4C1487}"/>
            </a:ext>
          </a:extLst>
        </xdr:cNvPr>
        <xdr:cNvCxnSpPr/>
      </xdr:nvCxnSpPr>
      <xdr:spPr>
        <a:xfrm flipV="1">
          <a:off x="25212675" y="459009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2422</xdr:row>
      <xdr:rowOff>180975</xdr:rowOff>
    </xdr:from>
    <xdr:to>
      <xdr:col>40</xdr:col>
      <xdr:colOff>371475</xdr:colOff>
      <xdr:row>2423</xdr:row>
      <xdr:rowOff>0</xdr:rowOff>
    </xdr:to>
    <xdr:cxnSp macro="">
      <xdr:nvCxnSpPr>
        <xdr:cNvPr id="1415" name="Connecteur droit avec flèche 1414">
          <a:extLst>
            <a:ext uri="{FF2B5EF4-FFF2-40B4-BE49-F238E27FC236}">
              <a16:creationId xmlns:a16="http://schemas.microsoft.com/office/drawing/2014/main" id="{3AB8F722-98D2-48E1-A85E-3A04C4A314B4}"/>
            </a:ext>
          </a:extLst>
        </xdr:cNvPr>
        <xdr:cNvCxnSpPr/>
      </xdr:nvCxnSpPr>
      <xdr:spPr>
        <a:xfrm flipH="1">
          <a:off x="26974800" y="4590097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2421</xdr:row>
      <xdr:rowOff>0</xdr:rowOff>
    </xdr:from>
    <xdr:to>
      <xdr:col>34</xdr:col>
      <xdr:colOff>285751</xdr:colOff>
      <xdr:row>2422</xdr:row>
      <xdr:rowOff>19050</xdr:rowOff>
    </xdr:to>
    <xdr:cxnSp macro="">
      <xdr:nvCxnSpPr>
        <xdr:cNvPr id="1416" name="Connecteur droit avec flèche 1415">
          <a:extLst>
            <a:ext uri="{FF2B5EF4-FFF2-40B4-BE49-F238E27FC236}">
              <a16:creationId xmlns:a16="http://schemas.microsoft.com/office/drawing/2014/main" id="{A7CF9395-4337-40AC-AE93-9FF3B4A93FB1}"/>
            </a:ext>
          </a:extLst>
        </xdr:cNvPr>
        <xdr:cNvCxnSpPr/>
      </xdr:nvCxnSpPr>
      <xdr:spPr>
        <a:xfrm flipH="1">
          <a:off x="23088600" y="4587049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2424</xdr:row>
      <xdr:rowOff>9525</xdr:rowOff>
    </xdr:from>
    <xdr:to>
      <xdr:col>34</xdr:col>
      <xdr:colOff>295275</xdr:colOff>
      <xdr:row>2425</xdr:row>
      <xdr:rowOff>9525</xdr:rowOff>
    </xdr:to>
    <xdr:cxnSp macro="">
      <xdr:nvCxnSpPr>
        <xdr:cNvPr id="1417" name="Connecteur droit 1416">
          <a:extLst>
            <a:ext uri="{FF2B5EF4-FFF2-40B4-BE49-F238E27FC236}">
              <a16:creationId xmlns:a16="http://schemas.microsoft.com/office/drawing/2014/main" id="{99010F81-52D9-4A43-B23A-96D7883835FE}"/>
            </a:ext>
          </a:extLst>
        </xdr:cNvPr>
        <xdr:cNvCxnSpPr/>
      </xdr:nvCxnSpPr>
      <xdr:spPr>
        <a:xfrm>
          <a:off x="23098125" y="4591812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1418" name="Connecteur droit 1417">
          <a:extLst>
            <a:ext uri="{FF2B5EF4-FFF2-40B4-BE49-F238E27FC236}">
              <a16:creationId xmlns:a16="http://schemas.microsoft.com/office/drawing/2014/main" id="{6874D1E4-E6E3-4C1C-BE76-F27F9BDF3C53}"/>
            </a:ext>
          </a:extLst>
        </xdr:cNvPr>
        <xdr:cNvCxnSpPr/>
      </xdr:nvCxnSpPr>
      <xdr:spPr>
        <a:xfrm>
          <a:off x="26450925" y="459162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2424</xdr:row>
      <xdr:rowOff>133351</xdr:rowOff>
    </xdr:from>
    <xdr:to>
      <xdr:col>39</xdr:col>
      <xdr:colOff>200025</xdr:colOff>
      <xdr:row>2425</xdr:row>
      <xdr:rowOff>0</xdr:rowOff>
    </xdr:to>
    <xdr:cxnSp macro="">
      <xdr:nvCxnSpPr>
        <xdr:cNvPr id="1419" name="Connecteur droit 1418">
          <a:extLst>
            <a:ext uri="{FF2B5EF4-FFF2-40B4-BE49-F238E27FC236}">
              <a16:creationId xmlns:a16="http://schemas.microsoft.com/office/drawing/2014/main" id="{DF2845DA-7DE5-4421-B766-C8A5F6F22801}"/>
            </a:ext>
          </a:extLst>
        </xdr:cNvPr>
        <xdr:cNvCxnSpPr/>
      </xdr:nvCxnSpPr>
      <xdr:spPr>
        <a:xfrm>
          <a:off x="23107650" y="4593050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2421</xdr:row>
      <xdr:rowOff>9525</xdr:rowOff>
    </xdr:from>
    <xdr:to>
      <xdr:col>37</xdr:col>
      <xdr:colOff>371475</xdr:colOff>
      <xdr:row>2423</xdr:row>
      <xdr:rowOff>0</xdr:rowOff>
    </xdr:to>
    <xdr:cxnSp macro="">
      <xdr:nvCxnSpPr>
        <xdr:cNvPr id="1420" name="Connecteur droit 1419">
          <a:extLst>
            <a:ext uri="{FF2B5EF4-FFF2-40B4-BE49-F238E27FC236}">
              <a16:creationId xmlns:a16="http://schemas.microsoft.com/office/drawing/2014/main" id="{412E6463-29AE-40B6-89CA-543A259C6741}"/>
            </a:ext>
          </a:extLst>
        </xdr:cNvPr>
        <xdr:cNvCxnSpPr/>
      </xdr:nvCxnSpPr>
      <xdr:spPr>
        <a:xfrm>
          <a:off x="25222200" y="4587144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2421</xdr:row>
      <xdr:rowOff>19050</xdr:rowOff>
    </xdr:from>
    <xdr:to>
      <xdr:col>40</xdr:col>
      <xdr:colOff>381000</xdr:colOff>
      <xdr:row>2422</xdr:row>
      <xdr:rowOff>180975</xdr:rowOff>
    </xdr:to>
    <xdr:cxnSp macro="">
      <xdr:nvCxnSpPr>
        <xdr:cNvPr id="1421" name="Connecteur droit 1420">
          <a:extLst>
            <a:ext uri="{FF2B5EF4-FFF2-40B4-BE49-F238E27FC236}">
              <a16:creationId xmlns:a16="http://schemas.microsoft.com/office/drawing/2014/main" id="{9A24C102-4F91-417D-859E-C2251AADD050}"/>
            </a:ext>
          </a:extLst>
        </xdr:cNvPr>
        <xdr:cNvCxnSpPr/>
      </xdr:nvCxnSpPr>
      <xdr:spPr>
        <a:xfrm>
          <a:off x="27336750" y="4587240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1422" name="Connecteur droit avec flèche 1421">
          <a:extLst>
            <a:ext uri="{FF2B5EF4-FFF2-40B4-BE49-F238E27FC236}">
              <a16:creationId xmlns:a16="http://schemas.microsoft.com/office/drawing/2014/main" id="{0115D716-8AA3-4B7D-A93E-C674713BA929}"/>
            </a:ext>
          </a:extLst>
        </xdr:cNvPr>
        <xdr:cNvCxnSpPr/>
      </xdr:nvCxnSpPr>
      <xdr:spPr>
        <a:xfrm flipV="1">
          <a:off x="25212675" y="459009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2422</xdr:row>
      <xdr:rowOff>180975</xdr:rowOff>
    </xdr:from>
    <xdr:to>
      <xdr:col>40</xdr:col>
      <xdr:colOff>371475</xdr:colOff>
      <xdr:row>2423</xdr:row>
      <xdr:rowOff>0</xdr:rowOff>
    </xdr:to>
    <xdr:cxnSp macro="">
      <xdr:nvCxnSpPr>
        <xdr:cNvPr id="1423" name="Connecteur droit avec flèche 1422">
          <a:extLst>
            <a:ext uri="{FF2B5EF4-FFF2-40B4-BE49-F238E27FC236}">
              <a16:creationId xmlns:a16="http://schemas.microsoft.com/office/drawing/2014/main" id="{0588D18E-7FD3-4CC3-A70E-CD6BE62D2856}"/>
            </a:ext>
          </a:extLst>
        </xdr:cNvPr>
        <xdr:cNvCxnSpPr/>
      </xdr:nvCxnSpPr>
      <xdr:spPr>
        <a:xfrm flipH="1">
          <a:off x="26974800" y="4590097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2421</xdr:row>
      <xdr:rowOff>0</xdr:rowOff>
    </xdr:from>
    <xdr:to>
      <xdr:col>34</xdr:col>
      <xdr:colOff>285751</xdr:colOff>
      <xdr:row>2422</xdr:row>
      <xdr:rowOff>19050</xdr:rowOff>
    </xdr:to>
    <xdr:cxnSp macro="">
      <xdr:nvCxnSpPr>
        <xdr:cNvPr id="1424" name="Connecteur droit avec flèche 1423">
          <a:extLst>
            <a:ext uri="{FF2B5EF4-FFF2-40B4-BE49-F238E27FC236}">
              <a16:creationId xmlns:a16="http://schemas.microsoft.com/office/drawing/2014/main" id="{D375A29F-CA39-4FE6-83A2-5E08993A6EC2}"/>
            </a:ext>
          </a:extLst>
        </xdr:cNvPr>
        <xdr:cNvCxnSpPr/>
      </xdr:nvCxnSpPr>
      <xdr:spPr>
        <a:xfrm flipH="1">
          <a:off x="23088600" y="4587049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2424</xdr:row>
      <xdr:rowOff>9525</xdr:rowOff>
    </xdr:from>
    <xdr:to>
      <xdr:col>34</xdr:col>
      <xdr:colOff>295275</xdr:colOff>
      <xdr:row>2425</xdr:row>
      <xdr:rowOff>9525</xdr:rowOff>
    </xdr:to>
    <xdr:cxnSp macro="">
      <xdr:nvCxnSpPr>
        <xdr:cNvPr id="1425" name="Connecteur droit 1424">
          <a:extLst>
            <a:ext uri="{FF2B5EF4-FFF2-40B4-BE49-F238E27FC236}">
              <a16:creationId xmlns:a16="http://schemas.microsoft.com/office/drawing/2014/main" id="{EBF5CCDA-BC56-4352-BB0D-F5D97AB47ECA}"/>
            </a:ext>
          </a:extLst>
        </xdr:cNvPr>
        <xdr:cNvCxnSpPr/>
      </xdr:nvCxnSpPr>
      <xdr:spPr>
        <a:xfrm>
          <a:off x="23098125" y="4591812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1426" name="Connecteur droit 1425">
          <a:extLst>
            <a:ext uri="{FF2B5EF4-FFF2-40B4-BE49-F238E27FC236}">
              <a16:creationId xmlns:a16="http://schemas.microsoft.com/office/drawing/2014/main" id="{52C64241-9E75-4820-B333-755E4B055480}"/>
            </a:ext>
          </a:extLst>
        </xdr:cNvPr>
        <xdr:cNvCxnSpPr/>
      </xdr:nvCxnSpPr>
      <xdr:spPr>
        <a:xfrm>
          <a:off x="26450925" y="459162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2424</xdr:row>
      <xdr:rowOff>133351</xdr:rowOff>
    </xdr:from>
    <xdr:to>
      <xdr:col>39</xdr:col>
      <xdr:colOff>200025</xdr:colOff>
      <xdr:row>2425</xdr:row>
      <xdr:rowOff>0</xdr:rowOff>
    </xdr:to>
    <xdr:cxnSp macro="">
      <xdr:nvCxnSpPr>
        <xdr:cNvPr id="1427" name="Connecteur droit 1426">
          <a:extLst>
            <a:ext uri="{FF2B5EF4-FFF2-40B4-BE49-F238E27FC236}">
              <a16:creationId xmlns:a16="http://schemas.microsoft.com/office/drawing/2014/main" id="{F98D955D-9898-4E8B-92AD-3D4F977BB0B9}"/>
            </a:ext>
          </a:extLst>
        </xdr:cNvPr>
        <xdr:cNvCxnSpPr/>
      </xdr:nvCxnSpPr>
      <xdr:spPr>
        <a:xfrm>
          <a:off x="23107650" y="4593050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2621</xdr:row>
      <xdr:rowOff>9525</xdr:rowOff>
    </xdr:from>
    <xdr:to>
      <xdr:col>37</xdr:col>
      <xdr:colOff>371475</xdr:colOff>
      <xdr:row>2623</xdr:row>
      <xdr:rowOff>0</xdr:rowOff>
    </xdr:to>
    <xdr:cxnSp macro="">
      <xdr:nvCxnSpPr>
        <xdr:cNvPr id="1428" name="Connecteur droit 1427">
          <a:extLst>
            <a:ext uri="{FF2B5EF4-FFF2-40B4-BE49-F238E27FC236}">
              <a16:creationId xmlns:a16="http://schemas.microsoft.com/office/drawing/2014/main" id="{D4FFE04B-9688-4377-B505-33883DD65613}"/>
            </a:ext>
          </a:extLst>
        </xdr:cNvPr>
        <xdr:cNvCxnSpPr/>
      </xdr:nvCxnSpPr>
      <xdr:spPr>
        <a:xfrm>
          <a:off x="25222200" y="4964906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2621</xdr:row>
      <xdr:rowOff>19050</xdr:rowOff>
    </xdr:from>
    <xdr:to>
      <xdr:col>40</xdr:col>
      <xdr:colOff>381000</xdr:colOff>
      <xdr:row>2622</xdr:row>
      <xdr:rowOff>180975</xdr:rowOff>
    </xdr:to>
    <xdr:cxnSp macro="">
      <xdr:nvCxnSpPr>
        <xdr:cNvPr id="1429" name="Connecteur droit 1428">
          <a:extLst>
            <a:ext uri="{FF2B5EF4-FFF2-40B4-BE49-F238E27FC236}">
              <a16:creationId xmlns:a16="http://schemas.microsoft.com/office/drawing/2014/main" id="{9BAA40EA-25F7-4B82-AFF4-D7E566C08D2B}"/>
            </a:ext>
          </a:extLst>
        </xdr:cNvPr>
        <xdr:cNvCxnSpPr/>
      </xdr:nvCxnSpPr>
      <xdr:spPr>
        <a:xfrm>
          <a:off x="27336750" y="4965001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430" name="Connecteur droit avec flèche 1429">
          <a:extLst>
            <a:ext uri="{FF2B5EF4-FFF2-40B4-BE49-F238E27FC236}">
              <a16:creationId xmlns:a16="http://schemas.microsoft.com/office/drawing/2014/main" id="{605E9C80-6C0F-458A-8277-16D54747F2B6}"/>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2622</xdr:row>
      <xdr:rowOff>180975</xdr:rowOff>
    </xdr:from>
    <xdr:to>
      <xdr:col>40</xdr:col>
      <xdr:colOff>371475</xdr:colOff>
      <xdr:row>2623</xdr:row>
      <xdr:rowOff>0</xdr:rowOff>
    </xdr:to>
    <xdr:cxnSp macro="">
      <xdr:nvCxnSpPr>
        <xdr:cNvPr id="1431" name="Connecteur droit avec flèche 1430">
          <a:extLst>
            <a:ext uri="{FF2B5EF4-FFF2-40B4-BE49-F238E27FC236}">
              <a16:creationId xmlns:a16="http://schemas.microsoft.com/office/drawing/2014/main" id="{9C2A5BEA-0819-4BCC-B7EC-AF5D21C88D2A}"/>
            </a:ext>
          </a:extLst>
        </xdr:cNvPr>
        <xdr:cNvCxnSpPr/>
      </xdr:nvCxnSpPr>
      <xdr:spPr>
        <a:xfrm flipH="1">
          <a:off x="26974800" y="4967859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2621</xdr:row>
      <xdr:rowOff>0</xdr:rowOff>
    </xdr:from>
    <xdr:to>
      <xdr:col>34</xdr:col>
      <xdr:colOff>285751</xdr:colOff>
      <xdr:row>2622</xdr:row>
      <xdr:rowOff>19050</xdr:rowOff>
    </xdr:to>
    <xdr:cxnSp macro="">
      <xdr:nvCxnSpPr>
        <xdr:cNvPr id="1432" name="Connecteur droit avec flèche 1431">
          <a:extLst>
            <a:ext uri="{FF2B5EF4-FFF2-40B4-BE49-F238E27FC236}">
              <a16:creationId xmlns:a16="http://schemas.microsoft.com/office/drawing/2014/main" id="{24683143-D161-45E1-8DFF-82E7BDBDD9B2}"/>
            </a:ext>
          </a:extLst>
        </xdr:cNvPr>
        <xdr:cNvCxnSpPr/>
      </xdr:nvCxnSpPr>
      <xdr:spPr>
        <a:xfrm flipH="1">
          <a:off x="23088600" y="4964811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2624</xdr:row>
      <xdr:rowOff>9525</xdr:rowOff>
    </xdr:from>
    <xdr:to>
      <xdr:col>34</xdr:col>
      <xdr:colOff>295275</xdr:colOff>
      <xdr:row>2625</xdr:row>
      <xdr:rowOff>9525</xdr:rowOff>
    </xdr:to>
    <xdr:cxnSp macro="">
      <xdr:nvCxnSpPr>
        <xdr:cNvPr id="1433" name="Connecteur droit 1432">
          <a:extLst>
            <a:ext uri="{FF2B5EF4-FFF2-40B4-BE49-F238E27FC236}">
              <a16:creationId xmlns:a16="http://schemas.microsoft.com/office/drawing/2014/main" id="{C298000D-82C0-4849-B442-FBD6B0918275}"/>
            </a:ext>
          </a:extLst>
        </xdr:cNvPr>
        <xdr:cNvCxnSpPr/>
      </xdr:nvCxnSpPr>
      <xdr:spPr>
        <a:xfrm>
          <a:off x="23098125" y="4969573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434" name="Connecteur droit 1433">
          <a:extLst>
            <a:ext uri="{FF2B5EF4-FFF2-40B4-BE49-F238E27FC236}">
              <a16:creationId xmlns:a16="http://schemas.microsoft.com/office/drawing/2014/main" id="{868E44DD-67C5-4BEF-855A-56D750B5F445}"/>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2624</xdr:row>
      <xdr:rowOff>133351</xdr:rowOff>
    </xdr:from>
    <xdr:to>
      <xdr:col>39</xdr:col>
      <xdr:colOff>200025</xdr:colOff>
      <xdr:row>2625</xdr:row>
      <xdr:rowOff>0</xdr:rowOff>
    </xdr:to>
    <xdr:cxnSp macro="">
      <xdr:nvCxnSpPr>
        <xdr:cNvPr id="1435" name="Connecteur droit 1434">
          <a:extLst>
            <a:ext uri="{FF2B5EF4-FFF2-40B4-BE49-F238E27FC236}">
              <a16:creationId xmlns:a16="http://schemas.microsoft.com/office/drawing/2014/main" id="{F9CA0F58-6980-471C-99EF-688854CB6069}"/>
            </a:ext>
          </a:extLst>
        </xdr:cNvPr>
        <xdr:cNvCxnSpPr/>
      </xdr:nvCxnSpPr>
      <xdr:spPr>
        <a:xfrm>
          <a:off x="23107650" y="4970811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2621</xdr:row>
      <xdr:rowOff>9525</xdr:rowOff>
    </xdr:from>
    <xdr:to>
      <xdr:col>37</xdr:col>
      <xdr:colOff>371475</xdr:colOff>
      <xdr:row>2623</xdr:row>
      <xdr:rowOff>0</xdr:rowOff>
    </xdr:to>
    <xdr:cxnSp macro="">
      <xdr:nvCxnSpPr>
        <xdr:cNvPr id="1436" name="Connecteur droit 1435">
          <a:extLst>
            <a:ext uri="{FF2B5EF4-FFF2-40B4-BE49-F238E27FC236}">
              <a16:creationId xmlns:a16="http://schemas.microsoft.com/office/drawing/2014/main" id="{EEA56233-FB6C-4F9C-B707-E478BAFF1BA3}"/>
            </a:ext>
          </a:extLst>
        </xdr:cNvPr>
        <xdr:cNvCxnSpPr/>
      </xdr:nvCxnSpPr>
      <xdr:spPr>
        <a:xfrm>
          <a:off x="25222200" y="4964906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2621</xdr:row>
      <xdr:rowOff>19050</xdr:rowOff>
    </xdr:from>
    <xdr:to>
      <xdr:col>40</xdr:col>
      <xdr:colOff>381000</xdr:colOff>
      <xdr:row>2622</xdr:row>
      <xdr:rowOff>180975</xdr:rowOff>
    </xdr:to>
    <xdr:cxnSp macro="">
      <xdr:nvCxnSpPr>
        <xdr:cNvPr id="1437" name="Connecteur droit 1436">
          <a:extLst>
            <a:ext uri="{FF2B5EF4-FFF2-40B4-BE49-F238E27FC236}">
              <a16:creationId xmlns:a16="http://schemas.microsoft.com/office/drawing/2014/main" id="{0226376A-3318-437B-B4B6-128D353E875E}"/>
            </a:ext>
          </a:extLst>
        </xdr:cNvPr>
        <xdr:cNvCxnSpPr/>
      </xdr:nvCxnSpPr>
      <xdr:spPr>
        <a:xfrm>
          <a:off x="27336750" y="4965001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438" name="Connecteur droit avec flèche 1437">
          <a:extLst>
            <a:ext uri="{FF2B5EF4-FFF2-40B4-BE49-F238E27FC236}">
              <a16:creationId xmlns:a16="http://schemas.microsoft.com/office/drawing/2014/main" id="{A13928C6-B605-49C3-9B35-D67AE684805A}"/>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2622</xdr:row>
      <xdr:rowOff>180975</xdr:rowOff>
    </xdr:from>
    <xdr:to>
      <xdr:col>40</xdr:col>
      <xdr:colOff>371475</xdr:colOff>
      <xdr:row>2623</xdr:row>
      <xdr:rowOff>0</xdr:rowOff>
    </xdr:to>
    <xdr:cxnSp macro="">
      <xdr:nvCxnSpPr>
        <xdr:cNvPr id="1439" name="Connecteur droit avec flèche 1438">
          <a:extLst>
            <a:ext uri="{FF2B5EF4-FFF2-40B4-BE49-F238E27FC236}">
              <a16:creationId xmlns:a16="http://schemas.microsoft.com/office/drawing/2014/main" id="{3F8468F9-E306-4F18-A36C-675F1E239CDD}"/>
            </a:ext>
          </a:extLst>
        </xdr:cNvPr>
        <xdr:cNvCxnSpPr/>
      </xdr:nvCxnSpPr>
      <xdr:spPr>
        <a:xfrm flipH="1">
          <a:off x="26974800" y="4967859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2621</xdr:row>
      <xdr:rowOff>0</xdr:rowOff>
    </xdr:from>
    <xdr:to>
      <xdr:col>34</xdr:col>
      <xdr:colOff>285751</xdr:colOff>
      <xdr:row>2622</xdr:row>
      <xdr:rowOff>19050</xdr:rowOff>
    </xdr:to>
    <xdr:cxnSp macro="">
      <xdr:nvCxnSpPr>
        <xdr:cNvPr id="1440" name="Connecteur droit avec flèche 1439">
          <a:extLst>
            <a:ext uri="{FF2B5EF4-FFF2-40B4-BE49-F238E27FC236}">
              <a16:creationId xmlns:a16="http://schemas.microsoft.com/office/drawing/2014/main" id="{DD6879B4-ADFA-4112-B27A-AA6FE741935F}"/>
            </a:ext>
          </a:extLst>
        </xdr:cNvPr>
        <xdr:cNvCxnSpPr/>
      </xdr:nvCxnSpPr>
      <xdr:spPr>
        <a:xfrm flipH="1">
          <a:off x="23088600" y="4964811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2624</xdr:row>
      <xdr:rowOff>9525</xdr:rowOff>
    </xdr:from>
    <xdr:to>
      <xdr:col>34</xdr:col>
      <xdr:colOff>295275</xdr:colOff>
      <xdr:row>2625</xdr:row>
      <xdr:rowOff>9525</xdr:rowOff>
    </xdr:to>
    <xdr:cxnSp macro="">
      <xdr:nvCxnSpPr>
        <xdr:cNvPr id="1441" name="Connecteur droit 1440">
          <a:extLst>
            <a:ext uri="{FF2B5EF4-FFF2-40B4-BE49-F238E27FC236}">
              <a16:creationId xmlns:a16="http://schemas.microsoft.com/office/drawing/2014/main" id="{2D7F995D-B35B-4DA6-B04A-0670F384F5AC}"/>
            </a:ext>
          </a:extLst>
        </xdr:cNvPr>
        <xdr:cNvCxnSpPr/>
      </xdr:nvCxnSpPr>
      <xdr:spPr>
        <a:xfrm>
          <a:off x="23098125" y="4969573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442" name="Connecteur droit 1441">
          <a:extLst>
            <a:ext uri="{FF2B5EF4-FFF2-40B4-BE49-F238E27FC236}">
              <a16:creationId xmlns:a16="http://schemas.microsoft.com/office/drawing/2014/main" id="{B0B182B4-DEAB-49EB-A29B-BFC7B5D4B1F5}"/>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2624</xdr:row>
      <xdr:rowOff>133351</xdr:rowOff>
    </xdr:from>
    <xdr:to>
      <xdr:col>39</xdr:col>
      <xdr:colOff>200025</xdr:colOff>
      <xdr:row>2625</xdr:row>
      <xdr:rowOff>0</xdr:rowOff>
    </xdr:to>
    <xdr:cxnSp macro="">
      <xdr:nvCxnSpPr>
        <xdr:cNvPr id="1443" name="Connecteur droit 1442">
          <a:extLst>
            <a:ext uri="{FF2B5EF4-FFF2-40B4-BE49-F238E27FC236}">
              <a16:creationId xmlns:a16="http://schemas.microsoft.com/office/drawing/2014/main" id="{2381AAF7-5BBD-4FEC-8C54-78279249C674}"/>
            </a:ext>
          </a:extLst>
        </xdr:cNvPr>
        <xdr:cNvCxnSpPr/>
      </xdr:nvCxnSpPr>
      <xdr:spPr>
        <a:xfrm>
          <a:off x="23107650" y="4970811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2821</xdr:row>
      <xdr:rowOff>9525</xdr:rowOff>
    </xdr:from>
    <xdr:to>
      <xdr:col>37</xdr:col>
      <xdr:colOff>371475</xdr:colOff>
      <xdr:row>2823</xdr:row>
      <xdr:rowOff>0</xdr:rowOff>
    </xdr:to>
    <xdr:cxnSp macro="">
      <xdr:nvCxnSpPr>
        <xdr:cNvPr id="1444" name="Connecteur droit 1443">
          <a:extLst>
            <a:ext uri="{FF2B5EF4-FFF2-40B4-BE49-F238E27FC236}">
              <a16:creationId xmlns:a16="http://schemas.microsoft.com/office/drawing/2014/main" id="{AC7D6907-C01B-4B3E-A1A7-7F6DC8BE4BCA}"/>
            </a:ext>
          </a:extLst>
        </xdr:cNvPr>
        <xdr:cNvCxnSpPr/>
      </xdr:nvCxnSpPr>
      <xdr:spPr>
        <a:xfrm>
          <a:off x="25222200" y="5342667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2821</xdr:row>
      <xdr:rowOff>19050</xdr:rowOff>
    </xdr:from>
    <xdr:to>
      <xdr:col>40</xdr:col>
      <xdr:colOff>381000</xdr:colOff>
      <xdr:row>2822</xdr:row>
      <xdr:rowOff>180975</xdr:rowOff>
    </xdr:to>
    <xdr:cxnSp macro="">
      <xdr:nvCxnSpPr>
        <xdr:cNvPr id="1445" name="Connecteur droit 1444">
          <a:extLst>
            <a:ext uri="{FF2B5EF4-FFF2-40B4-BE49-F238E27FC236}">
              <a16:creationId xmlns:a16="http://schemas.microsoft.com/office/drawing/2014/main" id="{9ABA136A-84FD-4720-8802-223CE154075A}"/>
            </a:ext>
          </a:extLst>
        </xdr:cNvPr>
        <xdr:cNvCxnSpPr/>
      </xdr:nvCxnSpPr>
      <xdr:spPr>
        <a:xfrm>
          <a:off x="27336750" y="5342763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446" name="Connecteur droit avec flèche 1445">
          <a:extLst>
            <a:ext uri="{FF2B5EF4-FFF2-40B4-BE49-F238E27FC236}">
              <a16:creationId xmlns:a16="http://schemas.microsoft.com/office/drawing/2014/main" id="{B4F9A9B9-AF84-470B-A29B-BA7B67E2A649}"/>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2822</xdr:row>
      <xdr:rowOff>180975</xdr:rowOff>
    </xdr:from>
    <xdr:to>
      <xdr:col>40</xdr:col>
      <xdr:colOff>371475</xdr:colOff>
      <xdr:row>2823</xdr:row>
      <xdr:rowOff>0</xdr:rowOff>
    </xdr:to>
    <xdr:cxnSp macro="">
      <xdr:nvCxnSpPr>
        <xdr:cNvPr id="1447" name="Connecteur droit avec flèche 1446">
          <a:extLst>
            <a:ext uri="{FF2B5EF4-FFF2-40B4-BE49-F238E27FC236}">
              <a16:creationId xmlns:a16="http://schemas.microsoft.com/office/drawing/2014/main" id="{E2C09741-03D8-444A-BFA2-2E9603132CB0}"/>
            </a:ext>
          </a:extLst>
        </xdr:cNvPr>
        <xdr:cNvCxnSpPr/>
      </xdr:nvCxnSpPr>
      <xdr:spPr>
        <a:xfrm flipH="1">
          <a:off x="26974800" y="5345620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2821</xdr:row>
      <xdr:rowOff>0</xdr:rowOff>
    </xdr:from>
    <xdr:to>
      <xdr:col>34</xdr:col>
      <xdr:colOff>285751</xdr:colOff>
      <xdr:row>2822</xdr:row>
      <xdr:rowOff>19050</xdr:rowOff>
    </xdr:to>
    <xdr:cxnSp macro="">
      <xdr:nvCxnSpPr>
        <xdr:cNvPr id="1448" name="Connecteur droit avec flèche 1447">
          <a:extLst>
            <a:ext uri="{FF2B5EF4-FFF2-40B4-BE49-F238E27FC236}">
              <a16:creationId xmlns:a16="http://schemas.microsoft.com/office/drawing/2014/main" id="{A2948ED3-0F57-4306-8B3D-22174B4E3A7F}"/>
            </a:ext>
          </a:extLst>
        </xdr:cNvPr>
        <xdr:cNvCxnSpPr/>
      </xdr:nvCxnSpPr>
      <xdr:spPr>
        <a:xfrm flipH="1">
          <a:off x="23088600" y="5342572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2824</xdr:row>
      <xdr:rowOff>9525</xdr:rowOff>
    </xdr:from>
    <xdr:to>
      <xdr:col>34</xdr:col>
      <xdr:colOff>295275</xdr:colOff>
      <xdr:row>2825</xdr:row>
      <xdr:rowOff>9525</xdr:rowOff>
    </xdr:to>
    <xdr:cxnSp macro="">
      <xdr:nvCxnSpPr>
        <xdr:cNvPr id="1449" name="Connecteur droit 1448">
          <a:extLst>
            <a:ext uri="{FF2B5EF4-FFF2-40B4-BE49-F238E27FC236}">
              <a16:creationId xmlns:a16="http://schemas.microsoft.com/office/drawing/2014/main" id="{92032592-09FC-405B-9A40-929901331BDF}"/>
            </a:ext>
          </a:extLst>
        </xdr:cNvPr>
        <xdr:cNvCxnSpPr/>
      </xdr:nvCxnSpPr>
      <xdr:spPr>
        <a:xfrm>
          <a:off x="23098125" y="5347335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450" name="Connecteur droit 1449">
          <a:extLst>
            <a:ext uri="{FF2B5EF4-FFF2-40B4-BE49-F238E27FC236}">
              <a16:creationId xmlns:a16="http://schemas.microsoft.com/office/drawing/2014/main" id="{9973447C-50EC-4335-A6B3-5E552DBEE05E}"/>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2824</xdr:row>
      <xdr:rowOff>133351</xdr:rowOff>
    </xdr:from>
    <xdr:to>
      <xdr:col>39</xdr:col>
      <xdr:colOff>200025</xdr:colOff>
      <xdr:row>2825</xdr:row>
      <xdr:rowOff>0</xdr:rowOff>
    </xdr:to>
    <xdr:cxnSp macro="">
      <xdr:nvCxnSpPr>
        <xdr:cNvPr id="1451" name="Connecteur droit 1450">
          <a:extLst>
            <a:ext uri="{FF2B5EF4-FFF2-40B4-BE49-F238E27FC236}">
              <a16:creationId xmlns:a16="http://schemas.microsoft.com/office/drawing/2014/main" id="{DF96A4FA-FEC0-4E8F-9A79-7692572F2A45}"/>
            </a:ext>
          </a:extLst>
        </xdr:cNvPr>
        <xdr:cNvCxnSpPr/>
      </xdr:nvCxnSpPr>
      <xdr:spPr>
        <a:xfrm>
          <a:off x="23107650" y="5348573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2821</xdr:row>
      <xdr:rowOff>9525</xdr:rowOff>
    </xdr:from>
    <xdr:to>
      <xdr:col>37</xdr:col>
      <xdr:colOff>371475</xdr:colOff>
      <xdr:row>2823</xdr:row>
      <xdr:rowOff>0</xdr:rowOff>
    </xdr:to>
    <xdr:cxnSp macro="">
      <xdr:nvCxnSpPr>
        <xdr:cNvPr id="1452" name="Connecteur droit 1451">
          <a:extLst>
            <a:ext uri="{FF2B5EF4-FFF2-40B4-BE49-F238E27FC236}">
              <a16:creationId xmlns:a16="http://schemas.microsoft.com/office/drawing/2014/main" id="{A8E9BAE5-DB5A-4475-8876-17E34607A869}"/>
            </a:ext>
          </a:extLst>
        </xdr:cNvPr>
        <xdr:cNvCxnSpPr/>
      </xdr:nvCxnSpPr>
      <xdr:spPr>
        <a:xfrm>
          <a:off x="25222200" y="5342667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2821</xdr:row>
      <xdr:rowOff>19050</xdr:rowOff>
    </xdr:from>
    <xdr:to>
      <xdr:col>40</xdr:col>
      <xdr:colOff>381000</xdr:colOff>
      <xdr:row>2822</xdr:row>
      <xdr:rowOff>180975</xdr:rowOff>
    </xdr:to>
    <xdr:cxnSp macro="">
      <xdr:nvCxnSpPr>
        <xdr:cNvPr id="1453" name="Connecteur droit 1452">
          <a:extLst>
            <a:ext uri="{FF2B5EF4-FFF2-40B4-BE49-F238E27FC236}">
              <a16:creationId xmlns:a16="http://schemas.microsoft.com/office/drawing/2014/main" id="{8CF6D020-008D-4B9E-8BBB-DB680D0B6953}"/>
            </a:ext>
          </a:extLst>
        </xdr:cNvPr>
        <xdr:cNvCxnSpPr/>
      </xdr:nvCxnSpPr>
      <xdr:spPr>
        <a:xfrm>
          <a:off x="27336750" y="5342763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454" name="Connecteur droit avec flèche 1453">
          <a:extLst>
            <a:ext uri="{FF2B5EF4-FFF2-40B4-BE49-F238E27FC236}">
              <a16:creationId xmlns:a16="http://schemas.microsoft.com/office/drawing/2014/main" id="{85EEBF23-92BD-4032-907A-F18398DD5357}"/>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2822</xdr:row>
      <xdr:rowOff>180975</xdr:rowOff>
    </xdr:from>
    <xdr:to>
      <xdr:col>40</xdr:col>
      <xdr:colOff>371475</xdr:colOff>
      <xdr:row>2823</xdr:row>
      <xdr:rowOff>0</xdr:rowOff>
    </xdr:to>
    <xdr:cxnSp macro="">
      <xdr:nvCxnSpPr>
        <xdr:cNvPr id="1455" name="Connecteur droit avec flèche 1454">
          <a:extLst>
            <a:ext uri="{FF2B5EF4-FFF2-40B4-BE49-F238E27FC236}">
              <a16:creationId xmlns:a16="http://schemas.microsoft.com/office/drawing/2014/main" id="{8443F4FA-ACC4-416D-8B56-2D5A798A9297}"/>
            </a:ext>
          </a:extLst>
        </xdr:cNvPr>
        <xdr:cNvCxnSpPr/>
      </xdr:nvCxnSpPr>
      <xdr:spPr>
        <a:xfrm flipH="1">
          <a:off x="26974800" y="5345620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2821</xdr:row>
      <xdr:rowOff>0</xdr:rowOff>
    </xdr:from>
    <xdr:to>
      <xdr:col>34</xdr:col>
      <xdr:colOff>285751</xdr:colOff>
      <xdr:row>2822</xdr:row>
      <xdr:rowOff>19050</xdr:rowOff>
    </xdr:to>
    <xdr:cxnSp macro="">
      <xdr:nvCxnSpPr>
        <xdr:cNvPr id="1456" name="Connecteur droit avec flèche 1455">
          <a:extLst>
            <a:ext uri="{FF2B5EF4-FFF2-40B4-BE49-F238E27FC236}">
              <a16:creationId xmlns:a16="http://schemas.microsoft.com/office/drawing/2014/main" id="{1BDC1577-7F00-4074-946E-AAF0B26C9DFB}"/>
            </a:ext>
          </a:extLst>
        </xdr:cNvPr>
        <xdr:cNvCxnSpPr/>
      </xdr:nvCxnSpPr>
      <xdr:spPr>
        <a:xfrm flipH="1">
          <a:off x="23088600" y="5342572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2824</xdr:row>
      <xdr:rowOff>9525</xdr:rowOff>
    </xdr:from>
    <xdr:to>
      <xdr:col>34</xdr:col>
      <xdr:colOff>295275</xdr:colOff>
      <xdr:row>2825</xdr:row>
      <xdr:rowOff>9525</xdr:rowOff>
    </xdr:to>
    <xdr:cxnSp macro="">
      <xdr:nvCxnSpPr>
        <xdr:cNvPr id="1457" name="Connecteur droit 1456">
          <a:extLst>
            <a:ext uri="{FF2B5EF4-FFF2-40B4-BE49-F238E27FC236}">
              <a16:creationId xmlns:a16="http://schemas.microsoft.com/office/drawing/2014/main" id="{EC75E3E8-7D3C-4A53-88A4-158FF3BC22D3}"/>
            </a:ext>
          </a:extLst>
        </xdr:cNvPr>
        <xdr:cNvCxnSpPr/>
      </xdr:nvCxnSpPr>
      <xdr:spPr>
        <a:xfrm>
          <a:off x="23098125" y="5347335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458" name="Connecteur droit 1457">
          <a:extLst>
            <a:ext uri="{FF2B5EF4-FFF2-40B4-BE49-F238E27FC236}">
              <a16:creationId xmlns:a16="http://schemas.microsoft.com/office/drawing/2014/main" id="{C80808B8-B75A-4744-9634-D5C15D0A9F5D}"/>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2824</xdr:row>
      <xdr:rowOff>133351</xdr:rowOff>
    </xdr:from>
    <xdr:to>
      <xdr:col>39</xdr:col>
      <xdr:colOff>200025</xdr:colOff>
      <xdr:row>2825</xdr:row>
      <xdr:rowOff>0</xdr:rowOff>
    </xdr:to>
    <xdr:cxnSp macro="">
      <xdr:nvCxnSpPr>
        <xdr:cNvPr id="1459" name="Connecteur droit 1458">
          <a:extLst>
            <a:ext uri="{FF2B5EF4-FFF2-40B4-BE49-F238E27FC236}">
              <a16:creationId xmlns:a16="http://schemas.microsoft.com/office/drawing/2014/main" id="{70CC3EFA-FD17-4350-A5AC-E6191E397D77}"/>
            </a:ext>
          </a:extLst>
        </xdr:cNvPr>
        <xdr:cNvCxnSpPr/>
      </xdr:nvCxnSpPr>
      <xdr:spPr>
        <a:xfrm>
          <a:off x="23107650" y="5348573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3021</xdr:row>
      <xdr:rowOff>9525</xdr:rowOff>
    </xdr:from>
    <xdr:to>
      <xdr:col>37</xdr:col>
      <xdr:colOff>371475</xdr:colOff>
      <xdr:row>3023</xdr:row>
      <xdr:rowOff>0</xdr:rowOff>
    </xdr:to>
    <xdr:cxnSp macro="">
      <xdr:nvCxnSpPr>
        <xdr:cNvPr id="1460" name="Connecteur droit 1459">
          <a:extLst>
            <a:ext uri="{FF2B5EF4-FFF2-40B4-BE49-F238E27FC236}">
              <a16:creationId xmlns:a16="http://schemas.microsoft.com/office/drawing/2014/main" id="{4C96A263-B98B-4DA7-AF27-A302CF072DC3}"/>
            </a:ext>
          </a:extLst>
        </xdr:cNvPr>
        <xdr:cNvCxnSpPr/>
      </xdr:nvCxnSpPr>
      <xdr:spPr>
        <a:xfrm>
          <a:off x="25222200" y="5720429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3021</xdr:row>
      <xdr:rowOff>19050</xdr:rowOff>
    </xdr:from>
    <xdr:to>
      <xdr:col>40</xdr:col>
      <xdr:colOff>381000</xdr:colOff>
      <xdr:row>3022</xdr:row>
      <xdr:rowOff>180975</xdr:rowOff>
    </xdr:to>
    <xdr:cxnSp macro="">
      <xdr:nvCxnSpPr>
        <xdr:cNvPr id="1461" name="Connecteur droit 1460">
          <a:extLst>
            <a:ext uri="{FF2B5EF4-FFF2-40B4-BE49-F238E27FC236}">
              <a16:creationId xmlns:a16="http://schemas.microsoft.com/office/drawing/2014/main" id="{85AD3B26-EBC5-413C-B93A-60CBEAC2C61D}"/>
            </a:ext>
          </a:extLst>
        </xdr:cNvPr>
        <xdr:cNvCxnSpPr/>
      </xdr:nvCxnSpPr>
      <xdr:spPr>
        <a:xfrm>
          <a:off x="27336750" y="5720524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462" name="Connecteur droit avec flèche 1461">
          <a:extLst>
            <a:ext uri="{FF2B5EF4-FFF2-40B4-BE49-F238E27FC236}">
              <a16:creationId xmlns:a16="http://schemas.microsoft.com/office/drawing/2014/main" id="{511F01DC-FC9B-4837-AFE3-32C1A0B9CDE4}"/>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3022</xdr:row>
      <xdr:rowOff>180975</xdr:rowOff>
    </xdr:from>
    <xdr:to>
      <xdr:col>40</xdr:col>
      <xdr:colOff>371475</xdr:colOff>
      <xdr:row>3023</xdr:row>
      <xdr:rowOff>0</xdr:rowOff>
    </xdr:to>
    <xdr:cxnSp macro="">
      <xdr:nvCxnSpPr>
        <xdr:cNvPr id="1463" name="Connecteur droit avec flèche 1462">
          <a:extLst>
            <a:ext uri="{FF2B5EF4-FFF2-40B4-BE49-F238E27FC236}">
              <a16:creationId xmlns:a16="http://schemas.microsoft.com/office/drawing/2014/main" id="{481F2106-D39B-431A-A1DA-7B09F214C5DB}"/>
            </a:ext>
          </a:extLst>
        </xdr:cNvPr>
        <xdr:cNvCxnSpPr/>
      </xdr:nvCxnSpPr>
      <xdr:spPr>
        <a:xfrm flipH="1">
          <a:off x="26974800" y="5723382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3021</xdr:row>
      <xdr:rowOff>0</xdr:rowOff>
    </xdr:from>
    <xdr:to>
      <xdr:col>34</xdr:col>
      <xdr:colOff>285751</xdr:colOff>
      <xdr:row>3022</xdr:row>
      <xdr:rowOff>19050</xdr:rowOff>
    </xdr:to>
    <xdr:cxnSp macro="">
      <xdr:nvCxnSpPr>
        <xdr:cNvPr id="1464" name="Connecteur droit avec flèche 1463">
          <a:extLst>
            <a:ext uri="{FF2B5EF4-FFF2-40B4-BE49-F238E27FC236}">
              <a16:creationId xmlns:a16="http://schemas.microsoft.com/office/drawing/2014/main" id="{59824528-6836-41A7-84BD-14E07261E0BC}"/>
            </a:ext>
          </a:extLst>
        </xdr:cNvPr>
        <xdr:cNvCxnSpPr/>
      </xdr:nvCxnSpPr>
      <xdr:spPr>
        <a:xfrm flipH="1">
          <a:off x="23088600" y="5720334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3024</xdr:row>
      <xdr:rowOff>9525</xdr:rowOff>
    </xdr:from>
    <xdr:to>
      <xdr:col>34</xdr:col>
      <xdr:colOff>295275</xdr:colOff>
      <xdr:row>3025</xdr:row>
      <xdr:rowOff>9525</xdr:rowOff>
    </xdr:to>
    <xdr:cxnSp macro="">
      <xdr:nvCxnSpPr>
        <xdr:cNvPr id="1465" name="Connecteur droit 1464">
          <a:extLst>
            <a:ext uri="{FF2B5EF4-FFF2-40B4-BE49-F238E27FC236}">
              <a16:creationId xmlns:a16="http://schemas.microsoft.com/office/drawing/2014/main" id="{8F428E85-905A-43AB-BE1D-298524B381CD}"/>
            </a:ext>
          </a:extLst>
        </xdr:cNvPr>
        <xdr:cNvCxnSpPr/>
      </xdr:nvCxnSpPr>
      <xdr:spPr>
        <a:xfrm>
          <a:off x="23098125" y="5725096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466" name="Connecteur droit 1465">
          <a:extLst>
            <a:ext uri="{FF2B5EF4-FFF2-40B4-BE49-F238E27FC236}">
              <a16:creationId xmlns:a16="http://schemas.microsoft.com/office/drawing/2014/main" id="{0D050D96-980B-41E6-880A-B89B8425A341}"/>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3024</xdr:row>
      <xdr:rowOff>133351</xdr:rowOff>
    </xdr:from>
    <xdr:to>
      <xdr:col>39</xdr:col>
      <xdr:colOff>200025</xdr:colOff>
      <xdr:row>3025</xdr:row>
      <xdr:rowOff>0</xdr:rowOff>
    </xdr:to>
    <xdr:cxnSp macro="">
      <xdr:nvCxnSpPr>
        <xdr:cNvPr id="1467" name="Connecteur droit 1466">
          <a:extLst>
            <a:ext uri="{FF2B5EF4-FFF2-40B4-BE49-F238E27FC236}">
              <a16:creationId xmlns:a16="http://schemas.microsoft.com/office/drawing/2014/main" id="{FA3C23FE-4594-4A1A-8C84-EBD34B8A07CD}"/>
            </a:ext>
          </a:extLst>
        </xdr:cNvPr>
        <xdr:cNvCxnSpPr/>
      </xdr:nvCxnSpPr>
      <xdr:spPr>
        <a:xfrm>
          <a:off x="23107650" y="5726334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3021</xdr:row>
      <xdr:rowOff>9525</xdr:rowOff>
    </xdr:from>
    <xdr:to>
      <xdr:col>37</xdr:col>
      <xdr:colOff>371475</xdr:colOff>
      <xdr:row>3023</xdr:row>
      <xdr:rowOff>0</xdr:rowOff>
    </xdr:to>
    <xdr:cxnSp macro="">
      <xdr:nvCxnSpPr>
        <xdr:cNvPr id="1468" name="Connecteur droit 1467">
          <a:extLst>
            <a:ext uri="{FF2B5EF4-FFF2-40B4-BE49-F238E27FC236}">
              <a16:creationId xmlns:a16="http://schemas.microsoft.com/office/drawing/2014/main" id="{7588F331-6262-4C40-B639-3EBD561ED828}"/>
            </a:ext>
          </a:extLst>
        </xdr:cNvPr>
        <xdr:cNvCxnSpPr/>
      </xdr:nvCxnSpPr>
      <xdr:spPr>
        <a:xfrm>
          <a:off x="25222200" y="5720429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3021</xdr:row>
      <xdr:rowOff>19050</xdr:rowOff>
    </xdr:from>
    <xdr:to>
      <xdr:col>40</xdr:col>
      <xdr:colOff>381000</xdr:colOff>
      <xdr:row>3022</xdr:row>
      <xdr:rowOff>180975</xdr:rowOff>
    </xdr:to>
    <xdr:cxnSp macro="">
      <xdr:nvCxnSpPr>
        <xdr:cNvPr id="1469" name="Connecteur droit 1468">
          <a:extLst>
            <a:ext uri="{FF2B5EF4-FFF2-40B4-BE49-F238E27FC236}">
              <a16:creationId xmlns:a16="http://schemas.microsoft.com/office/drawing/2014/main" id="{BEEBC680-1887-428C-8F08-7900E517894E}"/>
            </a:ext>
          </a:extLst>
        </xdr:cNvPr>
        <xdr:cNvCxnSpPr/>
      </xdr:nvCxnSpPr>
      <xdr:spPr>
        <a:xfrm>
          <a:off x="27336750" y="5720524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470" name="Connecteur droit avec flèche 1469">
          <a:extLst>
            <a:ext uri="{FF2B5EF4-FFF2-40B4-BE49-F238E27FC236}">
              <a16:creationId xmlns:a16="http://schemas.microsoft.com/office/drawing/2014/main" id="{903EA641-F883-46AD-AE3C-CD26935A3DC7}"/>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3022</xdr:row>
      <xdr:rowOff>180975</xdr:rowOff>
    </xdr:from>
    <xdr:to>
      <xdr:col>40</xdr:col>
      <xdr:colOff>371475</xdr:colOff>
      <xdr:row>3023</xdr:row>
      <xdr:rowOff>0</xdr:rowOff>
    </xdr:to>
    <xdr:cxnSp macro="">
      <xdr:nvCxnSpPr>
        <xdr:cNvPr id="1471" name="Connecteur droit avec flèche 1470">
          <a:extLst>
            <a:ext uri="{FF2B5EF4-FFF2-40B4-BE49-F238E27FC236}">
              <a16:creationId xmlns:a16="http://schemas.microsoft.com/office/drawing/2014/main" id="{FB10EADC-AECC-48B6-B3EC-89505E785C27}"/>
            </a:ext>
          </a:extLst>
        </xdr:cNvPr>
        <xdr:cNvCxnSpPr/>
      </xdr:nvCxnSpPr>
      <xdr:spPr>
        <a:xfrm flipH="1">
          <a:off x="26974800" y="5723382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3021</xdr:row>
      <xdr:rowOff>0</xdr:rowOff>
    </xdr:from>
    <xdr:to>
      <xdr:col>34</xdr:col>
      <xdr:colOff>285751</xdr:colOff>
      <xdr:row>3022</xdr:row>
      <xdr:rowOff>19050</xdr:rowOff>
    </xdr:to>
    <xdr:cxnSp macro="">
      <xdr:nvCxnSpPr>
        <xdr:cNvPr id="1472" name="Connecteur droit avec flèche 1471">
          <a:extLst>
            <a:ext uri="{FF2B5EF4-FFF2-40B4-BE49-F238E27FC236}">
              <a16:creationId xmlns:a16="http://schemas.microsoft.com/office/drawing/2014/main" id="{BF3D02C7-2D85-4169-AB14-8464A892EB06}"/>
            </a:ext>
          </a:extLst>
        </xdr:cNvPr>
        <xdr:cNvCxnSpPr/>
      </xdr:nvCxnSpPr>
      <xdr:spPr>
        <a:xfrm flipH="1">
          <a:off x="23088600" y="5720334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3024</xdr:row>
      <xdr:rowOff>9525</xdr:rowOff>
    </xdr:from>
    <xdr:to>
      <xdr:col>34</xdr:col>
      <xdr:colOff>295275</xdr:colOff>
      <xdr:row>3025</xdr:row>
      <xdr:rowOff>9525</xdr:rowOff>
    </xdr:to>
    <xdr:cxnSp macro="">
      <xdr:nvCxnSpPr>
        <xdr:cNvPr id="1473" name="Connecteur droit 1472">
          <a:extLst>
            <a:ext uri="{FF2B5EF4-FFF2-40B4-BE49-F238E27FC236}">
              <a16:creationId xmlns:a16="http://schemas.microsoft.com/office/drawing/2014/main" id="{F81120A6-4610-4578-AB1F-9C729FBE30C8}"/>
            </a:ext>
          </a:extLst>
        </xdr:cNvPr>
        <xdr:cNvCxnSpPr/>
      </xdr:nvCxnSpPr>
      <xdr:spPr>
        <a:xfrm>
          <a:off x="23098125" y="5725096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474" name="Connecteur droit 1473">
          <a:extLst>
            <a:ext uri="{FF2B5EF4-FFF2-40B4-BE49-F238E27FC236}">
              <a16:creationId xmlns:a16="http://schemas.microsoft.com/office/drawing/2014/main" id="{320314A1-11AF-4A45-A6EC-9D680240F18F}"/>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3024</xdr:row>
      <xdr:rowOff>133351</xdr:rowOff>
    </xdr:from>
    <xdr:to>
      <xdr:col>39</xdr:col>
      <xdr:colOff>200025</xdr:colOff>
      <xdr:row>3025</xdr:row>
      <xdr:rowOff>0</xdr:rowOff>
    </xdr:to>
    <xdr:cxnSp macro="">
      <xdr:nvCxnSpPr>
        <xdr:cNvPr id="1475" name="Connecteur droit 1474">
          <a:extLst>
            <a:ext uri="{FF2B5EF4-FFF2-40B4-BE49-F238E27FC236}">
              <a16:creationId xmlns:a16="http://schemas.microsoft.com/office/drawing/2014/main" id="{FBCAE37E-0E45-4D6A-9D14-3201AE51B672}"/>
            </a:ext>
          </a:extLst>
        </xdr:cNvPr>
        <xdr:cNvCxnSpPr/>
      </xdr:nvCxnSpPr>
      <xdr:spPr>
        <a:xfrm>
          <a:off x="23107650" y="5726334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3221</xdr:row>
      <xdr:rowOff>9525</xdr:rowOff>
    </xdr:from>
    <xdr:to>
      <xdr:col>37</xdr:col>
      <xdr:colOff>371475</xdr:colOff>
      <xdr:row>3223</xdr:row>
      <xdr:rowOff>0</xdr:rowOff>
    </xdr:to>
    <xdr:cxnSp macro="">
      <xdr:nvCxnSpPr>
        <xdr:cNvPr id="1476" name="Connecteur droit 1475">
          <a:extLst>
            <a:ext uri="{FF2B5EF4-FFF2-40B4-BE49-F238E27FC236}">
              <a16:creationId xmlns:a16="http://schemas.microsoft.com/office/drawing/2014/main" id="{7149B68D-381B-4E4F-AB30-D955F6DEEAAB}"/>
            </a:ext>
          </a:extLst>
        </xdr:cNvPr>
        <xdr:cNvCxnSpPr/>
      </xdr:nvCxnSpPr>
      <xdr:spPr>
        <a:xfrm>
          <a:off x="25222200" y="6098190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3221</xdr:row>
      <xdr:rowOff>19050</xdr:rowOff>
    </xdr:from>
    <xdr:to>
      <xdr:col>40</xdr:col>
      <xdr:colOff>381000</xdr:colOff>
      <xdr:row>3222</xdr:row>
      <xdr:rowOff>180975</xdr:rowOff>
    </xdr:to>
    <xdr:cxnSp macro="">
      <xdr:nvCxnSpPr>
        <xdr:cNvPr id="1477" name="Connecteur droit 1476">
          <a:extLst>
            <a:ext uri="{FF2B5EF4-FFF2-40B4-BE49-F238E27FC236}">
              <a16:creationId xmlns:a16="http://schemas.microsoft.com/office/drawing/2014/main" id="{C5F04B79-BFDA-48C0-BAD3-47184A4AECC1}"/>
            </a:ext>
          </a:extLst>
        </xdr:cNvPr>
        <xdr:cNvCxnSpPr/>
      </xdr:nvCxnSpPr>
      <xdr:spPr>
        <a:xfrm>
          <a:off x="27336750" y="6098286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478" name="Connecteur droit avec flèche 1477">
          <a:extLst>
            <a:ext uri="{FF2B5EF4-FFF2-40B4-BE49-F238E27FC236}">
              <a16:creationId xmlns:a16="http://schemas.microsoft.com/office/drawing/2014/main" id="{296FE7C9-A279-47F7-A618-EF900E8142A7}"/>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3222</xdr:row>
      <xdr:rowOff>180975</xdr:rowOff>
    </xdr:from>
    <xdr:to>
      <xdr:col>40</xdr:col>
      <xdr:colOff>371475</xdr:colOff>
      <xdr:row>3223</xdr:row>
      <xdr:rowOff>0</xdr:rowOff>
    </xdr:to>
    <xdr:cxnSp macro="">
      <xdr:nvCxnSpPr>
        <xdr:cNvPr id="1479" name="Connecteur droit avec flèche 1478">
          <a:extLst>
            <a:ext uri="{FF2B5EF4-FFF2-40B4-BE49-F238E27FC236}">
              <a16:creationId xmlns:a16="http://schemas.microsoft.com/office/drawing/2014/main" id="{EE492E91-7601-42D2-AFEA-16C79D318E24}"/>
            </a:ext>
          </a:extLst>
        </xdr:cNvPr>
        <xdr:cNvCxnSpPr/>
      </xdr:nvCxnSpPr>
      <xdr:spPr>
        <a:xfrm flipH="1">
          <a:off x="26974800" y="6101143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3221</xdr:row>
      <xdr:rowOff>0</xdr:rowOff>
    </xdr:from>
    <xdr:to>
      <xdr:col>34</xdr:col>
      <xdr:colOff>285751</xdr:colOff>
      <xdr:row>3222</xdr:row>
      <xdr:rowOff>19050</xdr:rowOff>
    </xdr:to>
    <xdr:cxnSp macro="">
      <xdr:nvCxnSpPr>
        <xdr:cNvPr id="1480" name="Connecteur droit avec flèche 1479">
          <a:extLst>
            <a:ext uri="{FF2B5EF4-FFF2-40B4-BE49-F238E27FC236}">
              <a16:creationId xmlns:a16="http://schemas.microsoft.com/office/drawing/2014/main" id="{2BFA8AB3-BE16-451A-8CCF-589DF3E300AE}"/>
            </a:ext>
          </a:extLst>
        </xdr:cNvPr>
        <xdr:cNvCxnSpPr/>
      </xdr:nvCxnSpPr>
      <xdr:spPr>
        <a:xfrm flipH="1">
          <a:off x="23088600" y="6098095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3224</xdr:row>
      <xdr:rowOff>9525</xdr:rowOff>
    </xdr:from>
    <xdr:to>
      <xdr:col>34</xdr:col>
      <xdr:colOff>295275</xdr:colOff>
      <xdr:row>3225</xdr:row>
      <xdr:rowOff>9525</xdr:rowOff>
    </xdr:to>
    <xdr:cxnSp macro="">
      <xdr:nvCxnSpPr>
        <xdr:cNvPr id="1481" name="Connecteur droit 1480">
          <a:extLst>
            <a:ext uri="{FF2B5EF4-FFF2-40B4-BE49-F238E27FC236}">
              <a16:creationId xmlns:a16="http://schemas.microsoft.com/office/drawing/2014/main" id="{C00007B6-8321-46CE-A9B5-C80CF4B7F97B}"/>
            </a:ext>
          </a:extLst>
        </xdr:cNvPr>
        <xdr:cNvCxnSpPr/>
      </xdr:nvCxnSpPr>
      <xdr:spPr>
        <a:xfrm>
          <a:off x="23098125" y="6102858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482" name="Connecteur droit 1481">
          <a:extLst>
            <a:ext uri="{FF2B5EF4-FFF2-40B4-BE49-F238E27FC236}">
              <a16:creationId xmlns:a16="http://schemas.microsoft.com/office/drawing/2014/main" id="{C87BF851-F105-4292-BDD9-3C17746BF1C4}"/>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3224</xdr:row>
      <xdr:rowOff>133351</xdr:rowOff>
    </xdr:from>
    <xdr:to>
      <xdr:col>39</xdr:col>
      <xdr:colOff>200025</xdr:colOff>
      <xdr:row>3225</xdr:row>
      <xdr:rowOff>0</xdr:rowOff>
    </xdr:to>
    <xdr:cxnSp macro="">
      <xdr:nvCxnSpPr>
        <xdr:cNvPr id="1483" name="Connecteur droit 1482">
          <a:extLst>
            <a:ext uri="{FF2B5EF4-FFF2-40B4-BE49-F238E27FC236}">
              <a16:creationId xmlns:a16="http://schemas.microsoft.com/office/drawing/2014/main" id="{46D33BAD-2F01-4770-8902-26C065DBB818}"/>
            </a:ext>
          </a:extLst>
        </xdr:cNvPr>
        <xdr:cNvCxnSpPr/>
      </xdr:nvCxnSpPr>
      <xdr:spPr>
        <a:xfrm>
          <a:off x="23107650" y="6104096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3221</xdr:row>
      <xdr:rowOff>9525</xdr:rowOff>
    </xdr:from>
    <xdr:to>
      <xdr:col>37</xdr:col>
      <xdr:colOff>371475</xdr:colOff>
      <xdr:row>3223</xdr:row>
      <xdr:rowOff>0</xdr:rowOff>
    </xdr:to>
    <xdr:cxnSp macro="">
      <xdr:nvCxnSpPr>
        <xdr:cNvPr id="1484" name="Connecteur droit 1483">
          <a:extLst>
            <a:ext uri="{FF2B5EF4-FFF2-40B4-BE49-F238E27FC236}">
              <a16:creationId xmlns:a16="http://schemas.microsoft.com/office/drawing/2014/main" id="{7CB63CD3-BCAD-4B71-93ED-ABACB152A7D6}"/>
            </a:ext>
          </a:extLst>
        </xdr:cNvPr>
        <xdr:cNvCxnSpPr/>
      </xdr:nvCxnSpPr>
      <xdr:spPr>
        <a:xfrm>
          <a:off x="25222200" y="6098190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3221</xdr:row>
      <xdr:rowOff>19050</xdr:rowOff>
    </xdr:from>
    <xdr:to>
      <xdr:col>40</xdr:col>
      <xdr:colOff>381000</xdr:colOff>
      <xdr:row>3222</xdr:row>
      <xdr:rowOff>180975</xdr:rowOff>
    </xdr:to>
    <xdr:cxnSp macro="">
      <xdr:nvCxnSpPr>
        <xdr:cNvPr id="1485" name="Connecteur droit 1484">
          <a:extLst>
            <a:ext uri="{FF2B5EF4-FFF2-40B4-BE49-F238E27FC236}">
              <a16:creationId xmlns:a16="http://schemas.microsoft.com/office/drawing/2014/main" id="{2B54259A-CF5A-49B4-B23E-5CF1463487DC}"/>
            </a:ext>
          </a:extLst>
        </xdr:cNvPr>
        <xdr:cNvCxnSpPr/>
      </xdr:nvCxnSpPr>
      <xdr:spPr>
        <a:xfrm>
          <a:off x="27336750" y="6098286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486" name="Connecteur droit avec flèche 1485">
          <a:extLst>
            <a:ext uri="{FF2B5EF4-FFF2-40B4-BE49-F238E27FC236}">
              <a16:creationId xmlns:a16="http://schemas.microsoft.com/office/drawing/2014/main" id="{6914A4F2-50D6-4B5F-AFF6-B59712C0C978}"/>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3222</xdr:row>
      <xdr:rowOff>180975</xdr:rowOff>
    </xdr:from>
    <xdr:to>
      <xdr:col>40</xdr:col>
      <xdr:colOff>371475</xdr:colOff>
      <xdr:row>3223</xdr:row>
      <xdr:rowOff>0</xdr:rowOff>
    </xdr:to>
    <xdr:cxnSp macro="">
      <xdr:nvCxnSpPr>
        <xdr:cNvPr id="1487" name="Connecteur droit avec flèche 1486">
          <a:extLst>
            <a:ext uri="{FF2B5EF4-FFF2-40B4-BE49-F238E27FC236}">
              <a16:creationId xmlns:a16="http://schemas.microsoft.com/office/drawing/2014/main" id="{ACB7AAD0-4628-4379-8A94-0BF4BD595DF7}"/>
            </a:ext>
          </a:extLst>
        </xdr:cNvPr>
        <xdr:cNvCxnSpPr/>
      </xdr:nvCxnSpPr>
      <xdr:spPr>
        <a:xfrm flipH="1">
          <a:off x="26974800" y="6101143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3221</xdr:row>
      <xdr:rowOff>0</xdr:rowOff>
    </xdr:from>
    <xdr:to>
      <xdr:col>34</xdr:col>
      <xdr:colOff>285751</xdr:colOff>
      <xdr:row>3222</xdr:row>
      <xdr:rowOff>19050</xdr:rowOff>
    </xdr:to>
    <xdr:cxnSp macro="">
      <xdr:nvCxnSpPr>
        <xdr:cNvPr id="1488" name="Connecteur droit avec flèche 1487">
          <a:extLst>
            <a:ext uri="{FF2B5EF4-FFF2-40B4-BE49-F238E27FC236}">
              <a16:creationId xmlns:a16="http://schemas.microsoft.com/office/drawing/2014/main" id="{55183897-3C8E-4AF5-B6F7-4700258EC532}"/>
            </a:ext>
          </a:extLst>
        </xdr:cNvPr>
        <xdr:cNvCxnSpPr/>
      </xdr:nvCxnSpPr>
      <xdr:spPr>
        <a:xfrm flipH="1">
          <a:off x="23088600" y="6098095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3224</xdr:row>
      <xdr:rowOff>9525</xdr:rowOff>
    </xdr:from>
    <xdr:to>
      <xdr:col>34</xdr:col>
      <xdr:colOff>295275</xdr:colOff>
      <xdr:row>3225</xdr:row>
      <xdr:rowOff>9525</xdr:rowOff>
    </xdr:to>
    <xdr:cxnSp macro="">
      <xdr:nvCxnSpPr>
        <xdr:cNvPr id="1489" name="Connecteur droit 1488">
          <a:extLst>
            <a:ext uri="{FF2B5EF4-FFF2-40B4-BE49-F238E27FC236}">
              <a16:creationId xmlns:a16="http://schemas.microsoft.com/office/drawing/2014/main" id="{E3AC71F7-77D5-4B39-9D96-BFC432B95D01}"/>
            </a:ext>
          </a:extLst>
        </xdr:cNvPr>
        <xdr:cNvCxnSpPr/>
      </xdr:nvCxnSpPr>
      <xdr:spPr>
        <a:xfrm>
          <a:off x="23098125" y="6102858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490" name="Connecteur droit 1489">
          <a:extLst>
            <a:ext uri="{FF2B5EF4-FFF2-40B4-BE49-F238E27FC236}">
              <a16:creationId xmlns:a16="http://schemas.microsoft.com/office/drawing/2014/main" id="{A0A736C1-B689-437D-A76E-0EFF838743E1}"/>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3224</xdr:row>
      <xdr:rowOff>133351</xdr:rowOff>
    </xdr:from>
    <xdr:to>
      <xdr:col>39</xdr:col>
      <xdr:colOff>200025</xdr:colOff>
      <xdr:row>3225</xdr:row>
      <xdr:rowOff>0</xdr:rowOff>
    </xdr:to>
    <xdr:cxnSp macro="">
      <xdr:nvCxnSpPr>
        <xdr:cNvPr id="1491" name="Connecteur droit 1490">
          <a:extLst>
            <a:ext uri="{FF2B5EF4-FFF2-40B4-BE49-F238E27FC236}">
              <a16:creationId xmlns:a16="http://schemas.microsoft.com/office/drawing/2014/main" id="{18A0CB9D-BBFE-40A6-A26D-2E8B7298F0E0}"/>
            </a:ext>
          </a:extLst>
        </xdr:cNvPr>
        <xdr:cNvCxnSpPr/>
      </xdr:nvCxnSpPr>
      <xdr:spPr>
        <a:xfrm>
          <a:off x="23107650" y="6104096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3421</xdr:row>
      <xdr:rowOff>9525</xdr:rowOff>
    </xdr:from>
    <xdr:to>
      <xdr:col>37</xdr:col>
      <xdr:colOff>371475</xdr:colOff>
      <xdr:row>3423</xdr:row>
      <xdr:rowOff>0</xdr:rowOff>
    </xdr:to>
    <xdr:cxnSp macro="">
      <xdr:nvCxnSpPr>
        <xdr:cNvPr id="1492" name="Connecteur droit 1491">
          <a:extLst>
            <a:ext uri="{FF2B5EF4-FFF2-40B4-BE49-F238E27FC236}">
              <a16:creationId xmlns:a16="http://schemas.microsoft.com/office/drawing/2014/main" id="{4C09D98E-4619-4F6C-A0A1-545E860E0A59}"/>
            </a:ext>
          </a:extLst>
        </xdr:cNvPr>
        <xdr:cNvCxnSpPr/>
      </xdr:nvCxnSpPr>
      <xdr:spPr>
        <a:xfrm>
          <a:off x="25222200" y="647595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3421</xdr:row>
      <xdr:rowOff>19050</xdr:rowOff>
    </xdr:from>
    <xdr:to>
      <xdr:col>40</xdr:col>
      <xdr:colOff>381000</xdr:colOff>
      <xdr:row>3422</xdr:row>
      <xdr:rowOff>180975</xdr:rowOff>
    </xdr:to>
    <xdr:cxnSp macro="">
      <xdr:nvCxnSpPr>
        <xdr:cNvPr id="1493" name="Connecteur droit 1492">
          <a:extLst>
            <a:ext uri="{FF2B5EF4-FFF2-40B4-BE49-F238E27FC236}">
              <a16:creationId xmlns:a16="http://schemas.microsoft.com/office/drawing/2014/main" id="{F35815B9-BC9D-4420-AC87-14AE927C2318}"/>
            </a:ext>
          </a:extLst>
        </xdr:cNvPr>
        <xdr:cNvCxnSpPr/>
      </xdr:nvCxnSpPr>
      <xdr:spPr>
        <a:xfrm>
          <a:off x="27336750" y="647604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494" name="Connecteur droit avec flèche 1493">
          <a:extLst>
            <a:ext uri="{FF2B5EF4-FFF2-40B4-BE49-F238E27FC236}">
              <a16:creationId xmlns:a16="http://schemas.microsoft.com/office/drawing/2014/main" id="{CFF4A60C-22B9-41D5-AAD0-9D8CAB98B129}"/>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3422</xdr:row>
      <xdr:rowOff>180975</xdr:rowOff>
    </xdr:from>
    <xdr:to>
      <xdr:col>40</xdr:col>
      <xdr:colOff>371475</xdr:colOff>
      <xdr:row>3423</xdr:row>
      <xdr:rowOff>0</xdr:rowOff>
    </xdr:to>
    <xdr:cxnSp macro="">
      <xdr:nvCxnSpPr>
        <xdr:cNvPr id="1495" name="Connecteur droit avec flèche 1494">
          <a:extLst>
            <a:ext uri="{FF2B5EF4-FFF2-40B4-BE49-F238E27FC236}">
              <a16:creationId xmlns:a16="http://schemas.microsoft.com/office/drawing/2014/main" id="{9498BD2F-C1BE-4E76-B622-CE053FCFEF04}"/>
            </a:ext>
          </a:extLst>
        </xdr:cNvPr>
        <xdr:cNvCxnSpPr/>
      </xdr:nvCxnSpPr>
      <xdr:spPr>
        <a:xfrm flipH="1">
          <a:off x="26974800" y="647890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3421</xdr:row>
      <xdr:rowOff>0</xdr:rowOff>
    </xdr:from>
    <xdr:to>
      <xdr:col>34</xdr:col>
      <xdr:colOff>285751</xdr:colOff>
      <xdr:row>3422</xdr:row>
      <xdr:rowOff>19050</xdr:rowOff>
    </xdr:to>
    <xdr:cxnSp macro="">
      <xdr:nvCxnSpPr>
        <xdr:cNvPr id="1496" name="Connecteur droit avec flèche 1495">
          <a:extLst>
            <a:ext uri="{FF2B5EF4-FFF2-40B4-BE49-F238E27FC236}">
              <a16:creationId xmlns:a16="http://schemas.microsoft.com/office/drawing/2014/main" id="{37C1A29E-AA62-455B-83F5-B612B94455E4}"/>
            </a:ext>
          </a:extLst>
        </xdr:cNvPr>
        <xdr:cNvCxnSpPr/>
      </xdr:nvCxnSpPr>
      <xdr:spPr>
        <a:xfrm flipH="1">
          <a:off x="23088600" y="647585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3424</xdr:row>
      <xdr:rowOff>9525</xdr:rowOff>
    </xdr:from>
    <xdr:to>
      <xdr:col>34</xdr:col>
      <xdr:colOff>295275</xdr:colOff>
      <xdr:row>3425</xdr:row>
      <xdr:rowOff>9525</xdr:rowOff>
    </xdr:to>
    <xdr:cxnSp macro="">
      <xdr:nvCxnSpPr>
        <xdr:cNvPr id="1497" name="Connecteur droit 1496">
          <a:extLst>
            <a:ext uri="{FF2B5EF4-FFF2-40B4-BE49-F238E27FC236}">
              <a16:creationId xmlns:a16="http://schemas.microsoft.com/office/drawing/2014/main" id="{C8149732-FBE4-41F2-87D3-DC52F7C534D8}"/>
            </a:ext>
          </a:extLst>
        </xdr:cNvPr>
        <xdr:cNvCxnSpPr/>
      </xdr:nvCxnSpPr>
      <xdr:spPr>
        <a:xfrm>
          <a:off x="23098125" y="648061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498" name="Connecteur droit 1497">
          <a:extLst>
            <a:ext uri="{FF2B5EF4-FFF2-40B4-BE49-F238E27FC236}">
              <a16:creationId xmlns:a16="http://schemas.microsoft.com/office/drawing/2014/main" id="{EF9DE064-9DA1-404E-B96E-CAE3EFA98EC2}"/>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3424</xdr:row>
      <xdr:rowOff>133351</xdr:rowOff>
    </xdr:from>
    <xdr:to>
      <xdr:col>39</xdr:col>
      <xdr:colOff>200025</xdr:colOff>
      <xdr:row>3425</xdr:row>
      <xdr:rowOff>0</xdr:rowOff>
    </xdr:to>
    <xdr:cxnSp macro="">
      <xdr:nvCxnSpPr>
        <xdr:cNvPr id="1499" name="Connecteur droit 1498">
          <a:extLst>
            <a:ext uri="{FF2B5EF4-FFF2-40B4-BE49-F238E27FC236}">
              <a16:creationId xmlns:a16="http://schemas.microsoft.com/office/drawing/2014/main" id="{900F1C6B-E5CB-4435-B63C-E2C50EE19BA8}"/>
            </a:ext>
          </a:extLst>
        </xdr:cNvPr>
        <xdr:cNvCxnSpPr/>
      </xdr:nvCxnSpPr>
      <xdr:spPr>
        <a:xfrm>
          <a:off x="23107650" y="648185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3421</xdr:row>
      <xdr:rowOff>9525</xdr:rowOff>
    </xdr:from>
    <xdr:to>
      <xdr:col>37</xdr:col>
      <xdr:colOff>371475</xdr:colOff>
      <xdr:row>3423</xdr:row>
      <xdr:rowOff>0</xdr:rowOff>
    </xdr:to>
    <xdr:cxnSp macro="">
      <xdr:nvCxnSpPr>
        <xdr:cNvPr id="1500" name="Connecteur droit 1499">
          <a:extLst>
            <a:ext uri="{FF2B5EF4-FFF2-40B4-BE49-F238E27FC236}">
              <a16:creationId xmlns:a16="http://schemas.microsoft.com/office/drawing/2014/main" id="{595B1FE1-2940-4960-B08B-01D3D6520A7D}"/>
            </a:ext>
          </a:extLst>
        </xdr:cNvPr>
        <xdr:cNvCxnSpPr/>
      </xdr:nvCxnSpPr>
      <xdr:spPr>
        <a:xfrm>
          <a:off x="25222200" y="647595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3421</xdr:row>
      <xdr:rowOff>19050</xdr:rowOff>
    </xdr:from>
    <xdr:to>
      <xdr:col>40</xdr:col>
      <xdr:colOff>381000</xdr:colOff>
      <xdr:row>3422</xdr:row>
      <xdr:rowOff>180975</xdr:rowOff>
    </xdr:to>
    <xdr:cxnSp macro="">
      <xdr:nvCxnSpPr>
        <xdr:cNvPr id="1501" name="Connecteur droit 1500">
          <a:extLst>
            <a:ext uri="{FF2B5EF4-FFF2-40B4-BE49-F238E27FC236}">
              <a16:creationId xmlns:a16="http://schemas.microsoft.com/office/drawing/2014/main" id="{60B26E8E-130D-44C6-9109-621F15D873FD}"/>
            </a:ext>
          </a:extLst>
        </xdr:cNvPr>
        <xdr:cNvCxnSpPr/>
      </xdr:nvCxnSpPr>
      <xdr:spPr>
        <a:xfrm>
          <a:off x="27336750" y="647604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502" name="Connecteur droit avec flèche 1501">
          <a:extLst>
            <a:ext uri="{FF2B5EF4-FFF2-40B4-BE49-F238E27FC236}">
              <a16:creationId xmlns:a16="http://schemas.microsoft.com/office/drawing/2014/main" id="{A954F737-5F7A-4DA0-85A6-ACFFEA4147C6}"/>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3422</xdr:row>
      <xdr:rowOff>180975</xdr:rowOff>
    </xdr:from>
    <xdr:to>
      <xdr:col>40</xdr:col>
      <xdr:colOff>371475</xdr:colOff>
      <xdr:row>3423</xdr:row>
      <xdr:rowOff>0</xdr:rowOff>
    </xdr:to>
    <xdr:cxnSp macro="">
      <xdr:nvCxnSpPr>
        <xdr:cNvPr id="1503" name="Connecteur droit avec flèche 1502">
          <a:extLst>
            <a:ext uri="{FF2B5EF4-FFF2-40B4-BE49-F238E27FC236}">
              <a16:creationId xmlns:a16="http://schemas.microsoft.com/office/drawing/2014/main" id="{63BF63D8-3FD2-4B65-8670-E78BBAA08DFD}"/>
            </a:ext>
          </a:extLst>
        </xdr:cNvPr>
        <xdr:cNvCxnSpPr/>
      </xdr:nvCxnSpPr>
      <xdr:spPr>
        <a:xfrm flipH="1">
          <a:off x="26974800" y="647890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3421</xdr:row>
      <xdr:rowOff>0</xdr:rowOff>
    </xdr:from>
    <xdr:to>
      <xdr:col>34</xdr:col>
      <xdr:colOff>285751</xdr:colOff>
      <xdr:row>3422</xdr:row>
      <xdr:rowOff>19050</xdr:rowOff>
    </xdr:to>
    <xdr:cxnSp macro="">
      <xdr:nvCxnSpPr>
        <xdr:cNvPr id="1504" name="Connecteur droit avec flèche 1503">
          <a:extLst>
            <a:ext uri="{FF2B5EF4-FFF2-40B4-BE49-F238E27FC236}">
              <a16:creationId xmlns:a16="http://schemas.microsoft.com/office/drawing/2014/main" id="{99E35C46-8EE1-4F08-AA95-7F30ADD2F747}"/>
            </a:ext>
          </a:extLst>
        </xdr:cNvPr>
        <xdr:cNvCxnSpPr/>
      </xdr:nvCxnSpPr>
      <xdr:spPr>
        <a:xfrm flipH="1">
          <a:off x="23088600" y="647585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3424</xdr:row>
      <xdr:rowOff>9525</xdr:rowOff>
    </xdr:from>
    <xdr:to>
      <xdr:col>34</xdr:col>
      <xdr:colOff>295275</xdr:colOff>
      <xdr:row>3425</xdr:row>
      <xdr:rowOff>9525</xdr:rowOff>
    </xdr:to>
    <xdr:cxnSp macro="">
      <xdr:nvCxnSpPr>
        <xdr:cNvPr id="1505" name="Connecteur droit 1504">
          <a:extLst>
            <a:ext uri="{FF2B5EF4-FFF2-40B4-BE49-F238E27FC236}">
              <a16:creationId xmlns:a16="http://schemas.microsoft.com/office/drawing/2014/main" id="{508D5682-37A2-42DF-8736-066A38C4F6B2}"/>
            </a:ext>
          </a:extLst>
        </xdr:cNvPr>
        <xdr:cNvCxnSpPr/>
      </xdr:nvCxnSpPr>
      <xdr:spPr>
        <a:xfrm>
          <a:off x="23098125" y="648061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506" name="Connecteur droit 1505">
          <a:extLst>
            <a:ext uri="{FF2B5EF4-FFF2-40B4-BE49-F238E27FC236}">
              <a16:creationId xmlns:a16="http://schemas.microsoft.com/office/drawing/2014/main" id="{7F67C8C1-232A-4B0E-BF6B-19B0A72C85E7}"/>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3424</xdr:row>
      <xdr:rowOff>133351</xdr:rowOff>
    </xdr:from>
    <xdr:to>
      <xdr:col>39</xdr:col>
      <xdr:colOff>200025</xdr:colOff>
      <xdr:row>3425</xdr:row>
      <xdr:rowOff>0</xdr:rowOff>
    </xdr:to>
    <xdr:cxnSp macro="">
      <xdr:nvCxnSpPr>
        <xdr:cNvPr id="1507" name="Connecteur droit 1506">
          <a:extLst>
            <a:ext uri="{FF2B5EF4-FFF2-40B4-BE49-F238E27FC236}">
              <a16:creationId xmlns:a16="http://schemas.microsoft.com/office/drawing/2014/main" id="{536414F3-F6FF-4F73-98F4-1B791347856A}"/>
            </a:ext>
          </a:extLst>
        </xdr:cNvPr>
        <xdr:cNvCxnSpPr/>
      </xdr:nvCxnSpPr>
      <xdr:spPr>
        <a:xfrm>
          <a:off x="23107650" y="648185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3621</xdr:row>
      <xdr:rowOff>9525</xdr:rowOff>
    </xdr:from>
    <xdr:to>
      <xdr:col>37</xdr:col>
      <xdr:colOff>371475</xdr:colOff>
      <xdr:row>3623</xdr:row>
      <xdr:rowOff>0</xdr:rowOff>
    </xdr:to>
    <xdr:cxnSp macro="">
      <xdr:nvCxnSpPr>
        <xdr:cNvPr id="1508" name="Connecteur droit 1507">
          <a:extLst>
            <a:ext uri="{FF2B5EF4-FFF2-40B4-BE49-F238E27FC236}">
              <a16:creationId xmlns:a16="http://schemas.microsoft.com/office/drawing/2014/main" id="{33A6CFE1-19E4-4F4F-B8EF-B4C49F86E594}"/>
            </a:ext>
          </a:extLst>
        </xdr:cNvPr>
        <xdr:cNvCxnSpPr/>
      </xdr:nvCxnSpPr>
      <xdr:spPr>
        <a:xfrm>
          <a:off x="25222200" y="6854571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3621</xdr:row>
      <xdr:rowOff>19050</xdr:rowOff>
    </xdr:from>
    <xdr:to>
      <xdr:col>40</xdr:col>
      <xdr:colOff>381000</xdr:colOff>
      <xdr:row>3622</xdr:row>
      <xdr:rowOff>180975</xdr:rowOff>
    </xdr:to>
    <xdr:cxnSp macro="">
      <xdr:nvCxnSpPr>
        <xdr:cNvPr id="1509" name="Connecteur droit 1508">
          <a:extLst>
            <a:ext uri="{FF2B5EF4-FFF2-40B4-BE49-F238E27FC236}">
              <a16:creationId xmlns:a16="http://schemas.microsoft.com/office/drawing/2014/main" id="{CD471407-8034-4FFC-A3A8-41B43BED02B7}"/>
            </a:ext>
          </a:extLst>
        </xdr:cNvPr>
        <xdr:cNvCxnSpPr/>
      </xdr:nvCxnSpPr>
      <xdr:spPr>
        <a:xfrm>
          <a:off x="27336750" y="6854666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510" name="Connecteur droit avec flèche 1509">
          <a:extLst>
            <a:ext uri="{FF2B5EF4-FFF2-40B4-BE49-F238E27FC236}">
              <a16:creationId xmlns:a16="http://schemas.microsoft.com/office/drawing/2014/main" id="{EEF35AB3-9409-4806-865A-91107C2DDC2A}"/>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3622</xdr:row>
      <xdr:rowOff>180975</xdr:rowOff>
    </xdr:from>
    <xdr:to>
      <xdr:col>40</xdr:col>
      <xdr:colOff>371475</xdr:colOff>
      <xdr:row>3623</xdr:row>
      <xdr:rowOff>0</xdr:rowOff>
    </xdr:to>
    <xdr:cxnSp macro="">
      <xdr:nvCxnSpPr>
        <xdr:cNvPr id="1511" name="Connecteur droit avec flèche 1510">
          <a:extLst>
            <a:ext uri="{FF2B5EF4-FFF2-40B4-BE49-F238E27FC236}">
              <a16:creationId xmlns:a16="http://schemas.microsoft.com/office/drawing/2014/main" id="{34155419-4375-4422-9B49-B58262DF76F1}"/>
            </a:ext>
          </a:extLst>
        </xdr:cNvPr>
        <xdr:cNvCxnSpPr/>
      </xdr:nvCxnSpPr>
      <xdr:spPr>
        <a:xfrm flipH="1">
          <a:off x="26974800" y="6857523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3621</xdr:row>
      <xdr:rowOff>0</xdr:rowOff>
    </xdr:from>
    <xdr:to>
      <xdr:col>34</xdr:col>
      <xdr:colOff>285751</xdr:colOff>
      <xdr:row>3622</xdr:row>
      <xdr:rowOff>19050</xdr:rowOff>
    </xdr:to>
    <xdr:cxnSp macro="">
      <xdr:nvCxnSpPr>
        <xdr:cNvPr id="1512" name="Connecteur droit avec flèche 1511">
          <a:extLst>
            <a:ext uri="{FF2B5EF4-FFF2-40B4-BE49-F238E27FC236}">
              <a16:creationId xmlns:a16="http://schemas.microsoft.com/office/drawing/2014/main" id="{873FA03E-BA3E-4A1B-A281-AE8BB05FD534}"/>
            </a:ext>
          </a:extLst>
        </xdr:cNvPr>
        <xdr:cNvCxnSpPr/>
      </xdr:nvCxnSpPr>
      <xdr:spPr>
        <a:xfrm flipH="1">
          <a:off x="23088600" y="6854475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3624</xdr:row>
      <xdr:rowOff>9525</xdr:rowOff>
    </xdr:from>
    <xdr:to>
      <xdr:col>34</xdr:col>
      <xdr:colOff>295275</xdr:colOff>
      <xdr:row>3625</xdr:row>
      <xdr:rowOff>9525</xdr:rowOff>
    </xdr:to>
    <xdr:cxnSp macro="">
      <xdr:nvCxnSpPr>
        <xdr:cNvPr id="1513" name="Connecteur droit 1512">
          <a:extLst>
            <a:ext uri="{FF2B5EF4-FFF2-40B4-BE49-F238E27FC236}">
              <a16:creationId xmlns:a16="http://schemas.microsoft.com/office/drawing/2014/main" id="{37566E20-88DA-467F-BEA1-59B711110015}"/>
            </a:ext>
          </a:extLst>
        </xdr:cNvPr>
        <xdr:cNvCxnSpPr/>
      </xdr:nvCxnSpPr>
      <xdr:spPr>
        <a:xfrm>
          <a:off x="23098125" y="6859238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514" name="Connecteur droit 1513">
          <a:extLst>
            <a:ext uri="{FF2B5EF4-FFF2-40B4-BE49-F238E27FC236}">
              <a16:creationId xmlns:a16="http://schemas.microsoft.com/office/drawing/2014/main" id="{FEAE54EB-0D6C-4D25-B7FC-40C021515274}"/>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3624</xdr:row>
      <xdr:rowOff>133351</xdr:rowOff>
    </xdr:from>
    <xdr:to>
      <xdr:col>39</xdr:col>
      <xdr:colOff>200025</xdr:colOff>
      <xdr:row>3625</xdr:row>
      <xdr:rowOff>0</xdr:rowOff>
    </xdr:to>
    <xdr:cxnSp macro="">
      <xdr:nvCxnSpPr>
        <xdr:cNvPr id="1515" name="Connecteur droit 1514">
          <a:extLst>
            <a:ext uri="{FF2B5EF4-FFF2-40B4-BE49-F238E27FC236}">
              <a16:creationId xmlns:a16="http://schemas.microsoft.com/office/drawing/2014/main" id="{5ED0FCF3-3704-4286-82F9-603700AA005D}"/>
            </a:ext>
          </a:extLst>
        </xdr:cNvPr>
        <xdr:cNvCxnSpPr/>
      </xdr:nvCxnSpPr>
      <xdr:spPr>
        <a:xfrm>
          <a:off x="23107650" y="6860476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3621</xdr:row>
      <xdr:rowOff>9525</xdr:rowOff>
    </xdr:from>
    <xdr:to>
      <xdr:col>37</xdr:col>
      <xdr:colOff>371475</xdr:colOff>
      <xdr:row>3623</xdr:row>
      <xdr:rowOff>0</xdr:rowOff>
    </xdr:to>
    <xdr:cxnSp macro="">
      <xdr:nvCxnSpPr>
        <xdr:cNvPr id="1516" name="Connecteur droit 1515">
          <a:extLst>
            <a:ext uri="{FF2B5EF4-FFF2-40B4-BE49-F238E27FC236}">
              <a16:creationId xmlns:a16="http://schemas.microsoft.com/office/drawing/2014/main" id="{63234716-9D1E-4ADF-B803-9DDD7EB94B01}"/>
            </a:ext>
          </a:extLst>
        </xdr:cNvPr>
        <xdr:cNvCxnSpPr/>
      </xdr:nvCxnSpPr>
      <xdr:spPr>
        <a:xfrm>
          <a:off x="25222200" y="6854571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3621</xdr:row>
      <xdr:rowOff>19050</xdr:rowOff>
    </xdr:from>
    <xdr:to>
      <xdr:col>40</xdr:col>
      <xdr:colOff>381000</xdr:colOff>
      <xdr:row>3622</xdr:row>
      <xdr:rowOff>180975</xdr:rowOff>
    </xdr:to>
    <xdr:cxnSp macro="">
      <xdr:nvCxnSpPr>
        <xdr:cNvPr id="1517" name="Connecteur droit 1516">
          <a:extLst>
            <a:ext uri="{FF2B5EF4-FFF2-40B4-BE49-F238E27FC236}">
              <a16:creationId xmlns:a16="http://schemas.microsoft.com/office/drawing/2014/main" id="{6C11BC07-D58B-4BD2-A749-38995D7114F6}"/>
            </a:ext>
          </a:extLst>
        </xdr:cNvPr>
        <xdr:cNvCxnSpPr/>
      </xdr:nvCxnSpPr>
      <xdr:spPr>
        <a:xfrm>
          <a:off x="27336750" y="6854666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518" name="Connecteur droit avec flèche 1517">
          <a:extLst>
            <a:ext uri="{FF2B5EF4-FFF2-40B4-BE49-F238E27FC236}">
              <a16:creationId xmlns:a16="http://schemas.microsoft.com/office/drawing/2014/main" id="{63845089-8453-4B80-95FF-1C1F0A1A1AB8}"/>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3622</xdr:row>
      <xdr:rowOff>180975</xdr:rowOff>
    </xdr:from>
    <xdr:to>
      <xdr:col>40</xdr:col>
      <xdr:colOff>371475</xdr:colOff>
      <xdr:row>3623</xdr:row>
      <xdr:rowOff>0</xdr:rowOff>
    </xdr:to>
    <xdr:cxnSp macro="">
      <xdr:nvCxnSpPr>
        <xdr:cNvPr id="1519" name="Connecteur droit avec flèche 1518">
          <a:extLst>
            <a:ext uri="{FF2B5EF4-FFF2-40B4-BE49-F238E27FC236}">
              <a16:creationId xmlns:a16="http://schemas.microsoft.com/office/drawing/2014/main" id="{1A8A0021-1CFC-4EE1-8B3D-DB73DCE7C0A5}"/>
            </a:ext>
          </a:extLst>
        </xdr:cNvPr>
        <xdr:cNvCxnSpPr/>
      </xdr:nvCxnSpPr>
      <xdr:spPr>
        <a:xfrm flipH="1">
          <a:off x="26974800" y="6857523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3621</xdr:row>
      <xdr:rowOff>0</xdr:rowOff>
    </xdr:from>
    <xdr:to>
      <xdr:col>34</xdr:col>
      <xdr:colOff>285751</xdr:colOff>
      <xdr:row>3622</xdr:row>
      <xdr:rowOff>19050</xdr:rowOff>
    </xdr:to>
    <xdr:cxnSp macro="">
      <xdr:nvCxnSpPr>
        <xdr:cNvPr id="1520" name="Connecteur droit avec flèche 1519">
          <a:extLst>
            <a:ext uri="{FF2B5EF4-FFF2-40B4-BE49-F238E27FC236}">
              <a16:creationId xmlns:a16="http://schemas.microsoft.com/office/drawing/2014/main" id="{432382A4-2781-42A0-BA77-C588D3037F6E}"/>
            </a:ext>
          </a:extLst>
        </xdr:cNvPr>
        <xdr:cNvCxnSpPr/>
      </xdr:nvCxnSpPr>
      <xdr:spPr>
        <a:xfrm flipH="1">
          <a:off x="23088600" y="6854475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3624</xdr:row>
      <xdr:rowOff>9525</xdr:rowOff>
    </xdr:from>
    <xdr:to>
      <xdr:col>34</xdr:col>
      <xdr:colOff>295275</xdr:colOff>
      <xdr:row>3625</xdr:row>
      <xdr:rowOff>9525</xdr:rowOff>
    </xdr:to>
    <xdr:cxnSp macro="">
      <xdr:nvCxnSpPr>
        <xdr:cNvPr id="1521" name="Connecteur droit 1520">
          <a:extLst>
            <a:ext uri="{FF2B5EF4-FFF2-40B4-BE49-F238E27FC236}">
              <a16:creationId xmlns:a16="http://schemas.microsoft.com/office/drawing/2014/main" id="{15325B06-6D38-4F26-852E-FBBD1BBEF169}"/>
            </a:ext>
          </a:extLst>
        </xdr:cNvPr>
        <xdr:cNvCxnSpPr/>
      </xdr:nvCxnSpPr>
      <xdr:spPr>
        <a:xfrm>
          <a:off x="23098125" y="6859238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522" name="Connecteur droit 1521">
          <a:extLst>
            <a:ext uri="{FF2B5EF4-FFF2-40B4-BE49-F238E27FC236}">
              <a16:creationId xmlns:a16="http://schemas.microsoft.com/office/drawing/2014/main" id="{3D27EB17-CAEE-4367-BF9C-0FC75B97E87B}"/>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3624</xdr:row>
      <xdr:rowOff>133351</xdr:rowOff>
    </xdr:from>
    <xdr:to>
      <xdr:col>39</xdr:col>
      <xdr:colOff>200025</xdr:colOff>
      <xdr:row>3625</xdr:row>
      <xdr:rowOff>0</xdr:rowOff>
    </xdr:to>
    <xdr:cxnSp macro="">
      <xdr:nvCxnSpPr>
        <xdr:cNvPr id="1523" name="Connecteur droit 1522">
          <a:extLst>
            <a:ext uri="{FF2B5EF4-FFF2-40B4-BE49-F238E27FC236}">
              <a16:creationId xmlns:a16="http://schemas.microsoft.com/office/drawing/2014/main" id="{01B672F4-C341-420C-8C0A-DE5E0C6B7956}"/>
            </a:ext>
          </a:extLst>
        </xdr:cNvPr>
        <xdr:cNvCxnSpPr/>
      </xdr:nvCxnSpPr>
      <xdr:spPr>
        <a:xfrm>
          <a:off x="23107650" y="6860476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1524" name="Connecteur droit 1523">
          <a:extLst>
            <a:ext uri="{FF2B5EF4-FFF2-40B4-BE49-F238E27FC236}">
              <a16:creationId xmlns:a16="http://schemas.microsoft.com/office/drawing/2014/main" id="{7EB48D65-300C-43E0-95DD-A7C5730D135F}"/>
            </a:ext>
          </a:extLst>
        </xdr:cNvPr>
        <xdr:cNvCxnSpPr/>
      </xdr:nvCxnSpPr>
      <xdr:spPr>
        <a:xfrm>
          <a:off x="25222200" y="7232332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1525" name="Connecteur droit 1524">
          <a:extLst>
            <a:ext uri="{FF2B5EF4-FFF2-40B4-BE49-F238E27FC236}">
              <a16:creationId xmlns:a16="http://schemas.microsoft.com/office/drawing/2014/main" id="{53EA0E60-4E8C-41D0-ABD3-F0EDE6E78B7C}"/>
            </a:ext>
          </a:extLst>
        </xdr:cNvPr>
        <xdr:cNvCxnSpPr/>
      </xdr:nvCxnSpPr>
      <xdr:spPr>
        <a:xfrm>
          <a:off x="27336750" y="7232427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526" name="Connecteur droit avec flèche 1525">
          <a:extLst>
            <a:ext uri="{FF2B5EF4-FFF2-40B4-BE49-F238E27FC236}">
              <a16:creationId xmlns:a16="http://schemas.microsoft.com/office/drawing/2014/main" id="{9E78EBBD-7823-407C-B7BF-CBAFCC6B9B25}"/>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1527" name="Connecteur droit avec flèche 1526">
          <a:extLst>
            <a:ext uri="{FF2B5EF4-FFF2-40B4-BE49-F238E27FC236}">
              <a16:creationId xmlns:a16="http://schemas.microsoft.com/office/drawing/2014/main" id="{64C5E527-FC33-4EBD-9F72-A94CC5C2CC28}"/>
            </a:ext>
          </a:extLst>
        </xdr:cNvPr>
        <xdr:cNvCxnSpPr/>
      </xdr:nvCxnSpPr>
      <xdr:spPr>
        <a:xfrm flipH="1">
          <a:off x="26974800" y="7235285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1528" name="Connecteur droit avec flèche 1527">
          <a:extLst>
            <a:ext uri="{FF2B5EF4-FFF2-40B4-BE49-F238E27FC236}">
              <a16:creationId xmlns:a16="http://schemas.microsoft.com/office/drawing/2014/main" id="{4EC5C252-E79F-4444-9A1C-54B5320EE561}"/>
            </a:ext>
          </a:extLst>
        </xdr:cNvPr>
        <xdr:cNvCxnSpPr/>
      </xdr:nvCxnSpPr>
      <xdr:spPr>
        <a:xfrm flipH="1">
          <a:off x="23088600" y="7232237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1529" name="Connecteur droit 1528">
          <a:extLst>
            <a:ext uri="{FF2B5EF4-FFF2-40B4-BE49-F238E27FC236}">
              <a16:creationId xmlns:a16="http://schemas.microsoft.com/office/drawing/2014/main" id="{558B90FC-D835-4089-B729-0A0B3E4D82C3}"/>
            </a:ext>
          </a:extLst>
        </xdr:cNvPr>
        <xdr:cNvCxnSpPr/>
      </xdr:nvCxnSpPr>
      <xdr:spPr>
        <a:xfrm>
          <a:off x="23098125" y="7236999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530" name="Connecteur droit 1529">
          <a:extLst>
            <a:ext uri="{FF2B5EF4-FFF2-40B4-BE49-F238E27FC236}">
              <a16:creationId xmlns:a16="http://schemas.microsoft.com/office/drawing/2014/main" id="{860099E6-75CC-4521-939A-CAD1BEED37D5}"/>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1531" name="Connecteur droit 1530">
          <a:extLst>
            <a:ext uri="{FF2B5EF4-FFF2-40B4-BE49-F238E27FC236}">
              <a16:creationId xmlns:a16="http://schemas.microsoft.com/office/drawing/2014/main" id="{AD38EC07-CF2B-4C85-BB64-B0985F45C5C1}"/>
            </a:ext>
          </a:extLst>
        </xdr:cNvPr>
        <xdr:cNvCxnSpPr/>
      </xdr:nvCxnSpPr>
      <xdr:spPr>
        <a:xfrm>
          <a:off x="23107650" y="7238238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1532" name="Connecteur droit 1531">
          <a:extLst>
            <a:ext uri="{FF2B5EF4-FFF2-40B4-BE49-F238E27FC236}">
              <a16:creationId xmlns:a16="http://schemas.microsoft.com/office/drawing/2014/main" id="{C4F61F11-6B9A-4812-A212-45FC8FD5DEAF}"/>
            </a:ext>
          </a:extLst>
        </xdr:cNvPr>
        <xdr:cNvCxnSpPr/>
      </xdr:nvCxnSpPr>
      <xdr:spPr>
        <a:xfrm>
          <a:off x="25222200" y="7232332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1533" name="Connecteur droit 1532">
          <a:extLst>
            <a:ext uri="{FF2B5EF4-FFF2-40B4-BE49-F238E27FC236}">
              <a16:creationId xmlns:a16="http://schemas.microsoft.com/office/drawing/2014/main" id="{2E0EC9DA-81AC-4D8B-94BD-0A26F183C76F}"/>
            </a:ext>
          </a:extLst>
        </xdr:cNvPr>
        <xdr:cNvCxnSpPr/>
      </xdr:nvCxnSpPr>
      <xdr:spPr>
        <a:xfrm>
          <a:off x="27336750" y="7232427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534" name="Connecteur droit avec flèche 1533">
          <a:extLst>
            <a:ext uri="{FF2B5EF4-FFF2-40B4-BE49-F238E27FC236}">
              <a16:creationId xmlns:a16="http://schemas.microsoft.com/office/drawing/2014/main" id="{3217F589-530E-414D-86BB-8A4750509F5E}"/>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1535" name="Connecteur droit avec flèche 1534">
          <a:extLst>
            <a:ext uri="{FF2B5EF4-FFF2-40B4-BE49-F238E27FC236}">
              <a16:creationId xmlns:a16="http://schemas.microsoft.com/office/drawing/2014/main" id="{C64B2383-6DF9-4121-A4CE-992568BB97AD}"/>
            </a:ext>
          </a:extLst>
        </xdr:cNvPr>
        <xdr:cNvCxnSpPr/>
      </xdr:nvCxnSpPr>
      <xdr:spPr>
        <a:xfrm flipH="1">
          <a:off x="26974800" y="7235285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1536" name="Connecteur droit avec flèche 1535">
          <a:extLst>
            <a:ext uri="{FF2B5EF4-FFF2-40B4-BE49-F238E27FC236}">
              <a16:creationId xmlns:a16="http://schemas.microsoft.com/office/drawing/2014/main" id="{7B75993D-BB5A-459A-A0CA-E53E9E0883D4}"/>
            </a:ext>
          </a:extLst>
        </xdr:cNvPr>
        <xdr:cNvCxnSpPr/>
      </xdr:nvCxnSpPr>
      <xdr:spPr>
        <a:xfrm flipH="1">
          <a:off x="23088600" y="7232237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1537" name="Connecteur droit 1536">
          <a:extLst>
            <a:ext uri="{FF2B5EF4-FFF2-40B4-BE49-F238E27FC236}">
              <a16:creationId xmlns:a16="http://schemas.microsoft.com/office/drawing/2014/main" id="{8A73F9BA-AEC9-49F7-966F-969E6512575C}"/>
            </a:ext>
          </a:extLst>
        </xdr:cNvPr>
        <xdr:cNvCxnSpPr/>
      </xdr:nvCxnSpPr>
      <xdr:spPr>
        <a:xfrm>
          <a:off x="23098125" y="7236999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538" name="Connecteur droit 1537">
          <a:extLst>
            <a:ext uri="{FF2B5EF4-FFF2-40B4-BE49-F238E27FC236}">
              <a16:creationId xmlns:a16="http://schemas.microsoft.com/office/drawing/2014/main" id="{0927C4E7-997B-47E1-BFD5-3FAE876A9A9D}"/>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1539" name="Connecteur droit 1538">
          <a:extLst>
            <a:ext uri="{FF2B5EF4-FFF2-40B4-BE49-F238E27FC236}">
              <a16:creationId xmlns:a16="http://schemas.microsoft.com/office/drawing/2014/main" id="{52A0328C-4B4F-442C-8077-C2FE9D1049BE}"/>
            </a:ext>
          </a:extLst>
        </xdr:cNvPr>
        <xdr:cNvCxnSpPr/>
      </xdr:nvCxnSpPr>
      <xdr:spPr>
        <a:xfrm>
          <a:off x="23107650" y="7238238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1540" name="Connecteur droit 1539">
          <a:extLst>
            <a:ext uri="{FF2B5EF4-FFF2-40B4-BE49-F238E27FC236}">
              <a16:creationId xmlns:a16="http://schemas.microsoft.com/office/drawing/2014/main" id="{5F2CD859-3E12-4C96-8703-08ECE241F1A9}"/>
            </a:ext>
          </a:extLst>
        </xdr:cNvPr>
        <xdr:cNvCxnSpPr/>
      </xdr:nvCxnSpPr>
      <xdr:spPr>
        <a:xfrm>
          <a:off x="25222200" y="7610094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1541" name="Connecteur droit 1540">
          <a:extLst>
            <a:ext uri="{FF2B5EF4-FFF2-40B4-BE49-F238E27FC236}">
              <a16:creationId xmlns:a16="http://schemas.microsoft.com/office/drawing/2014/main" id="{4CAC8983-0CAE-4E35-A169-74F439542219}"/>
            </a:ext>
          </a:extLst>
        </xdr:cNvPr>
        <xdr:cNvCxnSpPr/>
      </xdr:nvCxnSpPr>
      <xdr:spPr>
        <a:xfrm>
          <a:off x="27336750" y="7610189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542" name="Connecteur droit avec flèche 1541">
          <a:extLst>
            <a:ext uri="{FF2B5EF4-FFF2-40B4-BE49-F238E27FC236}">
              <a16:creationId xmlns:a16="http://schemas.microsoft.com/office/drawing/2014/main" id="{7FC81628-C51C-4064-ACF9-F8D6CFD32143}"/>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1543" name="Connecteur droit avec flèche 1542">
          <a:extLst>
            <a:ext uri="{FF2B5EF4-FFF2-40B4-BE49-F238E27FC236}">
              <a16:creationId xmlns:a16="http://schemas.microsoft.com/office/drawing/2014/main" id="{6411CB82-D26E-4546-8725-E31579A501A4}"/>
            </a:ext>
          </a:extLst>
        </xdr:cNvPr>
        <xdr:cNvCxnSpPr/>
      </xdr:nvCxnSpPr>
      <xdr:spPr>
        <a:xfrm flipH="1">
          <a:off x="26974800" y="761304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1544" name="Connecteur droit avec flèche 1543">
          <a:extLst>
            <a:ext uri="{FF2B5EF4-FFF2-40B4-BE49-F238E27FC236}">
              <a16:creationId xmlns:a16="http://schemas.microsoft.com/office/drawing/2014/main" id="{0FED0D9E-E0B0-4C24-B34E-18AEAAD08E70}"/>
            </a:ext>
          </a:extLst>
        </xdr:cNvPr>
        <xdr:cNvCxnSpPr/>
      </xdr:nvCxnSpPr>
      <xdr:spPr>
        <a:xfrm flipH="1">
          <a:off x="23088600" y="7609998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1545" name="Connecteur droit 1544">
          <a:extLst>
            <a:ext uri="{FF2B5EF4-FFF2-40B4-BE49-F238E27FC236}">
              <a16:creationId xmlns:a16="http://schemas.microsoft.com/office/drawing/2014/main" id="{B7F9E795-7C47-4F9C-9D95-3836E9C619D2}"/>
            </a:ext>
          </a:extLst>
        </xdr:cNvPr>
        <xdr:cNvCxnSpPr/>
      </xdr:nvCxnSpPr>
      <xdr:spPr>
        <a:xfrm>
          <a:off x="23098125" y="761476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546" name="Connecteur droit 1545">
          <a:extLst>
            <a:ext uri="{FF2B5EF4-FFF2-40B4-BE49-F238E27FC236}">
              <a16:creationId xmlns:a16="http://schemas.microsoft.com/office/drawing/2014/main" id="{E29DF39F-B96E-46A9-BDE2-A5F5D5603927}"/>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1547" name="Connecteur droit 1546">
          <a:extLst>
            <a:ext uri="{FF2B5EF4-FFF2-40B4-BE49-F238E27FC236}">
              <a16:creationId xmlns:a16="http://schemas.microsoft.com/office/drawing/2014/main" id="{46B31AE8-2402-45A5-B09E-91827D0D4243}"/>
            </a:ext>
          </a:extLst>
        </xdr:cNvPr>
        <xdr:cNvCxnSpPr/>
      </xdr:nvCxnSpPr>
      <xdr:spPr>
        <a:xfrm>
          <a:off x="23107650" y="761599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1548" name="Connecteur droit 1547">
          <a:extLst>
            <a:ext uri="{FF2B5EF4-FFF2-40B4-BE49-F238E27FC236}">
              <a16:creationId xmlns:a16="http://schemas.microsoft.com/office/drawing/2014/main" id="{725A5CE8-6C50-434A-BE49-43A606718700}"/>
            </a:ext>
          </a:extLst>
        </xdr:cNvPr>
        <xdr:cNvCxnSpPr/>
      </xdr:nvCxnSpPr>
      <xdr:spPr>
        <a:xfrm>
          <a:off x="25222200" y="7610094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1549" name="Connecteur droit 1548">
          <a:extLst>
            <a:ext uri="{FF2B5EF4-FFF2-40B4-BE49-F238E27FC236}">
              <a16:creationId xmlns:a16="http://schemas.microsoft.com/office/drawing/2014/main" id="{C9233540-3489-46D7-BF67-5AF38297E05B}"/>
            </a:ext>
          </a:extLst>
        </xdr:cNvPr>
        <xdr:cNvCxnSpPr/>
      </xdr:nvCxnSpPr>
      <xdr:spPr>
        <a:xfrm>
          <a:off x="27336750" y="7610189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550" name="Connecteur droit avec flèche 1549">
          <a:extLst>
            <a:ext uri="{FF2B5EF4-FFF2-40B4-BE49-F238E27FC236}">
              <a16:creationId xmlns:a16="http://schemas.microsoft.com/office/drawing/2014/main" id="{C4246285-7D2D-4436-8C59-83E73AF99AE5}"/>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1551" name="Connecteur droit avec flèche 1550">
          <a:extLst>
            <a:ext uri="{FF2B5EF4-FFF2-40B4-BE49-F238E27FC236}">
              <a16:creationId xmlns:a16="http://schemas.microsoft.com/office/drawing/2014/main" id="{81DB81B2-76C8-4A8A-A113-272A6895DC5E}"/>
            </a:ext>
          </a:extLst>
        </xdr:cNvPr>
        <xdr:cNvCxnSpPr/>
      </xdr:nvCxnSpPr>
      <xdr:spPr>
        <a:xfrm flipH="1">
          <a:off x="26974800" y="761304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1552" name="Connecteur droit avec flèche 1551">
          <a:extLst>
            <a:ext uri="{FF2B5EF4-FFF2-40B4-BE49-F238E27FC236}">
              <a16:creationId xmlns:a16="http://schemas.microsoft.com/office/drawing/2014/main" id="{F48BB014-BDCF-445B-B461-2F8DEF9E0FB8}"/>
            </a:ext>
          </a:extLst>
        </xdr:cNvPr>
        <xdr:cNvCxnSpPr/>
      </xdr:nvCxnSpPr>
      <xdr:spPr>
        <a:xfrm flipH="1">
          <a:off x="23088600" y="7609998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1553" name="Connecteur droit 1552">
          <a:extLst>
            <a:ext uri="{FF2B5EF4-FFF2-40B4-BE49-F238E27FC236}">
              <a16:creationId xmlns:a16="http://schemas.microsoft.com/office/drawing/2014/main" id="{E39D7448-32DA-47B7-9F4E-527B2156A7DF}"/>
            </a:ext>
          </a:extLst>
        </xdr:cNvPr>
        <xdr:cNvCxnSpPr/>
      </xdr:nvCxnSpPr>
      <xdr:spPr>
        <a:xfrm>
          <a:off x="23098125" y="761476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554" name="Connecteur droit 1553">
          <a:extLst>
            <a:ext uri="{FF2B5EF4-FFF2-40B4-BE49-F238E27FC236}">
              <a16:creationId xmlns:a16="http://schemas.microsoft.com/office/drawing/2014/main" id="{7D911D25-55B0-499E-B916-626F34EA8CB8}"/>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1555" name="Connecteur droit 1554">
          <a:extLst>
            <a:ext uri="{FF2B5EF4-FFF2-40B4-BE49-F238E27FC236}">
              <a16:creationId xmlns:a16="http://schemas.microsoft.com/office/drawing/2014/main" id="{39E2A1BA-FEB7-4202-8928-CE44786097FD}"/>
            </a:ext>
          </a:extLst>
        </xdr:cNvPr>
        <xdr:cNvCxnSpPr/>
      </xdr:nvCxnSpPr>
      <xdr:spPr>
        <a:xfrm>
          <a:off x="23107650" y="761599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1556" name="Connecteur droit 1555">
          <a:extLst>
            <a:ext uri="{FF2B5EF4-FFF2-40B4-BE49-F238E27FC236}">
              <a16:creationId xmlns:a16="http://schemas.microsoft.com/office/drawing/2014/main" id="{99C37AEB-D645-4E4A-BBA3-73D953EE518D}"/>
            </a:ext>
          </a:extLst>
        </xdr:cNvPr>
        <xdr:cNvCxnSpPr/>
      </xdr:nvCxnSpPr>
      <xdr:spPr>
        <a:xfrm>
          <a:off x="25222200" y="798785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1557" name="Connecteur droit 1556">
          <a:extLst>
            <a:ext uri="{FF2B5EF4-FFF2-40B4-BE49-F238E27FC236}">
              <a16:creationId xmlns:a16="http://schemas.microsoft.com/office/drawing/2014/main" id="{C3A984CC-E22A-4EC6-8D81-0097B48B4C92}"/>
            </a:ext>
          </a:extLst>
        </xdr:cNvPr>
        <xdr:cNvCxnSpPr/>
      </xdr:nvCxnSpPr>
      <xdr:spPr>
        <a:xfrm>
          <a:off x="27336750" y="798795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558" name="Connecteur droit avec flèche 1557">
          <a:extLst>
            <a:ext uri="{FF2B5EF4-FFF2-40B4-BE49-F238E27FC236}">
              <a16:creationId xmlns:a16="http://schemas.microsoft.com/office/drawing/2014/main" id="{B6068B57-D295-4A5F-96DD-1B50E6727D90}"/>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1559" name="Connecteur droit avec flèche 1558">
          <a:extLst>
            <a:ext uri="{FF2B5EF4-FFF2-40B4-BE49-F238E27FC236}">
              <a16:creationId xmlns:a16="http://schemas.microsoft.com/office/drawing/2014/main" id="{F6A8AED6-046D-4E12-B54D-C15652EDC8EB}"/>
            </a:ext>
          </a:extLst>
        </xdr:cNvPr>
        <xdr:cNvCxnSpPr/>
      </xdr:nvCxnSpPr>
      <xdr:spPr>
        <a:xfrm flipH="1">
          <a:off x="26974800" y="799080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1560" name="Connecteur droit avec flèche 1559">
          <a:extLst>
            <a:ext uri="{FF2B5EF4-FFF2-40B4-BE49-F238E27FC236}">
              <a16:creationId xmlns:a16="http://schemas.microsoft.com/office/drawing/2014/main" id="{968A3D75-4D21-4521-9C4A-0316A90B627A}"/>
            </a:ext>
          </a:extLst>
        </xdr:cNvPr>
        <xdr:cNvCxnSpPr/>
      </xdr:nvCxnSpPr>
      <xdr:spPr>
        <a:xfrm flipH="1">
          <a:off x="23088600" y="798776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1561" name="Connecteur droit 1560">
          <a:extLst>
            <a:ext uri="{FF2B5EF4-FFF2-40B4-BE49-F238E27FC236}">
              <a16:creationId xmlns:a16="http://schemas.microsoft.com/office/drawing/2014/main" id="{4FE964C1-58CC-4C94-AF72-ADE787785298}"/>
            </a:ext>
          </a:extLst>
        </xdr:cNvPr>
        <xdr:cNvCxnSpPr/>
      </xdr:nvCxnSpPr>
      <xdr:spPr>
        <a:xfrm>
          <a:off x="23098125" y="799252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562" name="Connecteur droit 1561">
          <a:extLst>
            <a:ext uri="{FF2B5EF4-FFF2-40B4-BE49-F238E27FC236}">
              <a16:creationId xmlns:a16="http://schemas.microsoft.com/office/drawing/2014/main" id="{22215422-65B2-4D0C-A382-39471D235DCC}"/>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1563" name="Connecteur droit 1562">
          <a:extLst>
            <a:ext uri="{FF2B5EF4-FFF2-40B4-BE49-F238E27FC236}">
              <a16:creationId xmlns:a16="http://schemas.microsoft.com/office/drawing/2014/main" id="{E3A8872E-5DDC-4AE0-A762-860C2CD6D943}"/>
            </a:ext>
          </a:extLst>
        </xdr:cNvPr>
        <xdr:cNvCxnSpPr/>
      </xdr:nvCxnSpPr>
      <xdr:spPr>
        <a:xfrm>
          <a:off x="23107650" y="799376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1564" name="Connecteur droit 1563">
          <a:extLst>
            <a:ext uri="{FF2B5EF4-FFF2-40B4-BE49-F238E27FC236}">
              <a16:creationId xmlns:a16="http://schemas.microsoft.com/office/drawing/2014/main" id="{F1CD6D8C-0921-46F9-A4EA-D17409228492}"/>
            </a:ext>
          </a:extLst>
        </xdr:cNvPr>
        <xdr:cNvCxnSpPr/>
      </xdr:nvCxnSpPr>
      <xdr:spPr>
        <a:xfrm>
          <a:off x="25222200" y="798785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1565" name="Connecteur droit 1564">
          <a:extLst>
            <a:ext uri="{FF2B5EF4-FFF2-40B4-BE49-F238E27FC236}">
              <a16:creationId xmlns:a16="http://schemas.microsoft.com/office/drawing/2014/main" id="{31F9E118-47A1-45E2-AB06-5C491B497CFB}"/>
            </a:ext>
          </a:extLst>
        </xdr:cNvPr>
        <xdr:cNvCxnSpPr/>
      </xdr:nvCxnSpPr>
      <xdr:spPr>
        <a:xfrm>
          <a:off x="27336750" y="798795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566" name="Connecteur droit avec flèche 1565">
          <a:extLst>
            <a:ext uri="{FF2B5EF4-FFF2-40B4-BE49-F238E27FC236}">
              <a16:creationId xmlns:a16="http://schemas.microsoft.com/office/drawing/2014/main" id="{9A691BE4-3018-4ACA-9D9A-70210060AF44}"/>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1567" name="Connecteur droit avec flèche 1566">
          <a:extLst>
            <a:ext uri="{FF2B5EF4-FFF2-40B4-BE49-F238E27FC236}">
              <a16:creationId xmlns:a16="http://schemas.microsoft.com/office/drawing/2014/main" id="{FFB8360C-9A1D-4E17-87AC-5F7899C929FB}"/>
            </a:ext>
          </a:extLst>
        </xdr:cNvPr>
        <xdr:cNvCxnSpPr/>
      </xdr:nvCxnSpPr>
      <xdr:spPr>
        <a:xfrm flipH="1">
          <a:off x="26974800" y="799080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1568" name="Connecteur droit avec flèche 1567">
          <a:extLst>
            <a:ext uri="{FF2B5EF4-FFF2-40B4-BE49-F238E27FC236}">
              <a16:creationId xmlns:a16="http://schemas.microsoft.com/office/drawing/2014/main" id="{2B003BC4-D214-4554-ACFF-66EDC53E52EE}"/>
            </a:ext>
          </a:extLst>
        </xdr:cNvPr>
        <xdr:cNvCxnSpPr/>
      </xdr:nvCxnSpPr>
      <xdr:spPr>
        <a:xfrm flipH="1">
          <a:off x="23088600" y="798776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1569" name="Connecteur droit 1568">
          <a:extLst>
            <a:ext uri="{FF2B5EF4-FFF2-40B4-BE49-F238E27FC236}">
              <a16:creationId xmlns:a16="http://schemas.microsoft.com/office/drawing/2014/main" id="{43AD072F-5F30-48F9-8718-0B0C3D006F15}"/>
            </a:ext>
          </a:extLst>
        </xdr:cNvPr>
        <xdr:cNvCxnSpPr/>
      </xdr:nvCxnSpPr>
      <xdr:spPr>
        <a:xfrm>
          <a:off x="23098125" y="799252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570" name="Connecteur droit 1569">
          <a:extLst>
            <a:ext uri="{FF2B5EF4-FFF2-40B4-BE49-F238E27FC236}">
              <a16:creationId xmlns:a16="http://schemas.microsoft.com/office/drawing/2014/main" id="{090A9E6C-7FB9-462C-9C14-CBF1BE8981CE}"/>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1571" name="Connecteur droit 1570">
          <a:extLst>
            <a:ext uri="{FF2B5EF4-FFF2-40B4-BE49-F238E27FC236}">
              <a16:creationId xmlns:a16="http://schemas.microsoft.com/office/drawing/2014/main" id="{88D35851-77D9-443A-9E5E-7000186D431D}"/>
            </a:ext>
          </a:extLst>
        </xdr:cNvPr>
        <xdr:cNvCxnSpPr/>
      </xdr:nvCxnSpPr>
      <xdr:spPr>
        <a:xfrm>
          <a:off x="23107650" y="799376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1572" name="Connecteur droit 1571">
          <a:extLst>
            <a:ext uri="{FF2B5EF4-FFF2-40B4-BE49-F238E27FC236}">
              <a16:creationId xmlns:a16="http://schemas.microsoft.com/office/drawing/2014/main" id="{817AC17E-D991-472C-9FD7-4E8A17E38290}"/>
            </a:ext>
          </a:extLst>
        </xdr:cNvPr>
        <xdr:cNvCxnSpPr/>
      </xdr:nvCxnSpPr>
      <xdr:spPr>
        <a:xfrm>
          <a:off x="25222200" y="836561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1573" name="Connecteur droit 1572">
          <a:extLst>
            <a:ext uri="{FF2B5EF4-FFF2-40B4-BE49-F238E27FC236}">
              <a16:creationId xmlns:a16="http://schemas.microsoft.com/office/drawing/2014/main" id="{78A94717-33A3-4342-8548-891FA2B8F01B}"/>
            </a:ext>
          </a:extLst>
        </xdr:cNvPr>
        <xdr:cNvCxnSpPr/>
      </xdr:nvCxnSpPr>
      <xdr:spPr>
        <a:xfrm>
          <a:off x="27336750" y="836571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574" name="Connecteur droit avec flèche 1573">
          <a:extLst>
            <a:ext uri="{FF2B5EF4-FFF2-40B4-BE49-F238E27FC236}">
              <a16:creationId xmlns:a16="http://schemas.microsoft.com/office/drawing/2014/main" id="{7605C90C-B8B4-468E-BC60-773AE65673E3}"/>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1575" name="Connecteur droit avec flèche 1574">
          <a:extLst>
            <a:ext uri="{FF2B5EF4-FFF2-40B4-BE49-F238E27FC236}">
              <a16:creationId xmlns:a16="http://schemas.microsoft.com/office/drawing/2014/main" id="{62C24781-F6F2-47AE-8A48-ACC4F0D759D4}"/>
            </a:ext>
          </a:extLst>
        </xdr:cNvPr>
        <xdr:cNvCxnSpPr/>
      </xdr:nvCxnSpPr>
      <xdr:spPr>
        <a:xfrm flipH="1">
          <a:off x="26974800" y="836856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1576" name="Connecteur droit avec flèche 1575">
          <a:extLst>
            <a:ext uri="{FF2B5EF4-FFF2-40B4-BE49-F238E27FC236}">
              <a16:creationId xmlns:a16="http://schemas.microsoft.com/office/drawing/2014/main" id="{9B7C15F0-70AE-41FA-B78C-0E56A1E328A3}"/>
            </a:ext>
          </a:extLst>
        </xdr:cNvPr>
        <xdr:cNvCxnSpPr/>
      </xdr:nvCxnSpPr>
      <xdr:spPr>
        <a:xfrm flipH="1">
          <a:off x="23088600" y="836552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1577" name="Connecteur droit 1576">
          <a:extLst>
            <a:ext uri="{FF2B5EF4-FFF2-40B4-BE49-F238E27FC236}">
              <a16:creationId xmlns:a16="http://schemas.microsoft.com/office/drawing/2014/main" id="{39013408-3A82-43DF-AC42-305C3A24E515}"/>
            </a:ext>
          </a:extLst>
        </xdr:cNvPr>
        <xdr:cNvCxnSpPr/>
      </xdr:nvCxnSpPr>
      <xdr:spPr>
        <a:xfrm>
          <a:off x="23098125" y="837028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578" name="Connecteur droit 1577">
          <a:extLst>
            <a:ext uri="{FF2B5EF4-FFF2-40B4-BE49-F238E27FC236}">
              <a16:creationId xmlns:a16="http://schemas.microsoft.com/office/drawing/2014/main" id="{97401740-A702-4385-8E69-793CE7C52C95}"/>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1579" name="Connecteur droit 1578">
          <a:extLst>
            <a:ext uri="{FF2B5EF4-FFF2-40B4-BE49-F238E27FC236}">
              <a16:creationId xmlns:a16="http://schemas.microsoft.com/office/drawing/2014/main" id="{B427A48C-AA0B-42C3-BD87-5016BE32D984}"/>
            </a:ext>
          </a:extLst>
        </xdr:cNvPr>
        <xdr:cNvCxnSpPr/>
      </xdr:nvCxnSpPr>
      <xdr:spPr>
        <a:xfrm>
          <a:off x="23107650" y="837152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1580" name="Connecteur droit 1579">
          <a:extLst>
            <a:ext uri="{FF2B5EF4-FFF2-40B4-BE49-F238E27FC236}">
              <a16:creationId xmlns:a16="http://schemas.microsoft.com/office/drawing/2014/main" id="{066DE1A4-2FC0-44D5-881E-E6761BB43B56}"/>
            </a:ext>
          </a:extLst>
        </xdr:cNvPr>
        <xdr:cNvCxnSpPr/>
      </xdr:nvCxnSpPr>
      <xdr:spPr>
        <a:xfrm>
          <a:off x="25222200" y="836561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1581" name="Connecteur droit 1580">
          <a:extLst>
            <a:ext uri="{FF2B5EF4-FFF2-40B4-BE49-F238E27FC236}">
              <a16:creationId xmlns:a16="http://schemas.microsoft.com/office/drawing/2014/main" id="{C7E70C9D-5F10-4EAE-B05F-FE527D9E1A9E}"/>
            </a:ext>
          </a:extLst>
        </xdr:cNvPr>
        <xdr:cNvCxnSpPr/>
      </xdr:nvCxnSpPr>
      <xdr:spPr>
        <a:xfrm>
          <a:off x="27336750" y="836571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582" name="Connecteur droit avec flèche 1581">
          <a:extLst>
            <a:ext uri="{FF2B5EF4-FFF2-40B4-BE49-F238E27FC236}">
              <a16:creationId xmlns:a16="http://schemas.microsoft.com/office/drawing/2014/main" id="{87B6A5C3-2C5D-4996-ADC2-9A1FE69298BC}"/>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1583" name="Connecteur droit avec flèche 1582">
          <a:extLst>
            <a:ext uri="{FF2B5EF4-FFF2-40B4-BE49-F238E27FC236}">
              <a16:creationId xmlns:a16="http://schemas.microsoft.com/office/drawing/2014/main" id="{F7403D65-F6E2-4543-8A1F-62AE44B7C3B1}"/>
            </a:ext>
          </a:extLst>
        </xdr:cNvPr>
        <xdr:cNvCxnSpPr/>
      </xdr:nvCxnSpPr>
      <xdr:spPr>
        <a:xfrm flipH="1">
          <a:off x="26974800" y="836856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1584" name="Connecteur droit avec flèche 1583">
          <a:extLst>
            <a:ext uri="{FF2B5EF4-FFF2-40B4-BE49-F238E27FC236}">
              <a16:creationId xmlns:a16="http://schemas.microsoft.com/office/drawing/2014/main" id="{F6051A0E-20EB-46FB-9AD9-05684A0433C8}"/>
            </a:ext>
          </a:extLst>
        </xdr:cNvPr>
        <xdr:cNvCxnSpPr/>
      </xdr:nvCxnSpPr>
      <xdr:spPr>
        <a:xfrm flipH="1">
          <a:off x="23088600" y="836552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1585" name="Connecteur droit 1584">
          <a:extLst>
            <a:ext uri="{FF2B5EF4-FFF2-40B4-BE49-F238E27FC236}">
              <a16:creationId xmlns:a16="http://schemas.microsoft.com/office/drawing/2014/main" id="{DA654F1B-FB01-4CBC-8843-42BFC9F6ACE9}"/>
            </a:ext>
          </a:extLst>
        </xdr:cNvPr>
        <xdr:cNvCxnSpPr/>
      </xdr:nvCxnSpPr>
      <xdr:spPr>
        <a:xfrm>
          <a:off x="23098125" y="837028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586" name="Connecteur droit 1585">
          <a:extLst>
            <a:ext uri="{FF2B5EF4-FFF2-40B4-BE49-F238E27FC236}">
              <a16:creationId xmlns:a16="http://schemas.microsoft.com/office/drawing/2014/main" id="{3954F88B-10FC-4856-9CDF-78DFDE580230}"/>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1587" name="Connecteur droit 1586">
          <a:extLst>
            <a:ext uri="{FF2B5EF4-FFF2-40B4-BE49-F238E27FC236}">
              <a16:creationId xmlns:a16="http://schemas.microsoft.com/office/drawing/2014/main" id="{72062FA3-7620-4C1A-8166-61CBA4406EDF}"/>
            </a:ext>
          </a:extLst>
        </xdr:cNvPr>
        <xdr:cNvCxnSpPr/>
      </xdr:nvCxnSpPr>
      <xdr:spPr>
        <a:xfrm>
          <a:off x="23107650" y="837152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1588" name="Connecteur droit 1587">
          <a:extLst>
            <a:ext uri="{FF2B5EF4-FFF2-40B4-BE49-F238E27FC236}">
              <a16:creationId xmlns:a16="http://schemas.microsoft.com/office/drawing/2014/main" id="{DEA55A77-A8AF-49A2-A175-BCC6CEE84325}"/>
            </a:ext>
          </a:extLst>
        </xdr:cNvPr>
        <xdr:cNvCxnSpPr/>
      </xdr:nvCxnSpPr>
      <xdr:spPr>
        <a:xfrm>
          <a:off x="25222200" y="874747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1589" name="Connecteur droit 1588">
          <a:extLst>
            <a:ext uri="{FF2B5EF4-FFF2-40B4-BE49-F238E27FC236}">
              <a16:creationId xmlns:a16="http://schemas.microsoft.com/office/drawing/2014/main" id="{8A731649-9546-4C90-8339-566C30AE36CB}"/>
            </a:ext>
          </a:extLst>
        </xdr:cNvPr>
        <xdr:cNvCxnSpPr/>
      </xdr:nvCxnSpPr>
      <xdr:spPr>
        <a:xfrm>
          <a:off x="27336750" y="874756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590" name="Connecteur droit avec flèche 1589">
          <a:extLst>
            <a:ext uri="{FF2B5EF4-FFF2-40B4-BE49-F238E27FC236}">
              <a16:creationId xmlns:a16="http://schemas.microsoft.com/office/drawing/2014/main" id="{D1F3BE1C-1D7F-4846-B7CD-F488A6EE6A21}"/>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1591" name="Connecteur droit avec flèche 1590">
          <a:extLst>
            <a:ext uri="{FF2B5EF4-FFF2-40B4-BE49-F238E27FC236}">
              <a16:creationId xmlns:a16="http://schemas.microsoft.com/office/drawing/2014/main" id="{B01F358E-35FE-4116-B00F-3DE742B35282}"/>
            </a:ext>
          </a:extLst>
        </xdr:cNvPr>
        <xdr:cNvCxnSpPr/>
      </xdr:nvCxnSpPr>
      <xdr:spPr>
        <a:xfrm flipH="1">
          <a:off x="26974800" y="875042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1592" name="Connecteur droit avec flèche 1591">
          <a:extLst>
            <a:ext uri="{FF2B5EF4-FFF2-40B4-BE49-F238E27FC236}">
              <a16:creationId xmlns:a16="http://schemas.microsoft.com/office/drawing/2014/main" id="{B9949798-BD0F-4EEC-9D42-C127CCF2ADCC}"/>
            </a:ext>
          </a:extLst>
        </xdr:cNvPr>
        <xdr:cNvCxnSpPr/>
      </xdr:nvCxnSpPr>
      <xdr:spPr>
        <a:xfrm flipH="1">
          <a:off x="23088600" y="874737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1593" name="Connecteur droit 1592">
          <a:extLst>
            <a:ext uri="{FF2B5EF4-FFF2-40B4-BE49-F238E27FC236}">
              <a16:creationId xmlns:a16="http://schemas.microsoft.com/office/drawing/2014/main" id="{9C744B87-4D34-4E78-B12A-487A8F9802A7}"/>
            </a:ext>
          </a:extLst>
        </xdr:cNvPr>
        <xdr:cNvCxnSpPr/>
      </xdr:nvCxnSpPr>
      <xdr:spPr>
        <a:xfrm>
          <a:off x="23098125" y="875214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594" name="Connecteur droit 1593">
          <a:extLst>
            <a:ext uri="{FF2B5EF4-FFF2-40B4-BE49-F238E27FC236}">
              <a16:creationId xmlns:a16="http://schemas.microsoft.com/office/drawing/2014/main" id="{56F5D644-77A2-4F9E-AE3E-89167D8EAC66}"/>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1595" name="Connecteur droit 1594">
          <a:extLst>
            <a:ext uri="{FF2B5EF4-FFF2-40B4-BE49-F238E27FC236}">
              <a16:creationId xmlns:a16="http://schemas.microsoft.com/office/drawing/2014/main" id="{421099FE-BE56-4A42-AAED-B9BBAD6F8312}"/>
            </a:ext>
          </a:extLst>
        </xdr:cNvPr>
        <xdr:cNvCxnSpPr/>
      </xdr:nvCxnSpPr>
      <xdr:spPr>
        <a:xfrm>
          <a:off x="23107650" y="875337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1596" name="Connecteur droit 1595">
          <a:extLst>
            <a:ext uri="{FF2B5EF4-FFF2-40B4-BE49-F238E27FC236}">
              <a16:creationId xmlns:a16="http://schemas.microsoft.com/office/drawing/2014/main" id="{7AAF3D03-1AE0-4858-B6F8-F3B51BB06DC8}"/>
            </a:ext>
          </a:extLst>
        </xdr:cNvPr>
        <xdr:cNvCxnSpPr/>
      </xdr:nvCxnSpPr>
      <xdr:spPr>
        <a:xfrm>
          <a:off x="25222200" y="874747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1597" name="Connecteur droit 1596">
          <a:extLst>
            <a:ext uri="{FF2B5EF4-FFF2-40B4-BE49-F238E27FC236}">
              <a16:creationId xmlns:a16="http://schemas.microsoft.com/office/drawing/2014/main" id="{45F12D9E-6FAA-4024-8227-5F65E5719073}"/>
            </a:ext>
          </a:extLst>
        </xdr:cNvPr>
        <xdr:cNvCxnSpPr/>
      </xdr:nvCxnSpPr>
      <xdr:spPr>
        <a:xfrm>
          <a:off x="27336750" y="874756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598" name="Connecteur droit avec flèche 1597">
          <a:extLst>
            <a:ext uri="{FF2B5EF4-FFF2-40B4-BE49-F238E27FC236}">
              <a16:creationId xmlns:a16="http://schemas.microsoft.com/office/drawing/2014/main" id="{EA851FE4-DBD0-45C5-B7B9-83475CC83582}"/>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1599" name="Connecteur droit avec flèche 1598">
          <a:extLst>
            <a:ext uri="{FF2B5EF4-FFF2-40B4-BE49-F238E27FC236}">
              <a16:creationId xmlns:a16="http://schemas.microsoft.com/office/drawing/2014/main" id="{31FA439D-1FA6-4A87-9892-8DECA2681DF9}"/>
            </a:ext>
          </a:extLst>
        </xdr:cNvPr>
        <xdr:cNvCxnSpPr/>
      </xdr:nvCxnSpPr>
      <xdr:spPr>
        <a:xfrm flipH="1">
          <a:off x="26974800" y="875042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1600" name="Connecteur droit avec flèche 1599">
          <a:extLst>
            <a:ext uri="{FF2B5EF4-FFF2-40B4-BE49-F238E27FC236}">
              <a16:creationId xmlns:a16="http://schemas.microsoft.com/office/drawing/2014/main" id="{9A9055BE-989D-4B88-94A7-71A66AE43E08}"/>
            </a:ext>
          </a:extLst>
        </xdr:cNvPr>
        <xdr:cNvCxnSpPr/>
      </xdr:nvCxnSpPr>
      <xdr:spPr>
        <a:xfrm flipH="1">
          <a:off x="23088600" y="874737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1601" name="Connecteur droit 1600">
          <a:extLst>
            <a:ext uri="{FF2B5EF4-FFF2-40B4-BE49-F238E27FC236}">
              <a16:creationId xmlns:a16="http://schemas.microsoft.com/office/drawing/2014/main" id="{546DBEE4-22FE-42A7-AAFA-AAFB1DC56DAA}"/>
            </a:ext>
          </a:extLst>
        </xdr:cNvPr>
        <xdr:cNvCxnSpPr/>
      </xdr:nvCxnSpPr>
      <xdr:spPr>
        <a:xfrm>
          <a:off x="23098125" y="875214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602" name="Connecteur droit 1601">
          <a:extLst>
            <a:ext uri="{FF2B5EF4-FFF2-40B4-BE49-F238E27FC236}">
              <a16:creationId xmlns:a16="http://schemas.microsoft.com/office/drawing/2014/main" id="{71E41D05-8FAA-4406-BBB3-DD40C13F3DD6}"/>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1603" name="Connecteur droit 1602">
          <a:extLst>
            <a:ext uri="{FF2B5EF4-FFF2-40B4-BE49-F238E27FC236}">
              <a16:creationId xmlns:a16="http://schemas.microsoft.com/office/drawing/2014/main" id="{C9172E15-11B5-4FE8-A6B3-2CFEF285C837}"/>
            </a:ext>
          </a:extLst>
        </xdr:cNvPr>
        <xdr:cNvCxnSpPr/>
      </xdr:nvCxnSpPr>
      <xdr:spPr>
        <a:xfrm>
          <a:off x="23107650" y="875337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1604" name="Connecteur droit avec flèche 1603">
          <a:extLst>
            <a:ext uri="{FF2B5EF4-FFF2-40B4-BE49-F238E27FC236}">
              <a16:creationId xmlns:a16="http://schemas.microsoft.com/office/drawing/2014/main" id="{3D929BCC-D6B2-4801-A6FE-8F6897FFE243}"/>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1605" name="Connecteur droit 1604">
          <a:extLst>
            <a:ext uri="{FF2B5EF4-FFF2-40B4-BE49-F238E27FC236}">
              <a16:creationId xmlns:a16="http://schemas.microsoft.com/office/drawing/2014/main" id="{8349179F-0E27-4D9E-9674-B30841FA1ADD}"/>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1606" name="Connecteur droit avec flèche 1605">
          <a:extLst>
            <a:ext uri="{FF2B5EF4-FFF2-40B4-BE49-F238E27FC236}">
              <a16:creationId xmlns:a16="http://schemas.microsoft.com/office/drawing/2014/main" id="{86789E28-ABDC-4C99-B0EC-046960AF8958}"/>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1607" name="Connecteur droit 1606">
          <a:extLst>
            <a:ext uri="{FF2B5EF4-FFF2-40B4-BE49-F238E27FC236}">
              <a16:creationId xmlns:a16="http://schemas.microsoft.com/office/drawing/2014/main" id="{D0A1A1E4-00AA-489C-A288-D59BD639C375}"/>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xdr:row>
      <xdr:rowOff>0</xdr:rowOff>
    </xdr:from>
    <xdr:to>
      <xdr:col>37</xdr:col>
      <xdr:colOff>742950</xdr:colOff>
      <xdr:row>24</xdr:row>
      <xdr:rowOff>9525</xdr:rowOff>
    </xdr:to>
    <xdr:cxnSp macro="">
      <xdr:nvCxnSpPr>
        <xdr:cNvPr id="1608" name="Connecteur droit avec flèche 1607">
          <a:extLst>
            <a:ext uri="{FF2B5EF4-FFF2-40B4-BE49-F238E27FC236}">
              <a16:creationId xmlns:a16="http://schemas.microsoft.com/office/drawing/2014/main" id="{1FF2C79B-EC0D-4A48-A3CE-A813712A44B6}"/>
            </a:ext>
          </a:extLst>
        </xdr:cNvPr>
        <xdr:cNvCxnSpPr/>
      </xdr:nvCxnSpPr>
      <xdr:spPr>
        <a:xfrm flipV="1">
          <a:off x="25212675" y="51911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xdr:row>
      <xdr:rowOff>152400</xdr:rowOff>
    </xdr:from>
    <xdr:to>
      <xdr:col>39</xdr:col>
      <xdr:colOff>190500</xdr:colOff>
      <xdr:row>25</xdr:row>
      <xdr:rowOff>114300</xdr:rowOff>
    </xdr:to>
    <xdr:cxnSp macro="">
      <xdr:nvCxnSpPr>
        <xdr:cNvPr id="1609" name="Connecteur droit 1608">
          <a:extLst>
            <a:ext uri="{FF2B5EF4-FFF2-40B4-BE49-F238E27FC236}">
              <a16:creationId xmlns:a16="http://schemas.microsoft.com/office/drawing/2014/main" id="{6465C821-293C-4EF9-BDF8-C0B1ABFF4F75}"/>
            </a:ext>
          </a:extLst>
        </xdr:cNvPr>
        <xdr:cNvCxnSpPr/>
      </xdr:nvCxnSpPr>
      <xdr:spPr>
        <a:xfrm>
          <a:off x="26450925" y="53435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1610" name="Connecteur droit avec flèche 1609">
          <a:extLst>
            <a:ext uri="{FF2B5EF4-FFF2-40B4-BE49-F238E27FC236}">
              <a16:creationId xmlns:a16="http://schemas.microsoft.com/office/drawing/2014/main" id="{85502BBB-10FD-40E1-A7C8-4B48B7768B7D}"/>
            </a:ext>
          </a:extLst>
        </xdr:cNvPr>
        <xdr:cNvCxnSpPr/>
      </xdr:nvCxnSpPr>
      <xdr:spPr>
        <a:xfrm flipV="1">
          <a:off x="25212675" y="1103452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1611" name="Connecteur droit 1610">
          <a:extLst>
            <a:ext uri="{FF2B5EF4-FFF2-40B4-BE49-F238E27FC236}">
              <a16:creationId xmlns:a16="http://schemas.microsoft.com/office/drawing/2014/main" id="{112935C1-CE8A-4F3B-B573-468930B2E3F9}"/>
            </a:ext>
          </a:extLst>
        </xdr:cNvPr>
        <xdr:cNvCxnSpPr/>
      </xdr:nvCxnSpPr>
      <xdr:spPr>
        <a:xfrm>
          <a:off x="26450925" y="1103604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1612" name="Connecteur droit avec flèche 1611">
          <a:extLst>
            <a:ext uri="{FF2B5EF4-FFF2-40B4-BE49-F238E27FC236}">
              <a16:creationId xmlns:a16="http://schemas.microsoft.com/office/drawing/2014/main" id="{A782C6B5-379C-471F-AA06-BA46C34906D7}"/>
            </a:ext>
          </a:extLst>
        </xdr:cNvPr>
        <xdr:cNvCxnSpPr/>
      </xdr:nvCxnSpPr>
      <xdr:spPr>
        <a:xfrm flipV="1">
          <a:off x="25212675" y="1103452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1613" name="Connecteur droit 1612">
          <a:extLst>
            <a:ext uri="{FF2B5EF4-FFF2-40B4-BE49-F238E27FC236}">
              <a16:creationId xmlns:a16="http://schemas.microsoft.com/office/drawing/2014/main" id="{B572B5AB-49BA-4795-9626-FD1C88ACBF5C}"/>
            </a:ext>
          </a:extLst>
        </xdr:cNvPr>
        <xdr:cNvCxnSpPr/>
      </xdr:nvCxnSpPr>
      <xdr:spPr>
        <a:xfrm>
          <a:off x="26450925" y="1103604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5823</xdr:row>
      <xdr:rowOff>0</xdr:rowOff>
    </xdr:from>
    <xdr:to>
      <xdr:col>37</xdr:col>
      <xdr:colOff>742950</xdr:colOff>
      <xdr:row>5823</xdr:row>
      <xdr:rowOff>9525</xdr:rowOff>
    </xdr:to>
    <xdr:cxnSp macro="">
      <xdr:nvCxnSpPr>
        <xdr:cNvPr id="1614" name="Connecteur droit avec flèche 1613">
          <a:extLst>
            <a:ext uri="{FF2B5EF4-FFF2-40B4-BE49-F238E27FC236}">
              <a16:creationId xmlns:a16="http://schemas.microsoft.com/office/drawing/2014/main" id="{84B491DB-0925-4D64-A1CE-7A340CDED2DC}"/>
            </a:ext>
          </a:extLst>
        </xdr:cNvPr>
        <xdr:cNvCxnSpPr/>
      </xdr:nvCxnSpPr>
      <xdr:spPr>
        <a:xfrm flipV="1">
          <a:off x="25212675" y="1103452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5823</xdr:row>
      <xdr:rowOff>152400</xdr:rowOff>
    </xdr:from>
    <xdr:to>
      <xdr:col>39</xdr:col>
      <xdr:colOff>190500</xdr:colOff>
      <xdr:row>5824</xdr:row>
      <xdr:rowOff>114300</xdr:rowOff>
    </xdr:to>
    <xdr:cxnSp macro="">
      <xdr:nvCxnSpPr>
        <xdr:cNvPr id="1615" name="Connecteur droit 1614">
          <a:extLst>
            <a:ext uri="{FF2B5EF4-FFF2-40B4-BE49-F238E27FC236}">
              <a16:creationId xmlns:a16="http://schemas.microsoft.com/office/drawing/2014/main" id="{9EE09E97-EC92-4D2E-A42B-9DB82EA7E149}"/>
            </a:ext>
          </a:extLst>
        </xdr:cNvPr>
        <xdr:cNvCxnSpPr/>
      </xdr:nvCxnSpPr>
      <xdr:spPr>
        <a:xfrm>
          <a:off x="26450925" y="1103604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1616" name="Connecteur droit avec flèche 1615">
          <a:extLst>
            <a:ext uri="{FF2B5EF4-FFF2-40B4-BE49-F238E27FC236}">
              <a16:creationId xmlns:a16="http://schemas.microsoft.com/office/drawing/2014/main" id="{000A69B3-DB4E-42CE-AFCD-1787FE12D9D2}"/>
            </a:ext>
          </a:extLst>
        </xdr:cNvPr>
        <xdr:cNvCxnSpPr/>
      </xdr:nvCxnSpPr>
      <xdr:spPr>
        <a:xfrm flipV="1">
          <a:off x="25212675" y="434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1617" name="Connecteur droit 1616">
          <a:extLst>
            <a:ext uri="{FF2B5EF4-FFF2-40B4-BE49-F238E27FC236}">
              <a16:creationId xmlns:a16="http://schemas.microsoft.com/office/drawing/2014/main" id="{3CA1D3F7-2AAB-4C1B-8BE6-135DC974CDE8}"/>
            </a:ext>
          </a:extLst>
        </xdr:cNvPr>
        <xdr:cNvCxnSpPr/>
      </xdr:nvCxnSpPr>
      <xdr:spPr>
        <a:xfrm>
          <a:off x="26450925" y="436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1618" name="Connecteur droit avec flèche 1617">
          <a:extLst>
            <a:ext uri="{FF2B5EF4-FFF2-40B4-BE49-F238E27FC236}">
              <a16:creationId xmlns:a16="http://schemas.microsoft.com/office/drawing/2014/main" id="{9F08D44C-8325-4F2C-A40B-B7DF293B4359}"/>
            </a:ext>
          </a:extLst>
        </xdr:cNvPr>
        <xdr:cNvCxnSpPr/>
      </xdr:nvCxnSpPr>
      <xdr:spPr>
        <a:xfrm flipV="1">
          <a:off x="25212675" y="434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1619" name="Connecteur droit 1618">
          <a:extLst>
            <a:ext uri="{FF2B5EF4-FFF2-40B4-BE49-F238E27FC236}">
              <a16:creationId xmlns:a16="http://schemas.microsoft.com/office/drawing/2014/main" id="{082240BD-FDF1-4A3B-B191-137BC688DD69}"/>
            </a:ext>
          </a:extLst>
        </xdr:cNvPr>
        <xdr:cNvCxnSpPr/>
      </xdr:nvCxnSpPr>
      <xdr:spPr>
        <a:xfrm>
          <a:off x="26450925" y="436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223</xdr:row>
      <xdr:rowOff>0</xdr:rowOff>
    </xdr:from>
    <xdr:to>
      <xdr:col>37</xdr:col>
      <xdr:colOff>742950</xdr:colOff>
      <xdr:row>223</xdr:row>
      <xdr:rowOff>9525</xdr:rowOff>
    </xdr:to>
    <xdr:cxnSp macro="">
      <xdr:nvCxnSpPr>
        <xdr:cNvPr id="1620" name="Connecteur droit avec flèche 1619">
          <a:extLst>
            <a:ext uri="{FF2B5EF4-FFF2-40B4-BE49-F238E27FC236}">
              <a16:creationId xmlns:a16="http://schemas.microsoft.com/office/drawing/2014/main" id="{20FC6A88-310A-4C75-B7B0-DE54E965A485}"/>
            </a:ext>
          </a:extLst>
        </xdr:cNvPr>
        <xdr:cNvCxnSpPr/>
      </xdr:nvCxnSpPr>
      <xdr:spPr>
        <a:xfrm flipV="1">
          <a:off x="25212675" y="43472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223</xdr:row>
      <xdr:rowOff>152400</xdr:rowOff>
    </xdr:from>
    <xdr:to>
      <xdr:col>39</xdr:col>
      <xdr:colOff>190500</xdr:colOff>
      <xdr:row>224</xdr:row>
      <xdr:rowOff>114300</xdr:rowOff>
    </xdr:to>
    <xdr:cxnSp macro="">
      <xdr:nvCxnSpPr>
        <xdr:cNvPr id="1621" name="Connecteur droit 1620">
          <a:extLst>
            <a:ext uri="{FF2B5EF4-FFF2-40B4-BE49-F238E27FC236}">
              <a16:creationId xmlns:a16="http://schemas.microsoft.com/office/drawing/2014/main" id="{6C7A6A6E-D995-423A-A10A-2B44E6F63803}"/>
            </a:ext>
          </a:extLst>
        </xdr:cNvPr>
        <xdr:cNvCxnSpPr/>
      </xdr:nvCxnSpPr>
      <xdr:spPr>
        <a:xfrm>
          <a:off x="26450925" y="43624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1622" name="Connecteur droit avec flèche 1621">
          <a:extLst>
            <a:ext uri="{FF2B5EF4-FFF2-40B4-BE49-F238E27FC236}">
              <a16:creationId xmlns:a16="http://schemas.microsoft.com/office/drawing/2014/main" id="{D097E97A-7B81-4F7A-866F-A9630B9EC6DC}"/>
            </a:ext>
          </a:extLst>
        </xdr:cNvPr>
        <xdr:cNvCxnSpPr/>
      </xdr:nvCxnSpPr>
      <xdr:spPr>
        <a:xfrm flipV="1">
          <a:off x="25212675" y="81248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1623" name="Connecteur droit 1622">
          <a:extLst>
            <a:ext uri="{FF2B5EF4-FFF2-40B4-BE49-F238E27FC236}">
              <a16:creationId xmlns:a16="http://schemas.microsoft.com/office/drawing/2014/main" id="{93329406-71C5-46D8-BBA2-8BD0D2D3294B}"/>
            </a:ext>
          </a:extLst>
        </xdr:cNvPr>
        <xdr:cNvCxnSpPr/>
      </xdr:nvCxnSpPr>
      <xdr:spPr>
        <a:xfrm>
          <a:off x="26450925" y="81400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1624" name="Connecteur droit avec flèche 1623">
          <a:extLst>
            <a:ext uri="{FF2B5EF4-FFF2-40B4-BE49-F238E27FC236}">
              <a16:creationId xmlns:a16="http://schemas.microsoft.com/office/drawing/2014/main" id="{15E29BD2-76F0-4289-BF50-9102C02F0E04}"/>
            </a:ext>
          </a:extLst>
        </xdr:cNvPr>
        <xdr:cNvCxnSpPr/>
      </xdr:nvCxnSpPr>
      <xdr:spPr>
        <a:xfrm flipV="1">
          <a:off x="25212675" y="81248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1625" name="Connecteur droit 1624">
          <a:extLst>
            <a:ext uri="{FF2B5EF4-FFF2-40B4-BE49-F238E27FC236}">
              <a16:creationId xmlns:a16="http://schemas.microsoft.com/office/drawing/2014/main" id="{F0EF66AA-ECA6-4F1B-BA72-FA79F5248BC0}"/>
            </a:ext>
          </a:extLst>
        </xdr:cNvPr>
        <xdr:cNvCxnSpPr/>
      </xdr:nvCxnSpPr>
      <xdr:spPr>
        <a:xfrm>
          <a:off x="26450925" y="81400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423</xdr:row>
      <xdr:rowOff>0</xdr:rowOff>
    </xdr:from>
    <xdr:to>
      <xdr:col>37</xdr:col>
      <xdr:colOff>742950</xdr:colOff>
      <xdr:row>423</xdr:row>
      <xdr:rowOff>9525</xdr:rowOff>
    </xdr:to>
    <xdr:cxnSp macro="">
      <xdr:nvCxnSpPr>
        <xdr:cNvPr id="1626" name="Connecteur droit avec flèche 1625">
          <a:extLst>
            <a:ext uri="{FF2B5EF4-FFF2-40B4-BE49-F238E27FC236}">
              <a16:creationId xmlns:a16="http://schemas.microsoft.com/office/drawing/2014/main" id="{7D4D6336-FAFC-4E75-BED6-42E8401895D9}"/>
            </a:ext>
          </a:extLst>
        </xdr:cNvPr>
        <xdr:cNvCxnSpPr/>
      </xdr:nvCxnSpPr>
      <xdr:spPr>
        <a:xfrm flipV="1">
          <a:off x="25212675" y="812482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423</xdr:row>
      <xdr:rowOff>152400</xdr:rowOff>
    </xdr:from>
    <xdr:to>
      <xdr:col>39</xdr:col>
      <xdr:colOff>190500</xdr:colOff>
      <xdr:row>424</xdr:row>
      <xdr:rowOff>114300</xdr:rowOff>
    </xdr:to>
    <xdr:cxnSp macro="">
      <xdr:nvCxnSpPr>
        <xdr:cNvPr id="1627" name="Connecteur droit 1626">
          <a:extLst>
            <a:ext uri="{FF2B5EF4-FFF2-40B4-BE49-F238E27FC236}">
              <a16:creationId xmlns:a16="http://schemas.microsoft.com/office/drawing/2014/main" id="{482B63EE-5D7D-454C-AF3E-5AA60F13F268}"/>
            </a:ext>
          </a:extLst>
        </xdr:cNvPr>
        <xdr:cNvCxnSpPr/>
      </xdr:nvCxnSpPr>
      <xdr:spPr>
        <a:xfrm>
          <a:off x="26450925" y="814006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1628" name="Connecteur droit avec flèche 1627">
          <a:extLst>
            <a:ext uri="{FF2B5EF4-FFF2-40B4-BE49-F238E27FC236}">
              <a16:creationId xmlns:a16="http://schemas.microsoft.com/office/drawing/2014/main" id="{78234245-2359-4CEE-82BD-5B8D2FDE9893}"/>
            </a:ext>
          </a:extLst>
        </xdr:cNvPr>
        <xdr:cNvCxnSpPr/>
      </xdr:nvCxnSpPr>
      <xdr:spPr>
        <a:xfrm flipV="1">
          <a:off x="25212675" y="119024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1629" name="Connecteur droit 1628">
          <a:extLst>
            <a:ext uri="{FF2B5EF4-FFF2-40B4-BE49-F238E27FC236}">
              <a16:creationId xmlns:a16="http://schemas.microsoft.com/office/drawing/2014/main" id="{76805714-795D-4550-9F82-4DC39BB8F14D}"/>
            </a:ext>
          </a:extLst>
        </xdr:cNvPr>
        <xdr:cNvCxnSpPr/>
      </xdr:nvCxnSpPr>
      <xdr:spPr>
        <a:xfrm>
          <a:off x="26450925" y="119176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1630" name="Connecteur droit avec flèche 1629">
          <a:extLst>
            <a:ext uri="{FF2B5EF4-FFF2-40B4-BE49-F238E27FC236}">
              <a16:creationId xmlns:a16="http://schemas.microsoft.com/office/drawing/2014/main" id="{09872F95-BFB7-4741-A7B8-A047C97B0798}"/>
            </a:ext>
          </a:extLst>
        </xdr:cNvPr>
        <xdr:cNvCxnSpPr/>
      </xdr:nvCxnSpPr>
      <xdr:spPr>
        <a:xfrm flipV="1">
          <a:off x="25212675" y="119024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1631" name="Connecteur droit 1630">
          <a:extLst>
            <a:ext uri="{FF2B5EF4-FFF2-40B4-BE49-F238E27FC236}">
              <a16:creationId xmlns:a16="http://schemas.microsoft.com/office/drawing/2014/main" id="{30FEF77B-F741-4E9E-8D9A-D3CF7C3B577A}"/>
            </a:ext>
          </a:extLst>
        </xdr:cNvPr>
        <xdr:cNvCxnSpPr/>
      </xdr:nvCxnSpPr>
      <xdr:spPr>
        <a:xfrm>
          <a:off x="26450925" y="119176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623</xdr:row>
      <xdr:rowOff>0</xdr:rowOff>
    </xdr:from>
    <xdr:to>
      <xdr:col>37</xdr:col>
      <xdr:colOff>742950</xdr:colOff>
      <xdr:row>623</xdr:row>
      <xdr:rowOff>9525</xdr:rowOff>
    </xdr:to>
    <xdr:cxnSp macro="">
      <xdr:nvCxnSpPr>
        <xdr:cNvPr id="1632" name="Connecteur droit avec flèche 1631">
          <a:extLst>
            <a:ext uri="{FF2B5EF4-FFF2-40B4-BE49-F238E27FC236}">
              <a16:creationId xmlns:a16="http://schemas.microsoft.com/office/drawing/2014/main" id="{C4969240-156B-4774-9FE6-838EE85472BB}"/>
            </a:ext>
          </a:extLst>
        </xdr:cNvPr>
        <xdr:cNvCxnSpPr/>
      </xdr:nvCxnSpPr>
      <xdr:spPr>
        <a:xfrm flipV="1">
          <a:off x="25212675" y="119024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623</xdr:row>
      <xdr:rowOff>152400</xdr:rowOff>
    </xdr:from>
    <xdr:to>
      <xdr:col>39</xdr:col>
      <xdr:colOff>190500</xdr:colOff>
      <xdr:row>624</xdr:row>
      <xdr:rowOff>114300</xdr:rowOff>
    </xdr:to>
    <xdr:cxnSp macro="">
      <xdr:nvCxnSpPr>
        <xdr:cNvPr id="1633" name="Connecteur droit 1632">
          <a:extLst>
            <a:ext uri="{FF2B5EF4-FFF2-40B4-BE49-F238E27FC236}">
              <a16:creationId xmlns:a16="http://schemas.microsoft.com/office/drawing/2014/main" id="{0EB5584A-EC5B-4AE4-9840-C102EEFB50EB}"/>
            </a:ext>
          </a:extLst>
        </xdr:cNvPr>
        <xdr:cNvCxnSpPr/>
      </xdr:nvCxnSpPr>
      <xdr:spPr>
        <a:xfrm>
          <a:off x="26450925" y="119176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1634" name="Connecteur droit avec flèche 1633">
          <a:extLst>
            <a:ext uri="{FF2B5EF4-FFF2-40B4-BE49-F238E27FC236}">
              <a16:creationId xmlns:a16="http://schemas.microsoft.com/office/drawing/2014/main" id="{86C7E517-6324-4950-898B-978B9398C769}"/>
            </a:ext>
          </a:extLst>
        </xdr:cNvPr>
        <xdr:cNvCxnSpPr/>
      </xdr:nvCxnSpPr>
      <xdr:spPr>
        <a:xfrm flipV="1">
          <a:off x="25212675" y="156800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1635" name="Connecteur droit 1634">
          <a:extLst>
            <a:ext uri="{FF2B5EF4-FFF2-40B4-BE49-F238E27FC236}">
              <a16:creationId xmlns:a16="http://schemas.microsoft.com/office/drawing/2014/main" id="{B5527394-DB68-456E-8475-B6573CEFC899}"/>
            </a:ext>
          </a:extLst>
        </xdr:cNvPr>
        <xdr:cNvCxnSpPr/>
      </xdr:nvCxnSpPr>
      <xdr:spPr>
        <a:xfrm>
          <a:off x="26450925" y="156952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1636" name="Connecteur droit avec flèche 1635">
          <a:extLst>
            <a:ext uri="{FF2B5EF4-FFF2-40B4-BE49-F238E27FC236}">
              <a16:creationId xmlns:a16="http://schemas.microsoft.com/office/drawing/2014/main" id="{44F1D6C1-31FD-462E-AB0B-0D1C391A1291}"/>
            </a:ext>
          </a:extLst>
        </xdr:cNvPr>
        <xdr:cNvCxnSpPr/>
      </xdr:nvCxnSpPr>
      <xdr:spPr>
        <a:xfrm flipV="1">
          <a:off x="25212675" y="156800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1637" name="Connecteur droit 1636">
          <a:extLst>
            <a:ext uri="{FF2B5EF4-FFF2-40B4-BE49-F238E27FC236}">
              <a16:creationId xmlns:a16="http://schemas.microsoft.com/office/drawing/2014/main" id="{43993CA7-40DA-4EB5-A996-4C8B71929E9F}"/>
            </a:ext>
          </a:extLst>
        </xdr:cNvPr>
        <xdr:cNvCxnSpPr/>
      </xdr:nvCxnSpPr>
      <xdr:spPr>
        <a:xfrm>
          <a:off x="26450925" y="156952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823</xdr:row>
      <xdr:rowOff>0</xdr:rowOff>
    </xdr:from>
    <xdr:to>
      <xdr:col>37</xdr:col>
      <xdr:colOff>742950</xdr:colOff>
      <xdr:row>823</xdr:row>
      <xdr:rowOff>9525</xdr:rowOff>
    </xdr:to>
    <xdr:cxnSp macro="">
      <xdr:nvCxnSpPr>
        <xdr:cNvPr id="1638" name="Connecteur droit avec flèche 1637">
          <a:extLst>
            <a:ext uri="{FF2B5EF4-FFF2-40B4-BE49-F238E27FC236}">
              <a16:creationId xmlns:a16="http://schemas.microsoft.com/office/drawing/2014/main" id="{5E96DDDF-0519-4ACD-8094-0293AD279648}"/>
            </a:ext>
          </a:extLst>
        </xdr:cNvPr>
        <xdr:cNvCxnSpPr/>
      </xdr:nvCxnSpPr>
      <xdr:spPr>
        <a:xfrm flipV="1">
          <a:off x="25212675" y="1568005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823</xdr:row>
      <xdr:rowOff>152400</xdr:rowOff>
    </xdr:from>
    <xdr:to>
      <xdr:col>39</xdr:col>
      <xdr:colOff>190500</xdr:colOff>
      <xdr:row>824</xdr:row>
      <xdr:rowOff>114300</xdr:rowOff>
    </xdr:to>
    <xdr:cxnSp macro="">
      <xdr:nvCxnSpPr>
        <xdr:cNvPr id="1639" name="Connecteur droit 1638">
          <a:extLst>
            <a:ext uri="{FF2B5EF4-FFF2-40B4-BE49-F238E27FC236}">
              <a16:creationId xmlns:a16="http://schemas.microsoft.com/office/drawing/2014/main" id="{0D4A4012-1DA9-4F8E-B84F-5728569E9B22}"/>
            </a:ext>
          </a:extLst>
        </xdr:cNvPr>
        <xdr:cNvCxnSpPr/>
      </xdr:nvCxnSpPr>
      <xdr:spPr>
        <a:xfrm>
          <a:off x="26450925" y="1569529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1640" name="Connecteur droit avec flèche 1639">
          <a:extLst>
            <a:ext uri="{FF2B5EF4-FFF2-40B4-BE49-F238E27FC236}">
              <a16:creationId xmlns:a16="http://schemas.microsoft.com/office/drawing/2014/main" id="{A07F9ED2-3EB0-4DD4-9788-22B84A9FDCAC}"/>
            </a:ext>
          </a:extLst>
        </xdr:cNvPr>
        <xdr:cNvCxnSpPr/>
      </xdr:nvCxnSpPr>
      <xdr:spPr>
        <a:xfrm flipV="1">
          <a:off x="25212675" y="194576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1641" name="Connecteur droit 1640">
          <a:extLst>
            <a:ext uri="{FF2B5EF4-FFF2-40B4-BE49-F238E27FC236}">
              <a16:creationId xmlns:a16="http://schemas.microsoft.com/office/drawing/2014/main" id="{1620EA55-7CB4-4A64-AC79-EE4D17AE78EB}"/>
            </a:ext>
          </a:extLst>
        </xdr:cNvPr>
        <xdr:cNvCxnSpPr/>
      </xdr:nvCxnSpPr>
      <xdr:spPr>
        <a:xfrm>
          <a:off x="26450925" y="194729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1642" name="Connecteur droit avec flèche 1641">
          <a:extLst>
            <a:ext uri="{FF2B5EF4-FFF2-40B4-BE49-F238E27FC236}">
              <a16:creationId xmlns:a16="http://schemas.microsoft.com/office/drawing/2014/main" id="{98C89F18-0D45-4310-92DA-872F6B867F73}"/>
            </a:ext>
          </a:extLst>
        </xdr:cNvPr>
        <xdr:cNvCxnSpPr/>
      </xdr:nvCxnSpPr>
      <xdr:spPr>
        <a:xfrm flipV="1">
          <a:off x="25212675" y="194576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1643" name="Connecteur droit 1642">
          <a:extLst>
            <a:ext uri="{FF2B5EF4-FFF2-40B4-BE49-F238E27FC236}">
              <a16:creationId xmlns:a16="http://schemas.microsoft.com/office/drawing/2014/main" id="{32495586-EFE8-42AE-9861-7405F1830955}"/>
            </a:ext>
          </a:extLst>
        </xdr:cNvPr>
        <xdr:cNvCxnSpPr/>
      </xdr:nvCxnSpPr>
      <xdr:spPr>
        <a:xfrm>
          <a:off x="26450925" y="194729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1023</xdr:row>
      <xdr:rowOff>0</xdr:rowOff>
    </xdr:from>
    <xdr:to>
      <xdr:col>37</xdr:col>
      <xdr:colOff>742950</xdr:colOff>
      <xdr:row>1023</xdr:row>
      <xdr:rowOff>9525</xdr:rowOff>
    </xdr:to>
    <xdr:cxnSp macro="">
      <xdr:nvCxnSpPr>
        <xdr:cNvPr id="1644" name="Connecteur droit avec flèche 1643">
          <a:extLst>
            <a:ext uri="{FF2B5EF4-FFF2-40B4-BE49-F238E27FC236}">
              <a16:creationId xmlns:a16="http://schemas.microsoft.com/office/drawing/2014/main" id="{839AD61E-1F34-4A0F-BB11-F270747AD285}"/>
            </a:ext>
          </a:extLst>
        </xdr:cNvPr>
        <xdr:cNvCxnSpPr/>
      </xdr:nvCxnSpPr>
      <xdr:spPr>
        <a:xfrm flipV="1">
          <a:off x="25212675" y="194576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1023</xdr:row>
      <xdr:rowOff>152400</xdr:rowOff>
    </xdr:from>
    <xdr:to>
      <xdr:col>39</xdr:col>
      <xdr:colOff>190500</xdr:colOff>
      <xdr:row>1024</xdr:row>
      <xdr:rowOff>114300</xdr:rowOff>
    </xdr:to>
    <xdr:cxnSp macro="">
      <xdr:nvCxnSpPr>
        <xdr:cNvPr id="1645" name="Connecteur droit 1644">
          <a:extLst>
            <a:ext uri="{FF2B5EF4-FFF2-40B4-BE49-F238E27FC236}">
              <a16:creationId xmlns:a16="http://schemas.microsoft.com/office/drawing/2014/main" id="{0DB70510-C092-45C7-AF7F-BBF6FC02EFEE}"/>
            </a:ext>
          </a:extLst>
        </xdr:cNvPr>
        <xdr:cNvCxnSpPr/>
      </xdr:nvCxnSpPr>
      <xdr:spPr>
        <a:xfrm>
          <a:off x="26450925" y="194729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1646" name="Connecteur droit avec flèche 1645">
          <a:extLst>
            <a:ext uri="{FF2B5EF4-FFF2-40B4-BE49-F238E27FC236}">
              <a16:creationId xmlns:a16="http://schemas.microsoft.com/office/drawing/2014/main" id="{1D754408-E63C-472D-A456-8D67F97A7E5F}"/>
            </a:ext>
          </a:extLst>
        </xdr:cNvPr>
        <xdr:cNvCxnSpPr/>
      </xdr:nvCxnSpPr>
      <xdr:spPr>
        <a:xfrm flipV="1">
          <a:off x="25212675" y="23235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1647" name="Connecteur droit 1646">
          <a:extLst>
            <a:ext uri="{FF2B5EF4-FFF2-40B4-BE49-F238E27FC236}">
              <a16:creationId xmlns:a16="http://schemas.microsoft.com/office/drawing/2014/main" id="{1799351E-0512-4790-89AC-A9585E2E9443}"/>
            </a:ext>
          </a:extLst>
        </xdr:cNvPr>
        <xdr:cNvCxnSpPr/>
      </xdr:nvCxnSpPr>
      <xdr:spPr>
        <a:xfrm>
          <a:off x="26450925" y="23250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1648" name="Connecteur droit avec flèche 1647">
          <a:extLst>
            <a:ext uri="{FF2B5EF4-FFF2-40B4-BE49-F238E27FC236}">
              <a16:creationId xmlns:a16="http://schemas.microsoft.com/office/drawing/2014/main" id="{35C9CF17-1342-4DA5-810F-E20F2CC6C02B}"/>
            </a:ext>
          </a:extLst>
        </xdr:cNvPr>
        <xdr:cNvCxnSpPr/>
      </xdr:nvCxnSpPr>
      <xdr:spPr>
        <a:xfrm flipV="1">
          <a:off x="25212675" y="23235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1649" name="Connecteur droit 1648">
          <a:extLst>
            <a:ext uri="{FF2B5EF4-FFF2-40B4-BE49-F238E27FC236}">
              <a16:creationId xmlns:a16="http://schemas.microsoft.com/office/drawing/2014/main" id="{10E5F32A-16B6-4E3C-BE9C-641E50701D8C}"/>
            </a:ext>
          </a:extLst>
        </xdr:cNvPr>
        <xdr:cNvCxnSpPr/>
      </xdr:nvCxnSpPr>
      <xdr:spPr>
        <a:xfrm>
          <a:off x="26450925" y="23250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1223</xdr:row>
      <xdr:rowOff>0</xdr:rowOff>
    </xdr:from>
    <xdr:to>
      <xdr:col>37</xdr:col>
      <xdr:colOff>742950</xdr:colOff>
      <xdr:row>1223</xdr:row>
      <xdr:rowOff>9525</xdr:rowOff>
    </xdr:to>
    <xdr:cxnSp macro="">
      <xdr:nvCxnSpPr>
        <xdr:cNvPr id="1650" name="Connecteur droit avec flèche 1649">
          <a:extLst>
            <a:ext uri="{FF2B5EF4-FFF2-40B4-BE49-F238E27FC236}">
              <a16:creationId xmlns:a16="http://schemas.microsoft.com/office/drawing/2014/main" id="{591FE5E8-8C90-4550-93CA-DEED4A00087C}"/>
            </a:ext>
          </a:extLst>
        </xdr:cNvPr>
        <xdr:cNvCxnSpPr/>
      </xdr:nvCxnSpPr>
      <xdr:spPr>
        <a:xfrm flipV="1">
          <a:off x="25212675" y="2323528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1223</xdr:row>
      <xdr:rowOff>152400</xdr:rowOff>
    </xdr:from>
    <xdr:to>
      <xdr:col>39</xdr:col>
      <xdr:colOff>190500</xdr:colOff>
      <xdr:row>1224</xdr:row>
      <xdr:rowOff>114300</xdr:rowOff>
    </xdr:to>
    <xdr:cxnSp macro="">
      <xdr:nvCxnSpPr>
        <xdr:cNvPr id="1651" name="Connecteur droit 1650">
          <a:extLst>
            <a:ext uri="{FF2B5EF4-FFF2-40B4-BE49-F238E27FC236}">
              <a16:creationId xmlns:a16="http://schemas.microsoft.com/office/drawing/2014/main" id="{EECE0E5B-1F83-43AD-8DC4-64FA8E5FE746}"/>
            </a:ext>
          </a:extLst>
        </xdr:cNvPr>
        <xdr:cNvCxnSpPr/>
      </xdr:nvCxnSpPr>
      <xdr:spPr>
        <a:xfrm>
          <a:off x="26450925" y="2325052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1652" name="Connecteur droit avec flèche 1651">
          <a:extLst>
            <a:ext uri="{FF2B5EF4-FFF2-40B4-BE49-F238E27FC236}">
              <a16:creationId xmlns:a16="http://schemas.microsoft.com/office/drawing/2014/main" id="{0BE2B930-B56A-4C53-9925-63751E69AC77}"/>
            </a:ext>
          </a:extLst>
        </xdr:cNvPr>
        <xdr:cNvCxnSpPr/>
      </xdr:nvCxnSpPr>
      <xdr:spPr>
        <a:xfrm flipV="1">
          <a:off x="25212675" y="270129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1653" name="Connecteur droit 1652">
          <a:extLst>
            <a:ext uri="{FF2B5EF4-FFF2-40B4-BE49-F238E27FC236}">
              <a16:creationId xmlns:a16="http://schemas.microsoft.com/office/drawing/2014/main" id="{2D7B98D0-CD16-402E-B8C6-4A240C52220C}"/>
            </a:ext>
          </a:extLst>
        </xdr:cNvPr>
        <xdr:cNvCxnSpPr/>
      </xdr:nvCxnSpPr>
      <xdr:spPr>
        <a:xfrm>
          <a:off x="26450925" y="270281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1654" name="Connecteur droit avec flèche 1653">
          <a:extLst>
            <a:ext uri="{FF2B5EF4-FFF2-40B4-BE49-F238E27FC236}">
              <a16:creationId xmlns:a16="http://schemas.microsoft.com/office/drawing/2014/main" id="{28A23A9B-0850-43D2-95C8-942F315AA73C}"/>
            </a:ext>
          </a:extLst>
        </xdr:cNvPr>
        <xdr:cNvCxnSpPr/>
      </xdr:nvCxnSpPr>
      <xdr:spPr>
        <a:xfrm flipV="1">
          <a:off x="25212675" y="270129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1655" name="Connecteur droit 1654">
          <a:extLst>
            <a:ext uri="{FF2B5EF4-FFF2-40B4-BE49-F238E27FC236}">
              <a16:creationId xmlns:a16="http://schemas.microsoft.com/office/drawing/2014/main" id="{9CBD72EE-B467-4962-82D6-BB94B46B2CA0}"/>
            </a:ext>
          </a:extLst>
        </xdr:cNvPr>
        <xdr:cNvCxnSpPr/>
      </xdr:nvCxnSpPr>
      <xdr:spPr>
        <a:xfrm>
          <a:off x="26450925" y="270281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1423</xdr:row>
      <xdr:rowOff>0</xdr:rowOff>
    </xdr:from>
    <xdr:to>
      <xdr:col>37</xdr:col>
      <xdr:colOff>742950</xdr:colOff>
      <xdr:row>1423</xdr:row>
      <xdr:rowOff>9525</xdr:rowOff>
    </xdr:to>
    <xdr:cxnSp macro="">
      <xdr:nvCxnSpPr>
        <xdr:cNvPr id="1656" name="Connecteur droit avec flèche 1655">
          <a:extLst>
            <a:ext uri="{FF2B5EF4-FFF2-40B4-BE49-F238E27FC236}">
              <a16:creationId xmlns:a16="http://schemas.microsoft.com/office/drawing/2014/main" id="{229D2512-C22F-4614-BC89-960D38CF4946}"/>
            </a:ext>
          </a:extLst>
        </xdr:cNvPr>
        <xdr:cNvCxnSpPr/>
      </xdr:nvCxnSpPr>
      <xdr:spPr>
        <a:xfrm flipV="1">
          <a:off x="25212675" y="2701290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1423</xdr:row>
      <xdr:rowOff>152400</xdr:rowOff>
    </xdr:from>
    <xdr:to>
      <xdr:col>39</xdr:col>
      <xdr:colOff>190500</xdr:colOff>
      <xdr:row>1424</xdr:row>
      <xdr:rowOff>114300</xdr:rowOff>
    </xdr:to>
    <xdr:cxnSp macro="">
      <xdr:nvCxnSpPr>
        <xdr:cNvPr id="1657" name="Connecteur droit 1656">
          <a:extLst>
            <a:ext uri="{FF2B5EF4-FFF2-40B4-BE49-F238E27FC236}">
              <a16:creationId xmlns:a16="http://schemas.microsoft.com/office/drawing/2014/main" id="{0351D553-3D0F-4914-808C-9AE9CE6D276E}"/>
            </a:ext>
          </a:extLst>
        </xdr:cNvPr>
        <xdr:cNvCxnSpPr/>
      </xdr:nvCxnSpPr>
      <xdr:spPr>
        <a:xfrm>
          <a:off x="26450925" y="2702814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658" name="Connecteur droit avec flèche 1657">
          <a:extLst>
            <a:ext uri="{FF2B5EF4-FFF2-40B4-BE49-F238E27FC236}">
              <a16:creationId xmlns:a16="http://schemas.microsoft.com/office/drawing/2014/main" id="{1A4A4950-D882-4AEC-A9C4-06555136340E}"/>
            </a:ext>
          </a:extLst>
        </xdr:cNvPr>
        <xdr:cNvCxnSpPr/>
      </xdr:nvCxnSpPr>
      <xdr:spPr>
        <a:xfrm flipV="1">
          <a:off x="25212675" y="3079051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659" name="Connecteur droit 1658">
          <a:extLst>
            <a:ext uri="{FF2B5EF4-FFF2-40B4-BE49-F238E27FC236}">
              <a16:creationId xmlns:a16="http://schemas.microsoft.com/office/drawing/2014/main" id="{40FF7AD1-2B0F-4976-8C9F-BD07B09A80C4}"/>
            </a:ext>
          </a:extLst>
        </xdr:cNvPr>
        <xdr:cNvCxnSpPr/>
      </xdr:nvCxnSpPr>
      <xdr:spPr>
        <a:xfrm>
          <a:off x="26450925" y="3080575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660" name="Connecteur droit avec flèche 1659">
          <a:extLst>
            <a:ext uri="{FF2B5EF4-FFF2-40B4-BE49-F238E27FC236}">
              <a16:creationId xmlns:a16="http://schemas.microsoft.com/office/drawing/2014/main" id="{340535D7-A561-492D-B822-5BBCD42B1D6B}"/>
            </a:ext>
          </a:extLst>
        </xdr:cNvPr>
        <xdr:cNvCxnSpPr/>
      </xdr:nvCxnSpPr>
      <xdr:spPr>
        <a:xfrm flipV="1">
          <a:off x="25212675" y="3079051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661" name="Connecteur droit 1660">
          <a:extLst>
            <a:ext uri="{FF2B5EF4-FFF2-40B4-BE49-F238E27FC236}">
              <a16:creationId xmlns:a16="http://schemas.microsoft.com/office/drawing/2014/main" id="{06611DE3-302B-484E-B7FF-2B487D788414}"/>
            </a:ext>
          </a:extLst>
        </xdr:cNvPr>
        <xdr:cNvCxnSpPr/>
      </xdr:nvCxnSpPr>
      <xdr:spPr>
        <a:xfrm>
          <a:off x="26450925" y="3080575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662" name="Connecteur droit avec flèche 1661">
          <a:extLst>
            <a:ext uri="{FF2B5EF4-FFF2-40B4-BE49-F238E27FC236}">
              <a16:creationId xmlns:a16="http://schemas.microsoft.com/office/drawing/2014/main" id="{8B149E14-506E-4ECF-A253-C8A69605235E}"/>
            </a:ext>
          </a:extLst>
        </xdr:cNvPr>
        <xdr:cNvCxnSpPr/>
      </xdr:nvCxnSpPr>
      <xdr:spPr>
        <a:xfrm flipV="1">
          <a:off x="25212675" y="3079051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663" name="Connecteur droit 1662">
          <a:extLst>
            <a:ext uri="{FF2B5EF4-FFF2-40B4-BE49-F238E27FC236}">
              <a16:creationId xmlns:a16="http://schemas.microsoft.com/office/drawing/2014/main" id="{F64BED4A-6DC9-4C47-A11D-3D50132AD278}"/>
            </a:ext>
          </a:extLst>
        </xdr:cNvPr>
        <xdr:cNvCxnSpPr/>
      </xdr:nvCxnSpPr>
      <xdr:spPr>
        <a:xfrm>
          <a:off x="26450925" y="3080575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664" name="Connecteur droit avec flèche 1663">
          <a:extLst>
            <a:ext uri="{FF2B5EF4-FFF2-40B4-BE49-F238E27FC236}">
              <a16:creationId xmlns:a16="http://schemas.microsoft.com/office/drawing/2014/main" id="{FCD89250-7BF8-4D6D-8742-04649E0F6D00}"/>
            </a:ext>
          </a:extLst>
        </xdr:cNvPr>
        <xdr:cNvCxnSpPr/>
      </xdr:nvCxnSpPr>
      <xdr:spPr>
        <a:xfrm flipV="1">
          <a:off x="25212675" y="3079051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665" name="Connecteur droit 1664">
          <a:extLst>
            <a:ext uri="{FF2B5EF4-FFF2-40B4-BE49-F238E27FC236}">
              <a16:creationId xmlns:a16="http://schemas.microsoft.com/office/drawing/2014/main" id="{67015844-EED8-4438-819C-05B6849EB3EA}"/>
            </a:ext>
          </a:extLst>
        </xdr:cNvPr>
        <xdr:cNvCxnSpPr/>
      </xdr:nvCxnSpPr>
      <xdr:spPr>
        <a:xfrm>
          <a:off x="26450925" y="3080575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1623</xdr:row>
      <xdr:rowOff>0</xdr:rowOff>
    </xdr:from>
    <xdr:to>
      <xdr:col>37</xdr:col>
      <xdr:colOff>742950</xdr:colOff>
      <xdr:row>1623</xdr:row>
      <xdr:rowOff>9525</xdr:rowOff>
    </xdr:to>
    <xdr:cxnSp macro="">
      <xdr:nvCxnSpPr>
        <xdr:cNvPr id="1666" name="Connecteur droit avec flèche 1665">
          <a:extLst>
            <a:ext uri="{FF2B5EF4-FFF2-40B4-BE49-F238E27FC236}">
              <a16:creationId xmlns:a16="http://schemas.microsoft.com/office/drawing/2014/main" id="{31B3FB2C-83D8-49CE-AA02-4348C54F142C}"/>
            </a:ext>
          </a:extLst>
        </xdr:cNvPr>
        <xdr:cNvCxnSpPr/>
      </xdr:nvCxnSpPr>
      <xdr:spPr>
        <a:xfrm flipV="1">
          <a:off x="25212675" y="3079051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1623</xdr:row>
      <xdr:rowOff>152400</xdr:rowOff>
    </xdr:from>
    <xdr:to>
      <xdr:col>39</xdr:col>
      <xdr:colOff>190500</xdr:colOff>
      <xdr:row>1624</xdr:row>
      <xdr:rowOff>114300</xdr:rowOff>
    </xdr:to>
    <xdr:cxnSp macro="">
      <xdr:nvCxnSpPr>
        <xdr:cNvPr id="1667" name="Connecteur droit 1666">
          <a:extLst>
            <a:ext uri="{FF2B5EF4-FFF2-40B4-BE49-F238E27FC236}">
              <a16:creationId xmlns:a16="http://schemas.microsoft.com/office/drawing/2014/main" id="{D4DE6D62-1051-4A89-98B2-B0BBB467D540}"/>
            </a:ext>
          </a:extLst>
        </xdr:cNvPr>
        <xdr:cNvCxnSpPr/>
      </xdr:nvCxnSpPr>
      <xdr:spPr>
        <a:xfrm>
          <a:off x="26450925" y="3080575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668" name="Connecteur droit avec flèche 1667">
          <a:extLst>
            <a:ext uri="{FF2B5EF4-FFF2-40B4-BE49-F238E27FC236}">
              <a16:creationId xmlns:a16="http://schemas.microsoft.com/office/drawing/2014/main" id="{6B9D1522-50FA-4B04-9A7F-E5F6B3488902}"/>
            </a:ext>
          </a:extLst>
        </xdr:cNvPr>
        <xdr:cNvCxnSpPr/>
      </xdr:nvCxnSpPr>
      <xdr:spPr>
        <a:xfrm flipV="1">
          <a:off x="25212675" y="34568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669" name="Connecteur droit 1668">
          <a:extLst>
            <a:ext uri="{FF2B5EF4-FFF2-40B4-BE49-F238E27FC236}">
              <a16:creationId xmlns:a16="http://schemas.microsoft.com/office/drawing/2014/main" id="{56E0775A-B685-4289-88C5-B91C1E92372A}"/>
            </a:ext>
          </a:extLst>
        </xdr:cNvPr>
        <xdr:cNvCxnSpPr/>
      </xdr:nvCxnSpPr>
      <xdr:spPr>
        <a:xfrm>
          <a:off x="26450925" y="34583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670" name="Connecteur droit avec flèche 1669">
          <a:extLst>
            <a:ext uri="{FF2B5EF4-FFF2-40B4-BE49-F238E27FC236}">
              <a16:creationId xmlns:a16="http://schemas.microsoft.com/office/drawing/2014/main" id="{E64EFDD5-679A-4B07-96D5-8C89939341AB}"/>
            </a:ext>
          </a:extLst>
        </xdr:cNvPr>
        <xdr:cNvCxnSpPr/>
      </xdr:nvCxnSpPr>
      <xdr:spPr>
        <a:xfrm flipV="1">
          <a:off x="25212675" y="34568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671" name="Connecteur droit 1670">
          <a:extLst>
            <a:ext uri="{FF2B5EF4-FFF2-40B4-BE49-F238E27FC236}">
              <a16:creationId xmlns:a16="http://schemas.microsoft.com/office/drawing/2014/main" id="{CE32D685-15D0-45C2-BD62-FE991A1E66D5}"/>
            </a:ext>
          </a:extLst>
        </xdr:cNvPr>
        <xdr:cNvCxnSpPr/>
      </xdr:nvCxnSpPr>
      <xdr:spPr>
        <a:xfrm>
          <a:off x="26450925" y="34583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672" name="Connecteur droit avec flèche 1671">
          <a:extLst>
            <a:ext uri="{FF2B5EF4-FFF2-40B4-BE49-F238E27FC236}">
              <a16:creationId xmlns:a16="http://schemas.microsoft.com/office/drawing/2014/main" id="{FA4199CB-123F-4854-A6AE-B03D65DD24AE}"/>
            </a:ext>
          </a:extLst>
        </xdr:cNvPr>
        <xdr:cNvCxnSpPr/>
      </xdr:nvCxnSpPr>
      <xdr:spPr>
        <a:xfrm flipV="1">
          <a:off x="25212675" y="34568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673" name="Connecteur droit 1672">
          <a:extLst>
            <a:ext uri="{FF2B5EF4-FFF2-40B4-BE49-F238E27FC236}">
              <a16:creationId xmlns:a16="http://schemas.microsoft.com/office/drawing/2014/main" id="{87ED7055-F0AB-48CD-8F4B-4085613BDAE7}"/>
            </a:ext>
          </a:extLst>
        </xdr:cNvPr>
        <xdr:cNvCxnSpPr/>
      </xdr:nvCxnSpPr>
      <xdr:spPr>
        <a:xfrm>
          <a:off x="26450925" y="34583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674" name="Connecteur droit avec flèche 1673">
          <a:extLst>
            <a:ext uri="{FF2B5EF4-FFF2-40B4-BE49-F238E27FC236}">
              <a16:creationId xmlns:a16="http://schemas.microsoft.com/office/drawing/2014/main" id="{4FEB0FB9-779A-4F8D-B1E1-C9276DF8AFB2}"/>
            </a:ext>
          </a:extLst>
        </xdr:cNvPr>
        <xdr:cNvCxnSpPr/>
      </xdr:nvCxnSpPr>
      <xdr:spPr>
        <a:xfrm flipV="1">
          <a:off x="25212675" y="34568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675" name="Connecteur droit 1674">
          <a:extLst>
            <a:ext uri="{FF2B5EF4-FFF2-40B4-BE49-F238E27FC236}">
              <a16:creationId xmlns:a16="http://schemas.microsoft.com/office/drawing/2014/main" id="{719CC979-2672-42EF-B755-98B1A9FD696D}"/>
            </a:ext>
          </a:extLst>
        </xdr:cNvPr>
        <xdr:cNvCxnSpPr/>
      </xdr:nvCxnSpPr>
      <xdr:spPr>
        <a:xfrm>
          <a:off x="26450925" y="34583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1823</xdr:row>
      <xdr:rowOff>0</xdr:rowOff>
    </xdr:from>
    <xdr:to>
      <xdr:col>37</xdr:col>
      <xdr:colOff>742950</xdr:colOff>
      <xdr:row>1823</xdr:row>
      <xdr:rowOff>9525</xdr:rowOff>
    </xdr:to>
    <xdr:cxnSp macro="">
      <xdr:nvCxnSpPr>
        <xdr:cNvPr id="1676" name="Connecteur droit avec flèche 1675">
          <a:extLst>
            <a:ext uri="{FF2B5EF4-FFF2-40B4-BE49-F238E27FC236}">
              <a16:creationId xmlns:a16="http://schemas.microsoft.com/office/drawing/2014/main" id="{4D9B37B6-4379-4483-8927-E6EB6190C805}"/>
            </a:ext>
          </a:extLst>
        </xdr:cNvPr>
        <xdr:cNvCxnSpPr/>
      </xdr:nvCxnSpPr>
      <xdr:spPr>
        <a:xfrm flipV="1">
          <a:off x="25212675" y="34568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1823</xdr:row>
      <xdr:rowOff>152400</xdr:rowOff>
    </xdr:from>
    <xdr:to>
      <xdr:col>39</xdr:col>
      <xdr:colOff>190500</xdr:colOff>
      <xdr:row>1824</xdr:row>
      <xdr:rowOff>114300</xdr:rowOff>
    </xdr:to>
    <xdr:cxnSp macro="">
      <xdr:nvCxnSpPr>
        <xdr:cNvPr id="1677" name="Connecteur droit 1676">
          <a:extLst>
            <a:ext uri="{FF2B5EF4-FFF2-40B4-BE49-F238E27FC236}">
              <a16:creationId xmlns:a16="http://schemas.microsoft.com/office/drawing/2014/main" id="{8ACEC5ED-9F86-427D-B858-F36A782C7A01}"/>
            </a:ext>
          </a:extLst>
        </xdr:cNvPr>
        <xdr:cNvCxnSpPr/>
      </xdr:nvCxnSpPr>
      <xdr:spPr>
        <a:xfrm>
          <a:off x="26450925" y="34583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678" name="Connecteur droit avec flèche 1677">
          <a:extLst>
            <a:ext uri="{FF2B5EF4-FFF2-40B4-BE49-F238E27FC236}">
              <a16:creationId xmlns:a16="http://schemas.microsoft.com/office/drawing/2014/main" id="{93F71E95-1B1A-4EDB-A224-CBCBA282C8BE}"/>
            </a:ext>
          </a:extLst>
        </xdr:cNvPr>
        <xdr:cNvCxnSpPr/>
      </xdr:nvCxnSpPr>
      <xdr:spPr>
        <a:xfrm flipV="1">
          <a:off x="25212675" y="3834574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679" name="Connecteur droit 1678">
          <a:extLst>
            <a:ext uri="{FF2B5EF4-FFF2-40B4-BE49-F238E27FC236}">
              <a16:creationId xmlns:a16="http://schemas.microsoft.com/office/drawing/2014/main" id="{AE9E3CDE-9F5E-442A-BFBD-FDD2DBCEAC6B}"/>
            </a:ext>
          </a:extLst>
        </xdr:cNvPr>
        <xdr:cNvCxnSpPr/>
      </xdr:nvCxnSpPr>
      <xdr:spPr>
        <a:xfrm>
          <a:off x="26450925" y="3836098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680" name="Connecteur droit avec flèche 1679">
          <a:extLst>
            <a:ext uri="{FF2B5EF4-FFF2-40B4-BE49-F238E27FC236}">
              <a16:creationId xmlns:a16="http://schemas.microsoft.com/office/drawing/2014/main" id="{4FE39051-8382-4B3A-BCE3-9586EB19C9DF}"/>
            </a:ext>
          </a:extLst>
        </xdr:cNvPr>
        <xdr:cNvCxnSpPr/>
      </xdr:nvCxnSpPr>
      <xdr:spPr>
        <a:xfrm flipV="1">
          <a:off x="25212675" y="3834574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681" name="Connecteur droit 1680">
          <a:extLst>
            <a:ext uri="{FF2B5EF4-FFF2-40B4-BE49-F238E27FC236}">
              <a16:creationId xmlns:a16="http://schemas.microsoft.com/office/drawing/2014/main" id="{83DFDD8B-85EF-4757-8558-036954F15202}"/>
            </a:ext>
          </a:extLst>
        </xdr:cNvPr>
        <xdr:cNvCxnSpPr/>
      </xdr:nvCxnSpPr>
      <xdr:spPr>
        <a:xfrm>
          <a:off x="26450925" y="3836098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682" name="Connecteur droit avec flèche 1681">
          <a:extLst>
            <a:ext uri="{FF2B5EF4-FFF2-40B4-BE49-F238E27FC236}">
              <a16:creationId xmlns:a16="http://schemas.microsoft.com/office/drawing/2014/main" id="{AECE0D43-134C-4593-9C6F-B2F00D4CF8C6}"/>
            </a:ext>
          </a:extLst>
        </xdr:cNvPr>
        <xdr:cNvCxnSpPr/>
      </xdr:nvCxnSpPr>
      <xdr:spPr>
        <a:xfrm flipV="1">
          <a:off x="25212675" y="3834574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683" name="Connecteur droit 1682">
          <a:extLst>
            <a:ext uri="{FF2B5EF4-FFF2-40B4-BE49-F238E27FC236}">
              <a16:creationId xmlns:a16="http://schemas.microsoft.com/office/drawing/2014/main" id="{C126A35A-B424-43CA-BA45-B52D8D27ED6B}"/>
            </a:ext>
          </a:extLst>
        </xdr:cNvPr>
        <xdr:cNvCxnSpPr/>
      </xdr:nvCxnSpPr>
      <xdr:spPr>
        <a:xfrm>
          <a:off x="26450925" y="3836098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684" name="Connecteur droit avec flèche 1683">
          <a:extLst>
            <a:ext uri="{FF2B5EF4-FFF2-40B4-BE49-F238E27FC236}">
              <a16:creationId xmlns:a16="http://schemas.microsoft.com/office/drawing/2014/main" id="{AB192739-6962-4505-A501-AC4A3B6A76A6}"/>
            </a:ext>
          </a:extLst>
        </xdr:cNvPr>
        <xdr:cNvCxnSpPr/>
      </xdr:nvCxnSpPr>
      <xdr:spPr>
        <a:xfrm flipV="1">
          <a:off x="25212675" y="3834574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685" name="Connecteur droit 1684">
          <a:extLst>
            <a:ext uri="{FF2B5EF4-FFF2-40B4-BE49-F238E27FC236}">
              <a16:creationId xmlns:a16="http://schemas.microsoft.com/office/drawing/2014/main" id="{F10EA597-2AD3-47A0-B693-2E8FBCC1EC53}"/>
            </a:ext>
          </a:extLst>
        </xdr:cNvPr>
        <xdr:cNvCxnSpPr/>
      </xdr:nvCxnSpPr>
      <xdr:spPr>
        <a:xfrm>
          <a:off x="26450925" y="3836098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2023</xdr:row>
      <xdr:rowOff>0</xdr:rowOff>
    </xdr:from>
    <xdr:to>
      <xdr:col>37</xdr:col>
      <xdr:colOff>742950</xdr:colOff>
      <xdr:row>2023</xdr:row>
      <xdr:rowOff>9525</xdr:rowOff>
    </xdr:to>
    <xdr:cxnSp macro="">
      <xdr:nvCxnSpPr>
        <xdr:cNvPr id="1686" name="Connecteur droit avec flèche 1685">
          <a:extLst>
            <a:ext uri="{FF2B5EF4-FFF2-40B4-BE49-F238E27FC236}">
              <a16:creationId xmlns:a16="http://schemas.microsoft.com/office/drawing/2014/main" id="{C1C60A5C-8EC3-4ED8-83D1-F9FB82394225}"/>
            </a:ext>
          </a:extLst>
        </xdr:cNvPr>
        <xdr:cNvCxnSpPr/>
      </xdr:nvCxnSpPr>
      <xdr:spPr>
        <a:xfrm flipV="1">
          <a:off x="25212675" y="3834574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2023</xdr:row>
      <xdr:rowOff>152400</xdr:rowOff>
    </xdr:from>
    <xdr:to>
      <xdr:col>39</xdr:col>
      <xdr:colOff>190500</xdr:colOff>
      <xdr:row>2024</xdr:row>
      <xdr:rowOff>114300</xdr:rowOff>
    </xdr:to>
    <xdr:cxnSp macro="">
      <xdr:nvCxnSpPr>
        <xdr:cNvPr id="1687" name="Connecteur droit 1686">
          <a:extLst>
            <a:ext uri="{FF2B5EF4-FFF2-40B4-BE49-F238E27FC236}">
              <a16:creationId xmlns:a16="http://schemas.microsoft.com/office/drawing/2014/main" id="{597D725C-6081-4120-89AC-5481D587ABFB}"/>
            </a:ext>
          </a:extLst>
        </xdr:cNvPr>
        <xdr:cNvCxnSpPr/>
      </xdr:nvCxnSpPr>
      <xdr:spPr>
        <a:xfrm>
          <a:off x="26450925" y="3836098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688" name="Connecteur droit avec flèche 1687">
          <a:extLst>
            <a:ext uri="{FF2B5EF4-FFF2-40B4-BE49-F238E27FC236}">
              <a16:creationId xmlns:a16="http://schemas.microsoft.com/office/drawing/2014/main" id="{C9C59C80-9457-4A07-BB84-226362D3FA7E}"/>
            </a:ext>
          </a:extLst>
        </xdr:cNvPr>
        <xdr:cNvCxnSpPr/>
      </xdr:nvCxnSpPr>
      <xdr:spPr>
        <a:xfrm flipV="1">
          <a:off x="25212675" y="421233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1689" name="Connecteur droit 1688">
          <a:extLst>
            <a:ext uri="{FF2B5EF4-FFF2-40B4-BE49-F238E27FC236}">
              <a16:creationId xmlns:a16="http://schemas.microsoft.com/office/drawing/2014/main" id="{B9743638-0D97-4C56-AD42-8DA16FB5F34D}"/>
            </a:ext>
          </a:extLst>
        </xdr:cNvPr>
        <xdr:cNvCxnSpPr/>
      </xdr:nvCxnSpPr>
      <xdr:spPr>
        <a:xfrm>
          <a:off x="26450925" y="421386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690" name="Connecteur droit avec flèche 1689">
          <a:extLst>
            <a:ext uri="{FF2B5EF4-FFF2-40B4-BE49-F238E27FC236}">
              <a16:creationId xmlns:a16="http://schemas.microsoft.com/office/drawing/2014/main" id="{6BD98F1A-912F-4B0C-A621-C8419C546137}"/>
            </a:ext>
          </a:extLst>
        </xdr:cNvPr>
        <xdr:cNvCxnSpPr/>
      </xdr:nvCxnSpPr>
      <xdr:spPr>
        <a:xfrm flipV="1">
          <a:off x="25212675" y="421233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1691" name="Connecteur droit 1690">
          <a:extLst>
            <a:ext uri="{FF2B5EF4-FFF2-40B4-BE49-F238E27FC236}">
              <a16:creationId xmlns:a16="http://schemas.microsoft.com/office/drawing/2014/main" id="{123A225E-829C-4C64-ABAB-A923F1851332}"/>
            </a:ext>
          </a:extLst>
        </xdr:cNvPr>
        <xdr:cNvCxnSpPr/>
      </xdr:nvCxnSpPr>
      <xdr:spPr>
        <a:xfrm>
          <a:off x="26450925" y="421386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692" name="Connecteur droit avec flèche 1691">
          <a:extLst>
            <a:ext uri="{FF2B5EF4-FFF2-40B4-BE49-F238E27FC236}">
              <a16:creationId xmlns:a16="http://schemas.microsoft.com/office/drawing/2014/main" id="{EFC88DB4-E80F-4D24-86CA-3B944F3FB783}"/>
            </a:ext>
          </a:extLst>
        </xdr:cNvPr>
        <xdr:cNvCxnSpPr/>
      </xdr:nvCxnSpPr>
      <xdr:spPr>
        <a:xfrm flipV="1">
          <a:off x="25212675" y="421233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1693" name="Connecteur droit 1692">
          <a:extLst>
            <a:ext uri="{FF2B5EF4-FFF2-40B4-BE49-F238E27FC236}">
              <a16:creationId xmlns:a16="http://schemas.microsoft.com/office/drawing/2014/main" id="{AA268235-E658-4BCA-BC74-93862120A420}"/>
            </a:ext>
          </a:extLst>
        </xdr:cNvPr>
        <xdr:cNvCxnSpPr/>
      </xdr:nvCxnSpPr>
      <xdr:spPr>
        <a:xfrm>
          <a:off x="26450925" y="421386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694" name="Connecteur droit avec flèche 1693">
          <a:extLst>
            <a:ext uri="{FF2B5EF4-FFF2-40B4-BE49-F238E27FC236}">
              <a16:creationId xmlns:a16="http://schemas.microsoft.com/office/drawing/2014/main" id="{4739D2F8-FDEA-4BB2-AE27-EE7F7956421C}"/>
            </a:ext>
          </a:extLst>
        </xdr:cNvPr>
        <xdr:cNvCxnSpPr/>
      </xdr:nvCxnSpPr>
      <xdr:spPr>
        <a:xfrm flipV="1">
          <a:off x="25212675" y="421233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1695" name="Connecteur droit 1694">
          <a:extLst>
            <a:ext uri="{FF2B5EF4-FFF2-40B4-BE49-F238E27FC236}">
              <a16:creationId xmlns:a16="http://schemas.microsoft.com/office/drawing/2014/main" id="{5158BDC8-FDF4-4BF8-A770-5670BD2B44F8}"/>
            </a:ext>
          </a:extLst>
        </xdr:cNvPr>
        <xdr:cNvCxnSpPr/>
      </xdr:nvCxnSpPr>
      <xdr:spPr>
        <a:xfrm>
          <a:off x="26450925" y="421386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2223</xdr:row>
      <xdr:rowOff>0</xdr:rowOff>
    </xdr:from>
    <xdr:to>
      <xdr:col>37</xdr:col>
      <xdr:colOff>742950</xdr:colOff>
      <xdr:row>2223</xdr:row>
      <xdr:rowOff>9525</xdr:rowOff>
    </xdr:to>
    <xdr:cxnSp macro="">
      <xdr:nvCxnSpPr>
        <xdr:cNvPr id="1696" name="Connecteur droit avec flèche 1695">
          <a:extLst>
            <a:ext uri="{FF2B5EF4-FFF2-40B4-BE49-F238E27FC236}">
              <a16:creationId xmlns:a16="http://schemas.microsoft.com/office/drawing/2014/main" id="{C03E1A14-F57C-4738-93DF-4BB0CF53FD57}"/>
            </a:ext>
          </a:extLst>
        </xdr:cNvPr>
        <xdr:cNvCxnSpPr/>
      </xdr:nvCxnSpPr>
      <xdr:spPr>
        <a:xfrm flipV="1">
          <a:off x="25212675" y="4212336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2223</xdr:row>
      <xdr:rowOff>152400</xdr:rowOff>
    </xdr:from>
    <xdr:to>
      <xdr:col>39</xdr:col>
      <xdr:colOff>190500</xdr:colOff>
      <xdr:row>2224</xdr:row>
      <xdr:rowOff>114300</xdr:rowOff>
    </xdr:to>
    <xdr:cxnSp macro="">
      <xdr:nvCxnSpPr>
        <xdr:cNvPr id="1697" name="Connecteur droit 1696">
          <a:extLst>
            <a:ext uri="{FF2B5EF4-FFF2-40B4-BE49-F238E27FC236}">
              <a16:creationId xmlns:a16="http://schemas.microsoft.com/office/drawing/2014/main" id="{C1877C77-8DE9-4CB2-B2DF-ABA097BE2346}"/>
            </a:ext>
          </a:extLst>
        </xdr:cNvPr>
        <xdr:cNvCxnSpPr/>
      </xdr:nvCxnSpPr>
      <xdr:spPr>
        <a:xfrm>
          <a:off x="26450925" y="4213860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1698" name="Connecteur droit avec flèche 1697">
          <a:extLst>
            <a:ext uri="{FF2B5EF4-FFF2-40B4-BE49-F238E27FC236}">
              <a16:creationId xmlns:a16="http://schemas.microsoft.com/office/drawing/2014/main" id="{C8F9408A-E61B-4A7E-B134-D1CEFE1FD51F}"/>
            </a:ext>
          </a:extLst>
        </xdr:cNvPr>
        <xdr:cNvCxnSpPr/>
      </xdr:nvCxnSpPr>
      <xdr:spPr>
        <a:xfrm flipV="1">
          <a:off x="25212675" y="1141228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1699" name="Connecteur droit 1698">
          <a:extLst>
            <a:ext uri="{FF2B5EF4-FFF2-40B4-BE49-F238E27FC236}">
              <a16:creationId xmlns:a16="http://schemas.microsoft.com/office/drawing/2014/main" id="{393097CD-9004-40C2-801A-E4216718B8FA}"/>
            </a:ext>
          </a:extLst>
        </xdr:cNvPr>
        <xdr:cNvCxnSpPr/>
      </xdr:nvCxnSpPr>
      <xdr:spPr>
        <a:xfrm>
          <a:off x="26450925" y="1141380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1700" name="Connecteur droit avec flèche 1699">
          <a:extLst>
            <a:ext uri="{FF2B5EF4-FFF2-40B4-BE49-F238E27FC236}">
              <a16:creationId xmlns:a16="http://schemas.microsoft.com/office/drawing/2014/main" id="{020D7DCC-5EF4-478B-B3CD-C100D659E474}"/>
            </a:ext>
          </a:extLst>
        </xdr:cNvPr>
        <xdr:cNvCxnSpPr/>
      </xdr:nvCxnSpPr>
      <xdr:spPr>
        <a:xfrm flipV="1">
          <a:off x="25212675" y="1141228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1701" name="Connecteur droit 1700">
          <a:extLst>
            <a:ext uri="{FF2B5EF4-FFF2-40B4-BE49-F238E27FC236}">
              <a16:creationId xmlns:a16="http://schemas.microsoft.com/office/drawing/2014/main" id="{4A510C4F-2DD5-4984-984A-5391D012332E}"/>
            </a:ext>
          </a:extLst>
        </xdr:cNvPr>
        <xdr:cNvCxnSpPr/>
      </xdr:nvCxnSpPr>
      <xdr:spPr>
        <a:xfrm>
          <a:off x="26450925" y="1141380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1702" name="Connecteur droit avec flèche 1701">
          <a:extLst>
            <a:ext uri="{FF2B5EF4-FFF2-40B4-BE49-F238E27FC236}">
              <a16:creationId xmlns:a16="http://schemas.microsoft.com/office/drawing/2014/main" id="{101147A2-4EAD-4F7C-AFCB-A5995DE84092}"/>
            </a:ext>
          </a:extLst>
        </xdr:cNvPr>
        <xdr:cNvCxnSpPr/>
      </xdr:nvCxnSpPr>
      <xdr:spPr>
        <a:xfrm flipV="1">
          <a:off x="25212675" y="1141228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1703" name="Connecteur droit 1702">
          <a:extLst>
            <a:ext uri="{FF2B5EF4-FFF2-40B4-BE49-F238E27FC236}">
              <a16:creationId xmlns:a16="http://schemas.microsoft.com/office/drawing/2014/main" id="{7E06897A-43F2-4435-B95F-BF8E4CB3A5D9}"/>
            </a:ext>
          </a:extLst>
        </xdr:cNvPr>
        <xdr:cNvCxnSpPr/>
      </xdr:nvCxnSpPr>
      <xdr:spPr>
        <a:xfrm>
          <a:off x="26450925" y="1141380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1704" name="Connecteur droit avec flèche 1703">
          <a:extLst>
            <a:ext uri="{FF2B5EF4-FFF2-40B4-BE49-F238E27FC236}">
              <a16:creationId xmlns:a16="http://schemas.microsoft.com/office/drawing/2014/main" id="{0C2E09D6-FF26-47E6-8F8E-49EBB33D1DAD}"/>
            </a:ext>
          </a:extLst>
        </xdr:cNvPr>
        <xdr:cNvCxnSpPr/>
      </xdr:nvCxnSpPr>
      <xdr:spPr>
        <a:xfrm flipV="1">
          <a:off x="25212675" y="1141228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1705" name="Connecteur droit 1704">
          <a:extLst>
            <a:ext uri="{FF2B5EF4-FFF2-40B4-BE49-F238E27FC236}">
              <a16:creationId xmlns:a16="http://schemas.microsoft.com/office/drawing/2014/main" id="{5D847893-0125-4EEC-BD17-3EA172CD3577}"/>
            </a:ext>
          </a:extLst>
        </xdr:cNvPr>
        <xdr:cNvCxnSpPr/>
      </xdr:nvCxnSpPr>
      <xdr:spPr>
        <a:xfrm>
          <a:off x="26450925" y="1141380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6023</xdr:row>
      <xdr:rowOff>0</xdr:rowOff>
    </xdr:from>
    <xdr:to>
      <xdr:col>37</xdr:col>
      <xdr:colOff>742950</xdr:colOff>
      <xdr:row>6023</xdr:row>
      <xdr:rowOff>9525</xdr:rowOff>
    </xdr:to>
    <xdr:cxnSp macro="">
      <xdr:nvCxnSpPr>
        <xdr:cNvPr id="1706" name="Connecteur droit avec flèche 1705">
          <a:extLst>
            <a:ext uri="{FF2B5EF4-FFF2-40B4-BE49-F238E27FC236}">
              <a16:creationId xmlns:a16="http://schemas.microsoft.com/office/drawing/2014/main" id="{33AA5D57-FB02-46F1-AEC9-7E83330907E5}"/>
            </a:ext>
          </a:extLst>
        </xdr:cNvPr>
        <xdr:cNvCxnSpPr/>
      </xdr:nvCxnSpPr>
      <xdr:spPr>
        <a:xfrm flipV="1">
          <a:off x="25212675" y="1141228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6023</xdr:row>
      <xdr:rowOff>152400</xdr:rowOff>
    </xdr:from>
    <xdr:to>
      <xdr:col>39</xdr:col>
      <xdr:colOff>190500</xdr:colOff>
      <xdr:row>6024</xdr:row>
      <xdr:rowOff>114300</xdr:rowOff>
    </xdr:to>
    <xdr:cxnSp macro="">
      <xdr:nvCxnSpPr>
        <xdr:cNvPr id="1707" name="Connecteur droit 1706">
          <a:extLst>
            <a:ext uri="{FF2B5EF4-FFF2-40B4-BE49-F238E27FC236}">
              <a16:creationId xmlns:a16="http://schemas.microsoft.com/office/drawing/2014/main" id="{91352199-B719-4926-A9F0-88EFABB07854}"/>
            </a:ext>
          </a:extLst>
        </xdr:cNvPr>
        <xdr:cNvCxnSpPr/>
      </xdr:nvCxnSpPr>
      <xdr:spPr>
        <a:xfrm>
          <a:off x="26450925" y="1141380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1708" name="Connecteur droit avec flèche 1707">
          <a:extLst>
            <a:ext uri="{FF2B5EF4-FFF2-40B4-BE49-F238E27FC236}">
              <a16:creationId xmlns:a16="http://schemas.microsoft.com/office/drawing/2014/main" id="{CF741919-776D-42CE-8789-6FC7E321A5AF}"/>
            </a:ext>
          </a:extLst>
        </xdr:cNvPr>
        <xdr:cNvCxnSpPr/>
      </xdr:nvCxnSpPr>
      <xdr:spPr>
        <a:xfrm flipV="1">
          <a:off x="25212675" y="459009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1709" name="Connecteur droit 1708">
          <a:extLst>
            <a:ext uri="{FF2B5EF4-FFF2-40B4-BE49-F238E27FC236}">
              <a16:creationId xmlns:a16="http://schemas.microsoft.com/office/drawing/2014/main" id="{3714A456-0767-4843-ACF8-0104BCE639BE}"/>
            </a:ext>
          </a:extLst>
        </xdr:cNvPr>
        <xdr:cNvCxnSpPr/>
      </xdr:nvCxnSpPr>
      <xdr:spPr>
        <a:xfrm>
          <a:off x="26450925" y="459162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1710" name="Connecteur droit avec flèche 1709">
          <a:extLst>
            <a:ext uri="{FF2B5EF4-FFF2-40B4-BE49-F238E27FC236}">
              <a16:creationId xmlns:a16="http://schemas.microsoft.com/office/drawing/2014/main" id="{A81A9540-E707-4902-B0CC-DA31F384EC49}"/>
            </a:ext>
          </a:extLst>
        </xdr:cNvPr>
        <xdr:cNvCxnSpPr/>
      </xdr:nvCxnSpPr>
      <xdr:spPr>
        <a:xfrm flipV="1">
          <a:off x="25212675" y="459009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1711" name="Connecteur droit 1710">
          <a:extLst>
            <a:ext uri="{FF2B5EF4-FFF2-40B4-BE49-F238E27FC236}">
              <a16:creationId xmlns:a16="http://schemas.microsoft.com/office/drawing/2014/main" id="{F7685857-F96D-4870-B48A-1E4FCB5E00DB}"/>
            </a:ext>
          </a:extLst>
        </xdr:cNvPr>
        <xdr:cNvCxnSpPr/>
      </xdr:nvCxnSpPr>
      <xdr:spPr>
        <a:xfrm>
          <a:off x="26450925" y="459162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1712" name="Connecteur droit avec flèche 1711">
          <a:extLst>
            <a:ext uri="{FF2B5EF4-FFF2-40B4-BE49-F238E27FC236}">
              <a16:creationId xmlns:a16="http://schemas.microsoft.com/office/drawing/2014/main" id="{498EB820-9622-4C77-A142-E89F55D476A0}"/>
            </a:ext>
          </a:extLst>
        </xdr:cNvPr>
        <xdr:cNvCxnSpPr/>
      </xdr:nvCxnSpPr>
      <xdr:spPr>
        <a:xfrm flipV="1">
          <a:off x="25212675" y="459009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1713" name="Connecteur droit 1712">
          <a:extLst>
            <a:ext uri="{FF2B5EF4-FFF2-40B4-BE49-F238E27FC236}">
              <a16:creationId xmlns:a16="http://schemas.microsoft.com/office/drawing/2014/main" id="{3485F718-A9BC-4968-8B5E-38A4ACB61F0C}"/>
            </a:ext>
          </a:extLst>
        </xdr:cNvPr>
        <xdr:cNvCxnSpPr/>
      </xdr:nvCxnSpPr>
      <xdr:spPr>
        <a:xfrm>
          <a:off x="26450925" y="459162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1714" name="Connecteur droit avec flèche 1713">
          <a:extLst>
            <a:ext uri="{FF2B5EF4-FFF2-40B4-BE49-F238E27FC236}">
              <a16:creationId xmlns:a16="http://schemas.microsoft.com/office/drawing/2014/main" id="{5D921F5B-6670-4A26-A59C-12C9F750E341}"/>
            </a:ext>
          </a:extLst>
        </xdr:cNvPr>
        <xdr:cNvCxnSpPr/>
      </xdr:nvCxnSpPr>
      <xdr:spPr>
        <a:xfrm flipV="1">
          <a:off x="25212675" y="459009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1715" name="Connecteur droit 1714">
          <a:extLst>
            <a:ext uri="{FF2B5EF4-FFF2-40B4-BE49-F238E27FC236}">
              <a16:creationId xmlns:a16="http://schemas.microsoft.com/office/drawing/2014/main" id="{E3D88AA2-7B83-4CDA-A63B-EDD13B7F3B01}"/>
            </a:ext>
          </a:extLst>
        </xdr:cNvPr>
        <xdr:cNvCxnSpPr/>
      </xdr:nvCxnSpPr>
      <xdr:spPr>
        <a:xfrm>
          <a:off x="26450925" y="459162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2423</xdr:row>
      <xdr:rowOff>0</xdr:rowOff>
    </xdr:from>
    <xdr:to>
      <xdr:col>37</xdr:col>
      <xdr:colOff>742950</xdr:colOff>
      <xdr:row>2423</xdr:row>
      <xdr:rowOff>9525</xdr:rowOff>
    </xdr:to>
    <xdr:cxnSp macro="">
      <xdr:nvCxnSpPr>
        <xdr:cNvPr id="1716" name="Connecteur droit avec flèche 1715">
          <a:extLst>
            <a:ext uri="{FF2B5EF4-FFF2-40B4-BE49-F238E27FC236}">
              <a16:creationId xmlns:a16="http://schemas.microsoft.com/office/drawing/2014/main" id="{3B96AD18-2B64-4DBB-9E16-261CCE8F0816}"/>
            </a:ext>
          </a:extLst>
        </xdr:cNvPr>
        <xdr:cNvCxnSpPr/>
      </xdr:nvCxnSpPr>
      <xdr:spPr>
        <a:xfrm flipV="1">
          <a:off x="25212675" y="459009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2423</xdr:row>
      <xdr:rowOff>152400</xdr:rowOff>
    </xdr:from>
    <xdr:to>
      <xdr:col>39</xdr:col>
      <xdr:colOff>190500</xdr:colOff>
      <xdr:row>2424</xdr:row>
      <xdr:rowOff>114300</xdr:rowOff>
    </xdr:to>
    <xdr:cxnSp macro="">
      <xdr:nvCxnSpPr>
        <xdr:cNvPr id="1717" name="Connecteur droit 1716">
          <a:extLst>
            <a:ext uri="{FF2B5EF4-FFF2-40B4-BE49-F238E27FC236}">
              <a16:creationId xmlns:a16="http://schemas.microsoft.com/office/drawing/2014/main" id="{556EFBC2-0389-4E7C-AFF4-43CD86E43A79}"/>
            </a:ext>
          </a:extLst>
        </xdr:cNvPr>
        <xdr:cNvCxnSpPr/>
      </xdr:nvCxnSpPr>
      <xdr:spPr>
        <a:xfrm>
          <a:off x="26450925" y="459162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718" name="Connecteur droit avec flèche 1717">
          <a:extLst>
            <a:ext uri="{FF2B5EF4-FFF2-40B4-BE49-F238E27FC236}">
              <a16:creationId xmlns:a16="http://schemas.microsoft.com/office/drawing/2014/main" id="{DD5696AE-AA17-4980-9A83-2A9A892C5F27}"/>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719" name="Connecteur droit 1718">
          <a:extLst>
            <a:ext uri="{FF2B5EF4-FFF2-40B4-BE49-F238E27FC236}">
              <a16:creationId xmlns:a16="http://schemas.microsoft.com/office/drawing/2014/main" id="{202998BF-BF35-4CD6-997F-61774A044CA8}"/>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720" name="Connecteur droit avec flèche 1719">
          <a:extLst>
            <a:ext uri="{FF2B5EF4-FFF2-40B4-BE49-F238E27FC236}">
              <a16:creationId xmlns:a16="http://schemas.microsoft.com/office/drawing/2014/main" id="{2EE0789D-0D47-454D-964E-F492F8C7E7C0}"/>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721" name="Connecteur droit 1720">
          <a:extLst>
            <a:ext uri="{FF2B5EF4-FFF2-40B4-BE49-F238E27FC236}">
              <a16:creationId xmlns:a16="http://schemas.microsoft.com/office/drawing/2014/main" id="{6C8CB539-89EA-4493-87F0-C0F90740798F}"/>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722" name="Connecteur droit avec flèche 1721">
          <a:extLst>
            <a:ext uri="{FF2B5EF4-FFF2-40B4-BE49-F238E27FC236}">
              <a16:creationId xmlns:a16="http://schemas.microsoft.com/office/drawing/2014/main" id="{03687694-5AE8-4B90-8669-1EA9EF12DD17}"/>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723" name="Connecteur droit 1722">
          <a:extLst>
            <a:ext uri="{FF2B5EF4-FFF2-40B4-BE49-F238E27FC236}">
              <a16:creationId xmlns:a16="http://schemas.microsoft.com/office/drawing/2014/main" id="{30911058-E5F8-4FC8-A31A-264E0BAF3F59}"/>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724" name="Connecteur droit avec flèche 1723">
          <a:extLst>
            <a:ext uri="{FF2B5EF4-FFF2-40B4-BE49-F238E27FC236}">
              <a16:creationId xmlns:a16="http://schemas.microsoft.com/office/drawing/2014/main" id="{314C218B-D130-4C45-8EC2-1C1C3D37FB66}"/>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725" name="Connecteur droit 1724">
          <a:extLst>
            <a:ext uri="{FF2B5EF4-FFF2-40B4-BE49-F238E27FC236}">
              <a16:creationId xmlns:a16="http://schemas.microsoft.com/office/drawing/2014/main" id="{A74C12E2-A53B-4571-A7C1-768AAAC66534}"/>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726" name="Connecteur droit avec flèche 1725">
          <a:extLst>
            <a:ext uri="{FF2B5EF4-FFF2-40B4-BE49-F238E27FC236}">
              <a16:creationId xmlns:a16="http://schemas.microsoft.com/office/drawing/2014/main" id="{62824F4C-BED5-4811-B6FB-5769E7EAB1A9}"/>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727" name="Connecteur droit 1726">
          <a:extLst>
            <a:ext uri="{FF2B5EF4-FFF2-40B4-BE49-F238E27FC236}">
              <a16:creationId xmlns:a16="http://schemas.microsoft.com/office/drawing/2014/main" id="{28965357-F808-42C7-A96B-C72F89C64DE3}"/>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728" name="Connecteur droit avec flèche 1727">
          <a:extLst>
            <a:ext uri="{FF2B5EF4-FFF2-40B4-BE49-F238E27FC236}">
              <a16:creationId xmlns:a16="http://schemas.microsoft.com/office/drawing/2014/main" id="{498336BA-8D47-4E7A-B840-5247C3C5D0B7}"/>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729" name="Connecteur droit 1728">
          <a:extLst>
            <a:ext uri="{FF2B5EF4-FFF2-40B4-BE49-F238E27FC236}">
              <a16:creationId xmlns:a16="http://schemas.microsoft.com/office/drawing/2014/main" id="{65A0458A-3770-452D-9C41-EE3CE8453044}"/>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2623</xdr:row>
      <xdr:rowOff>0</xdr:rowOff>
    </xdr:from>
    <xdr:to>
      <xdr:col>37</xdr:col>
      <xdr:colOff>742950</xdr:colOff>
      <xdr:row>2623</xdr:row>
      <xdr:rowOff>9525</xdr:rowOff>
    </xdr:to>
    <xdr:cxnSp macro="">
      <xdr:nvCxnSpPr>
        <xdr:cNvPr id="1730" name="Connecteur droit avec flèche 1729">
          <a:extLst>
            <a:ext uri="{FF2B5EF4-FFF2-40B4-BE49-F238E27FC236}">
              <a16:creationId xmlns:a16="http://schemas.microsoft.com/office/drawing/2014/main" id="{F2DAA1C1-7752-44E0-BC47-9FB25EDBEF31}"/>
            </a:ext>
          </a:extLst>
        </xdr:cNvPr>
        <xdr:cNvCxnSpPr/>
      </xdr:nvCxnSpPr>
      <xdr:spPr>
        <a:xfrm flipV="1">
          <a:off x="25212675" y="4967859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2623</xdr:row>
      <xdr:rowOff>152400</xdr:rowOff>
    </xdr:from>
    <xdr:to>
      <xdr:col>39</xdr:col>
      <xdr:colOff>190500</xdr:colOff>
      <xdr:row>2624</xdr:row>
      <xdr:rowOff>114300</xdr:rowOff>
    </xdr:to>
    <xdr:cxnSp macro="">
      <xdr:nvCxnSpPr>
        <xdr:cNvPr id="1731" name="Connecteur droit 1730">
          <a:extLst>
            <a:ext uri="{FF2B5EF4-FFF2-40B4-BE49-F238E27FC236}">
              <a16:creationId xmlns:a16="http://schemas.microsoft.com/office/drawing/2014/main" id="{C4D5E3E3-1D33-4A43-9619-0FD776FA46A4}"/>
            </a:ext>
          </a:extLst>
        </xdr:cNvPr>
        <xdr:cNvCxnSpPr/>
      </xdr:nvCxnSpPr>
      <xdr:spPr>
        <a:xfrm>
          <a:off x="26450925" y="4969383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732" name="Connecteur droit avec flèche 1731">
          <a:extLst>
            <a:ext uri="{FF2B5EF4-FFF2-40B4-BE49-F238E27FC236}">
              <a16:creationId xmlns:a16="http://schemas.microsoft.com/office/drawing/2014/main" id="{BB9E994F-DED7-4B9C-90EA-CAB6521E9360}"/>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733" name="Connecteur droit 1732">
          <a:extLst>
            <a:ext uri="{FF2B5EF4-FFF2-40B4-BE49-F238E27FC236}">
              <a16:creationId xmlns:a16="http://schemas.microsoft.com/office/drawing/2014/main" id="{F4C33283-A8CC-4744-9162-29640B16BA52}"/>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734" name="Connecteur droit avec flèche 1733">
          <a:extLst>
            <a:ext uri="{FF2B5EF4-FFF2-40B4-BE49-F238E27FC236}">
              <a16:creationId xmlns:a16="http://schemas.microsoft.com/office/drawing/2014/main" id="{71F397BF-A6F4-486F-8A60-814BF2822416}"/>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735" name="Connecteur droit 1734">
          <a:extLst>
            <a:ext uri="{FF2B5EF4-FFF2-40B4-BE49-F238E27FC236}">
              <a16:creationId xmlns:a16="http://schemas.microsoft.com/office/drawing/2014/main" id="{FEF48461-716A-4B47-A0F1-74DC2BA3882D}"/>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736" name="Connecteur droit avec flèche 1735">
          <a:extLst>
            <a:ext uri="{FF2B5EF4-FFF2-40B4-BE49-F238E27FC236}">
              <a16:creationId xmlns:a16="http://schemas.microsoft.com/office/drawing/2014/main" id="{C5546506-B880-4F23-B7CC-39B96F9847CE}"/>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737" name="Connecteur droit 1736">
          <a:extLst>
            <a:ext uri="{FF2B5EF4-FFF2-40B4-BE49-F238E27FC236}">
              <a16:creationId xmlns:a16="http://schemas.microsoft.com/office/drawing/2014/main" id="{97460709-B2E2-4FB1-9252-E7755757BA54}"/>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738" name="Connecteur droit avec flèche 1737">
          <a:extLst>
            <a:ext uri="{FF2B5EF4-FFF2-40B4-BE49-F238E27FC236}">
              <a16:creationId xmlns:a16="http://schemas.microsoft.com/office/drawing/2014/main" id="{4798C48A-CD8F-4ECE-AFF9-86FE54E937B0}"/>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739" name="Connecteur droit 1738">
          <a:extLst>
            <a:ext uri="{FF2B5EF4-FFF2-40B4-BE49-F238E27FC236}">
              <a16:creationId xmlns:a16="http://schemas.microsoft.com/office/drawing/2014/main" id="{F56C6F61-3C7C-441C-8BB8-52F9586594B8}"/>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740" name="Connecteur droit avec flèche 1739">
          <a:extLst>
            <a:ext uri="{FF2B5EF4-FFF2-40B4-BE49-F238E27FC236}">
              <a16:creationId xmlns:a16="http://schemas.microsoft.com/office/drawing/2014/main" id="{E0916DFE-F52F-491A-BFF6-6DA4DAE97720}"/>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741" name="Connecteur droit 1740">
          <a:extLst>
            <a:ext uri="{FF2B5EF4-FFF2-40B4-BE49-F238E27FC236}">
              <a16:creationId xmlns:a16="http://schemas.microsoft.com/office/drawing/2014/main" id="{4371FE4B-09BB-4681-A138-0E43DC661A00}"/>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742" name="Connecteur droit avec flèche 1741">
          <a:extLst>
            <a:ext uri="{FF2B5EF4-FFF2-40B4-BE49-F238E27FC236}">
              <a16:creationId xmlns:a16="http://schemas.microsoft.com/office/drawing/2014/main" id="{00C09545-25DC-4DA3-B096-9BEA65670558}"/>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743" name="Connecteur droit 1742">
          <a:extLst>
            <a:ext uri="{FF2B5EF4-FFF2-40B4-BE49-F238E27FC236}">
              <a16:creationId xmlns:a16="http://schemas.microsoft.com/office/drawing/2014/main" id="{97CD81E3-75EA-46F2-BC56-F918FCF4D7BD}"/>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2823</xdr:row>
      <xdr:rowOff>0</xdr:rowOff>
    </xdr:from>
    <xdr:to>
      <xdr:col>37</xdr:col>
      <xdr:colOff>742950</xdr:colOff>
      <xdr:row>2823</xdr:row>
      <xdr:rowOff>9525</xdr:rowOff>
    </xdr:to>
    <xdr:cxnSp macro="">
      <xdr:nvCxnSpPr>
        <xdr:cNvPr id="1744" name="Connecteur droit avec flèche 1743">
          <a:extLst>
            <a:ext uri="{FF2B5EF4-FFF2-40B4-BE49-F238E27FC236}">
              <a16:creationId xmlns:a16="http://schemas.microsoft.com/office/drawing/2014/main" id="{B91E9C63-232E-4C84-B697-E9641574E523}"/>
            </a:ext>
          </a:extLst>
        </xdr:cNvPr>
        <xdr:cNvCxnSpPr/>
      </xdr:nvCxnSpPr>
      <xdr:spPr>
        <a:xfrm flipV="1">
          <a:off x="25212675" y="5345620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2823</xdr:row>
      <xdr:rowOff>152400</xdr:rowOff>
    </xdr:from>
    <xdr:to>
      <xdr:col>39</xdr:col>
      <xdr:colOff>190500</xdr:colOff>
      <xdr:row>2824</xdr:row>
      <xdr:rowOff>114300</xdr:rowOff>
    </xdr:to>
    <xdr:cxnSp macro="">
      <xdr:nvCxnSpPr>
        <xdr:cNvPr id="1745" name="Connecteur droit 1744">
          <a:extLst>
            <a:ext uri="{FF2B5EF4-FFF2-40B4-BE49-F238E27FC236}">
              <a16:creationId xmlns:a16="http://schemas.microsoft.com/office/drawing/2014/main" id="{E60AEAE7-8D85-49FC-8472-5E1A51A0B5CF}"/>
            </a:ext>
          </a:extLst>
        </xdr:cNvPr>
        <xdr:cNvCxnSpPr/>
      </xdr:nvCxnSpPr>
      <xdr:spPr>
        <a:xfrm>
          <a:off x="26450925" y="5347144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746" name="Connecteur droit avec flèche 1745">
          <a:extLst>
            <a:ext uri="{FF2B5EF4-FFF2-40B4-BE49-F238E27FC236}">
              <a16:creationId xmlns:a16="http://schemas.microsoft.com/office/drawing/2014/main" id="{65F5C3F9-B1F7-436A-A4B7-BDF1A47A2BC2}"/>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747" name="Connecteur droit 1746">
          <a:extLst>
            <a:ext uri="{FF2B5EF4-FFF2-40B4-BE49-F238E27FC236}">
              <a16:creationId xmlns:a16="http://schemas.microsoft.com/office/drawing/2014/main" id="{D9847B4A-6294-4A69-B660-38D5CE56D907}"/>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748" name="Connecteur droit avec flèche 1747">
          <a:extLst>
            <a:ext uri="{FF2B5EF4-FFF2-40B4-BE49-F238E27FC236}">
              <a16:creationId xmlns:a16="http://schemas.microsoft.com/office/drawing/2014/main" id="{36CA7F47-3A0B-4A71-B0FC-A4E9A02E4B39}"/>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749" name="Connecteur droit 1748">
          <a:extLst>
            <a:ext uri="{FF2B5EF4-FFF2-40B4-BE49-F238E27FC236}">
              <a16:creationId xmlns:a16="http://schemas.microsoft.com/office/drawing/2014/main" id="{5499F246-A3BE-4F1A-9919-5D81D6A5E80C}"/>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750" name="Connecteur droit avec flèche 1749">
          <a:extLst>
            <a:ext uri="{FF2B5EF4-FFF2-40B4-BE49-F238E27FC236}">
              <a16:creationId xmlns:a16="http://schemas.microsoft.com/office/drawing/2014/main" id="{7045280C-F35D-4BE1-A2F3-5EBAFD4552E2}"/>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751" name="Connecteur droit 1750">
          <a:extLst>
            <a:ext uri="{FF2B5EF4-FFF2-40B4-BE49-F238E27FC236}">
              <a16:creationId xmlns:a16="http://schemas.microsoft.com/office/drawing/2014/main" id="{7C63D938-7914-44D1-A494-C635180BCEB0}"/>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752" name="Connecteur droit avec flèche 1751">
          <a:extLst>
            <a:ext uri="{FF2B5EF4-FFF2-40B4-BE49-F238E27FC236}">
              <a16:creationId xmlns:a16="http://schemas.microsoft.com/office/drawing/2014/main" id="{3EDB7B30-0370-4940-A92E-475B4DD3EF11}"/>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753" name="Connecteur droit 1752">
          <a:extLst>
            <a:ext uri="{FF2B5EF4-FFF2-40B4-BE49-F238E27FC236}">
              <a16:creationId xmlns:a16="http://schemas.microsoft.com/office/drawing/2014/main" id="{BE37FF41-84F0-4FFE-8CB9-7990183F4A63}"/>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754" name="Connecteur droit avec flèche 1753">
          <a:extLst>
            <a:ext uri="{FF2B5EF4-FFF2-40B4-BE49-F238E27FC236}">
              <a16:creationId xmlns:a16="http://schemas.microsoft.com/office/drawing/2014/main" id="{BB225B8C-03A9-43C6-827F-B755086B11F2}"/>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755" name="Connecteur droit 1754">
          <a:extLst>
            <a:ext uri="{FF2B5EF4-FFF2-40B4-BE49-F238E27FC236}">
              <a16:creationId xmlns:a16="http://schemas.microsoft.com/office/drawing/2014/main" id="{0CD31B07-7879-4957-8D14-ED94B84C0FDF}"/>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756" name="Connecteur droit avec flèche 1755">
          <a:extLst>
            <a:ext uri="{FF2B5EF4-FFF2-40B4-BE49-F238E27FC236}">
              <a16:creationId xmlns:a16="http://schemas.microsoft.com/office/drawing/2014/main" id="{8D1F8254-36F5-4461-815D-E780A2152A10}"/>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757" name="Connecteur droit 1756">
          <a:extLst>
            <a:ext uri="{FF2B5EF4-FFF2-40B4-BE49-F238E27FC236}">
              <a16:creationId xmlns:a16="http://schemas.microsoft.com/office/drawing/2014/main" id="{56974EF1-0955-40FE-A139-F0ABF8A8C03F}"/>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3023</xdr:row>
      <xdr:rowOff>0</xdr:rowOff>
    </xdr:from>
    <xdr:to>
      <xdr:col>37</xdr:col>
      <xdr:colOff>742950</xdr:colOff>
      <xdr:row>3023</xdr:row>
      <xdr:rowOff>9525</xdr:rowOff>
    </xdr:to>
    <xdr:cxnSp macro="">
      <xdr:nvCxnSpPr>
        <xdr:cNvPr id="1758" name="Connecteur droit avec flèche 1757">
          <a:extLst>
            <a:ext uri="{FF2B5EF4-FFF2-40B4-BE49-F238E27FC236}">
              <a16:creationId xmlns:a16="http://schemas.microsoft.com/office/drawing/2014/main" id="{CB9D804E-BF0D-4D4F-B010-B7CF55F5DDEE}"/>
            </a:ext>
          </a:extLst>
        </xdr:cNvPr>
        <xdr:cNvCxnSpPr/>
      </xdr:nvCxnSpPr>
      <xdr:spPr>
        <a:xfrm flipV="1">
          <a:off x="25212675" y="5723382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3023</xdr:row>
      <xdr:rowOff>152400</xdr:rowOff>
    </xdr:from>
    <xdr:to>
      <xdr:col>39</xdr:col>
      <xdr:colOff>190500</xdr:colOff>
      <xdr:row>3024</xdr:row>
      <xdr:rowOff>114300</xdr:rowOff>
    </xdr:to>
    <xdr:cxnSp macro="">
      <xdr:nvCxnSpPr>
        <xdr:cNvPr id="1759" name="Connecteur droit 1758">
          <a:extLst>
            <a:ext uri="{FF2B5EF4-FFF2-40B4-BE49-F238E27FC236}">
              <a16:creationId xmlns:a16="http://schemas.microsoft.com/office/drawing/2014/main" id="{173A85C6-2EF4-4878-9DAF-CAFD637A279D}"/>
            </a:ext>
          </a:extLst>
        </xdr:cNvPr>
        <xdr:cNvCxnSpPr/>
      </xdr:nvCxnSpPr>
      <xdr:spPr>
        <a:xfrm>
          <a:off x="26450925" y="5724906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760" name="Connecteur droit avec flèche 1759">
          <a:extLst>
            <a:ext uri="{FF2B5EF4-FFF2-40B4-BE49-F238E27FC236}">
              <a16:creationId xmlns:a16="http://schemas.microsoft.com/office/drawing/2014/main" id="{58F55DCB-D526-4587-B2C8-683584494808}"/>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761" name="Connecteur droit 1760">
          <a:extLst>
            <a:ext uri="{FF2B5EF4-FFF2-40B4-BE49-F238E27FC236}">
              <a16:creationId xmlns:a16="http://schemas.microsoft.com/office/drawing/2014/main" id="{60D8C2D0-A0DC-45E2-BE80-F920CC59D713}"/>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762" name="Connecteur droit avec flèche 1761">
          <a:extLst>
            <a:ext uri="{FF2B5EF4-FFF2-40B4-BE49-F238E27FC236}">
              <a16:creationId xmlns:a16="http://schemas.microsoft.com/office/drawing/2014/main" id="{17D64CB2-79EE-456C-97E9-998CF7AE4906}"/>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763" name="Connecteur droit 1762">
          <a:extLst>
            <a:ext uri="{FF2B5EF4-FFF2-40B4-BE49-F238E27FC236}">
              <a16:creationId xmlns:a16="http://schemas.microsoft.com/office/drawing/2014/main" id="{1CE83819-D5B8-4025-A04D-47F2FDC30EAE}"/>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764" name="Connecteur droit avec flèche 1763">
          <a:extLst>
            <a:ext uri="{FF2B5EF4-FFF2-40B4-BE49-F238E27FC236}">
              <a16:creationId xmlns:a16="http://schemas.microsoft.com/office/drawing/2014/main" id="{0F97C286-35D5-4F08-9910-513935A49CBB}"/>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765" name="Connecteur droit 1764">
          <a:extLst>
            <a:ext uri="{FF2B5EF4-FFF2-40B4-BE49-F238E27FC236}">
              <a16:creationId xmlns:a16="http://schemas.microsoft.com/office/drawing/2014/main" id="{D576E537-9D48-46D5-AA67-5AC0248A5126}"/>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766" name="Connecteur droit avec flèche 1765">
          <a:extLst>
            <a:ext uri="{FF2B5EF4-FFF2-40B4-BE49-F238E27FC236}">
              <a16:creationId xmlns:a16="http://schemas.microsoft.com/office/drawing/2014/main" id="{A5A1F64E-DEAD-4333-A453-8BE4A3FBAFA2}"/>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767" name="Connecteur droit 1766">
          <a:extLst>
            <a:ext uri="{FF2B5EF4-FFF2-40B4-BE49-F238E27FC236}">
              <a16:creationId xmlns:a16="http://schemas.microsoft.com/office/drawing/2014/main" id="{3476DA54-0EE5-4F51-AC42-2E47342F75F5}"/>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768" name="Connecteur droit avec flèche 1767">
          <a:extLst>
            <a:ext uri="{FF2B5EF4-FFF2-40B4-BE49-F238E27FC236}">
              <a16:creationId xmlns:a16="http://schemas.microsoft.com/office/drawing/2014/main" id="{E44EA0EE-DF98-4F16-80A9-25F95856AE7D}"/>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769" name="Connecteur droit 1768">
          <a:extLst>
            <a:ext uri="{FF2B5EF4-FFF2-40B4-BE49-F238E27FC236}">
              <a16:creationId xmlns:a16="http://schemas.microsoft.com/office/drawing/2014/main" id="{CE4B016F-A3D9-4D78-8E22-ABFAA485ABA7}"/>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770" name="Connecteur droit avec flèche 1769">
          <a:extLst>
            <a:ext uri="{FF2B5EF4-FFF2-40B4-BE49-F238E27FC236}">
              <a16:creationId xmlns:a16="http://schemas.microsoft.com/office/drawing/2014/main" id="{DE4A4FA6-1FEF-43C2-9F13-C82698B464BB}"/>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771" name="Connecteur droit 1770">
          <a:extLst>
            <a:ext uri="{FF2B5EF4-FFF2-40B4-BE49-F238E27FC236}">
              <a16:creationId xmlns:a16="http://schemas.microsoft.com/office/drawing/2014/main" id="{0C5827C4-DB5F-4BC6-8EA9-106CD38E3AC7}"/>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3223</xdr:row>
      <xdr:rowOff>0</xdr:rowOff>
    </xdr:from>
    <xdr:to>
      <xdr:col>37</xdr:col>
      <xdr:colOff>742950</xdr:colOff>
      <xdr:row>3223</xdr:row>
      <xdr:rowOff>9525</xdr:rowOff>
    </xdr:to>
    <xdr:cxnSp macro="">
      <xdr:nvCxnSpPr>
        <xdr:cNvPr id="1772" name="Connecteur droit avec flèche 1771">
          <a:extLst>
            <a:ext uri="{FF2B5EF4-FFF2-40B4-BE49-F238E27FC236}">
              <a16:creationId xmlns:a16="http://schemas.microsoft.com/office/drawing/2014/main" id="{1E04050A-CFD9-4DAF-8F88-FD4F347AEABB}"/>
            </a:ext>
          </a:extLst>
        </xdr:cNvPr>
        <xdr:cNvCxnSpPr/>
      </xdr:nvCxnSpPr>
      <xdr:spPr>
        <a:xfrm flipV="1">
          <a:off x="25212675" y="6101143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3223</xdr:row>
      <xdr:rowOff>152400</xdr:rowOff>
    </xdr:from>
    <xdr:to>
      <xdr:col>39</xdr:col>
      <xdr:colOff>190500</xdr:colOff>
      <xdr:row>3224</xdr:row>
      <xdr:rowOff>114300</xdr:rowOff>
    </xdr:to>
    <xdr:cxnSp macro="">
      <xdr:nvCxnSpPr>
        <xdr:cNvPr id="1773" name="Connecteur droit 1772">
          <a:extLst>
            <a:ext uri="{FF2B5EF4-FFF2-40B4-BE49-F238E27FC236}">
              <a16:creationId xmlns:a16="http://schemas.microsoft.com/office/drawing/2014/main" id="{7CCF7630-E93B-4B3D-98A3-17442FA6E4F8}"/>
            </a:ext>
          </a:extLst>
        </xdr:cNvPr>
        <xdr:cNvCxnSpPr/>
      </xdr:nvCxnSpPr>
      <xdr:spPr>
        <a:xfrm>
          <a:off x="26450925" y="6102667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774" name="Connecteur droit avec flèche 1773">
          <a:extLst>
            <a:ext uri="{FF2B5EF4-FFF2-40B4-BE49-F238E27FC236}">
              <a16:creationId xmlns:a16="http://schemas.microsoft.com/office/drawing/2014/main" id="{795C1184-5842-48E1-A864-CBD87459EC49}"/>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775" name="Connecteur droit 1774">
          <a:extLst>
            <a:ext uri="{FF2B5EF4-FFF2-40B4-BE49-F238E27FC236}">
              <a16:creationId xmlns:a16="http://schemas.microsoft.com/office/drawing/2014/main" id="{C06585A6-16C3-4A74-AC9B-6E225898E3D9}"/>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776" name="Connecteur droit avec flèche 1775">
          <a:extLst>
            <a:ext uri="{FF2B5EF4-FFF2-40B4-BE49-F238E27FC236}">
              <a16:creationId xmlns:a16="http://schemas.microsoft.com/office/drawing/2014/main" id="{5B613ABA-7E07-4208-A4AD-20DE1BB7C1C7}"/>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777" name="Connecteur droit 1776">
          <a:extLst>
            <a:ext uri="{FF2B5EF4-FFF2-40B4-BE49-F238E27FC236}">
              <a16:creationId xmlns:a16="http://schemas.microsoft.com/office/drawing/2014/main" id="{A141AF79-4982-4F74-B6C0-B4C080E04EB8}"/>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778" name="Connecteur droit avec flèche 1777">
          <a:extLst>
            <a:ext uri="{FF2B5EF4-FFF2-40B4-BE49-F238E27FC236}">
              <a16:creationId xmlns:a16="http://schemas.microsoft.com/office/drawing/2014/main" id="{35660318-975E-4DE4-94B4-12A31D29CEFA}"/>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779" name="Connecteur droit 1778">
          <a:extLst>
            <a:ext uri="{FF2B5EF4-FFF2-40B4-BE49-F238E27FC236}">
              <a16:creationId xmlns:a16="http://schemas.microsoft.com/office/drawing/2014/main" id="{EDBFFC43-DFB7-474C-A2C4-7B4510922EEE}"/>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780" name="Connecteur droit avec flèche 1779">
          <a:extLst>
            <a:ext uri="{FF2B5EF4-FFF2-40B4-BE49-F238E27FC236}">
              <a16:creationId xmlns:a16="http://schemas.microsoft.com/office/drawing/2014/main" id="{2C733CD7-008D-483E-84FD-8F6A45034F94}"/>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781" name="Connecteur droit 1780">
          <a:extLst>
            <a:ext uri="{FF2B5EF4-FFF2-40B4-BE49-F238E27FC236}">
              <a16:creationId xmlns:a16="http://schemas.microsoft.com/office/drawing/2014/main" id="{66C58242-6B11-4294-B4A5-602607189361}"/>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782" name="Connecteur droit avec flèche 1781">
          <a:extLst>
            <a:ext uri="{FF2B5EF4-FFF2-40B4-BE49-F238E27FC236}">
              <a16:creationId xmlns:a16="http://schemas.microsoft.com/office/drawing/2014/main" id="{51648457-7604-45C3-852B-8E93C08E766B}"/>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783" name="Connecteur droit 1782">
          <a:extLst>
            <a:ext uri="{FF2B5EF4-FFF2-40B4-BE49-F238E27FC236}">
              <a16:creationId xmlns:a16="http://schemas.microsoft.com/office/drawing/2014/main" id="{9BD217CF-8664-4C6F-8F2E-26D3AFFF06DC}"/>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784" name="Connecteur droit avec flèche 1783">
          <a:extLst>
            <a:ext uri="{FF2B5EF4-FFF2-40B4-BE49-F238E27FC236}">
              <a16:creationId xmlns:a16="http://schemas.microsoft.com/office/drawing/2014/main" id="{F6C79C58-026A-46BA-813B-B74CA14CD161}"/>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785" name="Connecteur droit 1784">
          <a:extLst>
            <a:ext uri="{FF2B5EF4-FFF2-40B4-BE49-F238E27FC236}">
              <a16:creationId xmlns:a16="http://schemas.microsoft.com/office/drawing/2014/main" id="{D86DD0D6-73FB-425B-AA88-32318F118928}"/>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3423</xdr:row>
      <xdr:rowOff>0</xdr:rowOff>
    </xdr:from>
    <xdr:to>
      <xdr:col>37</xdr:col>
      <xdr:colOff>742950</xdr:colOff>
      <xdr:row>3423</xdr:row>
      <xdr:rowOff>9525</xdr:rowOff>
    </xdr:to>
    <xdr:cxnSp macro="">
      <xdr:nvCxnSpPr>
        <xdr:cNvPr id="1786" name="Connecteur droit avec flèche 1785">
          <a:extLst>
            <a:ext uri="{FF2B5EF4-FFF2-40B4-BE49-F238E27FC236}">
              <a16:creationId xmlns:a16="http://schemas.microsoft.com/office/drawing/2014/main" id="{2086AA9A-60D2-4692-B39C-BF42C20835FB}"/>
            </a:ext>
          </a:extLst>
        </xdr:cNvPr>
        <xdr:cNvCxnSpPr/>
      </xdr:nvCxnSpPr>
      <xdr:spPr>
        <a:xfrm flipV="1">
          <a:off x="25212675" y="647890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3423</xdr:row>
      <xdr:rowOff>152400</xdr:rowOff>
    </xdr:from>
    <xdr:to>
      <xdr:col>39</xdr:col>
      <xdr:colOff>190500</xdr:colOff>
      <xdr:row>3424</xdr:row>
      <xdr:rowOff>114300</xdr:rowOff>
    </xdr:to>
    <xdr:cxnSp macro="">
      <xdr:nvCxnSpPr>
        <xdr:cNvPr id="1787" name="Connecteur droit 1786">
          <a:extLst>
            <a:ext uri="{FF2B5EF4-FFF2-40B4-BE49-F238E27FC236}">
              <a16:creationId xmlns:a16="http://schemas.microsoft.com/office/drawing/2014/main" id="{BD4BDB17-B285-40C5-9E31-6BDBBC9B2DAE}"/>
            </a:ext>
          </a:extLst>
        </xdr:cNvPr>
        <xdr:cNvCxnSpPr/>
      </xdr:nvCxnSpPr>
      <xdr:spPr>
        <a:xfrm>
          <a:off x="26450925" y="648042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788" name="Connecteur droit avec flèche 1787">
          <a:extLst>
            <a:ext uri="{FF2B5EF4-FFF2-40B4-BE49-F238E27FC236}">
              <a16:creationId xmlns:a16="http://schemas.microsoft.com/office/drawing/2014/main" id="{EDCC584D-7C70-4471-81EA-A2CAF72F8AC1}"/>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789" name="Connecteur droit 1788">
          <a:extLst>
            <a:ext uri="{FF2B5EF4-FFF2-40B4-BE49-F238E27FC236}">
              <a16:creationId xmlns:a16="http://schemas.microsoft.com/office/drawing/2014/main" id="{ED411FFF-7C54-43FE-9E43-32C225C99A8F}"/>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790" name="Connecteur droit avec flèche 1789">
          <a:extLst>
            <a:ext uri="{FF2B5EF4-FFF2-40B4-BE49-F238E27FC236}">
              <a16:creationId xmlns:a16="http://schemas.microsoft.com/office/drawing/2014/main" id="{B0FB8820-B9D0-4E83-B998-7CDC7EA9CD92}"/>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791" name="Connecteur droit 1790">
          <a:extLst>
            <a:ext uri="{FF2B5EF4-FFF2-40B4-BE49-F238E27FC236}">
              <a16:creationId xmlns:a16="http://schemas.microsoft.com/office/drawing/2014/main" id="{E62D48F8-9391-4DA7-8A14-889659A109B8}"/>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792" name="Connecteur droit avec flèche 1791">
          <a:extLst>
            <a:ext uri="{FF2B5EF4-FFF2-40B4-BE49-F238E27FC236}">
              <a16:creationId xmlns:a16="http://schemas.microsoft.com/office/drawing/2014/main" id="{CCB265F4-C914-4840-881A-A81F5D1CACEB}"/>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793" name="Connecteur droit 1792">
          <a:extLst>
            <a:ext uri="{FF2B5EF4-FFF2-40B4-BE49-F238E27FC236}">
              <a16:creationId xmlns:a16="http://schemas.microsoft.com/office/drawing/2014/main" id="{D9E1A6E3-8B4A-4F80-A1B2-632CCE79DB60}"/>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794" name="Connecteur droit avec flèche 1793">
          <a:extLst>
            <a:ext uri="{FF2B5EF4-FFF2-40B4-BE49-F238E27FC236}">
              <a16:creationId xmlns:a16="http://schemas.microsoft.com/office/drawing/2014/main" id="{0F35D577-6D0C-4B4C-8515-5CEA983A4C46}"/>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795" name="Connecteur droit 1794">
          <a:extLst>
            <a:ext uri="{FF2B5EF4-FFF2-40B4-BE49-F238E27FC236}">
              <a16:creationId xmlns:a16="http://schemas.microsoft.com/office/drawing/2014/main" id="{C8A3D7AB-E503-4276-82EA-F6BB7687EB2C}"/>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796" name="Connecteur droit avec flèche 1795">
          <a:extLst>
            <a:ext uri="{FF2B5EF4-FFF2-40B4-BE49-F238E27FC236}">
              <a16:creationId xmlns:a16="http://schemas.microsoft.com/office/drawing/2014/main" id="{D1E3C907-3AB7-4BC6-825E-D995AD9915F9}"/>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797" name="Connecteur droit 1796">
          <a:extLst>
            <a:ext uri="{FF2B5EF4-FFF2-40B4-BE49-F238E27FC236}">
              <a16:creationId xmlns:a16="http://schemas.microsoft.com/office/drawing/2014/main" id="{9BB6F7C8-87D6-49FD-A947-F3AB2E8E2E62}"/>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798" name="Connecteur droit avec flèche 1797">
          <a:extLst>
            <a:ext uri="{FF2B5EF4-FFF2-40B4-BE49-F238E27FC236}">
              <a16:creationId xmlns:a16="http://schemas.microsoft.com/office/drawing/2014/main" id="{539A9EFC-FB11-4159-A077-34B363FABDA8}"/>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799" name="Connecteur droit 1798">
          <a:extLst>
            <a:ext uri="{FF2B5EF4-FFF2-40B4-BE49-F238E27FC236}">
              <a16:creationId xmlns:a16="http://schemas.microsoft.com/office/drawing/2014/main" id="{D9E6B4B7-5BD8-42FA-8BBC-EA07FDBF02F8}"/>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3623</xdr:row>
      <xdr:rowOff>0</xdr:rowOff>
    </xdr:from>
    <xdr:to>
      <xdr:col>37</xdr:col>
      <xdr:colOff>742950</xdr:colOff>
      <xdr:row>3623</xdr:row>
      <xdr:rowOff>9525</xdr:rowOff>
    </xdr:to>
    <xdr:cxnSp macro="">
      <xdr:nvCxnSpPr>
        <xdr:cNvPr id="1800" name="Connecteur droit avec flèche 1799">
          <a:extLst>
            <a:ext uri="{FF2B5EF4-FFF2-40B4-BE49-F238E27FC236}">
              <a16:creationId xmlns:a16="http://schemas.microsoft.com/office/drawing/2014/main" id="{184363CE-66B0-4047-A6F9-426C0BCB30EA}"/>
            </a:ext>
          </a:extLst>
        </xdr:cNvPr>
        <xdr:cNvCxnSpPr/>
      </xdr:nvCxnSpPr>
      <xdr:spPr>
        <a:xfrm flipV="1">
          <a:off x="25212675" y="685752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3623</xdr:row>
      <xdr:rowOff>152400</xdr:rowOff>
    </xdr:from>
    <xdr:to>
      <xdr:col>39</xdr:col>
      <xdr:colOff>190500</xdr:colOff>
      <xdr:row>3624</xdr:row>
      <xdr:rowOff>114300</xdr:rowOff>
    </xdr:to>
    <xdr:cxnSp macro="">
      <xdr:nvCxnSpPr>
        <xdr:cNvPr id="1801" name="Connecteur droit 1800">
          <a:extLst>
            <a:ext uri="{FF2B5EF4-FFF2-40B4-BE49-F238E27FC236}">
              <a16:creationId xmlns:a16="http://schemas.microsoft.com/office/drawing/2014/main" id="{3281F0E1-7443-49FF-A140-D036F29C720F}"/>
            </a:ext>
          </a:extLst>
        </xdr:cNvPr>
        <xdr:cNvCxnSpPr/>
      </xdr:nvCxnSpPr>
      <xdr:spPr>
        <a:xfrm>
          <a:off x="26450925" y="685904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802" name="Connecteur droit avec flèche 1801">
          <a:extLst>
            <a:ext uri="{FF2B5EF4-FFF2-40B4-BE49-F238E27FC236}">
              <a16:creationId xmlns:a16="http://schemas.microsoft.com/office/drawing/2014/main" id="{F52278FB-BA6A-428C-8550-1026F846BCFE}"/>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803" name="Connecteur droit 1802">
          <a:extLst>
            <a:ext uri="{FF2B5EF4-FFF2-40B4-BE49-F238E27FC236}">
              <a16:creationId xmlns:a16="http://schemas.microsoft.com/office/drawing/2014/main" id="{A0D28532-49F1-4E76-8E1E-3077FF6D0507}"/>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804" name="Connecteur droit avec flèche 1803">
          <a:extLst>
            <a:ext uri="{FF2B5EF4-FFF2-40B4-BE49-F238E27FC236}">
              <a16:creationId xmlns:a16="http://schemas.microsoft.com/office/drawing/2014/main" id="{B5727BA8-8880-4663-B030-93CE0824FDAE}"/>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805" name="Connecteur droit 1804">
          <a:extLst>
            <a:ext uri="{FF2B5EF4-FFF2-40B4-BE49-F238E27FC236}">
              <a16:creationId xmlns:a16="http://schemas.microsoft.com/office/drawing/2014/main" id="{ED5B13AE-0925-4680-BE6C-F49FE37200B9}"/>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806" name="Connecteur droit avec flèche 1805">
          <a:extLst>
            <a:ext uri="{FF2B5EF4-FFF2-40B4-BE49-F238E27FC236}">
              <a16:creationId xmlns:a16="http://schemas.microsoft.com/office/drawing/2014/main" id="{8A35DCBF-1178-48FC-8FA8-E3031444F815}"/>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807" name="Connecteur droit 1806">
          <a:extLst>
            <a:ext uri="{FF2B5EF4-FFF2-40B4-BE49-F238E27FC236}">
              <a16:creationId xmlns:a16="http://schemas.microsoft.com/office/drawing/2014/main" id="{85A65E8E-8CAF-4FB9-8D55-BB077188867D}"/>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808" name="Connecteur droit avec flèche 1807">
          <a:extLst>
            <a:ext uri="{FF2B5EF4-FFF2-40B4-BE49-F238E27FC236}">
              <a16:creationId xmlns:a16="http://schemas.microsoft.com/office/drawing/2014/main" id="{5213247B-AC5C-496A-8137-8EE99844D129}"/>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809" name="Connecteur droit 1808">
          <a:extLst>
            <a:ext uri="{FF2B5EF4-FFF2-40B4-BE49-F238E27FC236}">
              <a16:creationId xmlns:a16="http://schemas.microsoft.com/office/drawing/2014/main" id="{8B2B8D43-E32D-454B-B80C-402561622E86}"/>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810" name="Connecteur droit avec flèche 1809">
          <a:extLst>
            <a:ext uri="{FF2B5EF4-FFF2-40B4-BE49-F238E27FC236}">
              <a16:creationId xmlns:a16="http://schemas.microsoft.com/office/drawing/2014/main" id="{D2937442-AFBD-44A2-8B88-76BEFF8CBFA5}"/>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811" name="Connecteur droit 1810">
          <a:extLst>
            <a:ext uri="{FF2B5EF4-FFF2-40B4-BE49-F238E27FC236}">
              <a16:creationId xmlns:a16="http://schemas.microsoft.com/office/drawing/2014/main" id="{A3AE16A7-0FDB-4EF2-A8DE-B1FBDCFFFB0A}"/>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812" name="Connecteur droit avec flèche 1811">
          <a:extLst>
            <a:ext uri="{FF2B5EF4-FFF2-40B4-BE49-F238E27FC236}">
              <a16:creationId xmlns:a16="http://schemas.microsoft.com/office/drawing/2014/main" id="{69564E8B-0CD2-4F38-A10A-43BC95FC3612}"/>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813" name="Connecteur droit 1812">
          <a:extLst>
            <a:ext uri="{FF2B5EF4-FFF2-40B4-BE49-F238E27FC236}">
              <a16:creationId xmlns:a16="http://schemas.microsoft.com/office/drawing/2014/main" id="{32556414-2BEB-487C-84A6-147953ECC55A}"/>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814" name="Connecteur droit avec flèche 1813">
          <a:extLst>
            <a:ext uri="{FF2B5EF4-FFF2-40B4-BE49-F238E27FC236}">
              <a16:creationId xmlns:a16="http://schemas.microsoft.com/office/drawing/2014/main" id="{2DE6C159-4509-44A3-8BC0-AC675752A2C2}"/>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815" name="Connecteur droit 1814">
          <a:extLst>
            <a:ext uri="{FF2B5EF4-FFF2-40B4-BE49-F238E27FC236}">
              <a16:creationId xmlns:a16="http://schemas.microsoft.com/office/drawing/2014/main" id="{38733285-8165-485E-86F7-B7519C348833}"/>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816" name="Connecteur droit avec flèche 1815">
          <a:extLst>
            <a:ext uri="{FF2B5EF4-FFF2-40B4-BE49-F238E27FC236}">
              <a16:creationId xmlns:a16="http://schemas.microsoft.com/office/drawing/2014/main" id="{9823571F-4776-429E-BC71-BE2B7966FD09}"/>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817" name="Connecteur droit 1816">
          <a:extLst>
            <a:ext uri="{FF2B5EF4-FFF2-40B4-BE49-F238E27FC236}">
              <a16:creationId xmlns:a16="http://schemas.microsoft.com/office/drawing/2014/main" id="{4AFBE4D6-3200-4C96-9837-FF791AA9A2EF}"/>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818" name="Connecteur droit avec flèche 1817">
          <a:extLst>
            <a:ext uri="{FF2B5EF4-FFF2-40B4-BE49-F238E27FC236}">
              <a16:creationId xmlns:a16="http://schemas.microsoft.com/office/drawing/2014/main" id="{65CC9AE5-CA83-41C8-9EBA-FE8134725360}"/>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819" name="Connecteur droit 1818">
          <a:extLst>
            <a:ext uri="{FF2B5EF4-FFF2-40B4-BE49-F238E27FC236}">
              <a16:creationId xmlns:a16="http://schemas.microsoft.com/office/drawing/2014/main" id="{A4ECAFC1-2159-45C0-889B-8441B5A058DA}"/>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820" name="Connecteur droit avec flèche 1819">
          <a:extLst>
            <a:ext uri="{FF2B5EF4-FFF2-40B4-BE49-F238E27FC236}">
              <a16:creationId xmlns:a16="http://schemas.microsoft.com/office/drawing/2014/main" id="{C77A558E-1F58-4CFD-8C2A-36DF4C99F40E}"/>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821" name="Connecteur droit 1820">
          <a:extLst>
            <a:ext uri="{FF2B5EF4-FFF2-40B4-BE49-F238E27FC236}">
              <a16:creationId xmlns:a16="http://schemas.microsoft.com/office/drawing/2014/main" id="{7657AB2F-A996-4BAA-889A-C855B68CBE30}"/>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822" name="Connecteur droit avec flèche 1821">
          <a:extLst>
            <a:ext uri="{FF2B5EF4-FFF2-40B4-BE49-F238E27FC236}">
              <a16:creationId xmlns:a16="http://schemas.microsoft.com/office/drawing/2014/main" id="{2C4778B3-8479-4BCE-9FA7-C7C6A9C1C0A5}"/>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823" name="Connecteur droit 1822">
          <a:extLst>
            <a:ext uri="{FF2B5EF4-FFF2-40B4-BE49-F238E27FC236}">
              <a16:creationId xmlns:a16="http://schemas.microsoft.com/office/drawing/2014/main" id="{21C32980-F589-4B19-BC07-F3348BF2247A}"/>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824" name="Connecteur droit avec flèche 1823">
          <a:extLst>
            <a:ext uri="{FF2B5EF4-FFF2-40B4-BE49-F238E27FC236}">
              <a16:creationId xmlns:a16="http://schemas.microsoft.com/office/drawing/2014/main" id="{8914B181-161C-438D-862E-C3645E4C81A0}"/>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825" name="Connecteur droit 1824">
          <a:extLst>
            <a:ext uri="{FF2B5EF4-FFF2-40B4-BE49-F238E27FC236}">
              <a16:creationId xmlns:a16="http://schemas.microsoft.com/office/drawing/2014/main" id="{1681BE10-8B84-4DFA-B716-9CC67C493632}"/>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826" name="Connecteur droit avec flèche 1825">
          <a:extLst>
            <a:ext uri="{FF2B5EF4-FFF2-40B4-BE49-F238E27FC236}">
              <a16:creationId xmlns:a16="http://schemas.microsoft.com/office/drawing/2014/main" id="{735F0D8A-B7C8-4A2D-8F72-7B60B7B8A190}"/>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827" name="Connecteur droit 1826">
          <a:extLst>
            <a:ext uri="{FF2B5EF4-FFF2-40B4-BE49-F238E27FC236}">
              <a16:creationId xmlns:a16="http://schemas.microsoft.com/office/drawing/2014/main" id="{D7B76385-9CC8-4D2A-A895-FE6ABF0754BA}"/>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828" name="Connecteur droit avec flèche 1827">
          <a:extLst>
            <a:ext uri="{FF2B5EF4-FFF2-40B4-BE49-F238E27FC236}">
              <a16:creationId xmlns:a16="http://schemas.microsoft.com/office/drawing/2014/main" id="{F57CEE37-A8FA-413D-8048-6E78E8BCAA74}"/>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829" name="Connecteur droit 1828">
          <a:extLst>
            <a:ext uri="{FF2B5EF4-FFF2-40B4-BE49-F238E27FC236}">
              <a16:creationId xmlns:a16="http://schemas.microsoft.com/office/drawing/2014/main" id="{E693F4BC-4189-4157-96E3-63B9274A6F56}"/>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830" name="Connecteur droit avec flèche 1829">
          <a:extLst>
            <a:ext uri="{FF2B5EF4-FFF2-40B4-BE49-F238E27FC236}">
              <a16:creationId xmlns:a16="http://schemas.microsoft.com/office/drawing/2014/main" id="{540758E4-1D62-4834-9F22-A63CF982223D}"/>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831" name="Connecteur droit 1830">
          <a:extLst>
            <a:ext uri="{FF2B5EF4-FFF2-40B4-BE49-F238E27FC236}">
              <a16:creationId xmlns:a16="http://schemas.microsoft.com/office/drawing/2014/main" id="{AF1A031F-F97C-499C-9C6F-434BD4E6F5BF}"/>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832" name="Connecteur droit avec flèche 1831">
          <a:extLst>
            <a:ext uri="{FF2B5EF4-FFF2-40B4-BE49-F238E27FC236}">
              <a16:creationId xmlns:a16="http://schemas.microsoft.com/office/drawing/2014/main" id="{B3717174-C3AF-40FB-8DBB-EE13EE117FED}"/>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833" name="Connecteur droit 1832">
          <a:extLst>
            <a:ext uri="{FF2B5EF4-FFF2-40B4-BE49-F238E27FC236}">
              <a16:creationId xmlns:a16="http://schemas.microsoft.com/office/drawing/2014/main" id="{5E511DC5-0145-4AE1-A44B-8C2BD7E138D9}"/>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834" name="Connecteur droit avec flèche 1833">
          <a:extLst>
            <a:ext uri="{FF2B5EF4-FFF2-40B4-BE49-F238E27FC236}">
              <a16:creationId xmlns:a16="http://schemas.microsoft.com/office/drawing/2014/main" id="{0A6B2375-43BD-4275-8135-2537971E7925}"/>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835" name="Connecteur droit 1834">
          <a:extLst>
            <a:ext uri="{FF2B5EF4-FFF2-40B4-BE49-F238E27FC236}">
              <a16:creationId xmlns:a16="http://schemas.microsoft.com/office/drawing/2014/main" id="{849E95E1-4030-46C5-9263-DF457FB8640C}"/>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836" name="Connecteur droit avec flèche 1835">
          <a:extLst>
            <a:ext uri="{FF2B5EF4-FFF2-40B4-BE49-F238E27FC236}">
              <a16:creationId xmlns:a16="http://schemas.microsoft.com/office/drawing/2014/main" id="{00325499-DC8A-4A74-9C33-164AA027A9F3}"/>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837" name="Connecteur droit 1836">
          <a:extLst>
            <a:ext uri="{FF2B5EF4-FFF2-40B4-BE49-F238E27FC236}">
              <a16:creationId xmlns:a16="http://schemas.microsoft.com/office/drawing/2014/main" id="{FA683A42-D2AA-4119-8698-36E9A310AE7A}"/>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838" name="Connecteur droit avec flèche 1837">
          <a:extLst>
            <a:ext uri="{FF2B5EF4-FFF2-40B4-BE49-F238E27FC236}">
              <a16:creationId xmlns:a16="http://schemas.microsoft.com/office/drawing/2014/main" id="{6BA5463C-34B8-4424-9EAD-46D3BD4ACD0D}"/>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839" name="Connecteur droit 1838">
          <a:extLst>
            <a:ext uri="{FF2B5EF4-FFF2-40B4-BE49-F238E27FC236}">
              <a16:creationId xmlns:a16="http://schemas.microsoft.com/office/drawing/2014/main" id="{38668163-813A-421A-85AC-6D0516D8DB46}"/>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840" name="Connecteur droit avec flèche 1839">
          <a:extLst>
            <a:ext uri="{FF2B5EF4-FFF2-40B4-BE49-F238E27FC236}">
              <a16:creationId xmlns:a16="http://schemas.microsoft.com/office/drawing/2014/main" id="{069ACA9F-AB56-42CE-B6C0-E4BA654DC2D3}"/>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841" name="Connecteur droit 1840">
          <a:extLst>
            <a:ext uri="{FF2B5EF4-FFF2-40B4-BE49-F238E27FC236}">
              <a16:creationId xmlns:a16="http://schemas.microsoft.com/office/drawing/2014/main" id="{9249082D-184D-4000-BAB5-65929DE937A5}"/>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842" name="Connecteur droit avec flèche 1841">
          <a:extLst>
            <a:ext uri="{FF2B5EF4-FFF2-40B4-BE49-F238E27FC236}">
              <a16:creationId xmlns:a16="http://schemas.microsoft.com/office/drawing/2014/main" id="{16CD9D4D-0A79-40D2-8D53-0C1DB2B659E8}"/>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843" name="Connecteur droit 1842">
          <a:extLst>
            <a:ext uri="{FF2B5EF4-FFF2-40B4-BE49-F238E27FC236}">
              <a16:creationId xmlns:a16="http://schemas.microsoft.com/office/drawing/2014/main" id="{E04F7B98-4BD9-42E6-801A-C20E82DAE67D}"/>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844" name="Connecteur droit avec flèche 1843">
          <a:extLst>
            <a:ext uri="{FF2B5EF4-FFF2-40B4-BE49-F238E27FC236}">
              <a16:creationId xmlns:a16="http://schemas.microsoft.com/office/drawing/2014/main" id="{780961DF-E1C3-45F8-B056-49B116B74BC4}"/>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845" name="Connecteur droit 1844">
          <a:extLst>
            <a:ext uri="{FF2B5EF4-FFF2-40B4-BE49-F238E27FC236}">
              <a16:creationId xmlns:a16="http://schemas.microsoft.com/office/drawing/2014/main" id="{546DD9EE-61D7-4A6A-80BC-D4065F593744}"/>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846" name="Connecteur droit avec flèche 1845">
          <a:extLst>
            <a:ext uri="{FF2B5EF4-FFF2-40B4-BE49-F238E27FC236}">
              <a16:creationId xmlns:a16="http://schemas.microsoft.com/office/drawing/2014/main" id="{E59F362F-ADCB-4DD4-B462-AB435D8330F0}"/>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847" name="Connecteur droit 1846">
          <a:extLst>
            <a:ext uri="{FF2B5EF4-FFF2-40B4-BE49-F238E27FC236}">
              <a16:creationId xmlns:a16="http://schemas.microsoft.com/office/drawing/2014/main" id="{E250C617-B18D-4EAF-BCAC-F597A39BF272}"/>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848" name="Connecteur droit avec flèche 1847">
          <a:extLst>
            <a:ext uri="{FF2B5EF4-FFF2-40B4-BE49-F238E27FC236}">
              <a16:creationId xmlns:a16="http://schemas.microsoft.com/office/drawing/2014/main" id="{146BC7B5-F7A1-480D-8E43-90BC35A8B144}"/>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849" name="Connecteur droit 1848">
          <a:extLst>
            <a:ext uri="{FF2B5EF4-FFF2-40B4-BE49-F238E27FC236}">
              <a16:creationId xmlns:a16="http://schemas.microsoft.com/office/drawing/2014/main" id="{57F0E483-19C5-4314-8328-2B676E4F9F64}"/>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850" name="Connecteur droit avec flèche 1849">
          <a:extLst>
            <a:ext uri="{FF2B5EF4-FFF2-40B4-BE49-F238E27FC236}">
              <a16:creationId xmlns:a16="http://schemas.microsoft.com/office/drawing/2014/main" id="{DE5C30A7-8036-4374-B082-7AE1FB0B5D60}"/>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851" name="Connecteur droit 1850">
          <a:extLst>
            <a:ext uri="{FF2B5EF4-FFF2-40B4-BE49-F238E27FC236}">
              <a16:creationId xmlns:a16="http://schemas.microsoft.com/office/drawing/2014/main" id="{196E0087-55AD-4693-BC97-D06DBFD3759B}"/>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852" name="Connecteur droit avec flèche 1851">
          <a:extLst>
            <a:ext uri="{FF2B5EF4-FFF2-40B4-BE49-F238E27FC236}">
              <a16:creationId xmlns:a16="http://schemas.microsoft.com/office/drawing/2014/main" id="{984D3FB8-B15F-4F53-9D28-49166663F0CC}"/>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853" name="Connecteur droit 1852">
          <a:extLst>
            <a:ext uri="{FF2B5EF4-FFF2-40B4-BE49-F238E27FC236}">
              <a16:creationId xmlns:a16="http://schemas.microsoft.com/office/drawing/2014/main" id="{513364C7-B483-468C-BB52-5F37C863F7E7}"/>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854" name="Connecteur droit avec flèche 1853">
          <a:extLst>
            <a:ext uri="{FF2B5EF4-FFF2-40B4-BE49-F238E27FC236}">
              <a16:creationId xmlns:a16="http://schemas.microsoft.com/office/drawing/2014/main" id="{5B5F77A1-13E1-4D82-800E-2F48A4439058}"/>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855" name="Connecteur droit 1854">
          <a:extLst>
            <a:ext uri="{FF2B5EF4-FFF2-40B4-BE49-F238E27FC236}">
              <a16:creationId xmlns:a16="http://schemas.microsoft.com/office/drawing/2014/main" id="{86397CA0-0311-45EA-B9F8-CEA558E30E99}"/>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856" name="Connecteur droit avec flèche 1855">
          <a:extLst>
            <a:ext uri="{FF2B5EF4-FFF2-40B4-BE49-F238E27FC236}">
              <a16:creationId xmlns:a16="http://schemas.microsoft.com/office/drawing/2014/main" id="{57676AE7-6A00-461E-AE1E-F63FE71F5A52}"/>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857" name="Connecteur droit 1856">
          <a:extLst>
            <a:ext uri="{FF2B5EF4-FFF2-40B4-BE49-F238E27FC236}">
              <a16:creationId xmlns:a16="http://schemas.microsoft.com/office/drawing/2014/main" id="{8205B852-B2D1-44FB-9639-52317EB0417F}"/>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858" name="Connecteur droit avec flèche 1857">
          <a:extLst>
            <a:ext uri="{FF2B5EF4-FFF2-40B4-BE49-F238E27FC236}">
              <a16:creationId xmlns:a16="http://schemas.microsoft.com/office/drawing/2014/main" id="{29163934-E0E7-4AA2-B8A9-EFFC484F5542}"/>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859" name="Connecteur droit 1858">
          <a:extLst>
            <a:ext uri="{FF2B5EF4-FFF2-40B4-BE49-F238E27FC236}">
              <a16:creationId xmlns:a16="http://schemas.microsoft.com/office/drawing/2014/main" id="{C136EBF3-77CF-4F78-89EE-839CD814F425}"/>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860" name="Connecteur droit avec flèche 1859">
          <a:extLst>
            <a:ext uri="{FF2B5EF4-FFF2-40B4-BE49-F238E27FC236}">
              <a16:creationId xmlns:a16="http://schemas.microsoft.com/office/drawing/2014/main" id="{EAD00576-1C17-48A0-BEFF-798DE39B3983}"/>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861" name="Connecteur droit 1860">
          <a:extLst>
            <a:ext uri="{FF2B5EF4-FFF2-40B4-BE49-F238E27FC236}">
              <a16:creationId xmlns:a16="http://schemas.microsoft.com/office/drawing/2014/main" id="{757C61E6-6AD5-424D-9972-E359E4B7A82E}"/>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862" name="Connecteur droit avec flèche 1861">
          <a:extLst>
            <a:ext uri="{FF2B5EF4-FFF2-40B4-BE49-F238E27FC236}">
              <a16:creationId xmlns:a16="http://schemas.microsoft.com/office/drawing/2014/main" id="{A638D0AC-248A-4F9E-9201-2BC0B3689E16}"/>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863" name="Connecteur droit 1862">
          <a:extLst>
            <a:ext uri="{FF2B5EF4-FFF2-40B4-BE49-F238E27FC236}">
              <a16:creationId xmlns:a16="http://schemas.microsoft.com/office/drawing/2014/main" id="{D09FC232-9DAA-4D99-B058-FF96B6FAFF71}"/>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864" name="Connecteur droit avec flèche 1863">
          <a:extLst>
            <a:ext uri="{FF2B5EF4-FFF2-40B4-BE49-F238E27FC236}">
              <a16:creationId xmlns:a16="http://schemas.microsoft.com/office/drawing/2014/main" id="{FF9FE1AD-5C73-4724-813B-67404D55A813}"/>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865" name="Connecteur droit 1864">
          <a:extLst>
            <a:ext uri="{FF2B5EF4-FFF2-40B4-BE49-F238E27FC236}">
              <a16:creationId xmlns:a16="http://schemas.microsoft.com/office/drawing/2014/main" id="{C894B835-6448-4841-928F-9F8924FF1A03}"/>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866" name="Connecteur droit avec flèche 1865">
          <a:extLst>
            <a:ext uri="{FF2B5EF4-FFF2-40B4-BE49-F238E27FC236}">
              <a16:creationId xmlns:a16="http://schemas.microsoft.com/office/drawing/2014/main" id="{A738E26C-74D8-4399-8A6D-1CF7032F7EF7}"/>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867" name="Connecteur droit 1866">
          <a:extLst>
            <a:ext uri="{FF2B5EF4-FFF2-40B4-BE49-F238E27FC236}">
              <a16:creationId xmlns:a16="http://schemas.microsoft.com/office/drawing/2014/main" id="{C3E514A0-A297-4001-987D-D1322A1B90F0}"/>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868" name="Connecteur droit avec flèche 1867">
          <a:extLst>
            <a:ext uri="{FF2B5EF4-FFF2-40B4-BE49-F238E27FC236}">
              <a16:creationId xmlns:a16="http://schemas.microsoft.com/office/drawing/2014/main" id="{7F6EBF72-E4CC-49F4-B4AC-FAEF596FAB0D}"/>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869" name="Connecteur droit 1868">
          <a:extLst>
            <a:ext uri="{FF2B5EF4-FFF2-40B4-BE49-F238E27FC236}">
              <a16:creationId xmlns:a16="http://schemas.microsoft.com/office/drawing/2014/main" id="{61EE5DE0-ED57-4204-A145-D2C30DF8192B}"/>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1870" name="Connecteur droit avec flèche 1869">
          <a:extLst>
            <a:ext uri="{FF2B5EF4-FFF2-40B4-BE49-F238E27FC236}">
              <a16:creationId xmlns:a16="http://schemas.microsoft.com/office/drawing/2014/main" id="{8A209238-A117-417E-8E08-AAFFFBE121F9}"/>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1871" name="Connecteur droit 1870">
          <a:extLst>
            <a:ext uri="{FF2B5EF4-FFF2-40B4-BE49-F238E27FC236}">
              <a16:creationId xmlns:a16="http://schemas.microsoft.com/office/drawing/2014/main" id="{CEFDD3A3-5EE2-4FFC-8D9F-500C086ED8CE}"/>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4620</xdr:row>
      <xdr:rowOff>9525</xdr:rowOff>
    </xdr:from>
    <xdr:to>
      <xdr:col>37</xdr:col>
      <xdr:colOff>371475</xdr:colOff>
      <xdr:row>4622</xdr:row>
      <xdr:rowOff>0</xdr:rowOff>
    </xdr:to>
    <xdr:cxnSp macro="">
      <xdr:nvCxnSpPr>
        <xdr:cNvPr id="1872" name="Connecteur droit 1871">
          <a:extLst>
            <a:ext uri="{FF2B5EF4-FFF2-40B4-BE49-F238E27FC236}">
              <a16:creationId xmlns:a16="http://schemas.microsoft.com/office/drawing/2014/main" id="{D3FDAFDA-BE91-4FC2-9DBE-392024758EE7}"/>
            </a:ext>
          </a:extLst>
        </xdr:cNvPr>
        <xdr:cNvCxnSpPr/>
      </xdr:nvCxnSpPr>
      <xdr:spPr>
        <a:xfrm>
          <a:off x="25222200" y="8745855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4620</xdr:row>
      <xdr:rowOff>19050</xdr:rowOff>
    </xdr:from>
    <xdr:to>
      <xdr:col>40</xdr:col>
      <xdr:colOff>381000</xdr:colOff>
      <xdr:row>4621</xdr:row>
      <xdr:rowOff>180975</xdr:rowOff>
    </xdr:to>
    <xdr:cxnSp macro="">
      <xdr:nvCxnSpPr>
        <xdr:cNvPr id="1873" name="Connecteur droit 1872">
          <a:extLst>
            <a:ext uri="{FF2B5EF4-FFF2-40B4-BE49-F238E27FC236}">
              <a16:creationId xmlns:a16="http://schemas.microsoft.com/office/drawing/2014/main" id="{ED27A486-DE4E-4C99-A7EC-36F80B5525B9}"/>
            </a:ext>
          </a:extLst>
        </xdr:cNvPr>
        <xdr:cNvCxnSpPr/>
      </xdr:nvCxnSpPr>
      <xdr:spPr>
        <a:xfrm>
          <a:off x="27336750" y="8745950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74" name="Connecteur droit avec flèche 1873">
          <a:extLst>
            <a:ext uri="{FF2B5EF4-FFF2-40B4-BE49-F238E27FC236}">
              <a16:creationId xmlns:a16="http://schemas.microsoft.com/office/drawing/2014/main" id="{54E442DA-7829-4627-BE46-D6C16C7CCEEA}"/>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4621</xdr:row>
      <xdr:rowOff>180975</xdr:rowOff>
    </xdr:from>
    <xdr:to>
      <xdr:col>40</xdr:col>
      <xdr:colOff>371475</xdr:colOff>
      <xdr:row>4622</xdr:row>
      <xdr:rowOff>0</xdr:rowOff>
    </xdr:to>
    <xdr:cxnSp macro="">
      <xdr:nvCxnSpPr>
        <xdr:cNvPr id="1875" name="Connecteur droit avec flèche 1874">
          <a:extLst>
            <a:ext uri="{FF2B5EF4-FFF2-40B4-BE49-F238E27FC236}">
              <a16:creationId xmlns:a16="http://schemas.microsoft.com/office/drawing/2014/main" id="{B22B2831-4706-43EB-8641-04BAE4687513}"/>
            </a:ext>
          </a:extLst>
        </xdr:cNvPr>
        <xdr:cNvCxnSpPr/>
      </xdr:nvCxnSpPr>
      <xdr:spPr>
        <a:xfrm flipH="1">
          <a:off x="26974800" y="8748807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4620</xdr:row>
      <xdr:rowOff>0</xdr:rowOff>
    </xdr:from>
    <xdr:to>
      <xdr:col>34</xdr:col>
      <xdr:colOff>285751</xdr:colOff>
      <xdr:row>4621</xdr:row>
      <xdr:rowOff>19050</xdr:rowOff>
    </xdr:to>
    <xdr:cxnSp macro="">
      <xdr:nvCxnSpPr>
        <xdr:cNvPr id="1876" name="Connecteur droit avec flèche 1875">
          <a:extLst>
            <a:ext uri="{FF2B5EF4-FFF2-40B4-BE49-F238E27FC236}">
              <a16:creationId xmlns:a16="http://schemas.microsoft.com/office/drawing/2014/main" id="{CADB3BD1-783C-4EBF-A1CB-8F3AFC7F89E0}"/>
            </a:ext>
          </a:extLst>
        </xdr:cNvPr>
        <xdr:cNvCxnSpPr/>
      </xdr:nvCxnSpPr>
      <xdr:spPr>
        <a:xfrm flipH="1">
          <a:off x="23088600" y="874575975"/>
          <a:ext cx="1" cy="18097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4623</xdr:row>
      <xdr:rowOff>9525</xdr:rowOff>
    </xdr:from>
    <xdr:to>
      <xdr:col>34</xdr:col>
      <xdr:colOff>295275</xdr:colOff>
      <xdr:row>4624</xdr:row>
      <xdr:rowOff>9525</xdr:rowOff>
    </xdr:to>
    <xdr:cxnSp macro="">
      <xdr:nvCxnSpPr>
        <xdr:cNvPr id="1877" name="Connecteur droit 1876">
          <a:extLst>
            <a:ext uri="{FF2B5EF4-FFF2-40B4-BE49-F238E27FC236}">
              <a16:creationId xmlns:a16="http://schemas.microsoft.com/office/drawing/2014/main" id="{CCE90CEF-5096-46C9-9898-58B930F70C42}"/>
            </a:ext>
          </a:extLst>
        </xdr:cNvPr>
        <xdr:cNvCxnSpPr/>
      </xdr:nvCxnSpPr>
      <xdr:spPr>
        <a:xfrm>
          <a:off x="23098125" y="875052225"/>
          <a:ext cx="0" cy="1619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78" name="Connecteur droit 1877">
          <a:extLst>
            <a:ext uri="{FF2B5EF4-FFF2-40B4-BE49-F238E27FC236}">
              <a16:creationId xmlns:a16="http://schemas.microsoft.com/office/drawing/2014/main" id="{34B46DB5-6274-4144-A040-E7941CB6C1EA}"/>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4623</xdr:row>
      <xdr:rowOff>133351</xdr:rowOff>
    </xdr:from>
    <xdr:to>
      <xdr:col>39</xdr:col>
      <xdr:colOff>200025</xdr:colOff>
      <xdr:row>4624</xdr:row>
      <xdr:rowOff>0</xdr:rowOff>
    </xdr:to>
    <xdr:cxnSp macro="">
      <xdr:nvCxnSpPr>
        <xdr:cNvPr id="1879" name="Connecteur droit 1878">
          <a:extLst>
            <a:ext uri="{FF2B5EF4-FFF2-40B4-BE49-F238E27FC236}">
              <a16:creationId xmlns:a16="http://schemas.microsoft.com/office/drawing/2014/main" id="{79859270-BF51-4145-8D89-8F7714387556}"/>
            </a:ext>
          </a:extLst>
        </xdr:cNvPr>
        <xdr:cNvCxnSpPr/>
      </xdr:nvCxnSpPr>
      <xdr:spPr>
        <a:xfrm>
          <a:off x="23107650" y="875176051"/>
          <a:ext cx="3352800" cy="2857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4620</xdr:row>
      <xdr:rowOff>9525</xdr:rowOff>
    </xdr:from>
    <xdr:to>
      <xdr:col>37</xdr:col>
      <xdr:colOff>371475</xdr:colOff>
      <xdr:row>4622</xdr:row>
      <xdr:rowOff>0</xdr:rowOff>
    </xdr:to>
    <xdr:cxnSp macro="">
      <xdr:nvCxnSpPr>
        <xdr:cNvPr id="1880" name="Connecteur droit 1879">
          <a:extLst>
            <a:ext uri="{FF2B5EF4-FFF2-40B4-BE49-F238E27FC236}">
              <a16:creationId xmlns:a16="http://schemas.microsoft.com/office/drawing/2014/main" id="{D747D0BC-9E3B-44F1-B2FD-7B2ECBD3E8A0}"/>
            </a:ext>
          </a:extLst>
        </xdr:cNvPr>
        <xdr:cNvCxnSpPr/>
      </xdr:nvCxnSpPr>
      <xdr:spPr>
        <a:xfrm>
          <a:off x="25222200" y="8745855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4620</xdr:row>
      <xdr:rowOff>19050</xdr:rowOff>
    </xdr:from>
    <xdr:to>
      <xdr:col>40</xdr:col>
      <xdr:colOff>381000</xdr:colOff>
      <xdr:row>4621</xdr:row>
      <xdr:rowOff>180975</xdr:rowOff>
    </xdr:to>
    <xdr:cxnSp macro="">
      <xdr:nvCxnSpPr>
        <xdr:cNvPr id="1881" name="Connecteur droit 1880">
          <a:extLst>
            <a:ext uri="{FF2B5EF4-FFF2-40B4-BE49-F238E27FC236}">
              <a16:creationId xmlns:a16="http://schemas.microsoft.com/office/drawing/2014/main" id="{00F853BC-04F5-4133-AD1D-1F0AFCAEFE5C}"/>
            </a:ext>
          </a:extLst>
        </xdr:cNvPr>
        <xdr:cNvCxnSpPr/>
      </xdr:nvCxnSpPr>
      <xdr:spPr>
        <a:xfrm>
          <a:off x="27336750" y="8745950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82" name="Connecteur droit avec flèche 1881">
          <a:extLst>
            <a:ext uri="{FF2B5EF4-FFF2-40B4-BE49-F238E27FC236}">
              <a16:creationId xmlns:a16="http://schemas.microsoft.com/office/drawing/2014/main" id="{2EA54BCD-90F9-47AA-AE46-4E4F3CE84EA4}"/>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4621</xdr:row>
      <xdr:rowOff>180975</xdr:rowOff>
    </xdr:from>
    <xdr:to>
      <xdr:col>40</xdr:col>
      <xdr:colOff>371475</xdr:colOff>
      <xdr:row>4622</xdr:row>
      <xdr:rowOff>0</xdr:rowOff>
    </xdr:to>
    <xdr:cxnSp macro="">
      <xdr:nvCxnSpPr>
        <xdr:cNvPr id="1883" name="Connecteur droit avec flèche 1882">
          <a:extLst>
            <a:ext uri="{FF2B5EF4-FFF2-40B4-BE49-F238E27FC236}">
              <a16:creationId xmlns:a16="http://schemas.microsoft.com/office/drawing/2014/main" id="{5F0C1CDB-96DF-4779-8C68-6387A8E45F81}"/>
            </a:ext>
          </a:extLst>
        </xdr:cNvPr>
        <xdr:cNvCxnSpPr/>
      </xdr:nvCxnSpPr>
      <xdr:spPr>
        <a:xfrm flipH="1">
          <a:off x="26974800" y="8748807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4620</xdr:row>
      <xdr:rowOff>0</xdr:rowOff>
    </xdr:from>
    <xdr:to>
      <xdr:col>34</xdr:col>
      <xdr:colOff>285751</xdr:colOff>
      <xdr:row>4621</xdr:row>
      <xdr:rowOff>19050</xdr:rowOff>
    </xdr:to>
    <xdr:cxnSp macro="">
      <xdr:nvCxnSpPr>
        <xdr:cNvPr id="1884" name="Connecteur droit avec flèche 1883">
          <a:extLst>
            <a:ext uri="{FF2B5EF4-FFF2-40B4-BE49-F238E27FC236}">
              <a16:creationId xmlns:a16="http://schemas.microsoft.com/office/drawing/2014/main" id="{04FADE64-06B9-4DB1-BA13-A3996E5E4AC3}"/>
            </a:ext>
          </a:extLst>
        </xdr:cNvPr>
        <xdr:cNvCxnSpPr/>
      </xdr:nvCxnSpPr>
      <xdr:spPr>
        <a:xfrm flipH="1">
          <a:off x="23088600" y="874575975"/>
          <a:ext cx="1" cy="18097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4623</xdr:row>
      <xdr:rowOff>9525</xdr:rowOff>
    </xdr:from>
    <xdr:to>
      <xdr:col>34</xdr:col>
      <xdr:colOff>295275</xdr:colOff>
      <xdr:row>4624</xdr:row>
      <xdr:rowOff>9525</xdr:rowOff>
    </xdr:to>
    <xdr:cxnSp macro="">
      <xdr:nvCxnSpPr>
        <xdr:cNvPr id="1885" name="Connecteur droit 1884">
          <a:extLst>
            <a:ext uri="{FF2B5EF4-FFF2-40B4-BE49-F238E27FC236}">
              <a16:creationId xmlns:a16="http://schemas.microsoft.com/office/drawing/2014/main" id="{13CCE2A7-EC2A-4B11-B107-D39785FA494D}"/>
            </a:ext>
          </a:extLst>
        </xdr:cNvPr>
        <xdr:cNvCxnSpPr/>
      </xdr:nvCxnSpPr>
      <xdr:spPr>
        <a:xfrm>
          <a:off x="23098125" y="875052225"/>
          <a:ext cx="0" cy="1619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86" name="Connecteur droit 1885">
          <a:extLst>
            <a:ext uri="{FF2B5EF4-FFF2-40B4-BE49-F238E27FC236}">
              <a16:creationId xmlns:a16="http://schemas.microsoft.com/office/drawing/2014/main" id="{56D49CFA-7492-4DA3-909D-C2167BE28643}"/>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4623</xdr:row>
      <xdr:rowOff>133351</xdr:rowOff>
    </xdr:from>
    <xdr:to>
      <xdr:col>39</xdr:col>
      <xdr:colOff>200025</xdr:colOff>
      <xdr:row>4624</xdr:row>
      <xdr:rowOff>0</xdr:rowOff>
    </xdr:to>
    <xdr:cxnSp macro="">
      <xdr:nvCxnSpPr>
        <xdr:cNvPr id="1887" name="Connecteur droit 1886">
          <a:extLst>
            <a:ext uri="{FF2B5EF4-FFF2-40B4-BE49-F238E27FC236}">
              <a16:creationId xmlns:a16="http://schemas.microsoft.com/office/drawing/2014/main" id="{BCF7E70F-4C76-4EEE-A7FF-24DC502C3F5E}"/>
            </a:ext>
          </a:extLst>
        </xdr:cNvPr>
        <xdr:cNvCxnSpPr/>
      </xdr:nvCxnSpPr>
      <xdr:spPr>
        <a:xfrm>
          <a:off x="23107650" y="875176051"/>
          <a:ext cx="3352800" cy="2857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88" name="Connecteur droit avec flèche 1887">
          <a:extLst>
            <a:ext uri="{FF2B5EF4-FFF2-40B4-BE49-F238E27FC236}">
              <a16:creationId xmlns:a16="http://schemas.microsoft.com/office/drawing/2014/main" id="{705D44D6-DA56-4029-8EF5-23D2CAC9A5EA}"/>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89" name="Connecteur droit 1888">
          <a:extLst>
            <a:ext uri="{FF2B5EF4-FFF2-40B4-BE49-F238E27FC236}">
              <a16:creationId xmlns:a16="http://schemas.microsoft.com/office/drawing/2014/main" id="{2FA78F3D-3F28-4EBE-8A13-82CA68090499}"/>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90" name="Connecteur droit avec flèche 1889">
          <a:extLst>
            <a:ext uri="{FF2B5EF4-FFF2-40B4-BE49-F238E27FC236}">
              <a16:creationId xmlns:a16="http://schemas.microsoft.com/office/drawing/2014/main" id="{CAD28800-8DA6-40DF-91A4-B91741156DDA}"/>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91" name="Connecteur droit 1890">
          <a:extLst>
            <a:ext uri="{FF2B5EF4-FFF2-40B4-BE49-F238E27FC236}">
              <a16:creationId xmlns:a16="http://schemas.microsoft.com/office/drawing/2014/main" id="{6771136A-08A3-4881-AC1E-2F1E2F0423C5}"/>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92" name="Connecteur droit avec flèche 1891">
          <a:extLst>
            <a:ext uri="{FF2B5EF4-FFF2-40B4-BE49-F238E27FC236}">
              <a16:creationId xmlns:a16="http://schemas.microsoft.com/office/drawing/2014/main" id="{F0B31E1F-38E4-4B3B-A1A5-0503ED000D2C}"/>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93" name="Connecteur droit 1892">
          <a:extLst>
            <a:ext uri="{FF2B5EF4-FFF2-40B4-BE49-F238E27FC236}">
              <a16:creationId xmlns:a16="http://schemas.microsoft.com/office/drawing/2014/main" id="{ABADAB12-EA77-49D2-B22C-4245FFF58462}"/>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94" name="Connecteur droit avec flèche 1893">
          <a:extLst>
            <a:ext uri="{FF2B5EF4-FFF2-40B4-BE49-F238E27FC236}">
              <a16:creationId xmlns:a16="http://schemas.microsoft.com/office/drawing/2014/main" id="{2D468350-79DA-40CD-9AB2-D66B9E517753}"/>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95" name="Connecteur droit 1894">
          <a:extLst>
            <a:ext uri="{FF2B5EF4-FFF2-40B4-BE49-F238E27FC236}">
              <a16:creationId xmlns:a16="http://schemas.microsoft.com/office/drawing/2014/main" id="{A9E8B2FC-9266-4B23-9242-9B765226BE91}"/>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96" name="Connecteur droit avec flèche 1895">
          <a:extLst>
            <a:ext uri="{FF2B5EF4-FFF2-40B4-BE49-F238E27FC236}">
              <a16:creationId xmlns:a16="http://schemas.microsoft.com/office/drawing/2014/main" id="{8F72D4ED-B2F7-4BB3-BF57-73592EF76019}"/>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97" name="Connecteur droit 1896">
          <a:extLst>
            <a:ext uri="{FF2B5EF4-FFF2-40B4-BE49-F238E27FC236}">
              <a16:creationId xmlns:a16="http://schemas.microsoft.com/office/drawing/2014/main" id="{53D76534-6A4A-41EC-8BA8-81F7EA640C6C}"/>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898" name="Connecteur droit avec flèche 1897">
          <a:extLst>
            <a:ext uri="{FF2B5EF4-FFF2-40B4-BE49-F238E27FC236}">
              <a16:creationId xmlns:a16="http://schemas.microsoft.com/office/drawing/2014/main" id="{3C39262F-C828-4DEE-9CA2-2A9A57A1EF2B}"/>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899" name="Connecteur droit 1898">
          <a:extLst>
            <a:ext uri="{FF2B5EF4-FFF2-40B4-BE49-F238E27FC236}">
              <a16:creationId xmlns:a16="http://schemas.microsoft.com/office/drawing/2014/main" id="{75AA2FBC-9C4A-476B-91F2-24E67B118D6F}"/>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4622</xdr:row>
      <xdr:rowOff>0</xdr:rowOff>
    </xdr:from>
    <xdr:to>
      <xdr:col>37</xdr:col>
      <xdr:colOff>742950</xdr:colOff>
      <xdr:row>4622</xdr:row>
      <xdr:rowOff>9525</xdr:rowOff>
    </xdr:to>
    <xdr:cxnSp macro="">
      <xdr:nvCxnSpPr>
        <xdr:cNvPr id="1900" name="Connecteur droit avec flèche 1899">
          <a:extLst>
            <a:ext uri="{FF2B5EF4-FFF2-40B4-BE49-F238E27FC236}">
              <a16:creationId xmlns:a16="http://schemas.microsoft.com/office/drawing/2014/main" id="{FE5E03E9-E8A7-4BD3-814C-F50D47CBC905}"/>
            </a:ext>
          </a:extLst>
        </xdr:cNvPr>
        <xdr:cNvCxnSpPr/>
      </xdr:nvCxnSpPr>
      <xdr:spPr>
        <a:xfrm flipV="1">
          <a:off x="25212675" y="8748807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4622</xdr:row>
      <xdr:rowOff>152400</xdr:rowOff>
    </xdr:from>
    <xdr:to>
      <xdr:col>39</xdr:col>
      <xdr:colOff>190500</xdr:colOff>
      <xdr:row>4623</xdr:row>
      <xdr:rowOff>114300</xdr:rowOff>
    </xdr:to>
    <xdr:cxnSp macro="">
      <xdr:nvCxnSpPr>
        <xdr:cNvPr id="1901" name="Connecteur droit 1900">
          <a:extLst>
            <a:ext uri="{FF2B5EF4-FFF2-40B4-BE49-F238E27FC236}">
              <a16:creationId xmlns:a16="http://schemas.microsoft.com/office/drawing/2014/main" id="{E1CEF525-12FF-4250-A88F-EA2320A46A27}"/>
            </a:ext>
          </a:extLst>
        </xdr:cNvPr>
        <xdr:cNvCxnSpPr/>
      </xdr:nvCxnSpPr>
      <xdr:spPr>
        <a:xfrm>
          <a:off x="26450925" y="8750331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1902" name="Connecteur droit 1901">
          <a:extLst>
            <a:ext uri="{FF2B5EF4-FFF2-40B4-BE49-F238E27FC236}">
              <a16:creationId xmlns:a16="http://schemas.microsoft.com/office/drawing/2014/main" id="{59A44F5B-F70C-4B9E-A980-E38E590184B5}"/>
            </a:ext>
          </a:extLst>
        </xdr:cNvPr>
        <xdr:cNvCxnSpPr/>
      </xdr:nvCxnSpPr>
      <xdr:spPr>
        <a:xfrm>
          <a:off x="25222200" y="7232332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1903" name="Connecteur droit 1902">
          <a:extLst>
            <a:ext uri="{FF2B5EF4-FFF2-40B4-BE49-F238E27FC236}">
              <a16:creationId xmlns:a16="http://schemas.microsoft.com/office/drawing/2014/main" id="{953A3C09-366E-4904-8FFF-906679542300}"/>
            </a:ext>
          </a:extLst>
        </xdr:cNvPr>
        <xdr:cNvCxnSpPr/>
      </xdr:nvCxnSpPr>
      <xdr:spPr>
        <a:xfrm>
          <a:off x="27336750" y="7232427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04" name="Connecteur droit avec flèche 1903">
          <a:extLst>
            <a:ext uri="{FF2B5EF4-FFF2-40B4-BE49-F238E27FC236}">
              <a16:creationId xmlns:a16="http://schemas.microsoft.com/office/drawing/2014/main" id="{49DCCF81-8751-4955-A5CC-4A0A655A55A2}"/>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1905" name="Connecteur droit avec flèche 1904">
          <a:extLst>
            <a:ext uri="{FF2B5EF4-FFF2-40B4-BE49-F238E27FC236}">
              <a16:creationId xmlns:a16="http://schemas.microsoft.com/office/drawing/2014/main" id="{93C13190-DB92-4182-BF33-287B13AB8F46}"/>
            </a:ext>
          </a:extLst>
        </xdr:cNvPr>
        <xdr:cNvCxnSpPr/>
      </xdr:nvCxnSpPr>
      <xdr:spPr>
        <a:xfrm flipH="1">
          <a:off x="26974800" y="7235285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1906" name="Connecteur droit avec flèche 1905">
          <a:extLst>
            <a:ext uri="{FF2B5EF4-FFF2-40B4-BE49-F238E27FC236}">
              <a16:creationId xmlns:a16="http://schemas.microsoft.com/office/drawing/2014/main" id="{9986DF58-AA3F-4264-B767-3F475C4E34EF}"/>
            </a:ext>
          </a:extLst>
        </xdr:cNvPr>
        <xdr:cNvCxnSpPr/>
      </xdr:nvCxnSpPr>
      <xdr:spPr>
        <a:xfrm flipH="1">
          <a:off x="23088600" y="7232237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1907" name="Connecteur droit 1906">
          <a:extLst>
            <a:ext uri="{FF2B5EF4-FFF2-40B4-BE49-F238E27FC236}">
              <a16:creationId xmlns:a16="http://schemas.microsoft.com/office/drawing/2014/main" id="{E68B5922-F02D-4E14-BE09-2E5C877859CF}"/>
            </a:ext>
          </a:extLst>
        </xdr:cNvPr>
        <xdr:cNvCxnSpPr/>
      </xdr:nvCxnSpPr>
      <xdr:spPr>
        <a:xfrm>
          <a:off x="23098125" y="7236999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08" name="Connecteur droit 1907">
          <a:extLst>
            <a:ext uri="{FF2B5EF4-FFF2-40B4-BE49-F238E27FC236}">
              <a16:creationId xmlns:a16="http://schemas.microsoft.com/office/drawing/2014/main" id="{D22FBB52-1554-49D9-8753-BCC7B821FC88}"/>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1909" name="Connecteur droit 1908">
          <a:extLst>
            <a:ext uri="{FF2B5EF4-FFF2-40B4-BE49-F238E27FC236}">
              <a16:creationId xmlns:a16="http://schemas.microsoft.com/office/drawing/2014/main" id="{C5F48CEE-1074-4E73-98E2-1025652C931E}"/>
            </a:ext>
          </a:extLst>
        </xdr:cNvPr>
        <xdr:cNvCxnSpPr/>
      </xdr:nvCxnSpPr>
      <xdr:spPr>
        <a:xfrm>
          <a:off x="23107650" y="7238238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3821</xdr:row>
      <xdr:rowOff>9525</xdr:rowOff>
    </xdr:from>
    <xdr:to>
      <xdr:col>37</xdr:col>
      <xdr:colOff>371475</xdr:colOff>
      <xdr:row>3823</xdr:row>
      <xdr:rowOff>0</xdr:rowOff>
    </xdr:to>
    <xdr:cxnSp macro="">
      <xdr:nvCxnSpPr>
        <xdr:cNvPr id="1910" name="Connecteur droit 1909">
          <a:extLst>
            <a:ext uri="{FF2B5EF4-FFF2-40B4-BE49-F238E27FC236}">
              <a16:creationId xmlns:a16="http://schemas.microsoft.com/office/drawing/2014/main" id="{FBCC34A5-DE4A-4055-B27F-31827C5112B4}"/>
            </a:ext>
          </a:extLst>
        </xdr:cNvPr>
        <xdr:cNvCxnSpPr/>
      </xdr:nvCxnSpPr>
      <xdr:spPr>
        <a:xfrm>
          <a:off x="25222200" y="7232332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3821</xdr:row>
      <xdr:rowOff>19050</xdr:rowOff>
    </xdr:from>
    <xdr:to>
      <xdr:col>40</xdr:col>
      <xdr:colOff>381000</xdr:colOff>
      <xdr:row>3822</xdr:row>
      <xdr:rowOff>180975</xdr:rowOff>
    </xdr:to>
    <xdr:cxnSp macro="">
      <xdr:nvCxnSpPr>
        <xdr:cNvPr id="1911" name="Connecteur droit 1910">
          <a:extLst>
            <a:ext uri="{FF2B5EF4-FFF2-40B4-BE49-F238E27FC236}">
              <a16:creationId xmlns:a16="http://schemas.microsoft.com/office/drawing/2014/main" id="{30940336-8EF3-4EA6-910A-82DA6914AB34}"/>
            </a:ext>
          </a:extLst>
        </xdr:cNvPr>
        <xdr:cNvCxnSpPr/>
      </xdr:nvCxnSpPr>
      <xdr:spPr>
        <a:xfrm>
          <a:off x="27336750" y="7232427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12" name="Connecteur droit avec flèche 1911">
          <a:extLst>
            <a:ext uri="{FF2B5EF4-FFF2-40B4-BE49-F238E27FC236}">
              <a16:creationId xmlns:a16="http://schemas.microsoft.com/office/drawing/2014/main" id="{01643BD1-47EE-43B7-97E9-B410368D7357}"/>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3822</xdr:row>
      <xdr:rowOff>180975</xdr:rowOff>
    </xdr:from>
    <xdr:to>
      <xdr:col>40</xdr:col>
      <xdr:colOff>371475</xdr:colOff>
      <xdr:row>3823</xdr:row>
      <xdr:rowOff>0</xdr:rowOff>
    </xdr:to>
    <xdr:cxnSp macro="">
      <xdr:nvCxnSpPr>
        <xdr:cNvPr id="1913" name="Connecteur droit avec flèche 1912">
          <a:extLst>
            <a:ext uri="{FF2B5EF4-FFF2-40B4-BE49-F238E27FC236}">
              <a16:creationId xmlns:a16="http://schemas.microsoft.com/office/drawing/2014/main" id="{260B8FCD-B6DE-49A3-9578-23791A7C0FC3}"/>
            </a:ext>
          </a:extLst>
        </xdr:cNvPr>
        <xdr:cNvCxnSpPr/>
      </xdr:nvCxnSpPr>
      <xdr:spPr>
        <a:xfrm flipH="1">
          <a:off x="26974800" y="7235285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3821</xdr:row>
      <xdr:rowOff>0</xdr:rowOff>
    </xdr:from>
    <xdr:to>
      <xdr:col>34</xdr:col>
      <xdr:colOff>285751</xdr:colOff>
      <xdr:row>3822</xdr:row>
      <xdr:rowOff>19050</xdr:rowOff>
    </xdr:to>
    <xdr:cxnSp macro="">
      <xdr:nvCxnSpPr>
        <xdr:cNvPr id="1914" name="Connecteur droit avec flèche 1913">
          <a:extLst>
            <a:ext uri="{FF2B5EF4-FFF2-40B4-BE49-F238E27FC236}">
              <a16:creationId xmlns:a16="http://schemas.microsoft.com/office/drawing/2014/main" id="{44DD1C31-BE0F-4718-A6F7-C233268B8AE1}"/>
            </a:ext>
          </a:extLst>
        </xdr:cNvPr>
        <xdr:cNvCxnSpPr/>
      </xdr:nvCxnSpPr>
      <xdr:spPr>
        <a:xfrm flipH="1">
          <a:off x="23088600" y="7232237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3824</xdr:row>
      <xdr:rowOff>9525</xdr:rowOff>
    </xdr:from>
    <xdr:to>
      <xdr:col>34</xdr:col>
      <xdr:colOff>295275</xdr:colOff>
      <xdr:row>3825</xdr:row>
      <xdr:rowOff>9525</xdr:rowOff>
    </xdr:to>
    <xdr:cxnSp macro="">
      <xdr:nvCxnSpPr>
        <xdr:cNvPr id="1915" name="Connecteur droit 1914">
          <a:extLst>
            <a:ext uri="{FF2B5EF4-FFF2-40B4-BE49-F238E27FC236}">
              <a16:creationId xmlns:a16="http://schemas.microsoft.com/office/drawing/2014/main" id="{D51161D4-7320-4D2D-8516-CC02D06BE4F1}"/>
            </a:ext>
          </a:extLst>
        </xdr:cNvPr>
        <xdr:cNvCxnSpPr/>
      </xdr:nvCxnSpPr>
      <xdr:spPr>
        <a:xfrm>
          <a:off x="23098125" y="7236999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16" name="Connecteur droit 1915">
          <a:extLst>
            <a:ext uri="{FF2B5EF4-FFF2-40B4-BE49-F238E27FC236}">
              <a16:creationId xmlns:a16="http://schemas.microsoft.com/office/drawing/2014/main" id="{21052009-BDF0-4BCD-A268-414D047611FA}"/>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3824</xdr:row>
      <xdr:rowOff>133351</xdr:rowOff>
    </xdr:from>
    <xdr:to>
      <xdr:col>39</xdr:col>
      <xdr:colOff>200025</xdr:colOff>
      <xdr:row>3825</xdr:row>
      <xdr:rowOff>0</xdr:rowOff>
    </xdr:to>
    <xdr:cxnSp macro="">
      <xdr:nvCxnSpPr>
        <xdr:cNvPr id="1917" name="Connecteur droit 1916">
          <a:extLst>
            <a:ext uri="{FF2B5EF4-FFF2-40B4-BE49-F238E27FC236}">
              <a16:creationId xmlns:a16="http://schemas.microsoft.com/office/drawing/2014/main" id="{CF053109-3EF6-44A8-BA63-3A5FCD9D14B2}"/>
            </a:ext>
          </a:extLst>
        </xdr:cNvPr>
        <xdr:cNvCxnSpPr/>
      </xdr:nvCxnSpPr>
      <xdr:spPr>
        <a:xfrm>
          <a:off x="23107650" y="7238238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18" name="Connecteur droit avec flèche 1917">
          <a:extLst>
            <a:ext uri="{FF2B5EF4-FFF2-40B4-BE49-F238E27FC236}">
              <a16:creationId xmlns:a16="http://schemas.microsoft.com/office/drawing/2014/main" id="{1AC49E16-36A6-439D-86AA-B673F1E0E99C}"/>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19" name="Connecteur droit 1918">
          <a:extLst>
            <a:ext uri="{FF2B5EF4-FFF2-40B4-BE49-F238E27FC236}">
              <a16:creationId xmlns:a16="http://schemas.microsoft.com/office/drawing/2014/main" id="{7F824DF8-59EC-4B6A-BE45-0D1FB97609FA}"/>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20" name="Connecteur droit avec flèche 1919">
          <a:extLst>
            <a:ext uri="{FF2B5EF4-FFF2-40B4-BE49-F238E27FC236}">
              <a16:creationId xmlns:a16="http://schemas.microsoft.com/office/drawing/2014/main" id="{D352B909-C1B6-4847-A6E0-7FE6CD7B089C}"/>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21" name="Connecteur droit 1920">
          <a:extLst>
            <a:ext uri="{FF2B5EF4-FFF2-40B4-BE49-F238E27FC236}">
              <a16:creationId xmlns:a16="http://schemas.microsoft.com/office/drawing/2014/main" id="{7200EBDB-1A04-412F-993F-6A3D32D1A2DA}"/>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22" name="Connecteur droit avec flèche 1921">
          <a:extLst>
            <a:ext uri="{FF2B5EF4-FFF2-40B4-BE49-F238E27FC236}">
              <a16:creationId xmlns:a16="http://schemas.microsoft.com/office/drawing/2014/main" id="{0A29A483-AD04-44F5-9A34-8F6152C8CC53}"/>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23" name="Connecteur droit 1922">
          <a:extLst>
            <a:ext uri="{FF2B5EF4-FFF2-40B4-BE49-F238E27FC236}">
              <a16:creationId xmlns:a16="http://schemas.microsoft.com/office/drawing/2014/main" id="{CBFD1DE7-DEE4-4772-9338-9CF0C0454639}"/>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24" name="Connecteur droit avec flèche 1923">
          <a:extLst>
            <a:ext uri="{FF2B5EF4-FFF2-40B4-BE49-F238E27FC236}">
              <a16:creationId xmlns:a16="http://schemas.microsoft.com/office/drawing/2014/main" id="{F959A1EE-212C-4AC1-94DE-865EC74F0CB2}"/>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25" name="Connecteur droit 1924">
          <a:extLst>
            <a:ext uri="{FF2B5EF4-FFF2-40B4-BE49-F238E27FC236}">
              <a16:creationId xmlns:a16="http://schemas.microsoft.com/office/drawing/2014/main" id="{B951314E-EDA1-487D-8862-E10DE3319E06}"/>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26" name="Connecteur droit avec flèche 1925">
          <a:extLst>
            <a:ext uri="{FF2B5EF4-FFF2-40B4-BE49-F238E27FC236}">
              <a16:creationId xmlns:a16="http://schemas.microsoft.com/office/drawing/2014/main" id="{1C705F2E-71CA-48C9-9D49-0E195366080C}"/>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27" name="Connecteur droit 1926">
          <a:extLst>
            <a:ext uri="{FF2B5EF4-FFF2-40B4-BE49-F238E27FC236}">
              <a16:creationId xmlns:a16="http://schemas.microsoft.com/office/drawing/2014/main" id="{85FA3BA7-BFF8-41AE-9563-92DE3F9C283F}"/>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28" name="Connecteur droit avec flèche 1927">
          <a:extLst>
            <a:ext uri="{FF2B5EF4-FFF2-40B4-BE49-F238E27FC236}">
              <a16:creationId xmlns:a16="http://schemas.microsoft.com/office/drawing/2014/main" id="{EB48229C-2359-4D5D-88DC-5438C7751D2A}"/>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29" name="Connecteur droit 1928">
          <a:extLst>
            <a:ext uri="{FF2B5EF4-FFF2-40B4-BE49-F238E27FC236}">
              <a16:creationId xmlns:a16="http://schemas.microsoft.com/office/drawing/2014/main" id="{44609DC3-94E7-4D5B-B897-E3178001204D}"/>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3823</xdr:row>
      <xdr:rowOff>0</xdr:rowOff>
    </xdr:from>
    <xdr:to>
      <xdr:col>37</xdr:col>
      <xdr:colOff>742950</xdr:colOff>
      <xdr:row>3823</xdr:row>
      <xdr:rowOff>9525</xdr:rowOff>
    </xdr:to>
    <xdr:cxnSp macro="">
      <xdr:nvCxnSpPr>
        <xdr:cNvPr id="1930" name="Connecteur droit avec flèche 1929">
          <a:extLst>
            <a:ext uri="{FF2B5EF4-FFF2-40B4-BE49-F238E27FC236}">
              <a16:creationId xmlns:a16="http://schemas.microsoft.com/office/drawing/2014/main" id="{879559D9-8C05-4F54-A1E9-9A3FA48C638A}"/>
            </a:ext>
          </a:extLst>
        </xdr:cNvPr>
        <xdr:cNvCxnSpPr/>
      </xdr:nvCxnSpPr>
      <xdr:spPr>
        <a:xfrm flipV="1">
          <a:off x="25212675" y="7235285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3823</xdr:row>
      <xdr:rowOff>152400</xdr:rowOff>
    </xdr:from>
    <xdr:to>
      <xdr:col>39</xdr:col>
      <xdr:colOff>190500</xdr:colOff>
      <xdr:row>3824</xdr:row>
      <xdr:rowOff>114300</xdr:rowOff>
    </xdr:to>
    <xdr:cxnSp macro="">
      <xdr:nvCxnSpPr>
        <xdr:cNvPr id="1931" name="Connecteur droit 1930">
          <a:extLst>
            <a:ext uri="{FF2B5EF4-FFF2-40B4-BE49-F238E27FC236}">
              <a16:creationId xmlns:a16="http://schemas.microsoft.com/office/drawing/2014/main" id="{2C7ACE1C-8FF0-457A-A477-9958D206FEB8}"/>
            </a:ext>
          </a:extLst>
        </xdr:cNvPr>
        <xdr:cNvCxnSpPr/>
      </xdr:nvCxnSpPr>
      <xdr:spPr>
        <a:xfrm>
          <a:off x="26450925" y="7236809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1932" name="Connecteur droit 1931">
          <a:extLst>
            <a:ext uri="{FF2B5EF4-FFF2-40B4-BE49-F238E27FC236}">
              <a16:creationId xmlns:a16="http://schemas.microsoft.com/office/drawing/2014/main" id="{4E9E74EB-3BE7-4BD1-9177-2775A919FC83}"/>
            </a:ext>
          </a:extLst>
        </xdr:cNvPr>
        <xdr:cNvCxnSpPr/>
      </xdr:nvCxnSpPr>
      <xdr:spPr>
        <a:xfrm>
          <a:off x="25222200" y="7610094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1933" name="Connecteur droit 1932">
          <a:extLst>
            <a:ext uri="{FF2B5EF4-FFF2-40B4-BE49-F238E27FC236}">
              <a16:creationId xmlns:a16="http://schemas.microsoft.com/office/drawing/2014/main" id="{E3A46838-D684-4D7E-9013-37887D7BC0B9}"/>
            </a:ext>
          </a:extLst>
        </xdr:cNvPr>
        <xdr:cNvCxnSpPr/>
      </xdr:nvCxnSpPr>
      <xdr:spPr>
        <a:xfrm>
          <a:off x="27336750" y="7610189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34" name="Connecteur droit avec flèche 1933">
          <a:extLst>
            <a:ext uri="{FF2B5EF4-FFF2-40B4-BE49-F238E27FC236}">
              <a16:creationId xmlns:a16="http://schemas.microsoft.com/office/drawing/2014/main" id="{2EBEBF64-C50D-4AC5-AE5E-6CF0C0A4B210}"/>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1935" name="Connecteur droit avec flèche 1934">
          <a:extLst>
            <a:ext uri="{FF2B5EF4-FFF2-40B4-BE49-F238E27FC236}">
              <a16:creationId xmlns:a16="http://schemas.microsoft.com/office/drawing/2014/main" id="{98962CBB-4BBE-469D-9FDC-1C2AA788CB09}"/>
            </a:ext>
          </a:extLst>
        </xdr:cNvPr>
        <xdr:cNvCxnSpPr/>
      </xdr:nvCxnSpPr>
      <xdr:spPr>
        <a:xfrm flipH="1">
          <a:off x="26974800" y="761304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1936" name="Connecteur droit avec flèche 1935">
          <a:extLst>
            <a:ext uri="{FF2B5EF4-FFF2-40B4-BE49-F238E27FC236}">
              <a16:creationId xmlns:a16="http://schemas.microsoft.com/office/drawing/2014/main" id="{60736D79-2EE8-447A-B1B8-0EBDD11D117F}"/>
            </a:ext>
          </a:extLst>
        </xdr:cNvPr>
        <xdr:cNvCxnSpPr/>
      </xdr:nvCxnSpPr>
      <xdr:spPr>
        <a:xfrm flipH="1">
          <a:off x="23088600" y="7609998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1937" name="Connecteur droit 1936">
          <a:extLst>
            <a:ext uri="{FF2B5EF4-FFF2-40B4-BE49-F238E27FC236}">
              <a16:creationId xmlns:a16="http://schemas.microsoft.com/office/drawing/2014/main" id="{CA7FC9BA-4857-44FC-9603-10551358EE94}"/>
            </a:ext>
          </a:extLst>
        </xdr:cNvPr>
        <xdr:cNvCxnSpPr/>
      </xdr:nvCxnSpPr>
      <xdr:spPr>
        <a:xfrm>
          <a:off x="23098125" y="761476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38" name="Connecteur droit 1937">
          <a:extLst>
            <a:ext uri="{FF2B5EF4-FFF2-40B4-BE49-F238E27FC236}">
              <a16:creationId xmlns:a16="http://schemas.microsoft.com/office/drawing/2014/main" id="{7D036BC5-C7E6-46C1-854C-49CE07B2D03A}"/>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1939" name="Connecteur droit 1938">
          <a:extLst>
            <a:ext uri="{FF2B5EF4-FFF2-40B4-BE49-F238E27FC236}">
              <a16:creationId xmlns:a16="http://schemas.microsoft.com/office/drawing/2014/main" id="{8ACBF8CB-4A0C-43CF-847D-9393B802040B}"/>
            </a:ext>
          </a:extLst>
        </xdr:cNvPr>
        <xdr:cNvCxnSpPr/>
      </xdr:nvCxnSpPr>
      <xdr:spPr>
        <a:xfrm>
          <a:off x="23107650" y="761599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4021</xdr:row>
      <xdr:rowOff>9525</xdr:rowOff>
    </xdr:from>
    <xdr:to>
      <xdr:col>37</xdr:col>
      <xdr:colOff>371475</xdr:colOff>
      <xdr:row>4023</xdr:row>
      <xdr:rowOff>0</xdr:rowOff>
    </xdr:to>
    <xdr:cxnSp macro="">
      <xdr:nvCxnSpPr>
        <xdr:cNvPr id="1940" name="Connecteur droit 1939">
          <a:extLst>
            <a:ext uri="{FF2B5EF4-FFF2-40B4-BE49-F238E27FC236}">
              <a16:creationId xmlns:a16="http://schemas.microsoft.com/office/drawing/2014/main" id="{10726963-885F-4042-BE37-03E58A2D74EC}"/>
            </a:ext>
          </a:extLst>
        </xdr:cNvPr>
        <xdr:cNvCxnSpPr/>
      </xdr:nvCxnSpPr>
      <xdr:spPr>
        <a:xfrm>
          <a:off x="25222200" y="7610094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4021</xdr:row>
      <xdr:rowOff>19050</xdr:rowOff>
    </xdr:from>
    <xdr:to>
      <xdr:col>40</xdr:col>
      <xdr:colOff>381000</xdr:colOff>
      <xdr:row>4022</xdr:row>
      <xdr:rowOff>180975</xdr:rowOff>
    </xdr:to>
    <xdr:cxnSp macro="">
      <xdr:nvCxnSpPr>
        <xdr:cNvPr id="1941" name="Connecteur droit 1940">
          <a:extLst>
            <a:ext uri="{FF2B5EF4-FFF2-40B4-BE49-F238E27FC236}">
              <a16:creationId xmlns:a16="http://schemas.microsoft.com/office/drawing/2014/main" id="{851120C1-F733-45A4-80AE-165A803FD74A}"/>
            </a:ext>
          </a:extLst>
        </xdr:cNvPr>
        <xdr:cNvCxnSpPr/>
      </xdr:nvCxnSpPr>
      <xdr:spPr>
        <a:xfrm>
          <a:off x="27336750" y="7610189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42" name="Connecteur droit avec flèche 1941">
          <a:extLst>
            <a:ext uri="{FF2B5EF4-FFF2-40B4-BE49-F238E27FC236}">
              <a16:creationId xmlns:a16="http://schemas.microsoft.com/office/drawing/2014/main" id="{2AA61428-76D4-4BA7-9D8B-508DB601D13B}"/>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4022</xdr:row>
      <xdr:rowOff>180975</xdr:rowOff>
    </xdr:from>
    <xdr:to>
      <xdr:col>40</xdr:col>
      <xdr:colOff>371475</xdr:colOff>
      <xdr:row>4023</xdr:row>
      <xdr:rowOff>0</xdr:rowOff>
    </xdr:to>
    <xdr:cxnSp macro="">
      <xdr:nvCxnSpPr>
        <xdr:cNvPr id="1943" name="Connecteur droit avec flèche 1942">
          <a:extLst>
            <a:ext uri="{FF2B5EF4-FFF2-40B4-BE49-F238E27FC236}">
              <a16:creationId xmlns:a16="http://schemas.microsoft.com/office/drawing/2014/main" id="{8E6BACF3-7D07-49DB-A131-365A9C36F9F2}"/>
            </a:ext>
          </a:extLst>
        </xdr:cNvPr>
        <xdr:cNvCxnSpPr/>
      </xdr:nvCxnSpPr>
      <xdr:spPr>
        <a:xfrm flipH="1">
          <a:off x="26974800" y="761304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4021</xdr:row>
      <xdr:rowOff>0</xdr:rowOff>
    </xdr:from>
    <xdr:to>
      <xdr:col>34</xdr:col>
      <xdr:colOff>285751</xdr:colOff>
      <xdr:row>4022</xdr:row>
      <xdr:rowOff>19050</xdr:rowOff>
    </xdr:to>
    <xdr:cxnSp macro="">
      <xdr:nvCxnSpPr>
        <xdr:cNvPr id="1944" name="Connecteur droit avec flèche 1943">
          <a:extLst>
            <a:ext uri="{FF2B5EF4-FFF2-40B4-BE49-F238E27FC236}">
              <a16:creationId xmlns:a16="http://schemas.microsoft.com/office/drawing/2014/main" id="{E6D01371-181E-4AA8-AC2D-84EA8B0515A8}"/>
            </a:ext>
          </a:extLst>
        </xdr:cNvPr>
        <xdr:cNvCxnSpPr/>
      </xdr:nvCxnSpPr>
      <xdr:spPr>
        <a:xfrm flipH="1">
          <a:off x="23088600" y="7609998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4024</xdr:row>
      <xdr:rowOff>9525</xdr:rowOff>
    </xdr:from>
    <xdr:to>
      <xdr:col>34</xdr:col>
      <xdr:colOff>295275</xdr:colOff>
      <xdr:row>4025</xdr:row>
      <xdr:rowOff>9525</xdr:rowOff>
    </xdr:to>
    <xdr:cxnSp macro="">
      <xdr:nvCxnSpPr>
        <xdr:cNvPr id="1945" name="Connecteur droit 1944">
          <a:extLst>
            <a:ext uri="{FF2B5EF4-FFF2-40B4-BE49-F238E27FC236}">
              <a16:creationId xmlns:a16="http://schemas.microsoft.com/office/drawing/2014/main" id="{F82E3F28-90C4-4582-A11D-B24DE0BCAD53}"/>
            </a:ext>
          </a:extLst>
        </xdr:cNvPr>
        <xdr:cNvCxnSpPr/>
      </xdr:nvCxnSpPr>
      <xdr:spPr>
        <a:xfrm>
          <a:off x="23098125" y="761476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46" name="Connecteur droit 1945">
          <a:extLst>
            <a:ext uri="{FF2B5EF4-FFF2-40B4-BE49-F238E27FC236}">
              <a16:creationId xmlns:a16="http://schemas.microsoft.com/office/drawing/2014/main" id="{07CC8A49-6731-4D5D-8252-63E6C25A0007}"/>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4024</xdr:row>
      <xdr:rowOff>133351</xdr:rowOff>
    </xdr:from>
    <xdr:to>
      <xdr:col>39</xdr:col>
      <xdr:colOff>200025</xdr:colOff>
      <xdr:row>4025</xdr:row>
      <xdr:rowOff>0</xdr:rowOff>
    </xdr:to>
    <xdr:cxnSp macro="">
      <xdr:nvCxnSpPr>
        <xdr:cNvPr id="1947" name="Connecteur droit 1946">
          <a:extLst>
            <a:ext uri="{FF2B5EF4-FFF2-40B4-BE49-F238E27FC236}">
              <a16:creationId xmlns:a16="http://schemas.microsoft.com/office/drawing/2014/main" id="{3A5B07BA-5EBF-40F9-A9EB-B7E74E2B010E}"/>
            </a:ext>
          </a:extLst>
        </xdr:cNvPr>
        <xdr:cNvCxnSpPr/>
      </xdr:nvCxnSpPr>
      <xdr:spPr>
        <a:xfrm>
          <a:off x="23107650" y="7615999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48" name="Connecteur droit avec flèche 1947">
          <a:extLst>
            <a:ext uri="{FF2B5EF4-FFF2-40B4-BE49-F238E27FC236}">
              <a16:creationId xmlns:a16="http://schemas.microsoft.com/office/drawing/2014/main" id="{4CD5707D-CD5C-4C6F-88E9-5C217B89ECDA}"/>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49" name="Connecteur droit 1948">
          <a:extLst>
            <a:ext uri="{FF2B5EF4-FFF2-40B4-BE49-F238E27FC236}">
              <a16:creationId xmlns:a16="http://schemas.microsoft.com/office/drawing/2014/main" id="{CF6BEE34-40FF-42DF-A82F-A72E3A34CA51}"/>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50" name="Connecteur droit avec flèche 1949">
          <a:extLst>
            <a:ext uri="{FF2B5EF4-FFF2-40B4-BE49-F238E27FC236}">
              <a16:creationId xmlns:a16="http://schemas.microsoft.com/office/drawing/2014/main" id="{A49363D4-444C-4B1A-ACC2-8158A13D1A75}"/>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51" name="Connecteur droit 1950">
          <a:extLst>
            <a:ext uri="{FF2B5EF4-FFF2-40B4-BE49-F238E27FC236}">
              <a16:creationId xmlns:a16="http://schemas.microsoft.com/office/drawing/2014/main" id="{3EBE2FE1-FFC4-401D-9820-BCB3CD847F41}"/>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52" name="Connecteur droit avec flèche 1951">
          <a:extLst>
            <a:ext uri="{FF2B5EF4-FFF2-40B4-BE49-F238E27FC236}">
              <a16:creationId xmlns:a16="http://schemas.microsoft.com/office/drawing/2014/main" id="{1BE9FF7B-4F4F-4F4B-A692-2878117465ED}"/>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53" name="Connecteur droit 1952">
          <a:extLst>
            <a:ext uri="{FF2B5EF4-FFF2-40B4-BE49-F238E27FC236}">
              <a16:creationId xmlns:a16="http://schemas.microsoft.com/office/drawing/2014/main" id="{C873BA37-2C94-40CD-834F-0072B09474F5}"/>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54" name="Connecteur droit avec flèche 1953">
          <a:extLst>
            <a:ext uri="{FF2B5EF4-FFF2-40B4-BE49-F238E27FC236}">
              <a16:creationId xmlns:a16="http://schemas.microsoft.com/office/drawing/2014/main" id="{0025B929-7178-4210-AA04-6361B90BB9D7}"/>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55" name="Connecteur droit 1954">
          <a:extLst>
            <a:ext uri="{FF2B5EF4-FFF2-40B4-BE49-F238E27FC236}">
              <a16:creationId xmlns:a16="http://schemas.microsoft.com/office/drawing/2014/main" id="{1031B8CE-D4C2-41BD-8942-EA21BC0C58C3}"/>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56" name="Connecteur droit avec flèche 1955">
          <a:extLst>
            <a:ext uri="{FF2B5EF4-FFF2-40B4-BE49-F238E27FC236}">
              <a16:creationId xmlns:a16="http://schemas.microsoft.com/office/drawing/2014/main" id="{A8153C38-1E7F-4A76-9633-97193FC809E8}"/>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57" name="Connecteur droit 1956">
          <a:extLst>
            <a:ext uri="{FF2B5EF4-FFF2-40B4-BE49-F238E27FC236}">
              <a16:creationId xmlns:a16="http://schemas.microsoft.com/office/drawing/2014/main" id="{563990F6-664B-4DC2-9FFC-84AE9ABF9C7A}"/>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58" name="Connecteur droit avec flèche 1957">
          <a:extLst>
            <a:ext uri="{FF2B5EF4-FFF2-40B4-BE49-F238E27FC236}">
              <a16:creationId xmlns:a16="http://schemas.microsoft.com/office/drawing/2014/main" id="{1BFD3803-7CED-4E45-B62F-0BFDC2589327}"/>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59" name="Connecteur droit 1958">
          <a:extLst>
            <a:ext uri="{FF2B5EF4-FFF2-40B4-BE49-F238E27FC236}">
              <a16:creationId xmlns:a16="http://schemas.microsoft.com/office/drawing/2014/main" id="{57DC6A50-ECBC-41AA-B74C-4E87E4621C2E}"/>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4023</xdr:row>
      <xdr:rowOff>0</xdr:rowOff>
    </xdr:from>
    <xdr:to>
      <xdr:col>37</xdr:col>
      <xdr:colOff>742950</xdr:colOff>
      <xdr:row>4023</xdr:row>
      <xdr:rowOff>9525</xdr:rowOff>
    </xdr:to>
    <xdr:cxnSp macro="">
      <xdr:nvCxnSpPr>
        <xdr:cNvPr id="1960" name="Connecteur droit avec flèche 1959">
          <a:extLst>
            <a:ext uri="{FF2B5EF4-FFF2-40B4-BE49-F238E27FC236}">
              <a16:creationId xmlns:a16="http://schemas.microsoft.com/office/drawing/2014/main" id="{83A14379-920B-4D12-A94C-967C4DC5D4D2}"/>
            </a:ext>
          </a:extLst>
        </xdr:cNvPr>
        <xdr:cNvCxnSpPr/>
      </xdr:nvCxnSpPr>
      <xdr:spPr>
        <a:xfrm flipV="1">
          <a:off x="25212675" y="761304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4023</xdr:row>
      <xdr:rowOff>152400</xdr:rowOff>
    </xdr:from>
    <xdr:to>
      <xdr:col>39</xdr:col>
      <xdr:colOff>190500</xdr:colOff>
      <xdr:row>4024</xdr:row>
      <xdr:rowOff>114300</xdr:rowOff>
    </xdr:to>
    <xdr:cxnSp macro="">
      <xdr:nvCxnSpPr>
        <xdr:cNvPr id="1961" name="Connecteur droit 1960">
          <a:extLst>
            <a:ext uri="{FF2B5EF4-FFF2-40B4-BE49-F238E27FC236}">
              <a16:creationId xmlns:a16="http://schemas.microsoft.com/office/drawing/2014/main" id="{F53028AE-5910-479D-AA3F-FD30F18C98FC}"/>
            </a:ext>
          </a:extLst>
        </xdr:cNvPr>
        <xdr:cNvCxnSpPr/>
      </xdr:nvCxnSpPr>
      <xdr:spPr>
        <a:xfrm>
          <a:off x="26450925" y="761457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1962" name="Connecteur droit 1961">
          <a:extLst>
            <a:ext uri="{FF2B5EF4-FFF2-40B4-BE49-F238E27FC236}">
              <a16:creationId xmlns:a16="http://schemas.microsoft.com/office/drawing/2014/main" id="{EB2C6221-BB1D-4D0D-877B-0F99666EAD64}"/>
            </a:ext>
          </a:extLst>
        </xdr:cNvPr>
        <xdr:cNvCxnSpPr/>
      </xdr:nvCxnSpPr>
      <xdr:spPr>
        <a:xfrm>
          <a:off x="25222200" y="798785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1963" name="Connecteur droit 1962">
          <a:extLst>
            <a:ext uri="{FF2B5EF4-FFF2-40B4-BE49-F238E27FC236}">
              <a16:creationId xmlns:a16="http://schemas.microsoft.com/office/drawing/2014/main" id="{AA96CDE3-4A13-4D0F-92CD-5CB30B2868E0}"/>
            </a:ext>
          </a:extLst>
        </xdr:cNvPr>
        <xdr:cNvCxnSpPr/>
      </xdr:nvCxnSpPr>
      <xdr:spPr>
        <a:xfrm>
          <a:off x="27336750" y="798795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64" name="Connecteur droit avec flèche 1963">
          <a:extLst>
            <a:ext uri="{FF2B5EF4-FFF2-40B4-BE49-F238E27FC236}">
              <a16:creationId xmlns:a16="http://schemas.microsoft.com/office/drawing/2014/main" id="{FC572F9C-2F5F-472D-83F1-AF610F39BC0D}"/>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1965" name="Connecteur droit avec flèche 1964">
          <a:extLst>
            <a:ext uri="{FF2B5EF4-FFF2-40B4-BE49-F238E27FC236}">
              <a16:creationId xmlns:a16="http://schemas.microsoft.com/office/drawing/2014/main" id="{17CF02BC-DCF1-45AB-BF54-58D4BB67E942}"/>
            </a:ext>
          </a:extLst>
        </xdr:cNvPr>
        <xdr:cNvCxnSpPr/>
      </xdr:nvCxnSpPr>
      <xdr:spPr>
        <a:xfrm flipH="1">
          <a:off x="26974800" y="799080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1966" name="Connecteur droit avec flèche 1965">
          <a:extLst>
            <a:ext uri="{FF2B5EF4-FFF2-40B4-BE49-F238E27FC236}">
              <a16:creationId xmlns:a16="http://schemas.microsoft.com/office/drawing/2014/main" id="{7D1F0FF5-DBF4-4A93-BA55-597AB0832704}"/>
            </a:ext>
          </a:extLst>
        </xdr:cNvPr>
        <xdr:cNvCxnSpPr/>
      </xdr:nvCxnSpPr>
      <xdr:spPr>
        <a:xfrm flipH="1">
          <a:off x="23088600" y="798776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1967" name="Connecteur droit 1966">
          <a:extLst>
            <a:ext uri="{FF2B5EF4-FFF2-40B4-BE49-F238E27FC236}">
              <a16:creationId xmlns:a16="http://schemas.microsoft.com/office/drawing/2014/main" id="{05131508-8CBE-4381-AE4D-AE5FFC633647}"/>
            </a:ext>
          </a:extLst>
        </xdr:cNvPr>
        <xdr:cNvCxnSpPr/>
      </xdr:nvCxnSpPr>
      <xdr:spPr>
        <a:xfrm>
          <a:off x="23098125" y="799252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68" name="Connecteur droit 1967">
          <a:extLst>
            <a:ext uri="{FF2B5EF4-FFF2-40B4-BE49-F238E27FC236}">
              <a16:creationId xmlns:a16="http://schemas.microsoft.com/office/drawing/2014/main" id="{3048AE82-496A-461F-B945-667407A33DA2}"/>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1969" name="Connecteur droit 1968">
          <a:extLst>
            <a:ext uri="{FF2B5EF4-FFF2-40B4-BE49-F238E27FC236}">
              <a16:creationId xmlns:a16="http://schemas.microsoft.com/office/drawing/2014/main" id="{66087CCD-2350-453F-A12C-08899215EA8B}"/>
            </a:ext>
          </a:extLst>
        </xdr:cNvPr>
        <xdr:cNvCxnSpPr/>
      </xdr:nvCxnSpPr>
      <xdr:spPr>
        <a:xfrm>
          <a:off x="23107650" y="799376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4221</xdr:row>
      <xdr:rowOff>9525</xdr:rowOff>
    </xdr:from>
    <xdr:to>
      <xdr:col>37</xdr:col>
      <xdr:colOff>371475</xdr:colOff>
      <xdr:row>4223</xdr:row>
      <xdr:rowOff>0</xdr:rowOff>
    </xdr:to>
    <xdr:cxnSp macro="">
      <xdr:nvCxnSpPr>
        <xdr:cNvPr id="1970" name="Connecteur droit 1969">
          <a:extLst>
            <a:ext uri="{FF2B5EF4-FFF2-40B4-BE49-F238E27FC236}">
              <a16:creationId xmlns:a16="http://schemas.microsoft.com/office/drawing/2014/main" id="{13F5FA50-6C04-486D-850D-7BA7A0599264}"/>
            </a:ext>
          </a:extLst>
        </xdr:cNvPr>
        <xdr:cNvCxnSpPr/>
      </xdr:nvCxnSpPr>
      <xdr:spPr>
        <a:xfrm>
          <a:off x="25222200" y="79878555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4221</xdr:row>
      <xdr:rowOff>19050</xdr:rowOff>
    </xdr:from>
    <xdr:to>
      <xdr:col>40</xdr:col>
      <xdr:colOff>381000</xdr:colOff>
      <xdr:row>4222</xdr:row>
      <xdr:rowOff>180975</xdr:rowOff>
    </xdr:to>
    <xdr:cxnSp macro="">
      <xdr:nvCxnSpPr>
        <xdr:cNvPr id="1971" name="Connecteur droit 1970">
          <a:extLst>
            <a:ext uri="{FF2B5EF4-FFF2-40B4-BE49-F238E27FC236}">
              <a16:creationId xmlns:a16="http://schemas.microsoft.com/office/drawing/2014/main" id="{2FFE50E1-5394-4601-93AE-0279E1AAA308}"/>
            </a:ext>
          </a:extLst>
        </xdr:cNvPr>
        <xdr:cNvCxnSpPr/>
      </xdr:nvCxnSpPr>
      <xdr:spPr>
        <a:xfrm>
          <a:off x="27336750" y="79879507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72" name="Connecteur droit avec flèche 1971">
          <a:extLst>
            <a:ext uri="{FF2B5EF4-FFF2-40B4-BE49-F238E27FC236}">
              <a16:creationId xmlns:a16="http://schemas.microsoft.com/office/drawing/2014/main" id="{A882A4E5-24D8-4071-9CCE-13F5E70A5207}"/>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4222</xdr:row>
      <xdr:rowOff>180975</xdr:rowOff>
    </xdr:from>
    <xdr:to>
      <xdr:col>40</xdr:col>
      <xdr:colOff>371475</xdr:colOff>
      <xdr:row>4223</xdr:row>
      <xdr:rowOff>0</xdr:rowOff>
    </xdr:to>
    <xdr:cxnSp macro="">
      <xdr:nvCxnSpPr>
        <xdr:cNvPr id="1973" name="Connecteur droit avec flèche 1972">
          <a:extLst>
            <a:ext uri="{FF2B5EF4-FFF2-40B4-BE49-F238E27FC236}">
              <a16:creationId xmlns:a16="http://schemas.microsoft.com/office/drawing/2014/main" id="{75CA6742-C3E3-4394-8811-0AB2C5619C2F}"/>
            </a:ext>
          </a:extLst>
        </xdr:cNvPr>
        <xdr:cNvCxnSpPr/>
      </xdr:nvCxnSpPr>
      <xdr:spPr>
        <a:xfrm flipH="1">
          <a:off x="26974800" y="7990808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4221</xdr:row>
      <xdr:rowOff>0</xdr:rowOff>
    </xdr:from>
    <xdr:to>
      <xdr:col>34</xdr:col>
      <xdr:colOff>285751</xdr:colOff>
      <xdr:row>4222</xdr:row>
      <xdr:rowOff>19050</xdr:rowOff>
    </xdr:to>
    <xdr:cxnSp macro="">
      <xdr:nvCxnSpPr>
        <xdr:cNvPr id="1974" name="Connecteur droit avec flèche 1973">
          <a:extLst>
            <a:ext uri="{FF2B5EF4-FFF2-40B4-BE49-F238E27FC236}">
              <a16:creationId xmlns:a16="http://schemas.microsoft.com/office/drawing/2014/main" id="{29FDA809-8811-43A8-B407-D610EB8D1E59}"/>
            </a:ext>
          </a:extLst>
        </xdr:cNvPr>
        <xdr:cNvCxnSpPr/>
      </xdr:nvCxnSpPr>
      <xdr:spPr>
        <a:xfrm flipH="1">
          <a:off x="23088600" y="7987760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4224</xdr:row>
      <xdr:rowOff>9525</xdr:rowOff>
    </xdr:from>
    <xdr:to>
      <xdr:col>34</xdr:col>
      <xdr:colOff>295275</xdr:colOff>
      <xdr:row>4225</xdr:row>
      <xdr:rowOff>9525</xdr:rowOff>
    </xdr:to>
    <xdr:cxnSp macro="">
      <xdr:nvCxnSpPr>
        <xdr:cNvPr id="1975" name="Connecteur droit 1974">
          <a:extLst>
            <a:ext uri="{FF2B5EF4-FFF2-40B4-BE49-F238E27FC236}">
              <a16:creationId xmlns:a16="http://schemas.microsoft.com/office/drawing/2014/main" id="{0202FF31-7C44-417D-BE31-40A62FA05840}"/>
            </a:ext>
          </a:extLst>
        </xdr:cNvPr>
        <xdr:cNvCxnSpPr/>
      </xdr:nvCxnSpPr>
      <xdr:spPr>
        <a:xfrm>
          <a:off x="23098125" y="7992522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76" name="Connecteur droit 1975">
          <a:extLst>
            <a:ext uri="{FF2B5EF4-FFF2-40B4-BE49-F238E27FC236}">
              <a16:creationId xmlns:a16="http://schemas.microsoft.com/office/drawing/2014/main" id="{C5112A53-7D8C-4AC7-AD77-CB1361C98EC7}"/>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4224</xdr:row>
      <xdr:rowOff>133351</xdr:rowOff>
    </xdr:from>
    <xdr:to>
      <xdr:col>39</xdr:col>
      <xdr:colOff>200025</xdr:colOff>
      <xdr:row>4225</xdr:row>
      <xdr:rowOff>0</xdr:rowOff>
    </xdr:to>
    <xdr:cxnSp macro="">
      <xdr:nvCxnSpPr>
        <xdr:cNvPr id="1977" name="Connecteur droit 1976">
          <a:extLst>
            <a:ext uri="{FF2B5EF4-FFF2-40B4-BE49-F238E27FC236}">
              <a16:creationId xmlns:a16="http://schemas.microsoft.com/office/drawing/2014/main" id="{D2C0674B-C049-447B-9CF2-0A8990A167AE}"/>
            </a:ext>
          </a:extLst>
        </xdr:cNvPr>
        <xdr:cNvCxnSpPr/>
      </xdr:nvCxnSpPr>
      <xdr:spPr>
        <a:xfrm>
          <a:off x="23107650" y="79937610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78" name="Connecteur droit avec flèche 1977">
          <a:extLst>
            <a:ext uri="{FF2B5EF4-FFF2-40B4-BE49-F238E27FC236}">
              <a16:creationId xmlns:a16="http://schemas.microsoft.com/office/drawing/2014/main" id="{C4F52906-25E5-4EBA-BEF2-2A025FD18CEB}"/>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79" name="Connecteur droit 1978">
          <a:extLst>
            <a:ext uri="{FF2B5EF4-FFF2-40B4-BE49-F238E27FC236}">
              <a16:creationId xmlns:a16="http://schemas.microsoft.com/office/drawing/2014/main" id="{D62C1F1A-DC2C-4484-9FD8-BA5445F45067}"/>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80" name="Connecteur droit avec flèche 1979">
          <a:extLst>
            <a:ext uri="{FF2B5EF4-FFF2-40B4-BE49-F238E27FC236}">
              <a16:creationId xmlns:a16="http://schemas.microsoft.com/office/drawing/2014/main" id="{8A9ED6F5-CDEC-417B-BFCB-CE0EC22CD4C9}"/>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81" name="Connecteur droit 1980">
          <a:extLst>
            <a:ext uri="{FF2B5EF4-FFF2-40B4-BE49-F238E27FC236}">
              <a16:creationId xmlns:a16="http://schemas.microsoft.com/office/drawing/2014/main" id="{7E1D6B8E-9B42-41F4-814D-739934926587}"/>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82" name="Connecteur droit avec flèche 1981">
          <a:extLst>
            <a:ext uri="{FF2B5EF4-FFF2-40B4-BE49-F238E27FC236}">
              <a16:creationId xmlns:a16="http://schemas.microsoft.com/office/drawing/2014/main" id="{B9EB2B93-B45F-4F38-8684-7560A75EB518}"/>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83" name="Connecteur droit 1982">
          <a:extLst>
            <a:ext uri="{FF2B5EF4-FFF2-40B4-BE49-F238E27FC236}">
              <a16:creationId xmlns:a16="http://schemas.microsoft.com/office/drawing/2014/main" id="{0ECB12E4-CC86-49ED-B57C-DFAD54C73953}"/>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84" name="Connecteur droit avec flèche 1983">
          <a:extLst>
            <a:ext uri="{FF2B5EF4-FFF2-40B4-BE49-F238E27FC236}">
              <a16:creationId xmlns:a16="http://schemas.microsoft.com/office/drawing/2014/main" id="{0A621B8C-F678-4B3C-A809-4B1027BBFFBE}"/>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85" name="Connecteur droit 1984">
          <a:extLst>
            <a:ext uri="{FF2B5EF4-FFF2-40B4-BE49-F238E27FC236}">
              <a16:creationId xmlns:a16="http://schemas.microsoft.com/office/drawing/2014/main" id="{8A60AF98-6C53-4AF5-8EF2-0A6A59B563D0}"/>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86" name="Connecteur droit avec flèche 1985">
          <a:extLst>
            <a:ext uri="{FF2B5EF4-FFF2-40B4-BE49-F238E27FC236}">
              <a16:creationId xmlns:a16="http://schemas.microsoft.com/office/drawing/2014/main" id="{A4142231-17FF-4594-BE33-D063E4A0567B}"/>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87" name="Connecteur droit 1986">
          <a:extLst>
            <a:ext uri="{FF2B5EF4-FFF2-40B4-BE49-F238E27FC236}">
              <a16:creationId xmlns:a16="http://schemas.microsoft.com/office/drawing/2014/main" id="{370763C2-D224-4C26-BAFF-EC1938478082}"/>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88" name="Connecteur droit avec flèche 1987">
          <a:extLst>
            <a:ext uri="{FF2B5EF4-FFF2-40B4-BE49-F238E27FC236}">
              <a16:creationId xmlns:a16="http://schemas.microsoft.com/office/drawing/2014/main" id="{DBBAD03C-F289-41F1-8D8C-A06965A6D034}"/>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89" name="Connecteur droit 1988">
          <a:extLst>
            <a:ext uri="{FF2B5EF4-FFF2-40B4-BE49-F238E27FC236}">
              <a16:creationId xmlns:a16="http://schemas.microsoft.com/office/drawing/2014/main" id="{03DEB01F-6254-4EF2-8FAA-5B85A8B3F5E3}"/>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4223</xdr:row>
      <xdr:rowOff>0</xdr:rowOff>
    </xdr:from>
    <xdr:to>
      <xdr:col>37</xdr:col>
      <xdr:colOff>742950</xdr:colOff>
      <xdr:row>4223</xdr:row>
      <xdr:rowOff>9525</xdr:rowOff>
    </xdr:to>
    <xdr:cxnSp macro="">
      <xdr:nvCxnSpPr>
        <xdr:cNvPr id="1990" name="Connecteur droit avec flèche 1989">
          <a:extLst>
            <a:ext uri="{FF2B5EF4-FFF2-40B4-BE49-F238E27FC236}">
              <a16:creationId xmlns:a16="http://schemas.microsoft.com/office/drawing/2014/main" id="{F615807B-CB3B-4B3D-9F63-206928B50E7A}"/>
            </a:ext>
          </a:extLst>
        </xdr:cNvPr>
        <xdr:cNvCxnSpPr/>
      </xdr:nvCxnSpPr>
      <xdr:spPr>
        <a:xfrm flipV="1">
          <a:off x="25212675" y="7990808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4223</xdr:row>
      <xdr:rowOff>152400</xdr:rowOff>
    </xdr:from>
    <xdr:to>
      <xdr:col>39</xdr:col>
      <xdr:colOff>190500</xdr:colOff>
      <xdr:row>4224</xdr:row>
      <xdr:rowOff>114300</xdr:rowOff>
    </xdr:to>
    <xdr:cxnSp macro="">
      <xdr:nvCxnSpPr>
        <xdr:cNvPr id="1991" name="Connecteur droit 1990">
          <a:extLst>
            <a:ext uri="{FF2B5EF4-FFF2-40B4-BE49-F238E27FC236}">
              <a16:creationId xmlns:a16="http://schemas.microsoft.com/office/drawing/2014/main" id="{1693AEA8-6492-47DE-A6F1-AFE14F95C447}"/>
            </a:ext>
          </a:extLst>
        </xdr:cNvPr>
        <xdr:cNvCxnSpPr/>
      </xdr:nvCxnSpPr>
      <xdr:spPr>
        <a:xfrm>
          <a:off x="26450925" y="7992332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1992" name="Connecteur droit 1991">
          <a:extLst>
            <a:ext uri="{FF2B5EF4-FFF2-40B4-BE49-F238E27FC236}">
              <a16:creationId xmlns:a16="http://schemas.microsoft.com/office/drawing/2014/main" id="{78B6AAEA-8EFE-4EA3-9F11-6286BF057D8B}"/>
            </a:ext>
          </a:extLst>
        </xdr:cNvPr>
        <xdr:cNvCxnSpPr/>
      </xdr:nvCxnSpPr>
      <xdr:spPr>
        <a:xfrm>
          <a:off x="25222200" y="836561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1993" name="Connecteur droit 1992">
          <a:extLst>
            <a:ext uri="{FF2B5EF4-FFF2-40B4-BE49-F238E27FC236}">
              <a16:creationId xmlns:a16="http://schemas.microsoft.com/office/drawing/2014/main" id="{E0F8F356-3DA3-402F-93EA-B9D905D78D26}"/>
            </a:ext>
          </a:extLst>
        </xdr:cNvPr>
        <xdr:cNvCxnSpPr/>
      </xdr:nvCxnSpPr>
      <xdr:spPr>
        <a:xfrm>
          <a:off x="27336750" y="836571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1994" name="Connecteur droit avec flèche 1993">
          <a:extLst>
            <a:ext uri="{FF2B5EF4-FFF2-40B4-BE49-F238E27FC236}">
              <a16:creationId xmlns:a16="http://schemas.microsoft.com/office/drawing/2014/main" id="{212854E6-2F50-45C4-BF54-AE04337AF547}"/>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1995" name="Connecteur droit avec flèche 1994">
          <a:extLst>
            <a:ext uri="{FF2B5EF4-FFF2-40B4-BE49-F238E27FC236}">
              <a16:creationId xmlns:a16="http://schemas.microsoft.com/office/drawing/2014/main" id="{E4640AED-FB65-4686-99CB-EEB10A06AE58}"/>
            </a:ext>
          </a:extLst>
        </xdr:cNvPr>
        <xdr:cNvCxnSpPr/>
      </xdr:nvCxnSpPr>
      <xdr:spPr>
        <a:xfrm flipH="1">
          <a:off x="26974800" y="836856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1996" name="Connecteur droit avec flèche 1995">
          <a:extLst>
            <a:ext uri="{FF2B5EF4-FFF2-40B4-BE49-F238E27FC236}">
              <a16:creationId xmlns:a16="http://schemas.microsoft.com/office/drawing/2014/main" id="{F244AE40-A6D0-412B-9ACB-017726E93772}"/>
            </a:ext>
          </a:extLst>
        </xdr:cNvPr>
        <xdr:cNvCxnSpPr/>
      </xdr:nvCxnSpPr>
      <xdr:spPr>
        <a:xfrm flipH="1">
          <a:off x="23088600" y="836552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1997" name="Connecteur droit 1996">
          <a:extLst>
            <a:ext uri="{FF2B5EF4-FFF2-40B4-BE49-F238E27FC236}">
              <a16:creationId xmlns:a16="http://schemas.microsoft.com/office/drawing/2014/main" id="{5044EF20-E5C7-4370-A5E2-B72BCC533C47}"/>
            </a:ext>
          </a:extLst>
        </xdr:cNvPr>
        <xdr:cNvCxnSpPr/>
      </xdr:nvCxnSpPr>
      <xdr:spPr>
        <a:xfrm>
          <a:off x="23098125" y="837028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1998" name="Connecteur droit 1997">
          <a:extLst>
            <a:ext uri="{FF2B5EF4-FFF2-40B4-BE49-F238E27FC236}">
              <a16:creationId xmlns:a16="http://schemas.microsoft.com/office/drawing/2014/main" id="{C737A539-2BC8-4AA9-8C13-7822C61350CE}"/>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1999" name="Connecteur droit 1998">
          <a:extLst>
            <a:ext uri="{FF2B5EF4-FFF2-40B4-BE49-F238E27FC236}">
              <a16:creationId xmlns:a16="http://schemas.microsoft.com/office/drawing/2014/main" id="{EC4E1995-6AD7-472D-9F51-3B7BFF365E62}"/>
            </a:ext>
          </a:extLst>
        </xdr:cNvPr>
        <xdr:cNvCxnSpPr/>
      </xdr:nvCxnSpPr>
      <xdr:spPr>
        <a:xfrm>
          <a:off x="23107650" y="837152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4421</xdr:row>
      <xdr:rowOff>9525</xdr:rowOff>
    </xdr:from>
    <xdr:to>
      <xdr:col>37</xdr:col>
      <xdr:colOff>371475</xdr:colOff>
      <xdr:row>4423</xdr:row>
      <xdr:rowOff>0</xdr:rowOff>
    </xdr:to>
    <xdr:cxnSp macro="">
      <xdr:nvCxnSpPr>
        <xdr:cNvPr id="2000" name="Connecteur droit 1999">
          <a:extLst>
            <a:ext uri="{FF2B5EF4-FFF2-40B4-BE49-F238E27FC236}">
              <a16:creationId xmlns:a16="http://schemas.microsoft.com/office/drawing/2014/main" id="{673902D0-B5F3-4D1C-945C-C8A491991882}"/>
            </a:ext>
          </a:extLst>
        </xdr:cNvPr>
        <xdr:cNvCxnSpPr/>
      </xdr:nvCxnSpPr>
      <xdr:spPr>
        <a:xfrm>
          <a:off x="25222200" y="836561700"/>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4421</xdr:row>
      <xdr:rowOff>19050</xdr:rowOff>
    </xdr:from>
    <xdr:to>
      <xdr:col>40</xdr:col>
      <xdr:colOff>381000</xdr:colOff>
      <xdr:row>4422</xdr:row>
      <xdr:rowOff>180975</xdr:rowOff>
    </xdr:to>
    <xdr:cxnSp macro="">
      <xdr:nvCxnSpPr>
        <xdr:cNvPr id="2001" name="Connecteur droit 2000">
          <a:extLst>
            <a:ext uri="{FF2B5EF4-FFF2-40B4-BE49-F238E27FC236}">
              <a16:creationId xmlns:a16="http://schemas.microsoft.com/office/drawing/2014/main" id="{4E594CFA-149D-40D2-AA45-97A095BB6342}"/>
            </a:ext>
          </a:extLst>
        </xdr:cNvPr>
        <xdr:cNvCxnSpPr/>
      </xdr:nvCxnSpPr>
      <xdr:spPr>
        <a:xfrm>
          <a:off x="27336750" y="836571225"/>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02" name="Connecteur droit avec flèche 2001">
          <a:extLst>
            <a:ext uri="{FF2B5EF4-FFF2-40B4-BE49-F238E27FC236}">
              <a16:creationId xmlns:a16="http://schemas.microsoft.com/office/drawing/2014/main" id="{24B41D3B-F78C-4925-8CF6-E67226B8759E}"/>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4422</xdr:row>
      <xdr:rowOff>180975</xdr:rowOff>
    </xdr:from>
    <xdr:to>
      <xdr:col>40</xdr:col>
      <xdr:colOff>371475</xdr:colOff>
      <xdr:row>4423</xdr:row>
      <xdr:rowOff>0</xdr:rowOff>
    </xdr:to>
    <xdr:cxnSp macro="">
      <xdr:nvCxnSpPr>
        <xdr:cNvPr id="2003" name="Connecteur droit avec flèche 2002">
          <a:extLst>
            <a:ext uri="{FF2B5EF4-FFF2-40B4-BE49-F238E27FC236}">
              <a16:creationId xmlns:a16="http://schemas.microsoft.com/office/drawing/2014/main" id="{67F07F80-662D-473C-BD82-2CA4EA62B597}"/>
            </a:ext>
          </a:extLst>
        </xdr:cNvPr>
        <xdr:cNvCxnSpPr/>
      </xdr:nvCxnSpPr>
      <xdr:spPr>
        <a:xfrm flipH="1">
          <a:off x="26974800" y="8368569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4421</xdr:row>
      <xdr:rowOff>0</xdr:rowOff>
    </xdr:from>
    <xdr:to>
      <xdr:col>34</xdr:col>
      <xdr:colOff>285751</xdr:colOff>
      <xdr:row>4422</xdr:row>
      <xdr:rowOff>19050</xdr:rowOff>
    </xdr:to>
    <xdr:cxnSp macro="">
      <xdr:nvCxnSpPr>
        <xdr:cNvPr id="2004" name="Connecteur droit avec flèche 2003">
          <a:extLst>
            <a:ext uri="{FF2B5EF4-FFF2-40B4-BE49-F238E27FC236}">
              <a16:creationId xmlns:a16="http://schemas.microsoft.com/office/drawing/2014/main" id="{03E0A6D0-BED5-4CEB-B467-41685A66350E}"/>
            </a:ext>
          </a:extLst>
        </xdr:cNvPr>
        <xdr:cNvCxnSpPr/>
      </xdr:nvCxnSpPr>
      <xdr:spPr>
        <a:xfrm flipH="1">
          <a:off x="23088600" y="8365521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4424</xdr:row>
      <xdr:rowOff>9525</xdr:rowOff>
    </xdr:from>
    <xdr:to>
      <xdr:col>34</xdr:col>
      <xdr:colOff>295275</xdr:colOff>
      <xdr:row>4425</xdr:row>
      <xdr:rowOff>9525</xdr:rowOff>
    </xdr:to>
    <xdr:cxnSp macro="">
      <xdr:nvCxnSpPr>
        <xdr:cNvPr id="2005" name="Connecteur droit 2004">
          <a:extLst>
            <a:ext uri="{FF2B5EF4-FFF2-40B4-BE49-F238E27FC236}">
              <a16:creationId xmlns:a16="http://schemas.microsoft.com/office/drawing/2014/main" id="{B0E21EB9-91E9-4FEB-B555-CA4C0A6BD9E3}"/>
            </a:ext>
          </a:extLst>
        </xdr:cNvPr>
        <xdr:cNvCxnSpPr/>
      </xdr:nvCxnSpPr>
      <xdr:spPr>
        <a:xfrm>
          <a:off x="23098125" y="8370284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06" name="Connecteur droit 2005">
          <a:extLst>
            <a:ext uri="{FF2B5EF4-FFF2-40B4-BE49-F238E27FC236}">
              <a16:creationId xmlns:a16="http://schemas.microsoft.com/office/drawing/2014/main" id="{A07A1F51-5A4A-4401-822A-B73CA25B7F3B}"/>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4424</xdr:row>
      <xdr:rowOff>133351</xdr:rowOff>
    </xdr:from>
    <xdr:to>
      <xdr:col>39</xdr:col>
      <xdr:colOff>200025</xdr:colOff>
      <xdr:row>4425</xdr:row>
      <xdr:rowOff>0</xdr:rowOff>
    </xdr:to>
    <xdr:cxnSp macro="">
      <xdr:nvCxnSpPr>
        <xdr:cNvPr id="2007" name="Connecteur droit 2006">
          <a:extLst>
            <a:ext uri="{FF2B5EF4-FFF2-40B4-BE49-F238E27FC236}">
              <a16:creationId xmlns:a16="http://schemas.microsoft.com/office/drawing/2014/main" id="{ACD530B7-845F-4D17-BACB-CE13502B2406}"/>
            </a:ext>
          </a:extLst>
        </xdr:cNvPr>
        <xdr:cNvCxnSpPr/>
      </xdr:nvCxnSpPr>
      <xdr:spPr>
        <a:xfrm>
          <a:off x="23107650" y="8371522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08" name="Connecteur droit avec flèche 2007">
          <a:extLst>
            <a:ext uri="{FF2B5EF4-FFF2-40B4-BE49-F238E27FC236}">
              <a16:creationId xmlns:a16="http://schemas.microsoft.com/office/drawing/2014/main" id="{B09C774C-314C-476B-B89E-C8296CAF7F38}"/>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09" name="Connecteur droit 2008">
          <a:extLst>
            <a:ext uri="{FF2B5EF4-FFF2-40B4-BE49-F238E27FC236}">
              <a16:creationId xmlns:a16="http://schemas.microsoft.com/office/drawing/2014/main" id="{554BA787-1461-4F5F-91BC-113039A0F7F6}"/>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10" name="Connecteur droit avec flèche 2009">
          <a:extLst>
            <a:ext uri="{FF2B5EF4-FFF2-40B4-BE49-F238E27FC236}">
              <a16:creationId xmlns:a16="http://schemas.microsoft.com/office/drawing/2014/main" id="{204FBAE5-AE77-43D7-AE57-C9C3CB79C8DD}"/>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11" name="Connecteur droit 2010">
          <a:extLst>
            <a:ext uri="{FF2B5EF4-FFF2-40B4-BE49-F238E27FC236}">
              <a16:creationId xmlns:a16="http://schemas.microsoft.com/office/drawing/2014/main" id="{B543DBAF-7B88-42F1-BC3F-39D6DA3797D2}"/>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12" name="Connecteur droit avec flèche 2011">
          <a:extLst>
            <a:ext uri="{FF2B5EF4-FFF2-40B4-BE49-F238E27FC236}">
              <a16:creationId xmlns:a16="http://schemas.microsoft.com/office/drawing/2014/main" id="{5FA32878-286F-4CF9-B78C-F3A92DC00E0D}"/>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13" name="Connecteur droit 2012">
          <a:extLst>
            <a:ext uri="{FF2B5EF4-FFF2-40B4-BE49-F238E27FC236}">
              <a16:creationId xmlns:a16="http://schemas.microsoft.com/office/drawing/2014/main" id="{B09EE2F3-C167-4FB0-9E3D-3EBC446FFFCD}"/>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14" name="Connecteur droit avec flèche 2013">
          <a:extLst>
            <a:ext uri="{FF2B5EF4-FFF2-40B4-BE49-F238E27FC236}">
              <a16:creationId xmlns:a16="http://schemas.microsoft.com/office/drawing/2014/main" id="{196787DE-97A4-4E8D-86BA-1501FCBE3BFE}"/>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15" name="Connecteur droit 2014">
          <a:extLst>
            <a:ext uri="{FF2B5EF4-FFF2-40B4-BE49-F238E27FC236}">
              <a16:creationId xmlns:a16="http://schemas.microsoft.com/office/drawing/2014/main" id="{AE394E50-020D-4B71-8135-581A203A701D}"/>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16" name="Connecteur droit avec flèche 2015">
          <a:extLst>
            <a:ext uri="{FF2B5EF4-FFF2-40B4-BE49-F238E27FC236}">
              <a16:creationId xmlns:a16="http://schemas.microsoft.com/office/drawing/2014/main" id="{000546AD-7397-4146-B094-5FDAF758750E}"/>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17" name="Connecteur droit 2016">
          <a:extLst>
            <a:ext uri="{FF2B5EF4-FFF2-40B4-BE49-F238E27FC236}">
              <a16:creationId xmlns:a16="http://schemas.microsoft.com/office/drawing/2014/main" id="{0ADC568F-494E-47B2-A923-30903111449A}"/>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18" name="Connecteur droit avec flèche 2017">
          <a:extLst>
            <a:ext uri="{FF2B5EF4-FFF2-40B4-BE49-F238E27FC236}">
              <a16:creationId xmlns:a16="http://schemas.microsoft.com/office/drawing/2014/main" id="{80C89065-7932-4AD0-A4B2-A328FA19794B}"/>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19" name="Connecteur droit 2018">
          <a:extLst>
            <a:ext uri="{FF2B5EF4-FFF2-40B4-BE49-F238E27FC236}">
              <a16:creationId xmlns:a16="http://schemas.microsoft.com/office/drawing/2014/main" id="{7E124AC4-184F-485B-82E5-4053B2544BA5}"/>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4423</xdr:row>
      <xdr:rowOff>0</xdr:rowOff>
    </xdr:from>
    <xdr:to>
      <xdr:col>37</xdr:col>
      <xdr:colOff>742950</xdr:colOff>
      <xdr:row>4423</xdr:row>
      <xdr:rowOff>9525</xdr:rowOff>
    </xdr:to>
    <xdr:cxnSp macro="">
      <xdr:nvCxnSpPr>
        <xdr:cNvPr id="2020" name="Connecteur droit avec flèche 2019">
          <a:extLst>
            <a:ext uri="{FF2B5EF4-FFF2-40B4-BE49-F238E27FC236}">
              <a16:creationId xmlns:a16="http://schemas.microsoft.com/office/drawing/2014/main" id="{3CFB5405-7ED6-4711-BF3F-8D4CEE340755}"/>
            </a:ext>
          </a:extLst>
        </xdr:cNvPr>
        <xdr:cNvCxnSpPr/>
      </xdr:nvCxnSpPr>
      <xdr:spPr>
        <a:xfrm flipV="1">
          <a:off x="25212675" y="8368569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4423</xdr:row>
      <xdr:rowOff>152400</xdr:rowOff>
    </xdr:from>
    <xdr:to>
      <xdr:col>39</xdr:col>
      <xdr:colOff>190500</xdr:colOff>
      <xdr:row>4424</xdr:row>
      <xdr:rowOff>114300</xdr:rowOff>
    </xdr:to>
    <xdr:cxnSp macro="">
      <xdr:nvCxnSpPr>
        <xdr:cNvPr id="2021" name="Connecteur droit 2020">
          <a:extLst>
            <a:ext uri="{FF2B5EF4-FFF2-40B4-BE49-F238E27FC236}">
              <a16:creationId xmlns:a16="http://schemas.microsoft.com/office/drawing/2014/main" id="{A430A6E1-EFC6-4589-AFE0-41F16D6733E0}"/>
            </a:ext>
          </a:extLst>
        </xdr:cNvPr>
        <xdr:cNvCxnSpPr/>
      </xdr:nvCxnSpPr>
      <xdr:spPr>
        <a:xfrm>
          <a:off x="26450925" y="8370093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2022" name="Connecteur droit 2021">
          <a:extLst>
            <a:ext uri="{FF2B5EF4-FFF2-40B4-BE49-F238E27FC236}">
              <a16:creationId xmlns:a16="http://schemas.microsoft.com/office/drawing/2014/main" id="{CF6BA831-3606-4124-8742-BE124B91AA74}"/>
            </a:ext>
          </a:extLst>
        </xdr:cNvPr>
        <xdr:cNvCxnSpPr/>
      </xdr:nvCxnSpPr>
      <xdr:spPr>
        <a:xfrm>
          <a:off x="25222200" y="874747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2023" name="Connecteur droit 2022">
          <a:extLst>
            <a:ext uri="{FF2B5EF4-FFF2-40B4-BE49-F238E27FC236}">
              <a16:creationId xmlns:a16="http://schemas.microsoft.com/office/drawing/2014/main" id="{9BD6CBA5-C47C-4456-8871-93042F47E560}"/>
            </a:ext>
          </a:extLst>
        </xdr:cNvPr>
        <xdr:cNvCxnSpPr/>
      </xdr:nvCxnSpPr>
      <xdr:spPr>
        <a:xfrm>
          <a:off x="27336750" y="874756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24" name="Connecteur droit avec flèche 2023">
          <a:extLst>
            <a:ext uri="{FF2B5EF4-FFF2-40B4-BE49-F238E27FC236}">
              <a16:creationId xmlns:a16="http://schemas.microsoft.com/office/drawing/2014/main" id="{AB092E8A-8EB9-464B-BF01-A600FA60B86A}"/>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2025" name="Connecteur droit avec flèche 2024">
          <a:extLst>
            <a:ext uri="{FF2B5EF4-FFF2-40B4-BE49-F238E27FC236}">
              <a16:creationId xmlns:a16="http://schemas.microsoft.com/office/drawing/2014/main" id="{5C792403-76CB-4A7D-A12D-E371C2D8E202}"/>
            </a:ext>
          </a:extLst>
        </xdr:cNvPr>
        <xdr:cNvCxnSpPr/>
      </xdr:nvCxnSpPr>
      <xdr:spPr>
        <a:xfrm flipH="1">
          <a:off x="26974800" y="875042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2026" name="Connecteur droit avec flèche 2025">
          <a:extLst>
            <a:ext uri="{FF2B5EF4-FFF2-40B4-BE49-F238E27FC236}">
              <a16:creationId xmlns:a16="http://schemas.microsoft.com/office/drawing/2014/main" id="{C15A7ED7-871B-48D1-A6E6-45FBEB9E8A05}"/>
            </a:ext>
          </a:extLst>
        </xdr:cNvPr>
        <xdr:cNvCxnSpPr/>
      </xdr:nvCxnSpPr>
      <xdr:spPr>
        <a:xfrm flipH="1">
          <a:off x="23088600" y="874737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2027" name="Connecteur droit 2026">
          <a:extLst>
            <a:ext uri="{FF2B5EF4-FFF2-40B4-BE49-F238E27FC236}">
              <a16:creationId xmlns:a16="http://schemas.microsoft.com/office/drawing/2014/main" id="{B80224D9-A143-432B-9094-B4E445F91D7C}"/>
            </a:ext>
          </a:extLst>
        </xdr:cNvPr>
        <xdr:cNvCxnSpPr/>
      </xdr:nvCxnSpPr>
      <xdr:spPr>
        <a:xfrm>
          <a:off x="23098125" y="875214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28" name="Connecteur droit 2027">
          <a:extLst>
            <a:ext uri="{FF2B5EF4-FFF2-40B4-BE49-F238E27FC236}">
              <a16:creationId xmlns:a16="http://schemas.microsoft.com/office/drawing/2014/main" id="{2732BDA5-339A-4616-8DC0-1D810EFBD79C}"/>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2029" name="Connecteur droit 2028">
          <a:extLst>
            <a:ext uri="{FF2B5EF4-FFF2-40B4-BE49-F238E27FC236}">
              <a16:creationId xmlns:a16="http://schemas.microsoft.com/office/drawing/2014/main" id="{4ADA369C-9E8B-4F18-9062-369D7FD7B10E}"/>
            </a:ext>
          </a:extLst>
        </xdr:cNvPr>
        <xdr:cNvCxnSpPr/>
      </xdr:nvCxnSpPr>
      <xdr:spPr>
        <a:xfrm>
          <a:off x="23107650" y="875337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4621</xdr:row>
      <xdr:rowOff>9525</xdr:rowOff>
    </xdr:from>
    <xdr:to>
      <xdr:col>37</xdr:col>
      <xdr:colOff>371475</xdr:colOff>
      <xdr:row>4623</xdr:row>
      <xdr:rowOff>0</xdr:rowOff>
    </xdr:to>
    <xdr:cxnSp macro="">
      <xdr:nvCxnSpPr>
        <xdr:cNvPr id="2030" name="Connecteur droit 2029">
          <a:extLst>
            <a:ext uri="{FF2B5EF4-FFF2-40B4-BE49-F238E27FC236}">
              <a16:creationId xmlns:a16="http://schemas.microsoft.com/office/drawing/2014/main" id="{FB743271-3C7D-484D-8782-A410A88B82B9}"/>
            </a:ext>
          </a:extLst>
        </xdr:cNvPr>
        <xdr:cNvCxnSpPr/>
      </xdr:nvCxnSpPr>
      <xdr:spPr>
        <a:xfrm>
          <a:off x="25222200" y="8747474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4621</xdr:row>
      <xdr:rowOff>19050</xdr:rowOff>
    </xdr:from>
    <xdr:to>
      <xdr:col>40</xdr:col>
      <xdr:colOff>381000</xdr:colOff>
      <xdr:row>4622</xdr:row>
      <xdr:rowOff>180975</xdr:rowOff>
    </xdr:to>
    <xdr:cxnSp macro="">
      <xdr:nvCxnSpPr>
        <xdr:cNvPr id="2031" name="Connecteur droit 2030">
          <a:extLst>
            <a:ext uri="{FF2B5EF4-FFF2-40B4-BE49-F238E27FC236}">
              <a16:creationId xmlns:a16="http://schemas.microsoft.com/office/drawing/2014/main" id="{A4001E57-8379-49B1-A2DB-84E6B21D4FEF}"/>
            </a:ext>
          </a:extLst>
        </xdr:cNvPr>
        <xdr:cNvCxnSpPr/>
      </xdr:nvCxnSpPr>
      <xdr:spPr>
        <a:xfrm>
          <a:off x="27336750" y="8747569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32" name="Connecteur droit avec flèche 2031">
          <a:extLst>
            <a:ext uri="{FF2B5EF4-FFF2-40B4-BE49-F238E27FC236}">
              <a16:creationId xmlns:a16="http://schemas.microsoft.com/office/drawing/2014/main" id="{1D2443FC-1734-401B-80C2-A6BBC461F810}"/>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4622</xdr:row>
      <xdr:rowOff>180975</xdr:rowOff>
    </xdr:from>
    <xdr:to>
      <xdr:col>40</xdr:col>
      <xdr:colOff>371475</xdr:colOff>
      <xdr:row>4623</xdr:row>
      <xdr:rowOff>0</xdr:rowOff>
    </xdr:to>
    <xdr:cxnSp macro="">
      <xdr:nvCxnSpPr>
        <xdr:cNvPr id="2033" name="Connecteur droit avec flèche 2032">
          <a:extLst>
            <a:ext uri="{FF2B5EF4-FFF2-40B4-BE49-F238E27FC236}">
              <a16:creationId xmlns:a16="http://schemas.microsoft.com/office/drawing/2014/main" id="{5698A8BE-857A-4E77-BC98-4D583A4E3894}"/>
            </a:ext>
          </a:extLst>
        </xdr:cNvPr>
        <xdr:cNvCxnSpPr/>
      </xdr:nvCxnSpPr>
      <xdr:spPr>
        <a:xfrm flipH="1">
          <a:off x="26974800" y="8750427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4621</xdr:row>
      <xdr:rowOff>0</xdr:rowOff>
    </xdr:from>
    <xdr:to>
      <xdr:col>34</xdr:col>
      <xdr:colOff>285751</xdr:colOff>
      <xdr:row>4622</xdr:row>
      <xdr:rowOff>19050</xdr:rowOff>
    </xdr:to>
    <xdr:cxnSp macro="">
      <xdr:nvCxnSpPr>
        <xdr:cNvPr id="2034" name="Connecteur droit avec flèche 2033">
          <a:extLst>
            <a:ext uri="{FF2B5EF4-FFF2-40B4-BE49-F238E27FC236}">
              <a16:creationId xmlns:a16="http://schemas.microsoft.com/office/drawing/2014/main" id="{E433B24D-8BA7-4150-8322-DB0F81225638}"/>
            </a:ext>
          </a:extLst>
        </xdr:cNvPr>
        <xdr:cNvCxnSpPr/>
      </xdr:nvCxnSpPr>
      <xdr:spPr>
        <a:xfrm flipH="1">
          <a:off x="23088600" y="8747379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4624</xdr:row>
      <xdr:rowOff>9525</xdr:rowOff>
    </xdr:from>
    <xdr:to>
      <xdr:col>34</xdr:col>
      <xdr:colOff>295275</xdr:colOff>
      <xdr:row>4625</xdr:row>
      <xdr:rowOff>9525</xdr:rowOff>
    </xdr:to>
    <xdr:cxnSp macro="">
      <xdr:nvCxnSpPr>
        <xdr:cNvPr id="2035" name="Connecteur droit 2034">
          <a:extLst>
            <a:ext uri="{FF2B5EF4-FFF2-40B4-BE49-F238E27FC236}">
              <a16:creationId xmlns:a16="http://schemas.microsoft.com/office/drawing/2014/main" id="{64F926E4-A6CD-43A6-A4D3-C20108568294}"/>
            </a:ext>
          </a:extLst>
        </xdr:cNvPr>
        <xdr:cNvCxnSpPr/>
      </xdr:nvCxnSpPr>
      <xdr:spPr>
        <a:xfrm>
          <a:off x="23098125" y="8752141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36" name="Connecteur droit 2035">
          <a:extLst>
            <a:ext uri="{FF2B5EF4-FFF2-40B4-BE49-F238E27FC236}">
              <a16:creationId xmlns:a16="http://schemas.microsoft.com/office/drawing/2014/main" id="{5E981511-1BD0-4DE4-810E-C3699A02BB1E}"/>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4624</xdr:row>
      <xdr:rowOff>133351</xdr:rowOff>
    </xdr:from>
    <xdr:to>
      <xdr:col>39</xdr:col>
      <xdr:colOff>200025</xdr:colOff>
      <xdr:row>4625</xdr:row>
      <xdr:rowOff>0</xdr:rowOff>
    </xdr:to>
    <xdr:cxnSp macro="">
      <xdr:nvCxnSpPr>
        <xdr:cNvPr id="2037" name="Connecteur droit 2036">
          <a:extLst>
            <a:ext uri="{FF2B5EF4-FFF2-40B4-BE49-F238E27FC236}">
              <a16:creationId xmlns:a16="http://schemas.microsoft.com/office/drawing/2014/main" id="{DFBE6EFF-D23B-410F-8244-4A9CC61065E8}"/>
            </a:ext>
          </a:extLst>
        </xdr:cNvPr>
        <xdr:cNvCxnSpPr/>
      </xdr:nvCxnSpPr>
      <xdr:spPr>
        <a:xfrm>
          <a:off x="23107650" y="8753379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38" name="Connecteur droit avec flèche 2037">
          <a:extLst>
            <a:ext uri="{FF2B5EF4-FFF2-40B4-BE49-F238E27FC236}">
              <a16:creationId xmlns:a16="http://schemas.microsoft.com/office/drawing/2014/main" id="{EDCC6030-BECE-4D9D-A911-F1CE47FA43C8}"/>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39" name="Connecteur droit 2038">
          <a:extLst>
            <a:ext uri="{FF2B5EF4-FFF2-40B4-BE49-F238E27FC236}">
              <a16:creationId xmlns:a16="http://schemas.microsoft.com/office/drawing/2014/main" id="{E950056C-017A-497E-ADCE-94618003B7D2}"/>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40" name="Connecteur droit avec flèche 2039">
          <a:extLst>
            <a:ext uri="{FF2B5EF4-FFF2-40B4-BE49-F238E27FC236}">
              <a16:creationId xmlns:a16="http://schemas.microsoft.com/office/drawing/2014/main" id="{FEE4105E-6692-4387-A1C9-719EAC65E848}"/>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41" name="Connecteur droit 2040">
          <a:extLst>
            <a:ext uri="{FF2B5EF4-FFF2-40B4-BE49-F238E27FC236}">
              <a16:creationId xmlns:a16="http://schemas.microsoft.com/office/drawing/2014/main" id="{E6178C8F-D51F-450E-BD80-00C9F9A4F657}"/>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42" name="Connecteur droit avec flèche 2041">
          <a:extLst>
            <a:ext uri="{FF2B5EF4-FFF2-40B4-BE49-F238E27FC236}">
              <a16:creationId xmlns:a16="http://schemas.microsoft.com/office/drawing/2014/main" id="{C10BC6DC-F788-4F83-87E3-72E4BF2E0A89}"/>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43" name="Connecteur droit 2042">
          <a:extLst>
            <a:ext uri="{FF2B5EF4-FFF2-40B4-BE49-F238E27FC236}">
              <a16:creationId xmlns:a16="http://schemas.microsoft.com/office/drawing/2014/main" id="{783D2A29-34A2-4929-92FD-67468719065F}"/>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44" name="Connecteur droit avec flèche 2043">
          <a:extLst>
            <a:ext uri="{FF2B5EF4-FFF2-40B4-BE49-F238E27FC236}">
              <a16:creationId xmlns:a16="http://schemas.microsoft.com/office/drawing/2014/main" id="{05B17FFA-6296-44E5-8F9C-77B6FC0C5850}"/>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45" name="Connecteur droit 2044">
          <a:extLst>
            <a:ext uri="{FF2B5EF4-FFF2-40B4-BE49-F238E27FC236}">
              <a16:creationId xmlns:a16="http://schemas.microsoft.com/office/drawing/2014/main" id="{2D443B28-EEC7-448A-982D-29D00EDA8EEB}"/>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46" name="Connecteur droit avec flèche 2045">
          <a:extLst>
            <a:ext uri="{FF2B5EF4-FFF2-40B4-BE49-F238E27FC236}">
              <a16:creationId xmlns:a16="http://schemas.microsoft.com/office/drawing/2014/main" id="{409DAFDC-751B-4B51-A68D-EC0B035BB296}"/>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47" name="Connecteur droit 2046">
          <a:extLst>
            <a:ext uri="{FF2B5EF4-FFF2-40B4-BE49-F238E27FC236}">
              <a16:creationId xmlns:a16="http://schemas.microsoft.com/office/drawing/2014/main" id="{D47950A7-ED50-4A0B-99C9-E3C70E0674A4}"/>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48" name="Connecteur droit avec flèche 2047">
          <a:extLst>
            <a:ext uri="{FF2B5EF4-FFF2-40B4-BE49-F238E27FC236}">
              <a16:creationId xmlns:a16="http://schemas.microsoft.com/office/drawing/2014/main" id="{0E2F670B-77B7-4601-8750-CB419D15FF12}"/>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49" name="Connecteur droit 2048">
          <a:extLst>
            <a:ext uri="{FF2B5EF4-FFF2-40B4-BE49-F238E27FC236}">
              <a16:creationId xmlns:a16="http://schemas.microsoft.com/office/drawing/2014/main" id="{130EDED1-1505-41ED-9864-7525AAD090E3}"/>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4623</xdr:row>
      <xdr:rowOff>0</xdr:rowOff>
    </xdr:from>
    <xdr:to>
      <xdr:col>37</xdr:col>
      <xdr:colOff>742950</xdr:colOff>
      <xdr:row>4623</xdr:row>
      <xdr:rowOff>9525</xdr:rowOff>
    </xdr:to>
    <xdr:cxnSp macro="">
      <xdr:nvCxnSpPr>
        <xdr:cNvPr id="2050" name="Connecteur droit avec flèche 2049">
          <a:extLst>
            <a:ext uri="{FF2B5EF4-FFF2-40B4-BE49-F238E27FC236}">
              <a16:creationId xmlns:a16="http://schemas.microsoft.com/office/drawing/2014/main" id="{11A48533-CF94-430B-9D94-033E502DFB5C}"/>
            </a:ext>
          </a:extLst>
        </xdr:cNvPr>
        <xdr:cNvCxnSpPr/>
      </xdr:nvCxnSpPr>
      <xdr:spPr>
        <a:xfrm flipV="1">
          <a:off x="25212675" y="8750427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4623</xdr:row>
      <xdr:rowOff>152400</xdr:rowOff>
    </xdr:from>
    <xdr:to>
      <xdr:col>39</xdr:col>
      <xdr:colOff>190500</xdr:colOff>
      <xdr:row>4624</xdr:row>
      <xdr:rowOff>114300</xdr:rowOff>
    </xdr:to>
    <xdr:cxnSp macro="">
      <xdr:nvCxnSpPr>
        <xdr:cNvPr id="2051" name="Connecteur droit 2050">
          <a:extLst>
            <a:ext uri="{FF2B5EF4-FFF2-40B4-BE49-F238E27FC236}">
              <a16:creationId xmlns:a16="http://schemas.microsoft.com/office/drawing/2014/main" id="{DA921C1E-4A6E-4F70-BFDD-5E4093457DD9}"/>
            </a:ext>
          </a:extLst>
        </xdr:cNvPr>
        <xdr:cNvCxnSpPr/>
      </xdr:nvCxnSpPr>
      <xdr:spPr>
        <a:xfrm>
          <a:off x="26450925" y="8751951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5021</xdr:row>
      <xdr:rowOff>9525</xdr:rowOff>
    </xdr:from>
    <xdr:to>
      <xdr:col>37</xdr:col>
      <xdr:colOff>371475</xdr:colOff>
      <xdr:row>5023</xdr:row>
      <xdr:rowOff>0</xdr:rowOff>
    </xdr:to>
    <xdr:cxnSp macro="">
      <xdr:nvCxnSpPr>
        <xdr:cNvPr id="2052" name="Connecteur droit 2051">
          <a:extLst>
            <a:ext uri="{FF2B5EF4-FFF2-40B4-BE49-F238E27FC236}">
              <a16:creationId xmlns:a16="http://schemas.microsoft.com/office/drawing/2014/main" id="{62B05A6C-265C-46F8-8584-07AA05661025}"/>
            </a:ext>
          </a:extLst>
        </xdr:cNvPr>
        <xdr:cNvCxnSpPr/>
      </xdr:nvCxnSpPr>
      <xdr:spPr>
        <a:xfrm>
          <a:off x="25222200" y="9509760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5021</xdr:row>
      <xdr:rowOff>19050</xdr:rowOff>
    </xdr:from>
    <xdr:to>
      <xdr:col>40</xdr:col>
      <xdr:colOff>381000</xdr:colOff>
      <xdr:row>5022</xdr:row>
      <xdr:rowOff>180975</xdr:rowOff>
    </xdr:to>
    <xdr:cxnSp macro="">
      <xdr:nvCxnSpPr>
        <xdr:cNvPr id="2053" name="Connecteur droit 2052">
          <a:extLst>
            <a:ext uri="{FF2B5EF4-FFF2-40B4-BE49-F238E27FC236}">
              <a16:creationId xmlns:a16="http://schemas.microsoft.com/office/drawing/2014/main" id="{1F90EE22-EE9B-4A23-9A1F-BF12B2FFBB2C}"/>
            </a:ext>
          </a:extLst>
        </xdr:cNvPr>
        <xdr:cNvCxnSpPr/>
      </xdr:nvCxnSpPr>
      <xdr:spPr>
        <a:xfrm>
          <a:off x="27336750" y="9509855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54" name="Connecteur droit avec flèche 2053">
          <a:extLst>
            <a:ext uri="{FF2B5EF4-FFF2-40B4-BE49-F238E27FC236}">
              <a16:creationId xmlns:a16="http://schemas.microsoft.com/office/drawing/2014/main" id="{A90A8D92-F4E5-44A3-B7C7-CDB980AE6DCE}"/>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5022</xdr:row>
      <xdr:rowOff>180975</xdr:rowOff>
    </xdr:from>
    <xdr:to>
      <xdr:col>40</xdr:col>
      <xdr:colOff>371475</xdr:colOff>
      <xdr:row>5023</xdr:row>
      <xdr:rowOff>0</xdr:rowOff>
    </xdr:to>
    <xdr:cxnSp macro="">
      <xdr:nvCxnSpPr>
        <xdr:cNvPr id="2055" name="Connecteur droit avec flèche 2054">
          <a:extLst>
            <a:ext uri="{FF2B5EF4-FFF2-40B4-BE49-F238E27FC236}">
              <a16:creationId xmlns:a16="http://schemas.microsoft.com/office/drawing/2014/main" id="{409C2E64-B07F-4A5D-81A8-B045B3B2B707}"/>
            </a:ext>
          </a:extLst>
        </xdr:cNvPr>
        <xdr:cNvCxnSpPr/>
      </xdr:nvCxnSpPr>
      <xdr:spPr>
        <a:xfrm flipH="1">
          <a:off x="26974800" y="9512522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5021</xdr:row>
      <xdr:rowOff>0</xdr:rowOff>
    </xdr:from>
    <xdr:to>
      <xdr:col>34</xdr:col>
      <xdr:colOff>285751</xdr:colOff>
      <xdr:row>5022</xdr:row>
      <xdr:rowOff>19050</xdr:rowOff>
    </xdr:to>
    <xdr:cxnSp macro="">
      <xdr:nvCxnSpPr>
        <xdr:cNvPr id="2056" name="Connecteur droit avec flèche 2055">
          <a:extLst>
            <a:ext uri="{FF2B5EF4-FFF2-40B4-BE49-F238E27FC236}">
              <a16:creationId xmlns:a16="http://schemas.microsoft.com/office/drawing/2014/main" id="{D68B2979-4CB4-4C01-8398-84588E7BEEBC}"/>
            </a:ext>
          </a:extLst>
        </xdr:cNvPr>
        <xdr:cNvCxnSpPr/>
      </xdr:nvCxnSpPr>
      <xdr:spPr>
        <a:xfrm flipH="1">
          <a:off x="23088600" y="9509664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5024</xdr:row>
      <xdr:rowOff>9525</xdr:rowOff>
    </xdr:from>
    <xdr:to>
      <xdr:col>34</xdr:col>
      <xdr:colOff>295275</xdr:colOff>
      <xdr:row>5025</xdr:row>
      <xdr:rowOff>9525</xdr:rowOff>
    </xdr:to>
    <xdr:cxnSp macro="">
      <xdr:nvCxnSpPr>
        <xdr:cNvPr id="2057" name="Connecteur droit 2056">
          <a:extLst>
            <a:ext uri="{FF2B5EF4-FFF2-40B4-BE49-F238E27FC236}">
              <a16:creationId xmlns:a16="http://schemas.microsoft.com/office/drawing/2014/main" id="{6CB9AC0E-4754-4B1F-96EF-7CDBFF75BA37}"/>
            </a:ext>
          </a:extLst>
        </xdr:cNvPr>
        <xdr:cNvCxnSpPr/>
      </xdr:nvCxnSpPr>
      <xdr:spPr>
        <a:xfrm>
          <a:off x="23098125" y="9514236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58" name="Connecteur droit 2057">
          <a:extLst>
            <a:ext uri="{FF2B5EF4-FFF2-40B4-BE49-F238E27FC236}">
              <a16:creationId xmlns:a16="http://schemas.microsoft.com/office/drawing/2014/main" id="{9FBB2895-39A7-481F-B490-1ADB1767F3F3}"/>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5021</xdr:row>
      <xdr:rowOff>9525</xdr:rowOff>
    </xdr:from>
    <xdr:to>
      <xdr:col>37</xdr:col>
      <xdr:colOff>371475</xdr:colOff>
      <xdr:row>5023</xdr:row>
      <xdr:rowOff>0</xdr:rowOff>
    </xdr:to>
    <xdr:cxnSp macro="">
      <xdr:nvCxnSpPr>
        <xdr:cNvPr id="2059" name="Connecteur droit 2058">
          <a:extLst>
            <a:ext uri="{FF2B5EF4-FFF2-40B4-BE49-F238E27FC236}">
              <a16:creationId xmlns:a16="http://schemas.microsoft.com/office/drawing/2014/main" id="{B55BBE66-423A-444D-9B4B-A899BD3FA3A9}"/>
            </a:ext>
          </a:extLst>
        </xdr:cNvPr>
        <xdr:cNvCxnSpPr/>
      </xdr:nvCxnSpPr>
      <xdr:spPr>
        <a:xfrm>
          <a:off x="25222200" y="9509760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5021</xdr:row>
      <xdr:rowOff>19050</xdr:rowOff>
    </xdr:from>
    <xdr:to>
      <xdr:col>40</xdr:col>
      <xdr:colOff>381000</xdr:colOff>
      <xdr:row>5022</xdr:row>
      <xdr:rowOff>180975</xdr:rowOff>
    </xdr:to>
    <xdr:cxnSp macro="">
      <xdr:nvCxnSpPr>
        <xdr:cNvPr id="2060" name="Connecteur droit 2059">
          <a:extLst>
            <a:ext uri="{FF2B5EF4-FFF2-40B4-BE49-F238E27FC236}">
              <a16:creationId xmlns:a16="http://schemas.microsoft.com/office/drawing/2014/main" id="{0C225437-3FE0-4DEA-A3C3-AFDCD364EE09}"/>
            </a:ext>
          </a:extLst>
        </xdr:cNvPr>
        <xdr:cNvCxnSpPr/>
      </xdr:nvCxnSpPr>
      <xdr:spPr>
        <a:xfrm>
          <a:off x="27336750" y="9509855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61" name="Connecteur droit avec flèche 2060">
          <a:extLst>
            <a:ext uri="{FF2B5EF4-FFF2-40B4-BE49-F238E27FC236}">
              <a16:creationId xmlns:a16="http://schemas.microsoft.com/office/drawing/2014/main" id="{33F48FE1-C467-4097-8D67-A90B32DB1FCE}"/>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5022</xdr:row>
      <xdr:rowOff>180975</xdr:rowOff>
    </xdr:from>
    <xdr:to>
      <xdr:col>40</xdr:col>
      <xdr:colOff>371475</xdr:colOff>
      <xdr:row>5023</xdr:row>
      <xdr:rowOff>0</xdr:rowOff>
    </xdr:to>
    <xdr:cxnSp macro="">
      <xdr:nvCxnSpPr>
        <xdr:cNvPr id="2062" name="Connecteur droit avec flèche 2061">
          <a:extLst>
            <a:ext uri="{FF2B5EF4-FFF2-40B4-BE49-F238E27FC236}">
              <a16:creationId xmlns:a16="http://schemas.microsoft.com/office/drawing/2014/main" id="{911F9D94-24A7-43AB-A25B-37D13F8A1BB0}"/>
            </a:ext>
          </a:extLst>
        </xdr:cNvPr>
        <xdr:cNvCxnSpPr/>
      </xdr:nvCxnSpPr>
      <xdr:spPr>
        <a:xfrm flipH="1">
          <a:off x="26974800" y="9512522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5021</xdr:row>
      <xdr:rowOff>0</xdr:rowOff>
    </xdr:from>
    <xdr:to>
      <xdr:col>34</xdr:col>
      <xdr:colOff>285751</xdr:colOff>
      <xdr:row>5022</xdr:row>
      <xdr:rowOff>19050</xdr:rowOff>
    </xdr:to>
    <xdr:cxnSp macro="">
      <xdr:nvCxnSpPr>
        <xdr:cNvPr id="2063" name="Connecteur droit avec flèche 2062">
          <a:extLst>
            <a:ext uri="{FF2B5EF4-FFF2-40B4-BE49-F238E27FC236}">
              <a16:creationId xmlns:a16="http://schemas.microsoft.com/office/drawing/2014/main" id="{2E5F6822-3579-4D94-8875-7FF6E6BCC900}"/>
            </a:ext>
          </a:extLst>
        </xdr:cNvPr>
        <xdr:cNvCxnSpPr/>
      </xdr:nvCxnSpPr>
      <xdr:spPr>
        <a:xfrm flipH="1">
          <a:off x="23088600" y="9509664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5024</xdr:row>
      <xdr:rowOff>9525</xdr:rowOff>
    </xdr:from>
    <xdr:to>
      <xdr:col>34</xdr:col>
      <xdr:colOff>295275</xdr:colOff>
      <xdr:row>5025</xdr:row>
      <xdr:rowOff>9525</xdr:rowOff>
    </xdr:to>
    <xdr:cxnSp macro="">
      <xdr:nvCxnSpPr>
        <xdr:cNvPr id="2064" name="Connecteur droit 2063">
          <a:extLst>
            <a:ext uri="{FF2B5EF4-FFF2-40B4-BE49-F238E27FC236}">
              <a16:creationId xmlns:a16="http://schemas.microsoft.com/office/drawing/2014/main" id="{1E9D5386-4D3D-4A42-8CDD-9F2A168AFF51}"/>
            </a:ext>
          </a:extLst>
        </xdr:cNvPr>
        <xdr:cNvCxnSpPr/>
      </xdr:nvCxnSpPr>
      <xdr:spPr>
        <a:xfrm>
          <a:off x="23098125" y="9514236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65" name="Connecteur droit 2064">
          <a:extLst>
            <a:ext uri="{FF2B5EF4-FFF2-40B4-BE49-F238E27FC236}">
              <a16:creationId xmlns:a16="http://schemas.microsoft.com/office/drawing/2014/main" id="{9C34A4DE-04CE-4673-A3F1-45E83D627E22}"/>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66" name="Connecteur droit avec flèche 2065">
          <a:extLst>
            <a:ext uri="{FF2B5EF4-FFF2-40B4-BE49-F238E27FC236}">
              <a16:creationId xmlns:a16="http://schemas.microsoft.com/office/drawing/2014/main" id="{1D2C4872-3FED-4136-8969-90BA850C5403}"/>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67" name="Connecteur droit 2066">
          <a:extLst>
            <a:ext uri="{FF2B5EF4-FFF2-40B4-BE49-F238E27FC236}">
              <a16:creationId xmlns:a16="http://schemas.microsoft.com/office/drawing/2014/main" id="{F0A58ED5-ED0A-490B-B18D-167F73DF6B51}"/>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68" name="Connecteur droit avec flèche 2067">
          <a:extLst>
            <a:ext uri="{FF2B5EF4-FFF2-40B4-BE49-F238E27FC236}">
              <a16:creationId xmlns:a16="http://schemas.microsoft.com/office/drawing/2014/main" id="{DD49BD8B-456C-43BE-8F1A-C50EB2938326}"/>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69" name="Connecteur droit 2068">
          <a:extLst>
            <a:ext uri="{FF2B5EF4-FFF2-40B4-BE49-F238E27FC236}">
              <a16:creationId xmlns:a16="http://schemas.microsoft.com/office/drawing/2014/main" id="{B9EB13F6-69AC-4E0C-82ED-205ACF92BDFA}"/>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70" name="Connecteur droit avec flèche 2069">
          <a:extLst>
            <a:ext uri="{FF2B5EF4-FFF2-40B4-BE49-F238E27FC236}">
              <a16:creationId xmlns:a16="http://schemas.microsoft.com/office/drawing/2014/main" id="{A60FCD6E-FDE8-4058-8DBD-CB3A5FB40898}"/>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71" name="Connecteur droit 2070">
          <a:extLst>
            <a:ext uri="{FF2B5EF4-FFF2-40B4-BE49-F238E27FC236}">
              <a16:creationId xmlns:a16="http://schemas.microsoft.com/office/drawing/2014/main" id="{85FA0378-D0C0-4480-A60C-ECC7A0DDE249}"/>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72" name="Connecteur droit avec flèche 2071">
          <a:extLst>
            <a:ext uri="{FF2B5EF4-FFF2-40B4-BE49-F238E27FC236}">
              <a16:creationId xmlns:a16="http://schemas.microsoft.com/office/drawing/2014/main" id="{00A3B44F-1FD4-4475-8B66-F88670FC92DF}"/>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73" name="Connecteur droit 2072">
          <a:extLst>
            <a:ext uri="{FF2B5EF4-FFF2-40B4-BE49-F238E27FC236}">
              <a16:creationId xmlns:a16="http://schemas.microsoft.com/office/drawing/2014/main" id="{63819839-9E46-4DC6-8F3F-18ECF21E392E}"/>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74" name="Connecteur droit avec flèche 2073">
          <a:extLst>
            <a:ext uri="{FF2B5EF4-FFF2-40B4-BE49-F238E27FC236}">
              <a16:creationId xmlns:a16="http://schemas.microsoft.com/office/drawing/2014/main" id="{89E07E1D-E9A9-4790-8FFD-706FE27D3CB0}"/>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75" name="Connecteur droit 2074">
          <a:extLst>
            <a:ext uri="{FF2B5EF4-FFF2-40B4-BE49-F238E27FC236}">
              <a16:creationId xmlns:a16="http://schemas.microsoft.com/office/drawing/2014/main" id="{0DD289E9-4AF7-4E5A-9058-5E77C671EEC5}"/>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76" name="Connecteur droit avec flèche 2075">
          <a:extLst>
            <a:ext uri="{FF2B5EF4-FFF2-40B4-BE49-F238E27FC236}">
              <a16:creationId xmlns:a16="http://schemas.microsoft.com/office/drawing/2014/main" id="{A4B1617E-02D1-4854-A53B-7C87C801CE63}"/>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77" name="Connecteur droit 2076">
          <a:extLst>
            <a:ext uri="{FF2B5EF4-FFF2-40B4-BE49-F238E27FC236}">
              <a16:creationId xmlns:a16="http://schemas.microsoft.com/office/drawing/2014/main" id="{0B439594-E232-4C68-A74A-076D7847DE56}"/>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5023</xdr:row>
      <xdr:rowOff>0</xdr:rowOff>
    </xdr:from>
    <xdr:to>
      <xdr:col>37</xdr:col>
      <xdr:colOff>742950</xdr:colOff>
      <xdr:row>5023</xdr:row>
      <xdr:rowOff>9525</xdr:rowOff>
    </xdr:to>
    <xdr:cxnSp macro="">
      <xdr:nvCxnSpPr>
        <xdr:cNvPr id="2078" name="Connecteur droit avec flèche 2077">
          <a:extLst>
            <a:ext uri="{FF2B5EF4-FFF2-40B4-BE49-F238E27FC236}">
              <a16:creationId xmlns:a16="http://schemas.microsoft.com/office/drawing/2014/main" id="{21EFE4BE-79E0-4CEA-86CD-E516B4C4A2D4}"/>
            </a:ext>
          </a:extLst>
        </xdr:cNvPr>
        <xdr:cNvCxnSpPr/>
      </xdr:nvCxnSpPr>
      <xdr:spPr>
        <a:xfrm flipV="1">
          <a:off x="25212675" y="9512522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5023</xdr:row>
      <xdr:rowOff>152400</xdr:rowOff>
    </xdr:from>
    <xdr:to>
      <xdr:col>39</xdr:col>
      <xdr:colOff>190500</xdr:colOff>
      <xdr:row>5024</xdr:row>
      <xdr:rowOff>114300</xdr:rowOff>
    </xdr:to>
    <xdr:cxnSp macro="">
      <xdr:nvCxnSpPr>
        <xdr:cNvPr id="2079" name="Connecteur droit 2078">
          <a:extLst>
            <a:ext uri="{FF2B5EF4-FFF2-40B4-BE49-F238E27FC236}">
              <a16:creationId xmlns:a16="http://schemas.microsoft.com/office/drawing/2014/main" id="{EBBB302F-BA5A-4223-9C50-CDE67048C580}"/>
            </a:ext>
          </a:extLst>
        </xdr:cNvPr>
        <xdr:cNvCxnSpPr/>
      </xdr:nvCxnSpPr>
      <xdr:spPr>
        <a:xfrm>
          <a:off x="26450925" y="9514046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6221</xdr:row>
      <xdr:rowOff>9525</xdr:rowOff>
    </xdr:from>
    <xdr:to>
      <xdr:col>37</xdr:col>
      <xdr:colOff>371475</xdr:colOff>
      <xdr:row>6223</xdr:row>
      <xdr:rowOff>0</xdr:rowOff>
    </xdr:to>
    <xdr:cxnSp macro="">
      <xdr:nvCxnSpPr>
        <xdr:cNvPr id="2080" name="Connecteur droit 2079">
          <a:extLst>
            <a:ext uri="{FF2B5EF4-FFF2-40B4-BE49-F238E27FC236}">
              <a16:creationId xmlns:a16="http://schemas.microsoft.com/office/drawing/2014/main" id="{01DEB131-50EF-4058-B9E5-FBAD037BF78F}"/>
            </a:ext>
          </a:extLst>
        </xdr:cNvPr>
        <xdr:cNvCxnSpPr/>
      </xdr:nvCxnSpPr>
      <xdr:spPr>
        <a:xfrm>
          <a:off x="25222200" y="1178709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6221</xdr:row>
      <xdr:rowOff>19050</xdr:rowOff>
    </xdr:from>
    <xdr:to>
      <xdr:col>40</xdr:col>
      <xdr:colOff>381000</xdr:colOff>
      <xdr:row>6222</xdr:row>
      <xdr:rowOff>180975</xdr:rowOff>
    </xdr:to>
    <xdr:cxnSp macro="">
      <xdr:nvCxnSpPr>
        <xdr:cNvPr id="2081" name="Connecteur droit 2080">
          <a:extLst>
            <a:ext uri="{FF2B5EF4-FFF2-40B4-BE49-F238E27FC236}">
              <a16:creationId xmlns:a16="http://schemas.microsoft.com/office/drawing/2014/main" id="{8AD3C745-EA13-46CB-BD02-3800145C128F}"/>
            </a:ext>
          </a:extLst>
        </xdr:cNvPr>
        <xdr:cNvCxnSpPr/>
      </xdr:nvCxnSpPr>
      <xdr:spPr>
        <a:xfrm>
          <a:off x="27336750" y="1178718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082" name="Connecteur droit avec flèche 2081">
          <a:extLst>
            <a:ext uri="{FF2B5EF4-FFF2-40B4-BE49-F238E27FC236}">
              <a16:creationId xmlns:a16="http://schemas.microsoft.com/office/drawing/2014/main" id="{E727AAD5-978D-4E9E-A93B-10AAC45DD501}"/>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6222</xdr:row>
      <xdr:rowOff>180975</xdr:rowOff>
    </xdr:from>
    <xdr:to>
      <xdr:col>40</xdr:col>
      <xdr:colOff>371475</xdr:colOff>
      <xdr:row>6223</xdr:row>
      <xdr:rowOff>0</xdr:rowOff>
    </xdr:to>
    <xdr:cxnSp macro="">
      <xdr:nvCxnSpPr>
        <xdr:cNvPr id="2083" name="Connecteur droit avec flèche 2082">
          <a:extLst>
            <a:ext uri="{FF2B5EF4-FFF2-40B4-BE49-F238E27FC236}">
              <a16:creationId xmlns:a16="http://schemas.microsoft.com/office/drawing/2014/main" id="{08168DD0-DE5C-4EE3-8FCB-5FEC96315F6E}"/>
            </a:ext>
          </a:extLst>
        </xdr:cNvPr>
        <xdr:cNvCxnSpPr/>
      </xdr:nvCxnSpPr>
      <xdr:spPr>
        <a:xfrm flipH="1">
          <a:off x="26974800" y="1179004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6221</xdr:row>
      <xdr:rowOff>0</xdr:rowOff>
    </xdr:from>
    <xdr:to>
      <xdr:col>34</xdr:col>
      <xdr:colOff>285751</xdr:colOff>
      <xdr:row>6222</xdr:row>
      <xdr:rowOff>19050</xdr:rowOff>
    </xdr:to>
    <xdr:cxnSp macro="">
      <xdr:nvCxnSpPr>
        <xdr:cNvPr id="2084" name="Connecteur droit avec flèche 2083">
          <a:extLst>
            <a:ext uri="{FF2B5EF4-FFF2-40B4-BE49-F238E27FC236}">
              <a16:creationId xmlns:a16="http://schemas.microsoft.com/office/drawing/2014/main" id="{9D871651-7C49-4C35-B7BE-EB80EB3E7BDA}"/>
            </a:ext>
          </a:extLst>
        </xdr:cNvPr>
        <xdr:cNvCxnSpPr/>
      </xdr:nvCxnSpPr>
      <xdr:spPr>
        <a:xfrm flipH="1">
          <a:off x="23088600" y="1178699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6224</xdr:row>
      <xdr:rowOff>9525</xdr:rowOff>
    </xdr:from>
    <xdr:to>
      <xdr:col>34</xdr:col>
      <xdr:colOff>295275</xdr:colOff>
      <xdr:row>6225</xdr:row>
      <xdr:rowOff>9525</xdr:rowOff>
    </xdr:to>
    <xdr:cxnSp macro="">
      <xdr:nvCxnSpPr>
        <xdr:cNvPr id="2085" name="Connecteur droit 2084">
          <a:extLst>
            <a:ext uri="{FF2B5EF4-FFF2-40B4-BE49-F238E27FC236}">
              <a16:creationId xmlns:a16="http://schemas.microsoft.com/office/drawing/2014/main" id="{DAAE5A0D-E992-4106-9624-D74C2BAE3B10}"/>
            </a:ext>
          </a:extLst>
        </xdr:cNvPr>
        <xdr:cNvCxnSpPr/>
      </xdr:nvCxnSpPr>
      <xdr:spPr>
        <a:xfrm>
          <a:off x="23098125" y="1179175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086" name="Connecteur droit 2085">
          <a:extLst>
            <a:ext uri="{FF2B5EF4-FFF2-40B4-BE49-F238E27FC236}">
              <a16:creationId xmlns:a16="http://schemas.microsoft.com/office/drawing/2014/main" id="{239E7237-1100-4A7C-93C9-63281649DBCC}"/>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6224</xdr:row>
      <xdr:rowOff>133351</xdr:rowOff>
    </xdr:from>
    <xdr:to>
      <xdr:col>39</xdr:col>
      <xdr:colOff>200025</xdr:colOff>
      <xdr:row>6225</xdr:row>
      <xdr:rowOff>0</xdr:rowOff>
    </xdr:to>
    <xdr:cxnSp macro="">
      <xdr:nvCxnSpPr>
        <xdr:cNvPr id="2087" name="Connecteur droit 2086">
          <a:extLst>
            <a:ext uri="{FF2B5EF4-FFF2-40B4-BE49-F238E27FC236}">
              <a16:creationId xmlns:a16="http://schemas.microsoft.com/office/drawing/2014/main" id="{3B23813F-42BF-47C9-81BA-AF963FC6FA01}"/>
            </a:ext>
          </a:extLst>
        </xdr:cNvPr>
        <xdr:cNvCxnSpPr/>
      </xdr:nvCxnSpPr>
      <xdr:spPr>
        <a:xfrm>
          <a:off x="23107650" y="1179299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6221</xdr:row>
      <xdr:rowOff>9525</xdr:rowOff>
    </xdr:from>
    <xdr:to>
      <xdr:col>37</xdr:col>
      <xdr:colOff>371475</xdr:colOff>
      <xdr:row>6223</xdr:row>
      <xdr:rowOff>0</xdr:rowOff>
    </xdr:to>
    <xdr:cxnSp macro="">
      <xdr:nvCxnSpPr>
        <xdr:cNvPr id="2088" name="Connecteur droit 2087">
          <a:extLst>
            <a:ext uri="{FF2B5EF4-FFF2-40B4-BE49-F238E27FC236}">
              <a16:creationId xmlns:a16="http://schemas.microsoft.com/office/drawing/2014/main" id="{B10875CF-CA71-457A-8497-9362D98DA8B0}"/>
            </a:ext>
          </a:extLst>
        </xdr:cNvPr>
        <xdr:cNvCxnSpPr/>
      </xdr:nvCxnSpPr>
      <xdr:spPr>
        <a:xfrm>
          <a:off x="25222200" y="11787092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6221</xdr:row>
      <xdr:rowOff>19050</xdr:rowOff>
    </xdr:from>
    <xdr:to>
      <xdr:col>40</xdr:col>
      <xdr:colOff>381000</xdr:colOff>
      <xdr:row>6222</xdr:row>
      <xdr:rowOff>180975</xdr:rowOff>
    </xdr:to>
    <xdr:cxnSp macro="">
      <xdr:nvCxnSpPr>
        <xdr:cNvPr id="2089" name="Connecteur droit 2088">
          <a:extLst>
            <a:ext uri="{FF2B5EF4-FFF2-40B4-BE49-F238E27FC236}">
              <a16:creationId xmlns:a16="http://schemas.microsoft.com/office/drawing/2014/main" id="{57FF9C95-F55F-4505-9B8D-61267835EC97}"/>
            </a:ext>
          </a:extLst>
        </xdr:cNvPr>
        <xdr:cNvCxnSpPr/>
      </xdr:nvCxnSpPr>
      <xdr:spPr>
        <a:xfrm>
          <a:off x="27336750" y="11787187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090" name="Connecteur droit avec flèche 2089">
          <a:extLst>
            <a:ext uri="{FF2B5EF4-FFF2-40B4-BE49-F238E27FC236}">
              <a16:creationId xmlns:a16="http://schemas.microsoft.com/office/drawing/2014/main" id="{5F9F6964-26E9-4DA9-B88F-5E8AC0FC4780}"/>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6222</xdr:row>
      <xdr:rowOff>180975</xdr:rowOff>
    </xdr:from>
    <xdr:to>
      <xdr:col>40</xdr:col>
      <xdr:colOff>371475</xdr:colOff>
      <xdr:row>6223</xdr:row>
      <xdr:rowOff>0</xdr:rowOff>
    </xdr:to>
    <xdr:cxnSp macro="">
      <xdr:nvCxnSpPr>
        <xdr:cNvPr id="2091" name="Connecteur droit avec flèche 2090">
          <a:extLst>
            <a:ext uri="{FF2B5EF4-FFF2-40B4-BE49-F238E27FC236}">
              <a16:creationId xmlns:a16="http://schemas.microsoft.com/office/drawing/2014/main" id="{D5C430BC-D410-4629-9A8C-CD93C5B4EBA5}"/>
            </a:ext>
          </a:extLst>
        </xdr:cNvPr>
        <xdr:cNvCxnSpPr/>
      </xdr:nvCxnSpPr>
      <xdr:spPr>
        <a:xfrm flipH="1">
          <a:off x="26974800" y="11790045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6221</xdr:row>
      <xdr:rowOff>0</xdr:rowOff>
    </xdr:from>
    <xdr:to>
      <xdr:col>34</xdr:col>
      <xdr:colOff>285751</xdr:colOff>
      <xdr:row>6222</xdr:row>
      <xdr:rowOff>19050</xdr:rowOff>
    </xdr:to>
    <xdr:cxnSp macro="">
      <xdr:nvCxnSpPr>
        <xdr:cNvPr id="2092" name="Connecteur droit avec flèche 2091">
          <a:extLst>
            <a:ext uri="{FF2B5EF4-FFF2-40B4-BE49-F238E27FC236}">
              <a16:creationId xmlns:a16="http://schemas.microsoft.com/office/drawing/2014/main" id="{6774CED8-7DBD-485F-BC1E-DDA0E9E2C43F}"/>
            </a:ext>
          </a:extLst>
        </xdr:cNvPr>
        <xdr:cNvCxnSpPr/>
      </xdr:nvCxnSpPr>
      <xdr:spPr>
        <a:xfrm flipH="1">
          <a:off x="23088600" y="11786997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6224</xdr:row>
      <xdr:rowOff>9525</xdr:rowOff>
    </xdr:from>
    <xdr:to>
      <xdr:col>34</xdr:col>
      <xdr:colOff>295275</xdr:colOff>
      <xdr:row>6225</xdr:row>
      <xdr:rowOff>9525</xdr:rowOff>
    </xdr:to>
    <xdr:cxnSp macro="">
      <xdr:nvCxnSpPr>
        <xdr:cNvPr id="2093" name="Connecteur droit 2092">
          <a:extLst>
            <a:ext uri="{FF2B5EF4-FFF2-40B4-BE49-F238E27FC236}">
              <a16:creationId xmlns:a16="http://schemas.microsoft.com/office/drawing/2014/main" id="{382C599E-4D19-4E0D-A55E-8EC911F8F90C}"/>
            </a:ext>
          </a:extLst>
        </xdr:cNvPr>
        <xdr:cNvCxnSpPr/>
      </xdr:nvCxnSpPr>
      <xdr:spPr>
        <a:xfrm>
          <a:off x="23098125" y="11791759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094" name="Connecteur droit 2093">
          <a:extLst>
            <a:ext uri="{FF2B5EF4-FFF2-40B4-BE49-F238E27FC236}">
              <a16:creationId xmlns:a16="http://schemas.microsoft.com/office/drawing/2014/main" id="{5F7F44F0-C065-4AF0-BF97-96FA690CF4DD}"/>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6224</xdr:row>
      <xdr:rowOff>133351</xdr:rowOff>
    </xdr:from>
    <xdr:to>
      <xdr:col>39</xdr:col>
      <xdr:colOff>200025</xdr:colOff>
      <xdr:row>6225</xdr:row>
      <xdr:rowOff>0</xdr:rowOff>
    </xdr:to>
    <xdr:cxnSp macro="">
      <xdr:nvCxnSpPr>
        <xdr:cNvPr id="2095" name="Connecteur droit 2094">
          <a:extLst>
            <a:ext uri="{FF2B5EF4-FFF2-40B4-BE49-F238E27FC236}">
              <a16:creationId xmlns:a16="http://schemas.microsoft.com/office/drawing/2014/main" id="{3E75B98C-4EE5-49E3-B825-DDCBF2D6E855}"/>
            </a:ext>
          </a:extLst>
        </xdr:cNvPr>
        <xdr:cNvCxnSpPr/>
      </xdr:nvCxnSpPr>
      <xdr:spPr>
        <a:xfrm>
          <a:off x="23107650" y="11792997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096" name="Connecteur droit avec flèche 2095">
          <a:extLst>
            <a:ext uri="{FF2B5EF4-FFF2-40B4-BE49-F238E27FC236}">
              <a16:creationId xmlns:a16="http://schemas.microsoft.com/office/drawing/2014/main" id="{B9F8942E-BB06-4371-86A8-E744D5286592}"/>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097" name="Connecteur droit 2096">
          <a:extLst>
            <a:ext uri="{FF2B5EF4-FFF2-40B4-BE49-F238E27FC236}">
              <a16:creationId xmlns:a16="http://schemas.microsoft.com/office/drawing/2014/main" id="{1F3A931B-C6F5-4DDC-AA0F-196CC4F4AF3D}"/>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098" name="Connecteur droit avec flèche 2097">
          <a:extLst>
            <a:ext uri="{FF2B5EF4-FFF2-40B4-BE49-F238E27FC236}">
              <a16:creationId xmlns:a16="http://schemas.microsoft.com/office/drawing/2014/main" id="{699E075B-28DA-48AA-96A1-A630E864AF43}"/>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099" name="Connecteur droit 2098">
          <a:extLst>
            <a:ext uri="{FF2B5EF4-FFF2-40B4-BE49-F238E27FC236}">
              <a16:creationId xmlns:a16="http://schemas.microsoft.com/office/drawing/2014/main" id="{969D639B-C60F-4A95-8E04-3349AEDA3644}"/>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100" name="Connecteur droit avec flèche 2099">
          <a:extLst>
            <a:ext uri="{FF2B5EF4-FFF2-40B4-BE49-F238E27FC236}">
              <a16:creationId xmlns:a16="http://schemas.microsoft.com/office/drawing/2014/main" id="{6CEDD04F-EF75-401C-8171-42D8787A4A72}"/>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101" name="Connecteur droit 2100">
          <a:extLst>
            <a:ext uri="{FF2B5EF4-FFF2-40B4-BE49-F238E27FC236}">
              <a16:creationId xmlns:a16="http://schemas.microsoft.com/office/drawing/2014/main" id="{D8F71DF5-755B-441B-84A7-1C5CC2C28785}"/>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102" name="Connecteur droit avec flèche 2101">
          <a:extLst>
            <a:ext uri="{FF2B5EF4-FFF2-40B4-BE49-F238E27FC236}">
              <a16:creationId xmlns:a16="http://schemas.microsoft.com/office/drawing/2014/main" id="{7C51722F-EA88-45E6-B9ED-FF9BCA25DE5C}"/>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103" name="Connecteur droit 2102">
          <a:extLst>
            <a:ext uri="{FF2B5EF4-FFF2-40B4-BE49-F238E27FC236}">
              <a16:creationId xmlns:a16="http://schemas.microsoft.com/office/drawing/2014/main" id="{9FB5F364-261B-42AC-8A87-5329811DA329}"/>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104" name="Connecteur droit avec flèche 2103">
          <a:extLst>
            <a:ext uri="{FF2B5EF4-FFF2-40B4-BE49-F238E27FC236}">
              <a16:creationId xmlns:a16="http://schemas.microsoft.com/office/drawing/2014/main" id="{A9F0C781-F4DF-4487-BC8F-EF3F6DF98209}"/>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105" name="Connecteur droit 2104">
          <a:extLst>
            <a:ext uri="{FF2B5EF4-FFF2-40B4-BE49-F238E27FC236}">
              <a16:creationId xmlns:a16="http://schemas.microsoft.com/office/drawing/2014/main" id="{52ABFADB-4EF6-4CB1-AC9B-07CCF7B5CBE9}"/>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106" name="Connecteur droit avec flèche 2105">
          <a:extLst>
            <a:ext uri="{FF2B5EF4-FFF2-40B4-BE49-F238E27FC236}">
              <a16:creationId xmlns:a16="http://schemas.microsoft.com/office/drawing/2014/main" id="{60BBC0C4-9B5F-454E-9562-78493306E38A}"/>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107" name="Connecteur droit 2106">
          <a:extLst>
            <a:ext uri="{FF2B5EF4-FFF2-40B4-BE49-F238E27FC236}">
              <a16:creationId xmlns:a16="http://schemas.microsoft.com/office/drawing/2014/main" id="{74D8B4A2-D8F8-4566-BDA2-0908F23E6DE9}"/>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6223</xdr:row>
      <xdr:rowOff>0</xdr:rowOff>
    </xdr:from>
    <xdr:to>
      <xdr:col>37</xdr:col>
      <xdr:colOff>742950</xdr:colOff>
      <xdr:row>6223</xdr:row>
      <xdr:rowOff>9525</xdr:rowOff>
    </xdr:to>
    <xdr:cxnSp macro="">
      <xdr:nvCxnSpPr>
        <xdr:cNvPr id="2108" name="Connecteur droit avec flèche 2107">
          <a:extLst>
            <a:ext uri="{FF2B5EF4-FFF2-40B4-BE49-F238E27FC236}">
              <a16:creationId xmlns:a16="http://schemas.microsoft.com/office/drawing/2014/main" id="{893BF242-4FFB-42CC-81EF-0C4A4A81CAB2}"/>
            </a:ext>
          </a:extLst>
        </xdr:cNvPr>
        <xdr:cNvCxnSpPr/>
      </xdr:nvCxnSpPr>
      <xdr:spPr>
        <a:xfrm flipV="1">
          <a:off x="25212675" y="11790045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6223</xdr:row>
      <xdr:rowOff>152400</xdr:rowOff>
    </xdr:from>
    <xdr:to>
      <xdr:col>39</xdr:col>
      <xdr:colOff>190500</xdr:colOff>
      <xdr:row>6224</xdr:row>
      <xdr:rowOff>114300</xdr:rowOff>
    </xdr:to>
    <xdr:cxnSp macro="">
      <xdr:nvCxnSpPr>
        <xdr:cNvPr id="2109" name="Connecteur droit 2108">
          <a:extLst>
            <a:ext uri="{FF2B5EF4-FFF2-40B4-BE49-F238E27FC236}">
              <a16:creationId xmlns:a16="http://schemas.microsoft.com/office/drawing/2014/main" id="{E1C6DACA-AA0F-45AE-837D-2C2BB19579A1}"/>
            </a:ext>
          </a:extLst>
        </xdr:cNvPr>
        <xdr:cNvCxnSpPr/>
      </xdr:nvCxnSpPr>
      <xdr:spPr>
        <a:xfrm>
          <a:off x="26450925" y="11791569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5024</xdr:row>
      <xdr:rowOff>9525</xdr:rowOff>
    </xdr:from>
    <xdr:to>
      <xdr:col>37</xdr:col>
      <xdr:colOff>371475</xdr:colOff>
      <xdr:row>5026</xdr:row>
      <xdr:rowOff>0</xdr:rowOff>
    </xdr:to>
    <xdr:cxnSp macro="">
      <xdr:nvCxnSpPr>
        <xdr:cNvPr id="2110" name="Connecteur droit 2109">
          <a:extLst>
            <a:ext uri="{FF2B5EF4-FFF2-40B4-BE49-F238E27FC236}">
              <a16:creationId xmlns:a16="http://schemas.microsoft.com/office/drawing/2014/main" id="{7E00DF57-20A6-4DCD-90EB-C93E78E06481}"/>
            </a:ext>
          </a:extLst>
        </xdr:cNvPr>
        <xdr:cNvCxnSpPr/>
      </xdr:nvCxnSpPr>
      <xdr:spPr>
        <a:xfrm>
          <a:off x="25222200" y="9514236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5024</xdr:row>
      <xdr:rowOff>19050</xdr:rowOff>
    </xdr:from>
    <xdr:to>
      <xdr:col>40</xdr:col>
      <xdr:colOff>381000</xdr:colOff>
      <xdr:row>5025</xdr:row>
      <xdr:rowOff>180975</xdr:rowOff>
    </xdr:to>
    <xdr:cxnSp macro="">
      <xdr:nvCxnSpPr>
        <xdr:cNvPr id="2111" name="Connecteur droit 2110">
          <a:extLst>
            <a:ext uri="{FF2B5EF4-FFF2-40B4-BE49-F238E27FC236}">
              <a16:creationId xmlns:a16="http://schemas.microsoft.com/office/drawing/2014/main" id="{0F5827C9-BD68-429F-9725-577574BC7537}"/>
            </a:ext>
          </a:extLst>
        </xdr:cNvPr>
        <xdr:cNvCxnSpPr/>
      </xdr:nvCxnSpPr>
      <xdr:spPr>
        <a:xfrm>
          <a:off x="27336750" y="9514332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12" name="Connecteur droit avec flèche 2111">
          <a:extLst>
            <a:ext uri="{FF2B5EF4-FFF2-40B4-BE49-F238E27FC236}">
              <a16:creationId xmlns:a16="http://schemas.microsoft.com/office/drawing/2014/main" id="{D71B2634-0046-47DA-B522-56D5DEEA7E5B}"/>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5025</xdr:row>
      <xdr:rowOff>180975</xdr:rowOff>
    </xdr:from>
    <xdr:to>
      <xdr:col>40</xdr:col>
      <xdr:colOff>371475</xdr:colOff>
      <xdr:row>5026</xdr:row>
      <xdr:rowOff>0</xdr:rowOff>
    </xdr:to>
    <xdr:cxnSp macro="">
      <xdr:nvCxnSpPr>
        <xdr:cNvPr id="2113" name="Connecteur droit avec flèche 2112">
          <a:extLst>
            <a:ext uri="{FF2B5EF4-FFF2-40B4-BE49-F238E27FC236}">
              <a16:creationId xmlns:a16="http://schemas.microsoft.com/office/drawing/2014/main" id="{3CCDC1E6-06D9-453D-B9AE-91C8572B0C96}"/>
            </a:ext>
          </a:extLst>
        </xdr:cNvPr>
        <xdr:cNvCxnSpPr/>
      </xdr:nvCxnSpPr>
      <xdr:spPr>
        <a:xfrm flipH="1">
          <a:off x="26974800" y="9517189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5024</xdr:row>
      <xdr:rowOff>0</xdr:rowOff>
    </xdr:from>
    <xdr:to>
      <xdr:col>34</xdr:col>
      <xdr:colOff>285751</xdr:colOff>
      <xdr:row>5025</xdr:row>
      <xdr:rowOff>19050</xdr:rowOff>
    </xdr:to>
    <xdr:cxnSp macro="">
      <xdr:nvCxnSpPr>
        <xdr:cNvPr id="2114" name="Connecteur droit avec flèche 2113">
          <a:extLst>
            <a:ext uri="{FF2B5EF4-FFF2-40B4-BE49-F238E27FC236}">
              <a16:creationId xmlns:a16="http://schemas.microsoft.com/office/drawing/2014/main" id="{A80F02B2-FB13-46BA-B872-8178DC500FBC}"/>
            </a:ext>
          </a:extLst>
        </xdr:cNvPr>
        <xdr:cNvCxnSpPr/>
      </xdr:nvCxnSpPr>
      <xdr:spPr>
        <a:xfrm flipH="1">
          <a:off x="23088600" y="9514141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5027</xdr:row>
      <xdr:rowOff>9525</xdr:rowOff>
    </xdr:from>
    <xdr:to>
      <xdr:col>34</xdr:col>
      <xdr:colOff>295275</xdr:colOff>
      <xdr:row>5028</xdr:row>
      <xdr:rowOff>9525</xdr:rowOff>
    </xdr:to>
    <xdr:cxnSp macro="">
      <xdr:nvCxnSpPr>
        <xdr:cNvPr id="2115" name="Connecteur droit 2114">
          <a:extLst>
            <a:ext uri="{FF2B5EF4-FFF2-40B4-BE49-F238E27FC236}">
              <a16:creationId xmlns:a16="http://schemas.microsoft.com/office/drawing/2014/main" id="{F879DBD9-E89F-46D1-A430-581397CB885E}"/>
            </a:ext>
          </a:extLst>
        </xdr:cNvPr>
        <xdr:cNvCxnSpPr/>
      </xdr:nvCxnSpPr>
      <xdr:spPr>
        <a:xfrm>
          <a:off x="23098125" y="9518904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16" name="Connecteur droit 2115">
          <a:extLst>
            <a:ext uri="{FF2B5EF4-FFF2-40B4-BE49-F238E27FC236}">
              <a16:creationId xmlns:a16="http://schemas.microsoft.com/office/drawing/2014/main" id="{4B7874C5-5EC7-4C6A-B9A9-7F2D4388EFCF}"/>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5027</xdr:row>
      <xdr:rowOff>133351</xdr:rowOff>
    </xdr:from>
    <xdr:to>
      <xdr:col>39</xdr:col>
      <xdr:colOff>200025</xdr:colOff>
      <xdr:row>5028</xdr:row>
      <xdr:rowOff>0</xdr:rowOff>
    </xdr:to>
    <xdr:cxnSp macro="">
      <xdr:nvCxnSpPr>
        <xdr:cNvPr id="2117" name="Connecteur droit 2116">
          <a:extLst>
            <a:ext uri="{FF2B5EF4-FFF2-40B4-BE49-F238E27FC236}">
              <a16:creationId xmlns:a16="http://schemas.microsoft.com/office/drawing/2014/main" id="{2AE66C6D-69D9-4B20-B584-4F74B032D1FB}"/>
            </a:ext>
          </a:extLst>
        </xdr:cNvPr>
        <xdr:cNvCxnSpPr/>
      </xdr:nvCxnSpPr>
      <xdr:spPr>
        <a:xfrm>
          <a:off x="23107650" y="9520142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5024</xdr:row>
      <xdr:rowOff>9525</xdr:rowOff>
    </xdr:from>
    <xdr:to>
      <xdr:col>37</xdr:col>
      <xdr:colOff>371475</xdr:colOff>
      <xdr:row>5026</xdr:row>
      <xdr:rowOff>0</xdr:rowOff>
    </xdr:to>
    <xdr:cxnSp macro="">
      <xdr:nvCxnSpPr>
        <xdr:cNvPr id="2118" name="Connecteur droit 2117">
          <a:extLst>
            <a:ext uri="{FF2B5EF4-FFF2-40B4-BE49-F238E27FC236}">
              <a16:creationId xmlns:a16="http://schemas.microsoft.com/office/drawing/2014/main" id="{C75EB6D3-C7C1-4174-AE13-9A6611626798}"/>
            </a:ext>
          </a:extLst>
        </xdr:cNvPr>
        <xdr:cNvCxnSpPr/>
      </xdr:nvCxnSpPr>
      <xdr:spPr>
        <a:xfrm>
          <a:off x="25222200" y="9514236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5024</xdr:row>
      <xdr:rowOff>19050</xdr:rowOff>
    </xdr:from>
    <xdr:to>
      <xdr:col>40</xdr:col>
      <xdr:colOff>381000</xdr:colOff>
      <xdr:row>5025</xdr:row>
      <xdr:rowOff>180975</xdr:rowOff>
    </xdr:to>
    <xdr:cxnSp macro="">
      <xdr:nvCxnSpPr>
        <xdr:cNvPr id="2119" name="Connecteur droit 2118">
          <a:extLst>
            <a:ext uri="{FF2B5EF4-FFF2-40B4-BE49-F238E27FC236}">
              <a16:creationId xmlns:a16="http://schemas.microsoft.com/office/drawing/2014/main" id="{989E1FE3-7E15-4B89-8268-7203B162FE84}"/>
            </a:ext>
          </a:extLst>
        </xdr:cNvPr>
        <xdr:cNvCxnSpPr/>
      </xdr:nvCxnSpPr>
      <xdr:spPr>
        <a:xfrm>
          <a:off x="27336750" y="9514332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20" name="Connecteur droit avec flèche 2119">
          <a:extLst>
            <a:ext uri="{FF2B5EF4-FFF2-40B4-BE49-F238E27FC236}">
              <a16:creationId xmlns:a16="http://schemas.microsoft.com/office/drawing/2014/main" id="{CE5BB553-6257-4DAB-B144-538956860727}"/>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5025</xdr:row>
      <xdr:rowOff>180975</xdr:rowOff>
    </xdr:from>
    <xdr:to>
      <xdr:col>40</xdr:col>
      <xdr:colOff>371475</xdr:colOff>
      <xdr:row>5026</xdr:row>
      <xdr:rowOff>0</xdr:rowOff>
    </xdr:to>
    <xdr:cxnSp macro="">
      <xdr:nvCxnSpPr>
        <xdr:cNvPr id="2121" name="Connecteur droit avec flèche 2120">
          <a:extLst>
            <a:ext uri="{FF2B5EF4-FFF2-40B4-BE49-F238E27FC236}">
              <a16:creationId xmlns:a16="http://schemas.microsoft.com/office/drawing/2014/main" id="{7804B868-B2EE-4D9F-ABDA-FAE8997416D2}"/>
            </a:ext>
          </a:extLst>
        </xdr:cNvPr>
        <xdr:cNvCxnSpPr/>
      </xdr:nvCxnSpPr>
      <xdr:spPr>
        <a:xfrm flipH="1">
          <a:off x="26974800" y="9517189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5024</xdr:row>
      <xdr:rowOff>0</xdr:rowOff>
    </xdr:from>
    <xdr:to>
      <xdr:col>34</xdr:col>
      <xdr:colOff>285751</xdr:colOff>
      <xdr:row>5025</xdr:row>
      <xdr:rowOff>19050</xdr:rowOff>
    </xdr:to>
    <xdr:cxnSp macro="">
      <xdr:nvCxnSpPr>
        <xdr:cNvPr id="2122" name="Connecteur droit avec flèche 2121">
          <a:extLst>
            <a:ext uri="{FF2B5EF4-FFF2-40B4-BE49-F238E27FC236}">
              <a16:creationId xmlns:a16="http://schemas.microsoft.com/office/drawing/2014/main" id="{BE9EC668-B5C5-43DD-BBB2-87204D5FF1BF}"/>
            </a:ext>
          </a:extLst>
        </xdr:cNvPr>
        <xdr:cNvCxnSpPr/>
      </xdr:nvCxnSpPr>
      <xdr:spPr>
        <a:xfrm flipH="1">
          <a:off x="23088600" y="9514141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5027</xdr:row>
      <xdr:rowOff>9525</xdr:rowOff>
    </xdr:from>
    <xdr:to>
      <xdr:col>34</xdr:col>
      <xdr:colOff>295275</xdr:colOff>
      <xdr:row>5028</xdr:row>
      <xdr:rowOff>9525</xdr:rowOff>
    </xdr:to>
    <xdr:cxnSp macro="">
      <xdr:nvCxnSpPr>
        <xdr:cNvPr id="2123" name="Connecteur droit 2122">
          <a:extLst>
            <a:ext uri="{FF2B5EF4-FFF2-40B4-BE49-F238E27FC236}">
              <a16:creationId xmlns:a16="http://schemas.microsoft.com/office/drawing/2014/main" id="{A552DAD4-2ECD-40C0-BF64-0DE27B827808}"/>
            </a:ext>
          </a:extLst>
        </xdr:cNvPr>
        <xdr:cNvCxnSpPr/>
      </xdr:nvCxnSpPr>
      <xdr:spPr>
        <a:xfrm>
          <a:off x="23098125" y="9518904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24" name="Connecteur droit 2123">
          <a:extLst>
            <a:ext uri="{FF2B5EF4-FFF2-40B4-BE49-F238E27FC236}">
              <a16:creationId xmlns:a16="http://schemas.microsoft.com/office/drawing/2014/main" id="{4770FE6B-FB1F-4A5B-BF79-059D4D5E66D4}"/>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5027</xdr:row>
      <xdr:rowOff>133351</xdr:rowOff>
    </xdr:from>
    <xdr:to>
      <xdr:col>39</xdr:col>
      <xdr:colOff>200025</xdr:colOff>
      <xdr:row>5028</xdr:row>
      <xdr:rowOff>0</xdr:rowOff>
    </xdr:to>
    <xdr:cxnSp macro="">
      <xdr:nvCxnSpPr>
        <xdr:cNvPr id="2125" name="Connecteur droit 2124">
          <a:extLst>
            <a:ext uri="{FF2B5EF4-FFF2-40B4-BE49-F238E27FC236}">
              <a16:creationId xmlns:a16="http://schemas.microsoft.com/office/drawing/2014/main" id="{3D18819C-A053-4406-BBB8-DE0F46804461}"/>
            </a:ext>
          </a:extLst>
        </xdr:cNvPr>
        <xdr:cNvCxnSpPr/>
      </xdr:nvCxnSpPr>
      <xdr:spPr>
        <a:xfrm>
          <a:off x="23107650" y="9520142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26" name="Connecteur droit avec flèche 2125">
          <a:extLst>
            <a:ext uri="{FF2B5EF4-FFF2-40B4-BE49-F238E27FC236}">
              <a16:creationId xmlns:a16="http://schemas.microsoft.com/office/drawing/2014/main" id="{C7919363-D261-4A6B-8D79-93DEA83EC146}"/>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27" name="Connecteur droit 2126">
          <a:extLst>
            <a:ext uri="{FF2B5EF4-FFF2-40B4-BE49-F238E27FC236}">
              <a16:creationId xmlns:a16="http://schemas.microsoft.com/office/drawing/2014/main" id="{56781865-D7E5-4A07-A65E-503FAB8F93A7}"/>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28" name="Connecteur droit avec flèche 2127">
          <a:extLst>
            <a:ext uri="{FF2B5EF4-FFF2-40B4-BE49-F238E27FC236}">
              <a16:creationId xmlns:a16="http://schemas.microsoft.com/office/drawing/2014/main" id="{4C15A60C-E016-4424-A3D3-9FF343CB9932}"/>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29" name="Connecteur droit 2128">
          <a:extLst>
            <a:ext uri="{FF2B5EF4-FFF2-40B4-BE49-F238E27FC236}">
              <a16:creationId xmlns:a16="http://schemas.microsoft.com/office/drawing/2014/main" id="{20FAA597-0B17-407B-AB66-0B6A119978B0}"/>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30" name="Connecteur droit avec flèche 2129">
          <a:extLst>
            <a:ext uri="{FF2B5EF4-FFF2-40B4-BE49-F238E27FC236}">
              <a16:creationId xmlns:a16="http://schemas.microsoft.com/office/drawing/2014/main" id="{6AFD6D5B-B804-4303-9295-FF61BF4896D9}"/>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31" name="Connecteur droit 2130">
          <a:extLst>
            <a:ext uri="{FF2B5EF4-FFF2-40B4-BE49-F238E27FC236}">
              <a16:creationId xmlns:a16="http://schemas.microsoft.com/office/drawing/2014/main" id="{B2254C3B-F5CD-4DEA-ADEE-A8AC3EBB63D1}"/>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32" name="Connecteur droit avec flèche 2131">
          <a:extLst>
            <a:ext uri="{FF2B5EF4-FFF2-40B4-BE49-F238E27FC236}">
              <a16:creationId xmlns:a16="http://schemas.microsoft.com/office/drawing/2014/main" id="{1F6580D1-E6BE-4E49-89E5-CD97A1103381}"/>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33" name="Connecteur droit 2132">
          <a:extLst>
            <a:ext uri="{FF2B5EF4-FFF2-40B4-BE49-F238E27FC236}">
              <a16:creationId xmlns:a16="http://schemas.microsoft.com/office/drawing/2014/main" id="{B7639A59-C11E-4B8F-B706-29A1CE4C781D}"/>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34" name="Connecteur droit avec flèche 2133">
          <a:extLst>
            <a:ext uri="{FF2B5EF4-FFF2-40B4-BE49-F238E27FC236}">
              <a16:creationId xmlns:a16="http://schemas.microsoft.com/office/drawing/2014/main" id="{36CDD0AB-DAAC-438C-8D38-0012D12DDAD5}"/>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35" name="Connecteur droit 2134">
          <a:extLst>
            <a:ext uri="{FF2B5EF4-FFF2-40B4-BE49-F238E27FC236}">
              <a16:creationId xmlns:a16="http://schemas.microsoft.com/office/drawing/2014/main" id="{B4B5FD3D-6DC6-4ACA-B06D-E7EF1A205CBA}"/>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36" name="Connecteur droit avec flèche 2135">
          <a:extLst>
            <a:ext uri="{FF2B5EF4-FFF2-40B4-BE49-F238E27FC236}">
              <a16:creationId xmlns:a16="http://schemas.microsoft.com/office/drawing/2014/main" id="{7240FDA3-5E4E-466A-BBFE-9C77A3624335}"/>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37" name="Connecteur droit 2136">
          <a:extLst>
            <a:ext uri="{FF2B5EF4-FFF2-40B4-BE49-F238E27FC236}">
              <a16:creationId xmlns:a16="http://schemas.microsoft.com/office/drawing/2014/main" id="{6217DBF3-558A-4CC8-A759-98332ECBD9AF}"/>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5026</xdr:row>
      <xdr:rowOff>0</xdr:rowOff>
    </xdr:from>
    <xdr:to>
      <xdr:col>37</xdr:col>
      <xdr:colOff>742950</xdr:colOff>
      <xdr:row>5026</xdr:row>
      <xdr:rowOff>9525</xdr:rowOff>
    </xdr:to>
    <xdr:cxnSp macro="">
      <xdr:nvCxnSpPr>
        <xdr:cNvPr id="2138" name="Connecteur droit avec flèche 2137">
          <a:extLst>
            <a:ext uri="{FF2B5EF4-FFF2-40B4-BE49-F238E27FC236}">
              <a16:creationId xmlns:a16="http://schemas.microsoft.com/office/drawing/2014/main" id="{133E5748-BC8E-487A-A427-A0BE48FEBD37}"/>
            </a:ext>
          </a:extLst>
        </xdr:cNvPr>
        <xdr:cNvCxnSpPr/>
      </xdr:nvCxnSpPr>
      <xdr:spPr>
        <a:xfrm flipV="1">
          <a:off x="25212675" y="9517189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5026</xdr:row>
      <xdr:rowOff>152400</xdr:rowOff>
    </xdr:from>
    <xdr:to>
      <xdr:col>39</xdr:col>
      <xdr:colOff>190500</xdr:colOff>
      <xdr:row>5027</xdr:row>
      <xdr:rowOff>114300</xdr:rowOff>
    </xdr:to>
    <xdr:cxnSp macro="">
      <xdr:nvCxnSpPr>
        <xdr:cNvPr id="2139" name="Connecteur droit 2138">
          <a:extLst>
            <a:ext uri="{FF2B5EF4-FFF2-40B4-BE49-F238E27FC236}">
              <a16:creationId xmlns:a16="http://schemas.microsoft.com/office/drawing/2014/main" id="{DDA4E95F-535E-4D22-AD5F-7557DCF7C19D}"/>
            </a:ext>
          </a:extLst>
        </xdr:cNvPr>
        <xdr:cNvCxnSpPr/>
      </xdr:nvCxnSpPr>
      <xdr:spPr>
        <a:xfrm>
          <a:off x="26450925" y="9518713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4818</xdr:row>
      <xdr:rowOff>9525</xdr:rowOff>
    </xdr:from>
    <xdr:to>
      <xdr:col>37</xdr:col>
      <xdr:colOff>371475</xdr:colOff>
      <xdr:row>4820</xdr:row>
      <xdr:rowOff>0</xdr:rowOff>
    </xdr:to>
    <xdr:cxnSp macro="">
      <xdr:nvCxnSpPr>
        <xdr:cNvPr id="2140" name="Connecteur droit 2139">
          <a:extLst>
            <a:ext uri="{FF2B5EF4-FFF2-40B4-BE49-F238E27FC236}">
              <a16:creationId xmlns:a16="http://schemas.microsoft.com/office/drawing/2014/main" id="{863C6446-BE57-44D2-B12E-FF62CEBDF5B0}"/>
            </a:ext>
          </a:extLst>
        </xdr:cNvPr>
        <xdr:cNvCxnSpPr/>
      </xdr:nvCxnSpPr>
      <xdr:spPr>
        <a:xfrm>
          <a:off x="25222200" y="9126283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4818</xdr:row>
      <xdr:rowOff>19050</xdr:rowOff>
    </xdr:from>
    <xdr:to>
      <xdr:col>40</xdr:col>
      <xdr:colOff>381000</xdr:colOff>
      <xdr:row>4819</xdr:row>
      <xdr:rowOff>180975</xdr:rowOff>
    </xdr:to>
    <xdr:cxnSp macro="">
      <xdr:nvCxnSpPr>
        <xdr:cNvPr id="2141" name="Connecteur droit 2140">
          <a:extLst>
            <a:ext uri="{FF2B5EF4-FFF2-40B4-BE49-F238E27FC236}">
              <a16:creationId xmlns:a16="http://schemas.microsoft.com/office/drawing/2014/main" id="{18710836-0F9F-4EF5-83F7-80F092B575BE}"/>
            </a:ext>
          </a:extLst>
        </xdr:cNvPr>
        <xdr:cNvCxnSpPr/>
      </xdr:nvCxnSpPr>
      <xdr:spPr>
        <a:xfrm>
          <a:off x="27336750" y="9126378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42" name="Connecteur droit avec flèche 2141">
          <a:extLst>
            <a:ext uri="{FF2B5EF4-FFF2-40B4-BE49-F238E27FC236}">
              <a16:creationId xmlns:a16="http://schemas.microsoft.com/office/drawing/2014/main" id="{125AE20A-79E7-42DB-BCDC-2BE33F8E7CDC}"/>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4819</xdr:row>
      <xdr:rowOff>180975</xdr:rowOff>
    </xdr:from>
    <xdr:to>
      <xdr:col>40</xdr:col>
      <xdr:colOff>371475</xdr:colOff>
      <xdr:row>4820</xdr:row>
      <xdr:rowOff>0</xdr:rowOff>
    </xdr:to>
    <xdr:cxnSp macro="">
      <xdr:nvCxnSpPr>
        <xdr:cNvPr id="2143" name="Connecteur droit avec flèche 2142">
          <a:extLst>
            <a:ext uri="{FF2B5EF4-FFF2-40B4-BE49-F238E27FC236}">
              <a16:creationId xmlns:a16="http://schemas.microsoft.com/office/drawing/2014/main" id="{412F1C11-8A1A-47A9-AEE7-09894BB1AEE9}"/>
            </a:ext>
          </a:extLst>
        </xdr:cNvPr>
        <xdr:cNvCxnSpPr/>
      </xdr:nvCxnSpPr>
      <xdr:spPr>
        <a:xfrm flipH="1">
          <a:off x="26974800" y="9129045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4818</xdr:row>
      <xdr:rowOff>0</xdr:rowOff>
    </xdr:from>
    <xdr:to>
      <xdr:col>34</xdr:col>
      <xdr:colOff>285751</xdr:colOff>
      <xdr:row>4819</xdr:row>
      <xdr:rowOff>19050</xdr:rowOff>
    </xdr:to>
    <xdr:cxnSp macro="">
      <xdr:nvCxnSpPr>
        <xdr:cNvPr id="2144" name="Connecteur droit avec flèche 2143">
          <a:extLst>
            <a:ext uri="{FF2B5EF4-FFF2-40B4-BE49-F238E27FC236}">
              <a16:creationId xmlns:a16="http://schemas.microsoft.com/office/drawing/2014/main" id="{DDB5F879-005F-474F-BDCD-618CEF5C8DDE}"/>
            </a:ext>
          </a:extLst>
        </xdr:cNvPr>
        <xdr:cNvCxnSpPr/>
      </xdr:nvCxnSpPr>
      <xdr:spPr>
        <a:xfrm flipH="1">
          <a:off x="23088600" y="9126188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4821</xdr:row>
      <xdr:rowOff>9525</xdr:rowOff>
    </xdr:from>
    <xdr:to>
      <xdr:col>34</xdr:col>
      <xdr:colOff>295275</xdr:colOff>
      <xdr:row>4822</xdr:row>
      <xdr:rowOff>9525</xdr:rowOff>
    </xdr:to>
    <xdr:cxnSp macro="">
      <xdr:nvCxnSpPr>
        <xdr:cNvPr id="2145" name="Connecteur droit 2144">
          <a:extLst>
            <a:ext uri="{FF2B5EF4-FFF2-40B4-BE49-F238E27FC236}">
              <a16:creationId xmlns:a16="http://schemas.microsoft.com/office/drawing/2014/main" id="{1C5D65F7-90A0-46F3-8798-35A5D51309A8}"/>
            </a:ext>
          </a:extLst>
        </xdr:cNvPr>
        <xdr:cNvCxnSpPr/>
      </xdr:nvCxnSpPr>
      <xdr:spPr>
        <a:xfrm>
          <a:off x="23098125" y="9130760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46" name="Connecteur droit 2145">
          <a:extLst>
            <a:ext uri="{FF2B5EF4-FFF2-40B4-BE49-F238E27FC236}">
              <a16:creationId xmlns:a16="http://schemas.microsoft.com/office/drawing/2014/main" id="{7BE36CF9-624C-40AE-AF23-55F19EF7FDAF}"/>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4818</xdr:row>
      <xdr:rowOff>9525</xdr:rowOff>
    </xdr:from>
    <xdr:to>
      <xdr:col>37</xdr:col>
      <xdr:colOff>371475</xdr:colOff>
      <xdr:row>4820</xdr:row>
      <xdr:rowOff>0</xdr:rowOff>
    </xdr:to>
    <xdr:cxnSp macro="">
      <xdr:nvCxnSpPr>
        <xdr:cNvPr id="2147" name="Connecteur droit 2146">
          <a:extLst>
            <a:ext uri="{FF2B5EF4-FFF2-40B4-BE49-F238E27FC236}">
              <a16:creationId xmlns:a16="http://schemas.microsoft.com/office/drawing/2014/main" id="{B9834F58-AC4C-4B0A-BF88-C53C367E7DA4}"/>
            </a:ext>
          </a:extLst>
        </xdr:cNvPr>
        <xdr:cNvCxnSpPr/>
      </xdr:nvCxnSpPr>
      <xdr:spPr>
        <a:xfrm>
          <a:off x="25222200" y="9126283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400050</xdr:colOff>
      <xdr:row>4818</xdr:row>
      <xdr:rowOff>57150</xdr:rowOff>
    </xdr:from>
    <xdr:to>
      <xdr:col>40</xdr:col>
      <xdr:colOff>409575</xdr:colOff>
      <xdr:row>5007</xdr:row>
      <xdr:rowOff>38100</xdr:rowOff>
    </xdr:to>
    <xdr:cxnSp macro="">
      <xdr:nvCxnSpPr>
        <xdr:cNvPr id="2148" name="Connecteur droit 2147">
          <a:extLst>
            <a:ext uri="{FF2B5EF4-FFF2-40B4-BE49-F238E27FC236}">
              <a16:creationId xmlns:a16="http://schemas.microsoft.com/office/drawing/2014/main" id="{6514FE37-8E6A-4614-82DF-DF773B360078}"/>
            </a:ext>
          </a:extLst>
        </xdr:cNvPr>
        <xdr:cNvCxnSpPr/>
      </xdr:nvCxnSpPr>
      <xdr:spPr>
        <a:xfrm>
          <a:off x="27365325" y="912675975"/>
          <a:ext cx="9525" cy="363283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49" name="Connecteur droit avec flèche 2148">
          <a:extLst>
            <a:ext uri="{FF2B5EF4-FFF2-40B4-BE49-F238E27FC236}">
              <a16:creationId xmlns:a16="http://schemas.microsoft.com/office/drawing/2014/main" id="{9FB4AF2B-D3C8-4A2B-BA94-29DEF7038836}"/>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4819</xdr:row>
      <xdr:rowOff>180975</xdr:rowOff>
    </xdr:from>
    <xdr:to>
      <xdr:col>40</xdr:col>
      <xdr:colOff>371475</xdr:colOff>
      <xdr:row>4820</xdr:row>
      <xdr:rowOff>0</xdr:rowOff>
    </xdr:to>
    <xdr:cxnSp macro="">
      <xdr:nvCxnSpPr>
        <xdr:cNvPr id="2150" name="Connecteur droit avec flèche 2149">
          <a:extLst>
            <a:ext uri="{FF2B5EF4-FFF2-40B4-BE49-F238E27FC236}">
              <a16:creationId xmlns:a16="http://schemas.microsoft.com/office/drawing/2014/main" id="{80F7A94F-A8D0-4C27-87E6-1F7D7FC4C52C}"/>
            </a:ext>
          </a:extLst>
        </xdr:cNvPr>
        <xdr:cNvCxnSpPr/>
      </xdr:nvCxnSpPr>
      <xdr:spPr>
        <a:xfrm flipH="1">
          <a:off x="26974800" y="9129045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4818</xdr:row>
      <xdr:rowOff>0</xdr:rowOff>
    </xdr:from>
    <xdr:to>
      <xdr:col>34</xdr:col>
      <xdr:colOff>285751</xdr:colOff>
      <xdr:row>4819</xdr:row>
      <xdr:rowOff>19050</xdr:rowOff>
    </xdr:to>
    <xdr:cxnSp macro="">
      <xdr:nvCxnSpPr>
        <xdr:cNvPr id="2151" name="Connecteur droit avec flèche 2150">
          <a:extLst>
            <a:ext uri="{FF2B5EF4-FFF2-40B4-BE49-F238E27FC236}">
              <a16:creationId xmlns:a16="http://schemas.microsoft.com/office/drawing/2014/main" id="{60A3F54B-8C51-44FA-9464-16583F1BA536}"/>
            </a:ext>
          </a:extLst>
        </xdr:cNvPr>
        <xdr:cNvCxnSpPr/>
      </xdr:nvCxnSpPr>
      <xdr:spPr>
        <a:xfrm flipH="1">
          <a:off x="23088600" y="9126188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4821</xdr:row>
      <xdr:rowOff>9525</xdr:rowOff>
    </xdr:from>
    <xdr:to>
      <xdr:col>34</xdr:col>
      <xdr:colOff>295275</xdr:colOff>
      <xdr:row>4822</xdr:row>
      <xdr:rowOff>9525</xdr:rowOff>
    </xdr:to>
    <xdr:cxnSp macro="">
      <xdr:nvCxnSpPr>
        <xdr:cNvPr id="2152" name="Connecteur droit 2151">
          <a:extLst>
            <a:ext uri="{FF2B5EF4-FFF2-40B4-BE49-F238E27FC236}">
              <a16:creationId xmlns:a16="http://schemas.microsoft.com/office/drawing/2014/main" id="{9638D772-BFB0-444A-A93B-D0C4E9B826DF}"/>
            </a:ext>
          </a:extLst>
        </xdr:cNvPr>
        <xdr:cNvCxnSpPr/>
      </xdr:nvCxnSpPr>
      <xdr:spPr>
        <a:xfrm>
          <a:off x="23098125" y="9130760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53" name="Connecteur droit 2152">
          <a:extLst>
            <a:ext uri="{FF2B5EF4-FFF2-40B4-BE49-F238E27FC236}">
              <a16:creationId xmlns:a16="http://schemas.microsoft.com/office/drawing/2014/main" id="{230DC247-BC87-4F78-86F3-88FC8DBE564B}"/>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54" name="Connecteur droit avec flèche 2153">
          <a:extLst>
            <a:ext uri="{FF2B5EF4-FFF2-40B4-BE49-F238E27FC236}">
              <a16:creationId xmlns:a16="http://schemas.microsoft.com/office/drawing/2014/main" id="{8CBCBC34-C8FD-40A4-8AFA-DF7A80AE4921}"/>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55" name="Connecteur droit 2154">
          <a:extLst>
            <a:ext uri="{FF2B5EF4-FFF2-40B4-BE49-F238E27FC236}">
              <a16:creationId xmlns:a16="http://schemas.microsoft.com/office/drawing/2014/main" id="{16307AE6-1F31-4B84-BF9F-64CAA691F5CB}"/>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56" name="Connecteur droit avec flèche 2155">
          <a:extLst>
            <a:ext uri="{FF2B5EF4-FFF2-40B4-BE49-F238E27FC236}">
              <a16:creationId xmlns:a16="http://schemas.microsoft.com/office/drawing/2014/main" id="{797B3DC9-133D-4733-8A10-F0FD628C459F}"/>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57" name="Connecteur droit 2156">
          <a:extLst>
            <a:ext uri="{FF2B5EF4-FFF2-40B4-BE49-F238E27FC236}">
              <a16:creationId xmlns:a16="http://schemas.microsoft.com/office/drawing/2014/main" id="{88044D68-2C6C-49BC-AFB6-BE57C8435425}"/>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58" name="Connecteur droit avec flèche 2157">
          <a:extLst>
            <a:ext uri="{FF2B5EF4-FFF2-40B4-BE49-F238E27FC236}">
              <a16:creationId xmlns:a16="http://schemas.microsoft.com/office/drawing/2014/main" id="{278D65B0-C1D4-4255-A791-58688A7BA8AD}"/>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59" name="Connecteur droit 2158">
          <a:extLst>
            <a:ext uri="{FF2B5EF4-FFF2-40B4-BE49-F238E27FC236}">
              <a16:creationId xmlns:a16="http://schemas.microsoft.com/office/drawing/2014/main" id="{031CAED0-96E3-4216-B94C-D34F4E06F79D}"/>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60" name="Connecteur droit avec flèche 2159">
          <a:extLst>
            <a:ext uri="{FF2B5EF4-FFF2-40B4-BE49-F238E27FC236}">
              <a16:creationId xmlns:a16="http://schemas.microsoft.com/office/drawing/2014/main" id="{CF497399-0EDA-490C-A752-B4C63C1722AC}"/>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61" name="Connecteur droit 2160">
          <a:extLst>
            <a:ext uri="{FF2B5EF4-FFF2-40B4-BE49-F238E27FC236}">
              <a16:creationId xmlns:a16="http://schemas.microsoft.com/office/drawing/2014/main" id="{02AD84A4-1A01-476D-928D-7564BBEAF599}"/>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62" name="Connecteur droit avec flèche 2161">
          <a:extLst>
            <a:ext uri="{FF2B5EF4-FFF2-40B4-BE49-F238E27FC236}">
              <a16:creationId xmlns:a16="http://schemas.microsoft.com/office/drawing/2014/main" id="{B05DDFAF-9E6E-4862-ADCA-2B3D22CB0424}"/>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63" name="Connecteur droit 2162">
          <a:extLst>
            <a:ext uri="{FF2B5EF4-FFF2-40B4-BE49-F238E27FC236}">
              <a16:creationId xmlns:a16="http://schemas.microsoft.com/office/drawing/2014/main" id="{7EB6C02D-5C99-41F7-9DF7-BB58D0596618}"/>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64" name="Connecteur droit avec flèche 2163">
          <a:extLst>
            <a:ext uri="{FF2B5EF4-FFF2-40B4-BE49-F238E27FC236}">
              <a16:creationId xmlns:a16="http://schemas.microsoft.com/office/drawing/2014/main" id="{F7626438-A8B7-4923-A86B-8C8CD1DD3A1E}"/>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65" name="Connecteur droit 2164">
          <a:extLst>
            <a:ext uri="{FF2B5EF4-FFF2-40B4-BE49-F238E27FC236}">
              <a16:creationId xmlns:a16="http://schemas.microsoft.com/office/drawing/2014/main" id="{0DA665BB-BDBE-4928-BF99-98DF2765D8CC}"/>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4820</xdr:row>
      <xdr:rowOff>0</xdr:rowOff>
    </xdr:from>
    <xdr:to>
      <xdr:col>37</xdr:col>
      <xdr:colOff>742950</xdr:colOff>
      <xdr:row>4820</xdr:row>
      <xdr:rowOff>9525</xdr:rowOff>
    </xdr:to>
    <xdr:cxnSp macro="">
      <xdr:nvCxnSpPr>
        <xdr:cNvPr id="2166" name="Connecteur droit avec flèche 2165">
          <a:extLst>
            <a:ext uri="{FF2B5EF4-FFF2-40B4-BE49-F238E27FC236}">
              <a16:creationId xmlns:a16="http://schemas.microsoft.com/office/drawing/2014/main" id="{3D63F82B-9E75-43C3-9BD4-A67C952CF6A5}"/>
            </a:ext>
          </a:extLst>
        </xdr:cNvPr>
        <xdr:cNvCxnSpPr/>
      </xdr:nvCxnSpPr>
      <xdr:spPr>
        <a:xfrm flipV="1">
          <a:off x="25212675" y="9129045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4820</xdr:row>
      <xdr:rowOff>152400</xdr:rowOff>
    </xdr:from>
    <xdr:to>
      <xdr:col>39</xdr:col>
      <xdr:colOff>190500</xdr:colOff>
      <xdr:row>4821</xdr:row>
      <xdr:rowOff>114300</xdr:rowOff>
    </xdr:to>
    <xdr:cxnSp macro="">
      <xdr:nvCxnSpPr>
        <xdr:cNvPr id="2167" name="Connecteur droit 2166">
          <a:extLst>
            <a:ext uri="{FF2B5EF4-FFF2-40B4-BE49-F238E27FC236}">
              <a16:creationId xmlns:a16="http://schemas.microsoft.com/office/drawing/2014/main" id="{985C6AE2-BD7F-46F3-9313-B9E368F32974}"/>
            </a:ext>
          </a:extLst>
        </xdr:cNvPr>
        <xdr:cNvCxnSpPr/>
      </xdr:nvCxnSpPr>
      <xdr:spPr>
        <a:xfrm>
          <a:off x="26450925" y="9130569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4821</xdr:row>
      <xdr:rowOff>9525</xdr:rowOff>
    </xdr:from>
    <xdr:to>
      <xdr:col>37</xdr:col>
      <xdr:colOff>371475</xdr:colOff>
      <xdr:row>4823</xdr:row>
      <xdr:rowOff>0</xdr:rowOff>
    </xdr:to>
    <xdr:cxnSp macro="">
      <xdr:nvCxnSpPr>
        <xdr:cNvPr id="2168" name="Connecteur droit 2167">
          <a:extLst>
            <a:ext uri="{FF2B5EF4-FFF2-40B4-BE49-F238E27FC236}">
              <a16:creationId xmlns:a16="http://schemas.microsoft.com/office/drawing/2014/main" id="{8E58CB1B-E609-40B0-9511-FC7F4C753D16}"/>
            </a:ext>
          </a:extLst>
        </xdr:cNvPr>
        <xdr:cNvCxnSpPr/>
      </xdr:nvCxnSpPr>
      <xdr:spPr>
        <a:xfrm>
          <a:off x="25222200" y="9130760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4821</xdr:row>
      <xdr:rowOff>19050</xdr:rowOff>
    </xdr:from>
    <xdr:to>
      <xdr:col>40</xdr:col>
      <xdr:colOff>381000</xdr:colOff>
      <xdr:row>4822</xdr:row>
      <xdr:rowOff>180975</xdr:rowOff>
    </xdr:to>
    <xdr:cxnSp macro="">
      <xdr:nvCxnSpPr>
        <xdr:cNvPr id="2169" name="Connecteur droit 2168">
          <a:extLst>
            <a:ext uri="{FF2B5EF4-FFF2-40B4-BE49-F238E27FC236}">
              <a16:creationId xmlns:a16="http://schemas.microsoft.com/office/drawing/2014/main" id="{3A04916D-B5C4-4E50-B8D6-927B32EC1D29}"/>
            </a:ext>
          </a:extLst>
        </xdr:cNvPr>
        <xdr:cNvCxnSpPr/>
      </xdr:nvCxnSpPr>
      <xdr:spPr>
        <a:xfrm>
          <a:off x="27336750" y="9130855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70" name="Connecteur droit avec flèche 2169">
          <a:extLst>
            <a:ext uri="{FF2B5EF4-FFF2-40B4-BE49-F238E27FC236}">
              <a16:creationId xmlns:a16="http://schemas.microsoft.com/office/drawing/2014/main" id="{4896B0FA-3D8F-43CD-B902-D3E6CD32C894}"/>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4822</xdr:row>
      <xdr:rowOff>180975</xdr:rowOff>
    </xdr:from>
    <xdr:to>
      <xdr:col>40</xdr:col>
      <xdr:colOff>371475</xdr:colOff>
      <xdr:row>4823</xdr:row>
      <xdr:rowOff>0</xdr:rowOff>
    </xdr:to>
    <xdr:cxnSp macro="">
      <xdr:nvCxnSpPr>
        <xdr:cNvPr id="2171" name="Connecteur droit avec flèche 2170">
          <a:extLst>
            <a:ext uri="{FF2B5EF4-FFF2-40B4-BE49-F238E27FC236}">
              <a16:creationId xmlns:a16="http://schemas.microsoft.com/office/drawing/2014/main" id="{0F57427C-0749-4B90-B2B6-24B41F12E0A0}"/>
            </a:ext>
          </a:extLst>
        </xdr:cNvPr>
        <xdr:cNvCxnSpPr/>
      </xdr:nvCxnSpPr>
      <xdr:spPr>
        <a:xfrm flipH="1">
          <a:off x="26974800" y="9133713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4821</xdr:row>
      <xdr:rowOff>0</xdr:rowOff>
    </xdr:from>
    <xdr:to>
      <xdr:col>34</xdr:col>
      <xdr:colOff>285751</xdr:colOff>
      <xdr:row>4822</xdr:row>
      <xdr:rowOff>19050</xdr:rowOff>
    </xdr:to>
    <xdr:cxnSp macro="">
      <xdr:nvCxnSpPr>
        <xdr:cNvPr id="2172" name="Connecteur droit avec flèche 2171">
          <a:extLst>
            <a:ext uri="{FF2B5EF4-FFF2-40B4-BE49-F238E27FC236}">
              <a16:creationId xmlns:a16="http://schemas.microsoft.com/office/drawing/2014/main" id="{D857EBE6-26A4-4DEB-9DE3-C7EFD46D3611}"/>
            </a:ext>
          </a:extLst>
        </xdr:cNvPr>
        <xdr:cNvCxnSpPr/>
      </xdr:nvCxnSpPr>
      <xdr:spPr>
        <a:xfrm flipH="1">
          <a:off x="23088600" y="9130665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4824</xdr:row>
      <xdr:rowOff>9525</xdr:rowOff>
    </xdr:from>
    <xdr:to>
      <xdr:col>34</xdr:col>
      <xdr:colOff>295275</xdr:colOff>
      <xdr:row>4825</xdr:row>
      <xdr:rowOff>9525</xdr:rowOff>
    </xdr:to>
    <xdr:cxnSp macro="">
      <xdr:nvCxnSpPr>
        <xdr:cNvPr id="2173" name="Connecteur droit 2172">
          <a:extLst>
            <a:ext uri="{FF2B5EF4-FFF2-40B4-BE49-F238E27FC236}">
              <a16:creationId xmlns:a16="http://schemas.microsoft.com/office/drawing/2014/main" id="{8AEE014B-AF0F-4A9D-92BA-7540351D0819}"/>
            </a:ext>
          </a:extLst>
        </xdr:cNvPr>
        <xdr:cNvCxnSpPr/>
      </xdr:nvCxnSpPr>
      <xdr:spPr>
        <a:xfrm>
          <a:off x="23098125" y="9135427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74" name="Connecteur droit 2173">
          <a:extLst>
            <a:ext uri="{FF2B5EF4-FFF2-40B4-BE49-F238E27FC236}">
              <a16:creationId xmlns:a16="http://schemas.microsoft.com/office/drawing/2014/main" id="{EF826C6D-2F77-4D2C-B18C-8AAC56BF8EB1}"/>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4824</xdr:row>
      <xdr:rowOff>133351</xdr:rowOff>
    </xdr:from>
    <xdr:to>
      <xdr:col>39</xdr:col>
      <xdr:colOff>200025</xdr:colOff>
      <xdr:row>4825</xdr:row>
      <xdr:rowOff>0</xdr:rowOff>
    </xdr:to>
    <xdr:cxnSp macro="">
      <xdr:nvCxnSpPr>
        <xdr:cNvPr id="2175" name="Connecteur droit 2174">
          <a:extLst>
            <a:ext uri="{FF2B5EF4-FFF2-40B4-BE49-F238E27FC236}">
              <a16:creationId xmlns:a16="http://schemas.microsoft.com/office/drawing/2014/main" id="{8C6EE133-4E4A-4784-8FA2-501DCE324D01}"/>
            </a:ext>
          </a:extLst>
        </xdr:cNvPr>
        <xdr:cNvCxnSpPr/>
      </xdr:nvCxnSpPr>
      <xdr:spPr>
        <a:xfrm>
          <a:off x="23107650" y="9136665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4821</xdr:row>
      <xdr:rowOff>9525</xdr:rowOff>
    </xdr:from>
    <xdr:to>
      <xdr:col>37</xdr:col>
      <xdr:colOff>371475</xdr:colOff>
      <xdr:row>4823</xdr:row>
      <xdr:rowOff>0</xdr:rowOff>
    </xdr:to>
    <xdr:cxnSp macro="">
      <xdr:nvCxnSpPr>
        <xdr:cNvPr id="2176" name="Connecteur droit 2175">
          <a:extLst>
            <a:ext uri="{FF2B5EF4-FFF2-40B4-BE49-F238E27FC236}">
              <a16:creationId xmlns:a16="http://schemas.microsoft.com/office/drawing/2014/main" id="{C5239491-E238-4647-BBD8-1052ACFA3E57}"/>
            </a:ext>
          </a:extLst>
        </xdr:cNvPr>
        <xdr:cNvCxnSpPr/>
      </xdr:nvCxnSpPr>
      <xdr:spPr>
        <a:xfrm>
          <a:off x="25222200" y="9130760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4821</xdr:row>
      <xdr:rowOff>19050</xdr:rowOff>
    </xdr:from>
    <xdr:to>
      <xdr:col>40</xdr:col>
      <xdr:colOff>381000</xdr:colOff>
      <xdr:row>4822</xdr:row>
      <xdr:rowOff>180975</xdr:rowOff>
    </xdr:to>
    <xdr:cxnSp macro="">
      <xdr:nvCxnSpPr>
        <xdr:cNvPr id="2177" name="Connecteur droit 2176">
          <a:extLst>
            <a:ext uri="{FF2B5EF4-FFF2-40B4-BE49-F238E27FC236}">
              <a16:creationId xmlns:a16="http://schemas.microsoft.com/office/drawing/2014/main" id="{B70A50CF-930E-4D1E-ACC4-038156156045}"/>
            </a:ext>
          </a:extLst>
        </xdr:cNvPr>
        <xdr:cNvCxnSpPr/>
      </xdr:nvCxnSpPr>
      <xdr:spPr>
        <a:xfrm>
          <a:off x="27336750" y="9130855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78" name="Connecteur droit avec flèche 2177">
          <a:extLst>
            <a:ext uri="{FF2B5EF4-FFF2-40B4-BE49-F238E27FC236}">
              <a16:creationId xmlns:a16="http://schemas.microsoft.com/office/drawing/2014/main" id="{C8055B63-F370-4995-86C7-94F722D905B7}"/>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4822</xdr:row>
      <xdr:rowOff>180975</xdr:rowOff>
    </xdr:from>
    <xdr:to>
      <xdr:col>40</xdr:col>
      <xdr:colOff>371475</xdr:colOff>
      <xdr:row>4823</xdr:row>
      <xdr:rowOff>0</xdr:rowOff>
    </xdr:to>
    <xdr:cxnSp macro="">
      <xdr:nvCxnSpPr>
        <xdr:cNvPr id="2179" name="Connecteur droit avec flèche 2178">
          <a:extLst>
            <a:ext uri="{FF2B5EF4-FFF2-40B4-BE49-F238E27FC236}">
              <a16:creationId xmlns:a16="http://schemas.microsoft.com/office/drawing/2014/main" id="{4F13918C-1CD1-46E2-BC47-3028CFAA6629}"/>
            </a:ext>
          </a:extLst>
        </xdr:cNvPr>
        <xdr:cNvCxnSpPr/>
      </xdr:nvCxnSpPr>
      <xdr:spPr>
        <a:xfrm flipH="1">
          <a:off x="26974800" y="9133713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4821</xdr:row>
      <xdr:rowOff>0</xdr:rowOff>
    </xdr:from>
    <xdr:to>
      <xdr:col>34</xdr:col>
      <xdr:colOff>285751</xdr:colOff>
      <xdr:row>4822</xdr:row>
      <xdr:rowOff>19050</xdr:rowOff>
    </xdr:to>
    <xdr:cxnSp macro="">
      <xdr:nvCxnSpPr>
        <xdr:cNvPr id="2180" name="Connecteur droit avec flèche 2179">
          <a:extLst>
            <a:ext uri="{FF2B5EF4-FFF2-40B4-BE49-F238E27FC236}">
              <a16:creationId xmlns:a16="http://schemas.microsoft.com/office/drawing/2014/main" id="{2E1749F9-1133-4990-B680-07B5D294FBDD}"/>
            </a:ext>
          </a:extLst>
        </xdr:cNvPr>
        <xdr:cNvCxnSpPr/>
      </xdr:nvCxnSpPr>
      <xdr:spPr>
        <a:xfrm flipH="1">
          <a:off x="23088600" y="9130665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4824</xdr:row>
      <xdr:rowOff>9525</xdr:rowOff>
    </xdr:from>
    <xdr:to>
      <xdr:col>34</xdr:col>
      <xdr:colOff>295275</xdr:colOff>
      <xdr:row>4825</xdr:row>
      <xdr:rowOff>9525</xdr:rowOff>
    </xdr:to>
    <xdr:cxnSp macro="">
      <xdr:nvCxnSpPr>
        <xdr:cNvPr id="2181" name="Connecteur droit 2180">
          <a:extLst>
            <a:ext uri="{FF2B5EF4-FFF2-40B4-BE49-F238E27FC236}">
              <a16:creationId xmlns:a16="http://schemas.microsoft.com/office/drawing/2014/main" id="{EAD147A3-3E2D-4DC3-B3AF-9896136B7067}"/>
            </a:ext>
          </a:extLst>
        </xdr:cNvPr>
        <xdr:cNvCxnSpPr/>
      </xdr:nvCxnSpPr>
      <xdr:spPr>
        <a:xfrm>
          <a:off x="23098125" y="9135427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82" name="Connecteur droit 2181">
          <a:extLst>
            <a:ext uri="{FF2B5EF4-FFF2-40B4-BE49-F238E27FC236}">
              <a16:creationId xmlns:a16="http://schemas.microsoft.com/office/drawing/2014/main" id="{1ACA753E-402B-47F9-A878-6FEE9AEEFFBB}"/>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4824</xdr:row>
      <xdr:rowOff>133351</xdr:rowOff>
    </xdr:from>
    <xdr:to>
      <xdr:col>39</xdr:col>
      <xdr:colOff>200025</xdr:colOff>
      <xdr:row>4825</xdr:row>
      <xdr:rowOff>0</xdr:rowOff>
    </xdr:to>
    <xdr:cxnSp macro="">
      <xdr:nvCxnSpPr>
        <xdr:cNvPr id="2183" name="Connecteur droit 2182">
          <a:extLst>
            <a:ext uri="{FF2B5EF4-FFF2-40B4-BE49-F238E27FC236}">
              <a16:creationId xmlns:a16="http://schemas.microsoft.com/office/drawing/2014/main" id="{236DFCC5-804E-4773-8C94-890B90AEEC5F}"/>
            </a:ext>
          </a:extLst>
        </xdr:cNvPr>
        <xdr:cNvCxnSpPr/>
      </xdr:nvCxnSpPr>
      <xdr:spPr>
        <a:xfrm>
          <a:off x="23107650" y="9136665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84" name="Connecteur droit avec flèche 2183">
          <a:extLst>
            <a:ext uri="{FF2B5EF4-FFF2-40B4-BE49-F238E27FC236}">
              <a16:creationId xmlns:a16="http://schemas.microsoft.com/office/drawing/2014/main" id="{6B8290F7-84E2-4CA3-AF06-1E1182B818B2}"/>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85" name="Connecteur droit 2184">
          <a:extLst>
            <a:ext uri="{FF2B5EF4-FFF2-40B4-BE49-F238E27FC236}">
              <a16:creationId xmlns:a16="http://schemas.microsoft.com/office/drawing/2014/main" id="{0A7450E5-A437-45DA-9D3B-58E8B27D8D99}"/>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86" name="Connecteur droit avec flèche 2185">
          <a:extLst>
            <a:ext uri="{FF2B5EF4-FFF2-40B4-BE49-F238E27FC236}">
              <a16:creationId xmlns:a16="http://schemas.microsoft.com/office/drawing/2014/main" id="{DD9B7775-6C45-48A7-8506-0BB8CAE7EB51}"/>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87" name="Connecteur droit 2186">
          <a:extLst>
            <a:ext uri="{FF2B5EF4-FFF2-40B4-BE49-F238E27FC236}">
              <a16:creationId xmlns:a16="http://schemas.microsoft.com/office/drawing/2014/main" id="{D7565ACE-1A3E-4F75-8C36-FE7853F372F0}"/>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88" name="Connecteur droit avec flèche 2187">
          <a:extLst>
            <a:ext uri="{FF2B5EF4-FFF2-40B4-BE49-F238E27FC236}">
              <a16:creationId xmlns:a16="http://schemas.microsoft.com/office/drawing/2014/main" id="{7F7603B7-47F3-4955-847A-CA79CAB98804}"/>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89" name="Connecteur droit 2188">
          <a:extLst>
            <a:ext uri="{FF2B5EF4-FFF2-40B4-BE49-F238E27FC236}">
              <a16:creationId xmlns:a16="http://schemas.microsoft.com/office/drawing/2014/main" id="{3EBD0594-2DB0-4D3D-A664-E87C001998A1}"/>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90" name="Connecteur droit avec flèche 2189">
          <a:extLst>
            <a:ext uri="{FF2B5EF4-FFF2-40B4-BE49-F238E27FC236}">
              <a16:creationId xmlns:a16="http://schemas.microsoft.com/office/drawing/2014/main" id="{1EC999C0-CB19-46BC-A029-9CC500260ECA}"/>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91" name="Connecteur droit 2190">
          <a:extLst>
            <a:ext uri="{FF2B5EF4-FFF2-40B4-BE49-F238E27FC236}">
              <a16:creationId xmlns:a16="http://schemas.microsoft.com/office/drawing/2014/main" id="{1E03CEBF-8478-4521-A5D3-448F75B8FE18}"/>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92" name="Connecteur droit avec flèche 2191">
          <a:extLst>
            <a:ext uri="{FF2B5EF4-FFF2-40B4-BE49-F238E27FC236}">
              <a16:creationId xmlns:a16="http://schemas.microsoft.com/office/drawing/2014/main" id="{801BADCF-C47E-4C5F-8016-7F0A4209F56B}"/>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93" name="Connecteur droit 2192">
          <a:extLst>
            <a:ext uri="{FF2B5EF4-FFF2-40B4-BE49-F238E27FC236}">
              <a16:creationId xmlns:a16="http://schemas.microsoft.com/office/drawing/2014/main" id="{F726BCDA-05AC-4EDC-A362-56E234F4C188}"/>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94" name="Connecteur droit avec flèche 2193">
          <a:extLst>
            <a:ext uri="{FF2B5EF4-FFF2-40B4-BE49-F238E27FC236}">
              <a16:creationId xmlns:a16="http://schemas.microsoft.com/office/drawing/2014/main" id="{C0FC6CC2-DA7D-4E24-AE84-CDF485B9ED64}"/>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95" name="Connecteur droit 2194">
          <a:extLst>
            <a:ext uri="{FF2B5EF4-FFF2-40B4-BE49-F238E27FC236}">
              <a16:creationId xmlns:a16="http://schemas.microsoft.com/office/drawing/2014/main" id="{B1C75D78-92C9-4B0A-BB67-9E92E36F2EAA}"/>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4823</xdr:row>
      <xdr:rowOff>0</xdr:rowOff>
    </xdr:from>
    <xdr:to>
      <xdr:col>37</xdr:col>
      <xdr:colOff>742950</xdr:colOff>
      <xdr:row>4823</xdr:row>
      <xdr:rowOff>9525</xdr:rowOff>
    </xdr:to>
    <xdr:cxnSp macro="">
      <xdr:nvCxnSpPr>
        <xdr:cNvPr id="2196" name="Connecteur droit avec flèche 2195">
          <a:extLst>
            <a:ext uri="{FF2B5EF4-FFF2-40B4-BE49-F238E27FC236}">
              <a16:creationId xmlns:a16="http://schemas.microsoft.com/office/drawing/2014/main" id="{00E583F2-6026-40DC-8B7B-38674EFB6A44}"/>
            </a:ext>
          </a:extLst>
        </xdr:cNvPr>
        <xdr:cNvCxnSpPr/>
      </xdr:nvCxnSpPr>
      <xdr:spPr>
        <a:xfrm flipV="1">
          <a:off x="25212675" y="9133713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4823</xdr:row>
      <xdr:rowOff>152400</xdr:rowOff>
    </xdr:from>
    <xdr:to>
      <xdr:col>39</xdr:col>
      <xdr:colOff>190500</xdr:colOff>
      <xdr:row>4824</xdr:row>
      <xdr:rowOff>114300</xdr:rowOff>
    </xdr:to>
    <xdr:cxnSp macro="">
      <xdr:nvCxnSpPr>
        <xdr:cNvPr id="2197" name="Connecteur droit 2196">
          <a:extLst>
            <a:ext uri="{FF2B5EF4-FFF2-40B4-BE49-F238E27FC236}">
              <a16:creationId xmlns:a16="http://schemas.microsoft.com/office/drawing/2014/main" id="{1D1CB01A-2845-49BE-9E7C-4EC8CC804BB6}"/>
            </a:ext>
          </a:extLst>
        </xdr:cNvPr>
        <xdr:cNvCxnSpPr/>
      </xdr:nvCxnSpPr>
      <xdr:spPr>
        <a:xfrm>
          <a:off x="26450925" y="9135237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5418</xdr:row>
      <xdr:rowOff>9525</xdr:rowOff>
    </xdr:from>
    <xdr:to>
      <xdr:col>37</xdr:col>
      <xdr:colOff>371475</xdr:colOff>
      <xdr:row>5420</xdr:row>
      <xdr:rowOff>0</xdr:rowOff>
    </xdr:to>
    <xdr:cxnSp macro="">
      <xdr:nvCxnSpPr>
        <xdr:cNvPr id="2198" name="Connecteur droit 2197">
          <a:extLst>
            <a:ext uri="{FF2B5EF4-FFF2-40B4-BE49-F238E27FC236}">
              <a16:creationId xmlns:a16="http://schemas.microsoft.com/office/drawing/2014/main" id="{0065025A-F0F2-4AB9-8962-76BAE0353543}"/>
            </a:ext>
          </a:extLst>
        </xdr:cNvPr>
        <xdr:cNvCxnSpPr/>
      </xdr:nvCxnSpPr>
      <xdr:spPr>
        <a:xfrm>
          <a:off x="25222200" y="10263378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5418</xdr:row>
      <xdr:rowOff>19050</xdr:rowOff>
    </xdr:from>
    <xdr:to>
      <xdr:col>40</xdr:col>
      <xdr:colOff>381000</xdr:colOff>
      <xdr:row>5419</xdr:row>
      <xdr:rowOff>180975</xdr:rowOff>
    </xdr:to>
    <xdr:cxnSp macro="">
      <xdr:nvCxnSpPr>
        <xdr:cNvPr id="2199" name="Connecteur droit 2198">
          <a:extLst>
            <a:ext uri="{FF2B5EF4-FFF2-40B4-BE49-F238E27FC236}">
              <a16:creationId xmlns:a16="http://schemas.microsoft.com/office/drawing/2014/main" id="{CA76B871-F41B-4375-9003-5DFE7A3636D6}"/>
            </a:ext>
          </a:extLst>
        </xdr:cNvPr>
        <xdr:cNvCxnSpPr/>
      </xdr:nvCxnSpPr>
      <xdr:spPr>
        <a:xfrm>
          <a:off x="27336750" y="10263473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00" name="Connecteur droit avec flèche 2199">
          <a:extLst>
            <a:ext uri="{FF2B5EF4-FFF2-40B4-BE49-F238E27FC236}">
              <a16:creationId xmlns:a16="http://schemas.microsoft.com/office/drawing/2014/main" id="{604C7EE4-CDFE-4AA7-9F68-7DD14CCDF1B1}"/>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5419</xdr:row>
      <xdr:rowOff>180975</xdr:rowOff>
    </xdr:from>
    <xdr:to>
      <xdr:col>40</xdr:col>
      <xdr:colOff>371475</xdr:colOff>
      <xdr:row>5420</xdr:row>
      <xdr:rowOff>0</xdr:rowOff>
    </xdr:to>
    <xdr:cxnSp macro="">
      <xdr:nvCxnSpPr>
        <xdr:cNvPr id="2201" name="Connecteur droit avec flèche 2200">
          <a:extLst>
            <a:ext uri="{FF2B5EF4-FFF2-40B4-BE49-F238E27FC236}">
              <a16:creationId xmlns:a16="http://schemas.microsoft.com/office/drawing/2014/main" id="{09356CE1-EC1C-4661-AA45-B361FD974C07}"/>
            </a:ext>
          </a:extLst>
        </xdr:cNvPr>
        <xdr:cNvCxnSpPr/>
      </xdr:nvCxnSpPr>
      <xdr:spPr>
        <a:xfrm flipH="1">
          <a:off x="26974800" y="10266140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5418</xdr:row>
      <xdr:rowOff>0</xdr:rowOff>
    </xdr:from>
    <xdr:to>
      <xdr:col>34</xdr:col>
      <xdr:colOff>285751</xdr:colOff>
      <xdr:row>5419</xdr:row>
      <xdr:rowOff>19050</xdr:rowOff>
    </xdr:to>
    <xdr:cxnSp macro="">
      <xdr:nvCxnSpPr>
        <xdr:cNvPr id="2202" name="Connecteur droit avec flèche 2201">
          <a:extLst>
            <a:ext uri="{FF2B5EF4-FFF2-40B4-BE49-F238E27FC236}">
              <a16:creationId xmlns:a16="http://schemas.microsoft.com/office/drawing/2014/main" id="{12C344CA-A5B8-4C6E-B96A-0BF99D91587D}"/>
            </a:ext>
          </a:extLst>
        </xdr:cNvPr>
        <xdr:cNvCxnSpPr/>
      </xdr:nvCxnSpPr>
      <xdr:spPr>
        <a:xfrm flipH="1">
          <a:off x="23088600" y="10263282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5421</xdr:row>
      <xdr:rowOff>9525</xdr:rowOff>
    </xdr:from>
    <xdr:to>
      <xdr:col>34</xdr:col>
      <xdr:colOff>295275</xdr:colOff>
      <xdr:row>5422</xdr:row>
      <xdr:rowOff>9525</xdr:rowOff>
    </xdr:to>
    <xdr:cxnSp macro="">
      <xdr:nvCxnSpPr>
        <xdr:cNvPr id="2203" name="Connecteur droit 2202">
          <a:extLst>
            <a:ext uri="{FF2B5EF4-FFF2-40B4-BE49-F238E27FC236}">
              <a16:creationId xmlns:a16="http://schemas.microsoft.com/office/drawing/2014/main" id="{8D8AA167-7F88-47A6-B841-54CA53D5D020}"/>
            </a:ext>
          </a:extLst>
        </xdr:cNvPr>
        <xdr:cNvCxnSpPr/>
      </xdr:nvCxnSpPr>
      <xdr:spPr>
        <a:xfrm>
          <a:off x="23098125" y="10267854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04" name="Connecteur droit 2203">
          <a:extLst>
            <a:ext uri="{FF2B5EF4-FFF2-40B4-BE49-F238E27FC236}">
              <a16:creationId xmlns:a16="http://schemas.microsoft.com/office/drawing/2014/main" id="{FC771225-E91B-4662-AEA5-86C2476D7CF0}"/>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5418</xdr:row>
      <xdr:rowOff>9525</xdr:rowOff>
    </xdr:from>
    <xdr:to>
      <xdr:col>37</xdr:col>
      <xdr:colOff>371475</xdr:colOff>
      <xdr:row>5420</xdr:row>
      <xdr:rowOff>0</xdr:rowOff>
    </xdr:to>
    <xdr:cxnSp macro="">
      <xdr:nvCxnSpPr>
        <xdr:cNvPr id="2205" name="Connecteur droit 2204">
          <a:extLst>
            <a:ext uri="{FF2B5EF4-FFF2-40B4-BE49-F238E27FC236}">
              <a16:creationId xmlns:a16="http://schemas.microsoft.com/office/drawing/2014/main" id="{F494C777-2AF2-4F80-B3EE-04C11BCBAF7A}"/>
            </a:ext>
          </a:extLst>
        </xdr:cNvPr>
        <xdr:cNvCxnSpPr/>
      </xdr:nvCxnSpPr>
      <xdr:spPr>
        <a:xfrm>
          <a:off x="25222200" y="102633780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5418</xdr:row>
      <xdr:rowOff>19050</xdr:rowOff>
    </xdr:from>
    <xdr:to>
      <xdr:col>40</xdr:col>
      <xdr:colOff>381000</xdr:colOff>
      <xdr:row>5419</xdr:row>
      <xdr:rowOff>180975</xdr:rowOff>
    </xdr:to>
    <xdr:cxnSp macro="">
      <xdr:nvCxnSpPr>
        <xdr:cNvPr id="2206" name="Connecteur droit 2205">
          <a:extLst>
            <a:ext uri="{FF2B5EF4-FFF2-40B4-BE49-F238E27FC236}">
              <a16:creationId xmlns:a16="http://schemas.microsoft.com/office/drawing/2014/main" id="{CEB8DD47-5856-4C41-873D-C3CB965F64E9}"/>
            </a:ext>
          </a:extLst>
        </xdr:cNvPr>
        <xdr:cNvCxnSpPr/>
      </xdr:nvCxnSpPr>
      <xdr:spPr>
        <a:xfrm>
          <a:off x="27336750" y="102634732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07" name="Connecteur droit avec flèche 2206">
          <a:extLst>
            <a:ext uri="{FF2B5EF4-FFF2-40B4-BE49-F238E27FC236}">
              <a16:creationId xmlns:a16="http://schemas.microsoft.com/office/drawing/2014/main" id="{0510AA73-445B-4735-A364-6A1276AE908B}"/>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5419</xdr:row>
      <xdr:rowOff>180975</xdr:rowOff>
    </xdr:from>
    <xdr:to>
      <xdr:col>40</xdr:col>
      <xdr:colOff>371475</xdr:colOff>
      <xdr:row>5420</xdr:row>
      <xdr:rowOff>0</xdr:rowOff>
    </xdr:to>
    <xdr:cxnSp macro="">
      <xdr:nvCxnSpPr>
        <xdr:cNvPr id="2208" name="Connecteur droit avec flèche 2207">
          <a:extLst>
            <a:ext uri="{FF2B5EF4-FFF2-40B4-BE49-F238E27FC236}">
              <a16:creationId xmlns:a16="http://schemas.microsoft.com/office/drawing/2014/main" id="{CED0E6B9-95A8-406A-A8EC-3AA71C303569}"/>
            </a:ext>
          </a:extLst>
        </xdr:cNvPr>
        <xdr:cNvCxnSpPr/>
      </xdr:nvCxnSpPr>
      <xdr:spPr>
        <a:xfrm flipH="1">
          <a:off x="26974800" y="102661402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5418</xdr:row>
      <xdr:rowOff>0</xdr:rowOff>
    </xdr:from>
    <xdr:to>
      <xdr:col>34</xdr:col>
      <xdr:colOff>285751</xdr:colOff>
      <xdr:row>5419</xdr:row>
      <xdr:rowOff>19050</xdr:rowOff>
    </xdr:to>
    <xdr:cxnSp macro="">
      <xdr:nvCxnSpPr>
        <xdr:cNvPr id="2209" name="Connecteur droit avec flèche 2208">
          <a:extLst>
            <a:ext uri="{FF2B5EF4-FFF2-40B4-BE49-F238E27FC236}">
              <a16:creationId xmlns:a16="http://schemas.microsoft.com/office/drawing/2014/main" id="{6408E7EF-965B-4C75-B5EE-C42F2FAAF22B}"/>
            </a:ext>
          </a:extLst>
        </xdr:cNvPr>
        <xdr:cNvCxnSpPr/>
      </xdr:nvCxnSpPr>
      <xdr:spPr>
        <a:xfrm flipH="1">
          <a:off x="23088600" y="102632827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5421</xdr:row>
      <xdr:rowOff>9525</xdr:rowOff>
    </xdr:from>
    <xdr:to>
      <xdr:col>34</xdr:col>
      <xdr:colOff>295275</xdr:colOff>
      <xdr:row>5422</xdr:row>
      <xdr:rowOff>9525</xdr:rowOff>
    </xdr:to>
    <xdr:cxnSp macro="">
      <xdr:nvCxnSpPr>
        <xdr:cNvPr id="2210" name="Connecteur droit 2209">
          <a:extLst>
            <a:ext uri="{FF2B5EF4-FFF2-40B4-BE49-F238E27FC236}">
              <a16:creationId xmlns:a16="http://schemas.microsoft.com/office/drawing/2014/main" id="{62EB2C6B-7A21-4C8E-B7C7-EDD66766B33D}"/>
            </a:ext>
          </a:extLst>
        </xdr:cNvPr>
        <xdr:cNvCxnSpPr/>
      </xdr:nvCxnSpPr>
      <xdr:spPr>
        <a:xfrm>
          <a:off x="23098125" y="102678547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11" name="Connecteur droit 2210">
          <a:extLst>
            <a:ext uri="{FF2B5EF4-FFF2-40B4-BE49-F238E27FC236}">
              <a16:creationId xmlns:a16="http://schemas.microsoft.com/office/drawing/2014/main" id="{DC02E2D7-B49B-443D-BDBE-38C2E9B84237}"/>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12" name="Connecteur droit avec flèche 2211">
          <a:extLst>
            <a:ext uri="{FF2B5EF4-FFF2-40B4-BE49-F238E27FC236}">
              <a16:creationId xmlns:a16="http://schemas.microsoft.com/office/drawing/2014/main" id="{C31C0D9F-6CA3-4C8B-B64A-55318BF94AEE}"/>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13" name="Connecteur droit 2212">
          <a:extLst>
            <a:ext uri="{FF2B5EF4-FFF2-40B4-BE49-F238E27FC236}">
              <a16:creationId xmlns:a16="http://schemas.microsoft.com/office/drawing/2014/main" id="{01631EFD-6FF6-407D-9303-2F08E62B7A18}"/>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14" name="Connecteur droit avec flèche 2213">
          <a:extLst>
            <a:ext uri="{FF2B5EF4-FFF2-40B4-BE49-F238E27FC236}">
              <a16:creationId xmlns:a16="http://schemas.microsoft.com/office/drawing/2014/main" id="{01D51FD4-52DF-4816-A567-48C61E276DE8}"/>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15" name="Connecteur droit 2214">
          <a:extLst>
            <a:ext uri="{FF2B5EF4-FFF2-40B4-BE49-F238E27FC236}">
              <a16:creationId xmlns:a16="http://schemas.microsoft.com/office/drawing/2014/main" id="{B1E3F3F8-5B51-40BB-87D9-EFE85BC94BE3}"/>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16" name="Connecteur droit avec flèche 2215">
          <a:extLst>
            <a:ext uri="{FF2B5EF4-FFF2-40B4-BE49-F238E27FC236}">
              <a16:creationId xmlns:a16="http://schemas.microsoft.com/office/drawing/2014/main" id="{99E3E136-C4AE-4774-86F1-92AA090E738B}"/>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17" name="Connecteur droit 2216">
          <a:extLst>
            <a:ext uri="{FF2B5EF4-FFF2-40B4-BE49-F238E27FC236}">
              <a16:creationId xmlns:a16="http://schemas.microsoft.com/office/drawing/2014/main" id="{71F4BE33-3984-4488-A577-097FEF575B99}"/>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18" name="Connecteur droit avec flèche 2217">
          <a:extLst>
            <a:ext uri="{FF2B5EF4-FFF2-40B4-BE49-F238E27FC236}">
              <a16:creationId xmlns:a16="http://schemas.microsoft.com/office/drawing/2014/main" id="{C6364B77-2504-4AFE-B56A-6B6B23721DC3}"/>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19" name="Connecteur droit 2218">
          <a:extLst>
            <a:ext uri="{FF2B5EF4-FFF2-40B4-BE49-F238E27FC236}">
              <a16:creationId xmlns:a16="http://schemas.microsoft.com/office/drawing/2014/main" id="{AF52BA81-20EE-4BE7-8301-2055B42ED752}"/>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20" name="Connecteur droit avec flèche 2219">
          <a:extLst>
            <a:ext uri="{FF2B5EF4-FFF2-40B4-BE49-F238E27FC236}">
              <a16:creationId xmlns:a16="http://schemas.microsoft.com/office/drawing/2014/main" id="{AF6C8A9F-2DEC-4F19-9622-DB6CDFEEE409}"/>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21" name="Connecteur droit 2220">
          <a:extLst>
            <a:ext uri="{FF2B5EF4-FFF2-40B4-BE49-F238E27FC236}">
              <a16:creationId xmlns:a16="http://schemas.microsoft.com/office/drawing/2014/main" id="{6E7486E4-2AC2-4C8A-9A47-38F0A7E1EACC}"/>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22" name="Connecteur droit avec flèche 2221">
          <a:extLst>
            <a:ext uri="{FF2B5EF4-FFF2-40B4-BE49-F238E27FC236}">
              <a16:creationId xmlns:a16="http://schemas.microsoft.com/office/drawing/2014/main" id="{9644685C-F104-4909-BB9B-333083C6FF65}"/>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23" name="Connecteur droit 2222">
          <a:extLst>
            <a:ext uri="{FF2B5EF4-FFF2-40B4-BE49-F238E27FC236}">
              <a16:creationId xmlns:a16="http://schemas.microsoft.com/office/drawing/2014/main" id="{8D9088DB-C020-422B-B504-B5F85DC50D1A}"/>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5420</xdr:row>
      <xdr:rowOff>0</xdr:rowOff>
    </xdr:from>
    <xdr:to>
      <xdr:col>37</xdr:col>
      <xdr:colOff>742950</xdr:colOff>
      <xdr:row>5420</xdr:row>
      <xdr:rowOff>9525</xdr:rowOff>
    </xdr:to>
    <xdr:cxnSp macro="">
      <xdr:nvCxnSpPr>
        <xdr:cNvPr id="2224" name="Connecteur droit avec flèche 2223">
          <a:extLst>
            <a:ext uri="{FF2B5EF4-FFF2-40B4-BE49-F238E27FC236}">
              <a16:creationId xmlns:a16="http://schemas.microsoft.com/office/drawing/2014/main" id="{AC5CF1C4-DC34-418F-A565-2B53EE816647}"/>
            </a:ext>
          </a:extLst>
        </xdr:cNvPr>
        <xdr:cNvCxnSpPr/>
      </xdr:nvCxnSpPr>
      <xdr:spPr>
        <a:xfrm flipV="1">
          <a:off x="25212675" y="102661402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5420</xdr:row>
      <xdr:rowOff>152400</xdr:rowOff>
    </xdr:from>
    <xdr:to>
      <xdr:col>39</xdr:col>
      <xdr:colOff>190500</xdr:colOff>
      <xdr:row>5421</xdr:row>
      <xdr:rowOff>114300</xdr:rowOff>
    </xdr:to>
    <xdr:cxnSp macro="">
      <xdr:nvCxnSpPr>
        <xdr:cNvPr id="2225" name="Connecteur droit 2224">
          <a:extLst>
            <a:ext uri="{FF2B5EF4-FFF2-40B4-BE49-F238E27FC236}">
              <a16:creationId xmlns:a16="http://schemas.microsoft.com/office/drawing/2014/main" id="{A7BF2572-2DF1-4433-9638-929F0D9C34A5}"/>
            </a:ext>
          </a:extLst>
        </xdr:cNvPr>
        <xdr:cNvCxnSpPr/>
      </xdr:nvCxnSpPr>
      <xdr:spPr>
        <a:xfrm>
          <a:off x="26450925" y="102676642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5421</xdr:row>
      <xdr:rowOff>9525</xdr:rowOff>
    </xdr:from>
    <xdr:to>
      <xdr:col>37</xdr:col>
      <xdr:colOff>371475</xdr:colOff>
      <xdr:row>5423</xdr:row>
      <xdr:rowOff>0</xdr:rowOff>
    </xdr:to>
    <xdr:cxnSp macro="">
      <xdr:nvCxnSpPr>
        <xdr:cNvPr id="2226" name="Connecteur droit 2225">
          <a:extLst>
            <a:ext uri="{FF2B5EF4-FFF2-40B4-BE49-F238E27FC236}">
              <a16:creationId xmlns:a16="http://schemas.microsoft.com/office/drawing/2014/main" id="{03FDC96A-D20F-40BC-AE8B-DDD7F1B8A7B4}"/>
            </a:ext>
          </a:extLst>
        </xdr:cNvPr>
        <xdr:cNvCxnSpPr/>
      </xdr:nvCxnSpPr>
      <xdr:spPr>
        <a:xfrm>
          <a:off x="25222200" y="10267854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5421</xdr:row>
      <xdr:rowOff>19050</xdr:rowOff>
    </xdr:from>
    <xdr:to>
      <xdr:col>40</xdr:col>
      <xdr:colOff>381000</xdr:colOff>
      <xdr:row>5422</xdr:row>
      <xdr:rowOff>180975</xdr:rowOff>
    </xdr:to>
    <xdr:cxnSp macro="">
      <xdr:nvCxnSpPr>
        <xdr:cNvPr id="2227" name="Connecteur droit 2226">
          <a:extLst>
            <a:ext uri="{FF2B5EF4-FFF2-40B4-BE49-F238E27FC236}">
              <a16:creationId xmlns:a16="http://schemas.microsoft.com/office/drawing/2014/main" id="{43B4367A-0871-4769-8E4D-64E4D68D4AE4}"/>
            </a:ext>
          </a:extLst>
        </xdr:cNvPr>
        <xdr:cNvCxnSpPr/>
      </xdr:nvCxnSpPr>
      <xdr:spPr>
        <a:xfrm>
          <a:off x="27336750" y="10267950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28" name="Connecteur droit avec flèche 2227">
          <a:extLst>
            <a:ext uri="{FF2B5EF4-FFF2-40B4-BE49-F238E27FC236}">
              <a16:creationId xmlns:a16="http://schemas.microsoft.com/office/drawing/2014/main" id="{61FCBC4D-F4DD-41CE-91BC-DB0588AD0D92}"/>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5422</xdr:row>
      <xdr:rowOff>180975</xdr:rowOff>
    </xdr:from>
    <xdr:to>
      <xdr:col>40</xdr:col>
      <xdr:colOff>371475</xdr:colOff>
      <xdr:row>5423</xdr:row>
      <xdr:rowOff>0</xdr:rowOff>
    </xdr:to>
    <xdr:cxnSp macro="">
      <xdr:nvCxnSpPr>
        <xdr:cNvPr id="2229" name="Connecteur droit avec flèche 2228">
          <a:extLst>
            <a:ext uri="{FF2B5EF4-FFF2-40B4-BE49-F238E27FC236}">
              <a16:creationId xmlns:a16="http://schemas.microsoft.com/office/drawing/2014/main" id="{8064B54C-21C9-45F1-B0B4-EDD1FBA2F1BC}"/>
            </a:ext>
          </a:extLst>
        </xdr:cNvPr>
        <xdr:cNvCxnSpPr/>
      </xdr:nvCxnSpPr>
      <xdr:spPr>
        <a:xfrm flipH="1">
          <a:off x="26974800" y="10270807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5421</xdr:row>
      <xdr:rowOff>0</xdr:rowOff>
    </xdr:from>
    <xdr:to>
      <xdr:col>34</xdr:col>
      <xdr:colOff>285751</xdr:colOff>
      <xdr:row>5422</xdr:row>
      <xdr:rowOff>19050</xdr:rowOff>
    </xdr:to>
    <xdr:cxnSp macro="">
      <xdr:nvCxnSpPr>
        <xdr:cNvPr id="2230" name="Connecteur droit avec flèche 2229">
          <a:extLst>
            <a:ext uri="{FF2B5EF4-FFF2-40B4-BE49-F238E27FC236}">
              <a16:creationId xmlns:a16="http://schemas.microsoft.com/office/drawing/2014/main" id="{7AC7FE5E-476A-4828-B453-3E514637050A}"/>
            </a:ext>
          </a:extLst>
        </xdr:cNvPr>
        <xdr:cNvCxnSpPr/>
      </xdr:nvCxnSpPr>
      <xdr:spPr>
        <a:xfrm flipH="1">
          <a:off x="23088600" y="10267759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5424</xdr:row>
      <xdr:rowOff>9525</xdr:rowOff>
    </xdr:from>
    <xdr:to>
      <xdr:col>34</xdr:col>
      <xdr:colOff>295275</xdr:colOff>
      <xdr:row>5425</xdr:row>
      <xdr:rowOff>9525</xdr:rowOff>
    </xdr:to>
    <xdr:cxnSp macro="">
      <xdr:nvCxnSpPr>
        <xdr:cNvPr id="2231" name="Connecteur droit 2230">
          <a:extLst>
            <a:ext uri="{FF2B5EF4-FFF2-40B4-BE49-F238E27FC236}">
              <a16:creationId xmlns:a16="http://schemas.microsoft.com/office/drawing/2014/main" id="{50EB7E2C-5345-470E-A054-0EFA9278FFD7}"/>
            </a:ext>
          </a:extLst>
        </xdr:cNvPr>
        <xdr:cNvCxnSpPr/>
      </xdr:nvCxnSpPr>
      <xdr:spPr>
        <a:xfrm>
          <a:off x="23098125" y="10272522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32" name="Connecteur droit 2231">
          <a:extLst>
            <a:ext uri="{FF2B5EF4-FFF2-40B4-BE49-F238E27FC236}">
              <a16:creationId xmlns:a16="http://schemas.microsoft.com/office/drawing/2014/main" id="{5AA6C82F-BB64-4EBC-86FE-358A9565A470}"/>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5424</xdr:row>
      <xdr:rowOff>133351</xdr:rowOff>
    </xdr:from>
    <xdr:to>
      <xdr:col>39</xdr:col>
      <xdr:colOff>200025</xdr:colOff>
      <xdr:row>5425</xdr:row>
      <xdr:rowOff>0</xdr:rowOff>
    </xdr:to>
    <xdr:cxnSp macro="">
      <xdr:nvCxnSpPr>
        <xdr:cNvPr id="2233" name="Connecteur droit 2232">
          <a:extLst>
            <a:ext uri="{FF2B5EF4-FFF2-40B4-BE49-F238E27FC236}">
              <a16:creationId xmlns:a16="http://schemas.microsoft.com/office/drawing/2014/main" id="{7E7BC893-CE83-445C-BACC-6AC6E38CE6C9}"/>
            </a:ext>
          </a:extLst>
        </xdr:cNvPr>
        <xdr:cNvCxnSpPr/>
      </xdr:nvCxnSpPr>
      <xdr:spPr>
        <a:xfrm>
          <a:off x="23107650" y="10273760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5421</xdr:row>
      <xdr:rowOff>9525</xdr:rowOff>
    </xdr:from>
    <xdr:to>
      <xdr:col>37</xdr:col>
      <xdr:colOff>371475</xdr:colOff>
      <xdr:row>5423</xdr:row>
      <xdr:rowOff>0</xdr:rowOff>
    </xdr:to>
    <xdr:cxnSp macro="">
      <xdr:nvCxnSpPr>
        <xdr:cNvPr id="2234" name="Connecteur droit 2233">
          <a:extLst>
            <a:ext uri="{FF2B5EF4-FFF2-40B4-BE49-F238E27FC236}">
              <a16:creationId xmlns:a16="http://schemas.microsoft.com/office/drawing/2014/main" id="{80B82E84-052B-4E4A-8D08-05B8155D6682}"/>
            </a:ext>
          </a:extLst>
        </xdr:cNvPr>
        <xdr:cNvCxnSpPr/>
      </xdr:nvCxnSpPr>
      <xdr:spPr>
        <a:xfrm>
          <a:off x="25222200" y="102678547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5421</xdr:row>
      <xdr:rowOff>19050</xdr:rowOff>
    </xdr:from>
    <xdr:to>
      <xdr:col>40</xdr:col>
      <xdr:colOff>381000</xdr:colOff>
      <xdr:row>5422</xdr:row>
      <xdr:rowOff>180975</xdr:rowOff>
    </xdr:to>
    <xdr:cxnSp macro="">
      <xdr:nvCxnSpPr>
        <xdr:cNvPr id="2235" name="Connecteur droit 2234">
          <a:extLst>
            <a:ext uri="{FF2B5EF4-FFF2-40B4-BE49-F238E27FC236}">
              <a16:creationId xmlns:a16="http://schemas.microsoft.com/office/drawing/2014/main" id="{6EA8DE92-5D06-441F-BF97-10EEDD59D7B4}"/>
            </a:ext>
          </a:extLst>
        </xdr:cNvPr>
        <xdr:cNvCxnSpPr/>
      </xdr:nvCxnSpPr>
      <xdr:spPr>
        <a:xfrm>
          <a:off x="27336750" y="102679500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36" name="Connecteur droit avec flèche 2235">
          <a:extLst>
            <a:ext uri="{FF2B5EF4-FFF2-40B4-BE49-F238E27FC236}">
              <a16:creationId xmlns:a16="http://schemas.microsoft.com/office/drawing/2014/main" id="{1F72DB2D-9C2D-456C-8EB4-7996B70CF3A6}"/>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5422</xdr:row>
      <xdr:rowOff>180975</xdr:rowOff>
    </xdr:from>
    <xdr:to>
      <xdr:col>40</xdr:col>
      <xdr:colOff>371475</xdr:colOff>
      <xdr:row>5423</xdr:row>
      <xdr:rowOff>0</xdr:rowOff>
    </xdr:to>
    <xdr:cxnSp macro="">
      <xdr:nvCxnSpPr>
        <xdr:cNvPr id="2237" name="Connecteur droit avec flèche 2236">
          <a:extLst>
            <a:ext uri="{FF2B5EF4-FFF2-40B4-BE49-F238E27FC236}">
              <a16:creationId xmlns:a16="http://schemas.microsoft.com/office/drawing/2014/main" id="{7B6EA28B-4FF7-4B9B-BE24-ED9D45F54F14}"/>
            </a:ext>
          </a:extLst>
        </xdr:cNvPr>
        <xdr:cNvCxnSpPr/>
      </xdr:nvCxnSpPr>
      <xdr:spPr>
        <a:xfrm flipH="1">
          <a:off x="26974800" y="102708075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5421</xdr:row>
      <xdr:rowOff>0</xdr:rowOff>
    </xdr:from>
    <xdr:to>
      <xdr:col>34</xdr:col>
      <xdr:colOff>285751</xdr:colOff>
      <xdr:row>5422</xdr:row>
      <xdr:rowOff>19050</xdr:rowOff>
    </xdr:to>
    <xdr:cxnSp macro="">
      <xdr:nvCxnSpPr>
        <xdr:cNvPr id="2238" name="Connecteur droit avec flèche 2237">
          <a:extLst>
            <a:ext uri="{FF2B5EF4-FFF2-40B4-BE49-F238E27FC236}">
              <a16:creationId xmlns:a16="http://schemas.microsoft.com/office/drawing/2014/main" id="{55DF7DED-0DD5-4D02-B8FF-5B87F6C5C38A}"/>
            </a:ext>
          </a:extLst>
        </xdr:cNvPr>
        <xdr:cNvCxnSpPr/>
      </xdr:nvCxnSpPr>
      <xdr:spPr>
        <a:xfrm flipH="1">
          <a:off x="23088600" y="102677595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5424</xdr:row>
      <xdr:rowOff>9525</xdr:rowOff>
    </xdr:from>
    <xdr:to>
      <xdr:col>34</xdr:col>
      <xdr:colOff>295275</xdr:colOff>
      <xdr:row>5425</xdr:row>
      <xdr:rowOff>9525</xdr:rowOff>
    </xdr:to>
    <xdr:cxnSp macro="">
      <xdr:nvCxnSpPr>
        <xdr:cNvPr id="2239" name="Connecteur droit 2238">
          <a:extLst>
            <a:ext uri="{FF2B5EF4-FFF2-40B4-BE49-F238E27FC236}">
              <a16:creationId xmlns:a16="http://schemas.microsoft.com/office/drawing/2014/main" id="{0A31B937-D80F-4FED-B7D6-4DA4B452FD00}"/>
            </a:ext>
          </a:extLst>
        </xdr:cNvPr>
        <xdr:cNvCxnSpPr/>
      </xdr:nvCxnSpPr>
      <xdr:spPr>
        <a:xfrm>
          <a:off x="23098125" y="102725220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40" name="Connecteur droit 2239">
          <a:extLst>
            <a:ext uri="{FF2B5EF4-FFF2-40B4-BE49-F238E27FC236}">
              <a16:creationId xmlns:a16="http://schemas.microsoft.com/office/drawing/2014/main" id="{20BA8C1D-3680-4F3F-A129-57F0F98F7E1E}"/>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5424</xdr:row>
      <xdr:rowOff>133351</xdr:rowOff>
    </xdr:from>
    <xdr:to>
      <xdr:col>39</xdr:col>
      <xdr:colOff>200025</xdr:colOff>
      <xdr:row>5425</xdr:row>
      <xdr:rowOff>0</xdr:rowOff>
    </xdr:to>
    <xdr:cxnSp macro="">
      <xdr:nvCxnSpPr>
        <xdr:cNvPr id="2241" name="Connecteur droit 2240">
          <a:extLst>
            <a:ext uri="{FF2B5EF4-FFF2-40B4-BE49-F238E27FC236}">
              <a16:creationId xmlns:a16="http://schemas.microsoft.com/office/drawing/2014/main" id="{16820841-9EB0-4EF5-9FAF-81CD96AA0DBE}"/>
            </a:ext>
          </a:extLst>
        </xdr:cNvPr>
        <xdr:cNvCxnSpPr/>
      </xdr:nvCxnSpPr>
      <xdr:spPr>
        <a:xfrm>
          <a:off x="23107650" y="102737602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42" name="Connecteur droit avec flèche 2241">
          <a:extLst>
            <a:ext uri="{FF2B5EF4-FFF2-40B4-BE49-F238E27FC236}">
              <a16:creationId xmlns:a16="http://schemas.microsoft.com/office/drawing/2014/main" id="{ACCC0D5D-0E34-48FC-9C72-FBA670B38FDF}"/>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43" name="Connecteur droit 2242">
          <a:extLst>
            <a:ext uri="{FF2B5EF4-FFF2-40B4-BE49-F238E27FC236}">
              <a16:creationId xmlns:a16="http://schemas.microsoft.com/office/drawing/2014/main" id="{850678D1-4EF8-4194-A0C5-F22F7CBD9E51}"/>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44" name="Connecteur droit avec flèche 2243">
          <a:extLst>
            <a:ext uri="{FF2B5EF4-FFF2-40B4-BE49-F238E27FC236}">
              <a16:creationId xmlns:a16="http://schemas.microsoft.com/office/drawing/2014/main" id="{03458B12-9867-418F-BF03-25576025759E}"/>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45" name="Connecteur droit 2244">
          <a:extLst>
            <a:ext uri="{FF2B5EF4-FFF2-40B4-BE49-F238E27FC236}">
              <a16:creationId xmlns:a16="http://schemas.microsoft.com/office/drawing/2014/main" id="{654ED8DA-B045-4413-96C1-986409FF565C}"/>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46" name="Connecteur droit avec flèche 2245">
          <a:extLst>
            <a:ext uri="{FF2B5EF4-FFF2-40B4-BE49-F238E27FC236}">
              <a16:creationId xmlns:a16="http://schemas.microsoft.com/office/drawing/2014/main" id="{B2E4BAC5-2638-48D4-9ABA-878C1D392FAE}"/>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47" name="Connecteur droit 2246">
          <a:extLst>
            <a:ext uri="{FF2B5EF4-FFF2-40B4-BE49-F238E27FC236}">
              <a16:creationId xmlns:a16="http://schemas.microsoft.com/office/drawing/2014/main" id="{D7C17539-8428-49AB-B80A-15029CA6B6DD}"/>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48" name="Connecteur droit avec flèche 2247">
          <a:extLst>
            <a:ext uri="{FF2B5EF4-FFF2-40B4-BE49-F238E27FC236}">
              <a16:creationId xmlns:a16="http://schemas.microsoft.com/office/drawing/2014/main" id="{6B02E831-DBC1-4C88-9F81-0A50EA3A6876}"/>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49" name="Connecteur droit 2248">
          <a:extLst>
            <a:ext uri="{FF2B5EF4-FFF2-40B4-BE49-F238E27FC236}">
              <a16:creationId xmlns:a16="http://schemas.microsoft.com/office/drawing/2014/main" id="{0936A557-3557-4DF8-B4FE-27A824040CDA}"/>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50" name="Connecteur droit avec flèche 2249">
          <a:extLst>
            <a:ext uri="{FF2B5EF4-FFF2-40B4-BE49-F238E27FC236}">
              <a16:creationId xmlns:a16="http://schemas.microsoft.com/office/drawing/2014/main" id="{5E39025E-9B92-4224-945F-B5E25D237330}"/>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51" name="Connecteur droit 2250">
          <a:extLst>
            <a:ext uri="{FF2B5EF4-FFF2-40B4-BE49-F238E27FC236}">
              <a16:creationId xmlns:a16="http://schemas.microsoft.com/office/drawing/2014/main" id="{AC03EFAE-3452-4CCA-A40F-43522E3176FA}"/>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52" name="Connecteur droit avec flèche 2251">
          <a:extLst>
            <a:ext uri="{FF2B5EF4-FFF2-40B4-BE49-F238E27FC236}">
              <a16:creationId xmlns:a16="http://schemas.microsoft.com/office/drawing/2014/main" id="{3A4EA7E9-C67E-4EA9-A2E2-D2B5A57F1B05}"/>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53" name="Connecteur droit 2252">
          <a:extLst>
            <a:ext uri="{FF2B5EF4-FFF2-40B4-BE49-F238E27FC236}">
              <a16:creationId xmlns:a16="http://schemas.microsoft.com/office/drawing/2014/main" id="{001958D1-9FDF-42AE-B947-F512E2B830C6}"/>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5423</xdr:row>
      <xdr:rowOff>0</xdr:rowOff>
    </xdr:from>
    <xdr:to>
      <xdr:col>37</xdr:col>
      <xdr:colOff>742950</xdr:colOff>
      <xdr:row>5423</xdr:row>
      <xdr:rowOff>9525</xdr:rowOff>
    </xdr:to>
    <xdr:cxnSp macro="">
      <xdr:nvCxnSpPr>
        <xdr:cNvPr id="2254" name="Connecteur droit avec flèche 2253">
          <a:extLst>
            <a:ext uri="{FF2B5EF4-FFF2-40B4-BE49-F238E27FC236}">
              <a16:creationId xmlns:a16="http://schemas.microsoft.com/office/drawing/2014/main" id="{D0B6D8C9-FF91-4E70-B9A5-4AA43AD642F3}"/>
            </a:ext>
          </a:extLst>
        </xdr:cNvPr>
        <xdr:cNvCxnSpPr/>
      </xdr:nvCxnSpPr>
      <xdr:spPr>
        <a:xfrm flipV="1">
          <a:off x="25212675" y="102708075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5423</xdr:row>
      <xdr:rowOff>152400</xdr:rowOff>
    </xdr:from>
    <xdr:to>
      <xdr:col>39</xdr:col>
      <xdr:colOff>190500</xdr:colOff>
      <xdr:row>5424</xdr:row>
      <xdr:rowOff>114300</xdr:rowOff>
    </xdr:to>
    <xdr:cxnSp macro="">
      <xdr:nvCxnSpPr>
        <xdr:cNvPr id="2255" name="Connecteur droit 2254">
          <a:extLst>
            <a:ext uri="{FF2B5EF4-FFF2-40B4-BE49-F238E27FC236}">
              <a16:creationId xmlns:a16="http://schemas.microsoft.com/office/drawing/2014/main" id="{03E64EA5-7592-4737-8622-A887A79E8676}"/>
            </a:ext>
          </a:extLst>
        </xdr:cNvPr>
        <xdr:cNvCxnSpPr/>
      </xdr:nvCxnSpPr>
      <xdr:spPr>
        <a:xfrm>
          <a:off x="26450925" y="102723315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5618</xdr:row>
      <xdr:rowOff>9525</xdr:rowOff>
    </xdr:from>
    <xdr:to>
      <xdr:col>37</xdr:col>
      <xdr:colOff>371475</xdr:colOff>
      <xdr:row>5620</xdr:row>
      <xdr:rowOff>0</xdr:rowOff>
    </xdr:to>
    <xdr:cxnSp macro="">
      <xdr:nvCxnSpPr>
        <xdr:cNvPr id="2256" name="Connecteur droit 2255">
          <a:extLst>
            <a:ext uri="{FF2B5EF4-FFF2-40B4-BE49-F238E27FC236}">
              <a16:creationId xmlns:a16="http://schemas.microsoft.com/office/drawing/2014/main" id="{404C775D-E705-46AD-8288-4F04ED2F8B00}"/>
            </a:ext>
          </a:extLst>
        </xdr:cNvPr>
        <xdr:cNvCxnSpPr/>
      </xdr:nvCxnSpPr>
      <xdr:spPr>
        <a:xfrm>
          <a:off x="25222200" y="10643044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5618</xdr:row>
      <xdr:rowOff>19050</xdr:rowOff>
    </xdr:from>
    <xdr:to>
      <xdr:col>40</xdr:col>
      <xdr:colOff>381000</xdr:colOff>
      <xdr:row>5619</xdr:row>
      <xdr:rowOff>180975</xdr:rowOff>
    </xdr:to>
    <xdr:cxnSp macro="">
      <xdr:nvCxnSpPr>
        <xdr:cNvPr id="2257" name="Connecteur droit 2256">
          <a:extLst>
            <a:ext uri="{FF2B5EF4-FFF2-40B4-BE49-F238E27FC236}">
              <a16:creationId xmlns:a16="http://schemas.microsoft.com/office/drawing/2014/main" id="{9C2EA431-6371-45CC-8F32-2354811A2143}"/>
            </a:ext>
          </a:extLst>
        </xdr:cNvPr>
        <xdr:cNvCxnSpPr/>
      </xdr:nvCxnSpPr>
      <xdr:spPr>
        <a:xfrm>
          <a:off x="27336750" y="10643139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58" name="Connecteur droit avec flèche 2257">
          <a:extLst>
            <a:ext uri="{FF2B5EF4-FFF2-40B4-BE49-F238E27FC236}">
              <a16:creationId xmlns:a16="http://schemas.microsoft.com/office/drawing/2014/main" id="{75429CD4-B220-450A-BB13-430C06B97A3A}"/>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5619</xdr:row>
      <xdr:rowOff>180975</xdr:rowOff>
    </xdr:from>
    <xdr:to>
      <xdr:col>40</xdr:col>
      <xdr:colOff>371475</xdr:colOff>
      <xdr:row>5620</xdr:row>
      <xdr:rowOff>0</xdr:rowOff>
    </xdr:to>
    <xdr:cxnSp macro="">
      <xdr:nvCxnSpPr>
        <xdr:cNvPr id="2259" name="Connecteur droit avec flèche 2258">
          <a:extLst>
            <a:ext uri="{FF2B5EF4-FFF2-40B4-BE49-F238E27FC236}">
              <a16:creationId xmlns:a16="http://schemas.microsoft.com/office/drawing/2014/main" id="{DEB1AB0F-9A21-43EA-B2E3-C295DD9DA5B2}"/>
            </a:ext>
          </a:extLst>
        </xdr:cNvPr>
        <xdr:cNvCxnSpPr/>
      </xdr:nvCxnSpPr>
      <xdr:spPr>
        <a:xfrm flipH="1">
          <a:off x="26974800" y="1064580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5618</xdr:row>
      <xdr:rowOff>0</xdr:rowOff>
    </xdr:from>
    <xdr:to>
      <xdr:col>34</xdr:col>
      <xdr:colOff>285751</xdr:colOff>
      <xdr:row>5619</xdr:row>
      <xdr:rowOff>19050</xdr:rowOff>
    </xdr:to>
    <xdr:cxnSp macro="">
      <xdr:nvCxnSpPr>
        <xdr:cNvPr id="2260" name="Connecteur droit avec flèche 2259">
          <a:extLst>
            <a:ext uri="{FF2B5EF4-FFF2-40B4-BE49-F238E27FC236}">
              <a16:creationId xmlns:a16="http://schemas.microsoft.com/office/drawing/2014/main" id="{DA084194-2FD0-4372-85F0-5F11AF1BBDD7}"/>
            </a:ext>
          </a:extLst>
        </xdr:cNvPr>
        <xdr:cNvCxnSpPr/>
      </xdr:nvCxnSpPr>
      <xdr:spPr>
        <a:xfrm flipH="1">
          <a:off x="23088600" y="10642949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5621</xdr:row>
      <xdr:rowOff>9525</xdr:rowOff>
    </xdr:from>
    <xdr:to>
      <xdr:col>34</xdr:col>
      <xdr:colOff>295275</xdr:colOff>
      <xdr:row>5622</xdr:row>
      <xdr:rowOff>9525</xdr:rowOff>
    </xdr:to>
    <xdr:cxnSp macro="">
      <xdr:nvCxnSpPr>
        <xdr:cNvPr id="2261" name="Connecteur droit 2260">
          <a:extLst>
            <a:ext uri="{FF2B5EF4-FFF2-40B4-BE49-F238E27FC236}">
              <a16:creationId xmlns:a16="http://schemas.microsoft.com/office/drawing/2014/main" id="{DC1E233D-523F-4D14-A5D9-E0BE82E670C7}"/>
            </a:ext>
          </a:extLst>
        </xdr:cNvPr>
        <xdr:cNvCxnSpPr/>
      </xdr:nvCxnSpPr>
      <xdr:spPr>
        <a:xfrm>
          <a:off x="23098125" y="1064752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62" name="Connecteur droit 2261">
          <a:extLst>
            <a:ext uri="{FF2B5EF4-FFF2-40B4-BE49-F238E27FC236}">
              <a16:creationId xmlns:a16="http://schemas.microsoft.com/office/drawing/2014/main" id="{957B91B6-7714-432F-BEFD-696889EF6EC6}"/>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5618</xdr:row>
      <xdr:rowOff>9525</xdr:rowOff>
    </xdr:from>
    <xdr:to>
      <xdr:col>37</xdr:col>
      <xdr:colOff>371475</xdr:colOff>
      <xdr:row>5620</xdr:row>
      <xdr:rowOff>0</xdr:rowOff>
    </xdr:to>
    <xdr:cxnSp macro="">
      <xdr:nvCxnSpPr>
        <xdr:cNvPr id="2263" name="Connecteur droit 2262">
          <a:extLst>
            <a:ext uri="{FF2B5EF4-FFF2-40B4-BE49-F238E27FC236}">
              <a16:creationId xmlns:a16="http://schemas.microsoft.com/office/drawing/2014/main" id="{2937AFC4-6E6B-4DE9-8845-FD93D3903CAD}"/>
            </a:ext>
          </a:extLst>
        </xdr:cNvPr>
        <xdr:cNvCxnSpPr/>
      </xdr:nvCxnSpPr>
      <xdr:spPr>
        <a:xfrm>
          <a:off x="25222200" y="10643044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5618</xdr:row>
      <xdr:rowOff>19050</xdr:rowOff>
    </xdr:from>
    <xdr:to>
      <xdr:col>40</xdr:col>
      <xdr:colOff>381000</xdr:colOff>
      <xdr:row>5619</xdr:row>
      <xdr:rowOff>180975</xdr:rowOff>
    </xdr:to>
    <xdr:cxnSp macro="">
      <xdr:nvCxnSpPr>
        <xdr:cNvPr id="2264" name="Connecteur droit 2263">
          <a:extLst>
            <a:ext uri="{FF2B5EF4-FFF2-40B4-BE49-F238E27FC236}">
              <a16:creationId xmlns:a16="http://schemas.microsoft.com/office/drawing/2014/main" id="{EEAA5C61-E3CB-4A78-B2A6-4291D06A730C}"/>
            </a:ext>
          </a:extLst>
        </xdr:cNvPr>
        <xdr:cNvCxnSpPr/>
      </xdr:nvCxnSpPr>
      <xdr:spPr>
        <a:xfrm>
          <a:off x="27336750" y="10643139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65" name="Connecteur droit avec flèche 2264">
          <a:extLst>
            <a:ext uri="{FF2B5EF4-FFF2-40B4-BE49-F238E27FC236}">
              <a16:creationId xmlns:a16="http://schemas.microsoft.com/office/drawing/2014/main" id="{F069AF3E-2F62-4341-845B-B563EFCFB072}"/>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5619</xdr:row>
      <xdr:rowOff>180975</xdr:rowOff>
    </xdr:from>
    <xdr:to>
      <xdr:col>40</xdr:col>
      <xdr:colOff>371475</xdr:colOff>
      <xdr:row>5620</xdr:row>
      <xdr:rowOff>0</xdr:rowOff>
    </xdr:to>
    <xdr:cxnSp macro="">
      <xdr:nvCxnSpPr>
        <xdr:cNvPr id="2266" name="Connecteur droit avec flèche 2265">
          <a:extLst>
            <a:ext uri="{FF2B5EF4-FFF2-40B4-BE49-F238E27FC236}">
              <a16:creationId xmlns:a16="http://schemas.microsoft.com/office/drawing/2014/main" id="{36CD7BB6-363D-48E4-B5AB-4683923862FF}"/>
            </a:ext>
          </a:extLst>
        </xdr:cNvPr>
        <xdr:cNvCxnSpPr/>
      </xdr:nvCxnSpPr>
      <xdr:spPr>
        <a:xfrm flipH="1">
          <a:off x="26974800" y="10645806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5618</xdr:row>
      <xdr:rowOff>0</xdr:rowOff>
    </xdr:from>
    <xdr:to>
      <xdr:col>34</xdr:col>
      <xdr:colOff>285751</xdr:colOff>
      <xdr:row>5619</xdr:row>
      <xdr:rowOff>19050</xdr:rowOff>
    </xdr:to>
    <xdr:cxnSp macro="">
      <xdr:nvCxnSpPr>
        <xdr:cNvPr id="2267" name="Connecteur droit avec flèche 2266">
          <a:extLst>
            <a:ext uri="{FF2B5EF4-FFF2-40B4-BE49-F238E27FC236}">
              <a16:creationId xmlns:a16="http://schemas.microsoft.com/office/drawing/2014/main" id="{6D5C0E5E-7A58-4300-90F6-657B9499F445}"/>
            </a:ext>
          </a:extLst>
        </xdr:cNvPr>
        <xdr:cNvCxnSpPr/>
      </xdr:nvCxnSpPr>
      <xdr:spPr>
        <a:xfrm flipH="1">
          <a:off x="23088600" y="10642949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5621</xdr:row>
      <xdr:rowOff>9525</xdr:rowOff>
    </xdr:from>
    <xdr:to>
      <xdr:col>34</xdr:col>
      <xdr:colOff>295275</xdr:colOff>
      <xdr:row>5622</xdr:row>
      <xdr:rowOff>9525</xdr:rowOff>
    </xdr:to>
    <xdr:cxnSp macro="">
      <xdr:nvCxnSpPr>
        <xdr:cNvPr id="2268" name="Connecteur droit 2267">
          <a:extLst>
            <a:ext uri="{FF2B5EF4-FFF2-40B4-BE49-F238E27FC236}">
              <a16:creationId xmlns:a16="http://schemas.microsoft.com/office/drawing/2014/main" id="{CCC5C456-01BE-4D4B-89CE-A0DAEDD60937}"/>
            </a:ext>
          </a:extLst>
        </xdr:cNvPr>
        <xdr:cNvCxnSpPr/>
      </xdr:nvCxnSpPr>
      <xdr:spPr>
        <a:xfrm>
          <a:off x="23098125" y="10647521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69" name="Connecteur droit 2268">
          <a:extLst>
            <a:ext uri="{FF2B5EF4-FFF2-40B4-BE49-F238E27FC236}">
              <a16:creationId xmlns:a16="http://schemas.microsoft.com/office/drawing/2014/main" id="{238255D0-9DEE-45C9-B025-C1F12A9D2D87}"/>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70" name="Connecteur droit avec flèche 2269">
          <a:extLst>
            <a:ext uri="{FF2B5EF4-FFF2-40B4-BE49-F238E27FC236}">
              <a16:creationId xmlns:a16="http://schemas.microsoft.com/office/drawing/2014/main" id="{2F2BA8AA-C46B-435F-83EC-1EB8693C2054}"/>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71" name="Connecteur droit 2270">
          <a:extLst>
            <a:ext uri="{FF2B5EF4-FFF2-40B4-BE49-F238E27FC236}">
              <a16:creationId xmlns:a16="http://schemas.microsoft.com/office/drawing/2014/main" id="{CE45ACCB-73A6-42F9-9F11-5555120805DC}"/>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72" name="Connecteur droit avec flèche 2271">
          <a:extLst>
            <a:ext uri="{FF2B5EF4-FFF2-40B4-BE49-F238E27FC236}">
              <a16:creationId xmlns:a16="http://schemas.microsoft.com/office/drawing/2014/main" id="{9D96DF72-464D-4842-9FE4-C44B5A0E0764}"/>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73" name="Connecteur droit 2272">
          <a:extLst>
            <a:ext uri="{FF2B5EF4-FFF2-40B4-BE49-F238E27FC236}">
              <a16:creationId xmlns:a16="http://schemas.microsoft.com/office/drawing/2014/main" id="{E49BA4C0-B5A6-41EE-9950-548E2D6102D7}"/>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74" name="Connecteur droit avec flèche 2273">
          <a:extLst>
            <a:ext uri="{FF2B5EF4-FFF2-40B4-BE49-F238E27FC236}">
              <a16:creationId xmlns:a16="http://schemas.microsoft.com/office/drawing/2014/main" id="{93C3E1C9-76C9-4F7D-AD7E-3E35E8C98AF2}"/>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75" name="Connecteur droit 2274">
          <a:extLst>
            <a:ext uri="{FF2B5EF4-FFF2-40B4-BE49-F238E27FC236}">
              <a16:creationId xmlns:a16="http://schemas.microsoft.com/office/drawing/2014/main" id="{28074EA9-3C3F-43CF-A4C1-06809CC633E5}"/>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76" name="Connecteur droit avec flèche 2275">
          <a:extLst>
            <a:ext uri="{FF2B5EF4-FFF2-40B4-BE49-F238E27FC236}">
              <a16:creationId xmlns:a16="http://schemas.microsoft.com/office/drawing/2014/main" id="{456FAD15-DA6B-4230-A66A-9252E6E20B9B}"/>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77" name="Connecteur droit 2276">
          <a:extLst>
            <a:ext uri="{FF2B5EF4-FFF2-40B4-BE49-F238E27FC236}">
              <a16:creationId xmlns:a16="http://schemas.microsoft.com/office/drawing/2014/main" id="{190C2487-E0B1-40EC-8666-C7AB4EB2DDA7}"/>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78" name="Connecteur droit avec flèche 2277">
          <a:extLst>
            <a:ext uri="{FF2B5EF4-FFF2-40B4-BE49-F238E27FC236}">
              <a16:creationId xmlns:a16="http://schemas.microsoft.com/office/drawing/2014/main" id="{FDF17EE0-BF55-4143-956D-D7573F44C5F2}"/>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79" name="Connecteur droit 2278">
          <a:extLst>
            <a:ext uri="{FF2B5EF4-FFF2-40B4-BE49-F238E27FC236}">
              <a16:creationId xmlns:a16="http://schemas.microsoft.com/office/drawing/2014/main" id="{E37D805A-3C08-4EF6-9F5A-06684E2222DD}"/>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80" name="Connecteur droit avec flèche 2279">
          <a:extLst>
            <a:ext uri="{FF2B5EF4-FFF2-40B4-BE49-F238E27FC236}">
              <a16:creationId xmlns:a16="http://schemas.microsoft.com/office/drawing/2014/main" id="{DF53B6B1-6753-4C6C-AE54-227C141B7FAD}"/>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81" name="Connecteur droit 2280">
          <a:extLst>
            <a:ext uri="{FF2B5EF4-FFF2-40B4-BE49-F238E27FC236}">
              <a16:creationId xmlns:a16="http://schemas.microsoft.com/office/drawing/2014/main" id="{EB913DDB-BF6C-4C99-8B0C-F57DA9FADA25}"/>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5620</xdr:row>
      <xdr:rowOff>0</xdr:rowOff>
    </xdr:from>
    <xdr:to>
      <xdr:col>37</xdr:col>
      <xdr:colOff>742950</xdr:colOff>
      <xdr:row>5620</xdr:row>
      <xdr:rowOff>9525</xdr:rowOff>
    </xdr:to>
    <xdr:cxnSp macro="">
      <xdr:nvCxnSpPr>
        <xdr:cNvPr id="2282" name="Connecteur droit avec flèche 2281">
          <a:extLst>
            <a:ext uri="{FF2B5EF4-FFF2-40B4-BE49-F238E27FC236}">
              <a16:creationId xmlns:a16="http://schemas.microsoft.com/office/drawing/2014/main" id="{F6CFC106-EF49-42D8-8158-064F27D19A58}"/>
            </a:ext>
          </a:extLst>
        </xdr:cNvPr>
        <xdr:cNvCxnSpPr/>
      </xdr:nvCxnSpPr>
      <xdr:spPr>
        <a:xfrm flipV="1">
          <a:off x="25212675" y="10645806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5620</xdr:row>
      <xdr:rowOff>152400</xdr:rowOff>
    </xdr:from>
    <xdr:to>
      <xdr:col>39</xdr:col>
      <xdr:colOff>190500</xdr:colOff>
      <xdr:row>5621</xdr:row>
      <xdr:rowOff>114300</xdr:rowOff>
    </xdr:to>
    <xdr:cxnSp macro="">
      <xdr:nvCxnSpPr>
        <xdr:cNvPr id="2283" name="Connecteur droit 2282">
          <a:extLst>
            <a:ext uri="{FF2B5EF4-FFF2-40B4-BE49-F238E27FC236}">
              <a16:creationId xmlns:a16="http://schemas.microsoft.com/office/drawing/2014/main" id="{6A87C243-5B3D-4218-801B-96B8F612FB4C}"/>
            </a:ext>
          </a:extLst>
        </xdr:cNvPr>
        <xdr:cNvCxnSpPr/>
      </xdr:nvCxnSpPr>
      <xdr:spPr>
        <a:xfrm>
          <a:off x="26450925" y="10647330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5621</xdr:row>
      <xdr:rowOff>9525</xdr:rowOff>
    </xdr:from>
    <xdr:to>
      <xdr:col>37</xdr:col>
      <xdr:colOff>371475</xdr:colOff>
      <xdr:row>5623</xdr:row>
      <xdr:rowOff>0</xdr:rowOff>
    </xdr:to>
    <xdr:cxnSp macro="">
      <xdr:nvCxnSpPr>
        <xdr:cNvPr id="2284" name="Connecteur droit 2283">
          <a:extLst>
            <a:ext uri="{FF2B5EF4-FFF2-40B4-BE49-F238E27FC236}">
              <a16:creationId xmlns:a16="http://schemas.microsoft.com/office/drawing/2014/main" id="{55E313AA-AF50-4840-9198-8C10D4D5790C}"/>
            </a:ext>
          </a:extLst>
        </xdr:cNvPr>
        <xdr:cNvCxnSpPr/>
      </xdr:nvCxnSpPr>
      <xdr:spPr>
        <a:xfrm>
          <a:off x="25222200" y="1064752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5621</xdr:row>
      <xdr:rowOff>19050</xdr:rowOff>
    </xdr:from>
    <xdr:to>
      <xdr:col>40</xdr:col>
      <xdr:colOff>381000</xdr:colOff>
      <xdr:row>5622</xdr:row>
      <xdr:rowOff>180975</xdr:rowOff>
    </xdr:to>
    <xdr:cxnSp macro="">
      <xdr:nvCxnSpPr>
        <xdr:cNvPr id="2285" name="Connecteur droit 2284">
          <a:extLst>
            <a:ext uri="{FF2B5EF4-FFF2-40B4-BE49-F238E27FC236}">
              <a16:creationId xmlns:a16="http://schemas.microsoft.com/office/drawing/2014/main" id="{4D0E102E-315A-4BFC-8A70-8A151D7837C6}"/>
            </a:ext>
          </a:extLst>
        </xdr:cNvPr>
        <xdr:cNvCxnSpPr/>
      </xdr:nvCxnSpPr>
      <xdr:spPr>
        <a:xfrm>
          <a:off x="27336750" y="1064761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286" name="Connecteur droit avec flèche 2285">
          <a:extLst>
            <a:ext uri="{FF2B5EF4-FFF2-40B4-BE49-F238E27FC236}">
              <a16:creationId xmlns:a16="http://schemas.microsoft.com/office/drawing/2014/main" id="{EE58E640-ADDE-45BC-A257-DC83E90909F1}"/>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5622</xdr:row>
      <xdr:rowOff>180975</xdr:rowOff>
    </xdr:from>
    <xdr:to>
      <xdr:col>40</xdr:col>
      <xdr:colOff>371475</xdr:colOff>
      <xdr:row>5623</xdr:row>
      <xdr:rowOff>0</xdr:rowOff>
    </xdr:to>
    <xdr:cxnSp macro="">
      <xdr:nvCxnSpPr>
        <xdr:cNvPr id="2287" name="Connecteur droit avec flèche 2286">
          <a:extLst>
            <a:ext uri="{FF2B5EF4-FFF2-40B4-BE49-F238E27FC236}">
              <a16:creationId xmlns:a16="http://schemas.microsoft.com/office/drawing/2014/main" id="{3ADD697E-A746-43EF-BC7C-5BCA07F5A9B1}"/>
            </a:ext>
          </a:extLst>
        </xdr:cNvPr>
        <xdr:cNvCxnSpPr/>
      </xdr:nvCxnSpPr>
      <xdr:spPr>
        <a:xfrm flipH="1">
          <a:off x="26974800" y="1065047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5621</xdr:row>
      <xdr:rowOff>0</xdr:rowOff>
    </xdr:from>
    <xdr:to>
      <xdr:col>34</xdr:col>
      <xdr:colOff>285751</xdr:colOff>
      <xdr:row>5622</xdr:row>
      <xdr:rowOff>19050</xdr:rowOff>
    </xdr:to>
    <xdr:cxnSp macro="">
      <xdr:nvCxnSpPr>
        <xdr:cNvPr id="2288" name="Connecteur droit avec flèche 2287">
          <a:extLst>
            <a:ext uri="{FF2B5EF4-FFF2-40B4-BE49-F238E27FC236}">
              <a16:creationId xmlns:a16="http://schemas.microsoft.com/office/drawing/2014/main" id="{30BB8824-DC2E-4DF2-BFFF-BE11ECE74782}"/>
            </a:ext>
          </a:extLst>
        </xdr:cNvPr>
        <xdr:cNvCxnSpPr/>
      </xdr:nvCxnSpPr>
      <xdr:spPr>
        <a:xfrm flipH="1">
          <a:off x="23088600" y="1064742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5624</xdr:row>
      <xdr:rowOff>9525</xdr:rowOff>
    </xdr:from>
    <xdr:to>
      <xdr:col>34</xdr:col>
      <xdr:colOff>295275</xdr:colOff>
      <xdr:row>5625</xdr:row>
      <xdr:rowOff>9525</xdr:rowOff>
    </xdr:to>
    <xdr:cxnSp macro="">
      <xdr:nvCxnSpPr>
        <xdr:cNvPr id="2289" name="Connecteur droit 2288">
          <a:extLst>
            <a:ext uri="{FF2B5EF4-FFF2-40B4-BE49-F238E27FC236}">
              <a16:creationId xmlns:a16="http://schemas.microsoft.com/office/drawing/2014/main" id="{DC260606-FCB4-485D-BBA1-1DF437E58DCD}"/>
            </a:ext>
          </a:extLst>
        </xdr:cNvPr>
        <xdr:cNvCxnSpPr/>
      </xdr:nvCxnSpPr>
      <xdr:spPr>
        <a:xfrm>
          <a:off x="23098125" y="1065218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290" name="Connecteur droit 2289">
          <a:extLst>
            <a:ext uri="{FF2B5EF4-FFF2-40B4-BE49-F238E27FC236}">
              <a16:creationId xmlns:a16="http://schemas.microsoft.com/office/drawing/2014/main" id="{C295532E-7160-467F-9F4E-29E4E16CB567}"/>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5624</xdr:row>
      <xdr:rowOff>133351</xdr:rowOff>
    </xdr:from>
    <xdr:to>
      <xdr:col>39</xdr:col>
      <xdr:colOff>200025</xdr:colOff>
      <xdr:row>5625</xdr:row>
      <xdr:rowOff>0</xdr:rowOff>
    </xdr:to>
    <xdr:cxnSp macro="">
      <xdr:nvCxnSpPr>
        <xdr:cNvPr id="2291" name="Connecteur droit 2290">
          <a:extLst>
            <a:ext uri="{FF2B5EF4-FFF2-40B4-BE49-F238E27FC236}">
              <a16:creationId xmlns:a16="http://schemas.microsoft.com/office/drawing/2014/main" id="{9889448E-7A17-4A87-B0D4-3A1003EA5BDF}"/>
            </a:ext>
          </a:extLst>
        </xdr:cNvPr>
        <xdr:cNvCxnSpPr/>
      </xdr:nvCxnSpPr>
      <xdr:spPr>
        <a:xfrm>
          <a:off x="23107650" y="1065342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5621</xdr:row>
      <xdr:rowOff>9525</xdr:rowOff>
    </xdr:from>
    <xdr:to>
      <xdr:col>37</xdr:col>
      <xdr:colOff>371475</xdr:colOff>
      <xdr:row>5623</xdr:row>
      <xdr:rowOff>0</xdr:rowOff>
    </xdr:to>
    <xdr:cxnSp macro="">
      <xdr:nvCxnSpPr>
        <xdr:cNvPr id="2292" name="Connecteur droit 2291">
          <a:extLst>
            <a:ext uri="{FF2B5EF4-FFF2-40B4-BE49-F238E27FC236}">
              <a16:creationId xmlns:a16="http://schemas.microsoft.com/office/drawing/2014/main" id="{9AA04D61-34F5-460B-8D6D-0D9DC0AD9DB9}"/>
            </a:ext>
          </a:extLst>
        </xdr:cNvPr>
        <xdr:cNvCxnSpPr/>
      </xdr:nvCxnSpPr>
      <xdr:spPr>
        <a:xfrm>
          <a:off x="25222200" y="10647521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5621</xdr:row>
      <xdr:rowOff>19050</xdr:rowOff>
    </xdr:from>
    <xdr:to>
      <xdr:col>40</xdr:col>
      <xdr:colOff>381000</xdr:colOff>
      <xdr:row>5622</xdr:row>
      <xdr:rowOff>180975</xdr:rowOff>
    </xdr:to>
    <xdr:cxnSp macro="">
      <xdr:nvCxnSpPr>
        <xdr:cNvPr id="2293" name="Connecteur droit 2292">
          <a:extLst>
            <a:ext uri="{FF2B5EF4-FFF2-40B4-BE49-F238E27FC236}">
              <a16:creationId xmlns:a16="http://schemas.microsoft.com/office/drawing/2014/main" id="{4BF1444F-975A-4E5A-B366-2137F6526808}"/>
            </a:ext>
          </a:extLst>
        </xdr:cNvPr>
        <xdr:cNvCxnSpPr/>
      </xdr:nvCxnSpPr>
      <xdr:spPr>
        <a:xfrm>
          <a:off x="27336750" y="10647616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294" name="Connecteur droit avec flèche 2293">
          <a:extLst>
            <a:ext uri="{FF2B5EF4-FFF2-40B4-BE49-F238E27FC236}">
              <a16:creationId xmlns:a16="http://schemas.microsoft.com/office/drawing/2014/main" id="{42C1B3E0-080B-43CB-8A2C-31E32D48027B}"/>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5622</xdr:row>
      <xdr:rowOff>180975</xdr:rowOff>
    </xdr:from>
    <xdr:to>
      <xdr:col>40</xdr:col>
      <xdr:colOff>371475</xdr:colOff>
      <xdr:row>5623</xdr:row>
      <xdr:rowOff>0</xdr:rowOff>
    </xdr:to>
    <xdr:cxnSp macro="">
      <xdr:nvCxnSpPr>
        <xdr:cNvPr id="2295" name="Connecteur droit avec flèche 2294">
          <a:extLst>
            <a:ext uri="{FF2B5EF4-FFF2-40B4-BE49-F238E27FC236}">
              <a16:creationId xmlns:a16="http://schemas.microsoft.com/office/drawing/2014/main" id="{0881664D-21D0-4322-A76C-E5925E8608C2}"/>
            </a:ext>
          </a:extLst>
        </xdr:cNvPr>
        <xdr:cNvCxnSpPr/>
      </xdr:nvCxnSpPr>
      <xdr:spPr>
        <a:xfrm flipH="1">
          <a:off x="26974800" y="10650474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5621</xdr:row>
      <xdr:rowOff>0</xdr:rowOff>
    </xdr:from>
    <xdr:to>
      <xdr:col>34</xdr:col>
      <xdr:colOff>285751</xdr:colOff>
      <xdr:row>5622</xdr:row>
      <xdr:rowOff>19050</xdr:rowOff>
    </xdr:to>
    <xdr:cxnSp macro="">
      <xdr:nvCxnSpPr>
        <xdr:cNvPr id="2296" name="Connecteur droit avec flèche 2295">
          <a:extLst>
            <a:ext uri="{FF2B5EF4-FFF2-40B4-BE49-F238E27FC236}">
              <a16:creationId xmlns:a16="http://schemas.microsoft.com/office/drawing/2014/main" id="{95F55064-C2D8-403E-AA8F-8DADAC4DD2A1}"/>
            </a:ext>
          </a:extLst>
        </xdr:cNvPr>
        <xdr:cNvCxnSpPr/>
      </xdr:nvCxnSpPr>
      <xdr:spPr>
        <a:xfrm flipH="1">
          <a:off x="23088600" y="10647426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5624</xdr:row>
      <xdr:rowOff>9525</xdr:rowOff>
    </xdr:from>
    <xdr:to>
      <xdr:col>34</xdr:col>
      <xdr:colOff>295275</xdr:colOff>
      <xdr:row>5625</xdr:row>
      <xdr:rowOff>9525</xdr:rowOff>
    </xdr:to>
    <xdr:cxnSp macro="">
      <xdr:nvCxnSpPr>
        <xdr:cNvPr id="2297" name="Connecteur droit 2296">
          <a:extLst>
            <a:ext uri="{FF2B5EF4-FFF2-40B4-BE49-F238E27FC236}">
              <a16:creationId xmlns:a16="http://schemas.microsoft.com/office/drawing/2014/main" id="{A4842517-F828-45F1-9624-D56F38BD4C32}"/>
            </a:ext>
          </a:extLst>
        </xdr:cNvPr>
        <xdr:cNvCxnSpPr/>
      </xdr:nvCxnSpPr>
      <xdr:spPr>
        <a:xfrm>
          <a:off x="23098125" y="10652188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298" name="Connecteur droit 2297">
          <a:extLst>
            <a:ext uri="{FF2B5EF4-FFF2-40B4-BE49-F238E27FC236}">
              <a16:creationId xmlns:a16="http://schemas.microsoft.com/office/drawing/2014/main" id="{E0979B0A-6A37-4A34-AFF9-72848D1A8481}"/>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5624</xdr:row>
      <xdr:rowOff>133351</xdr:rowOff>
    </xdr:from>
    <xdr:to>
      <xdr:col>39</xdr:col>
      <xdr:colOff>200025</xdr:colOff>
      <xdr:row>5625</xdr:row>
      <xdr:rowOff>0</xdr:rowOff>
    </xdr:to>
    <xdr:cxnSp macro="">
      <xdr:nvCxnSpPr>
        <xdr:cNvPr id="2299" name="Connecteur droit 2298">
          <a:extLst>
            <a:ext uri="{FF2B5EF4-FFF2-40B4-BE49-F238E27FC236}">
              <a16:creationId xmlns:a16="http://schemas.microsoft.com/office/drawing/2014/main" id="{BFC61F01-A04B-4759-B16C-BE463F28B16F}"/>
            </a:ext>
          </a:extLst>
        </xdr:cNvPr>
        <xdr:cNvCxnSpPr/>
      </xdr:nvCxnSpPr>
      <xdr:spPr>
        <a:xfrm>
          <a:off x="23107650" y="10653426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300" name="Connecteur droit avec flèche 2299">
          <a:extLst>
            <a:ext uri="{FF2B5EF4-FFF2-40B4-BE49-F238E27FC236}">
              <a16:creationId xmlns:a16="http://schemas.microsoft.com/office/drawing/2014/main" id="{9A4DF428-4064-452B-BADB-AA9B170EF46D}"/>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301" name="Connecteur droit 2300">
          <a:extLst>
            <a:ext uri="{FF2B5EF4-FFF2-40B4-BE49-F238E27FC236}">
              <a16:creationId xmlns:a16="http://schemas.microsoft.com/office/drawing/2014/main" id="{15FDF08D-D4F8-4CE3-A093-51063E2E3865}"/>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302" name="Connecteur droit avec flèche 2301">
          <a:extLst>
            <a:ext uri="{FF2B5EF4-FFF2-40B4-BE49-F238E27FC236}">
              <a16:creationId xmlns:a16="http://schemas.microsoft.com/office/drawing/2014/main" id="{3815A7D4-C945-4064-8CBA-C0DE79C0CBAB}"/>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303" name="Connecteur droit 2302">
          <a:extLst>
            <a:ext uri="{FF2B5EF4-FFF2-40B4-BE49-F238E27FC236}">
              <a16:creationId xmlns:a16="http://schemas.microsoft.com/office/drawing/2014/main" id="{014C44C4-2212-47EA-A48A-21565A9650C9}"/>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304" name="Connecteur droit avec flèche 2303">
          <a:extLst>
            <a:ext uri="{FF2B5EF4-FFF2-40B4-BE49-F238E27FC236}">
              <a16:creationId xmlns:a16="http://schemas.microsoft.com/office/drawing/2014/main" id="{EEC24B9F-364D-4B19-B45B-CBA12EFAAB51}"/>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305" name="Connecteur droit 2304">
          <a:extLst>
            <a:ext uri="{FF2B5EF4-FFF2-40B4-BE49-F238E27FC236}">
              <a16:creationId xmlns:a16="http://schemas.microsoft.com/office/drawing/2014/main" id="{56D05C60-6AE8-47CB-A62C-2D5A4209C149}"/>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306" name="Connecteur droit avec flèche 2305">
          <a:extLst>
            <a:ext uri="{FF2B5EF4-FFF2-40B4-BE49-F238E27FC236}">
              <a16:creationId xmlns:a16="http://schemas.microsoft.com/office/drawing/2014/main" id="{C3777EAE-1440-4AEE-8E74-3E0EC4EECEF5}"/>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307" name="Connecteur droit 2306">
          <a:extLst>
            <a:ext uri="{FF2B5EF4-FFF2-40B4-BE49-F238E27FC236}">
              <a16:creationId xmlns:a16="http://schemas.microsoft.com/office/drawing/2014/main" id="{58940C70-0C40-4DC3-B678-8EA252557219}"/>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308" name="Connecteur droit avec flèche 2307">
          <a:extLst>
            <a:ext uri="{FF2B5EF4-FFF2-40B4-BE49-F238E27FC236}">
              <a16:creationId xmlns:a16="http://schemas.microsoft.com/office/drawing/2014/main" id="{6DBAE07F-F3E2-4AF1-B0F6-E489575E5672}"/>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309" name="Connecteur droit 2308">
          <a:extLst>
            <a:ext uri="{FF2B5EF4-FFF2-40B4-BE49-F238E27FC236}">
              <a16:creationId xmlns:a16="http://schemas.microsoft.com/office/drawing/2014/main" id="{6C8E8A72-641D-4857-B4DD-80E6F5DBFE90}"/>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310" name="Connecteur droit avec flèche 2309">
          <a:extLst>
            <a:ext uri="{FF2B5EF4-FFF2-40B4-BE49-F238E27FC236}">
              <a16:creationId xmlns:a16="http://schemas.microsoft.com/office/drawing/2014/main" id="{64BEC545-00BE-4FB5-AC60-96294CCC0209}"/>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311" name="Connecteur droit 2310">
          <a:extLst>
            <a:ext uri="{FF2B5EF4-FFF2-40B4-BE49-F238E27FC236}">
              <a16:creationId xmlns:a16="http://schemas.microsoft.com/office/drawing/2014/main" id="{5A7A88A1-2B82-4639-8276-2B5C05EA9B54}"/>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5623</xdr:row>
      <xdr:rowOff>0</xdr:rowOff>
    </xdr:from>
    <xdr:to>
      <xdr:col>37</xdr:col>
      <xdr:colOff>742950</xdr:colOff>
      <xdr:row>5623</xdr:row>
      <xdr:rowOff>9525</xdr:rowOff>
    </xdr:to>
    <xdr:cxnSp macro="">
      <xdr:nvCxnSpPr>
        <xdr:cNvPr id="2312" name="Connecteur droit avec flèche 2311">
          <a:extLst>
            <a:ext uri="{FF2B5EF4-FFF2-40B4-BE49-F238E27FC236}">
              <a16:creationId xmlns:a16="http://schemas.microsoft.com/office/drawing/2014/main" id="{45E948ED-AEE1-4CE5-B4CF-833704F81F96}"/>
            </a:ext>
          </a:extLst>
        </xdr:cNvPr>
        <xdr:cNvCxnSpPr/>
      </xdr:nvCxnSpPr>
      <xdr:spPr>
        <a:xfrm flipV="1">
          <a:off x="25212675" y="10650474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5623</xdr:row>
      <xdr:rowOff>152400</xdr:rowOff>
    </xdr:from>
    <xdr:to>
      <xdr:col>39</xdr:col>
      <xdr:colOff>190500</xdr:colOff>
      <xdr:row>5624</xdr:row>
      <xdr:rowOff>114300</xdr:rowOff>
    </xdr:to>
    <xdr:cxnSp macro="">
      <xdr:nvCxnSpPr>
        <xdr:cNvPr id="2313" name="Connecteur droit 2312">
          <a:extLst>
            <a:ext uri="{FF2B5EF4-FFF2-40B4-BE49-F238E27FC236}">
              <a16:creationId xmlns:a16="http://schemas.microsoft.com/office/drawing/2014/main" id="{0EC63C9C-711F-4731-839C-277033186A0B}"/>
            </a:ext>
          </a:extLst>
        </xdr:cNvPr>
        <xdr:cNvCxnSpPr/>
      </xdr:nvCxnSpPr>
      <xdr:spPr>
        <a:xfrm>
          <a:off x="26450925" y="10651998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5218</xdr:row>
      <xdr:rowOff>9525</xdr:rowOff>
    </xdr:from>
    <xdr:to>
      <xdr:col>37</xdr:col>
      <xdr:colOff>371475</xdr:colOff>
      <xdr:row>5220</xdr:row>
      <xdr:rowOff>0</xdr:rowOff>
    </xdr:to>
    <xdr:cxnSp macro="">
      <xdr:nvCxnSpPr>
        <xdr:cNvPr id="2314" name="Connecteur droit 2313">
          <a:extLst>
            <a:ext uri="{FF2B5EF4-FFF2-40B4-BE49-F238E27FC236}">
              <a16:creationId xmlns:a16="http://schemas.microsoft.com/office/drawing/2014/main" id="{BE891D5E-233F-4DDF-9599-5F39BD425C83}"/>
            </a:ext>
          </a:extLst>
        </xdr:cNvPr>
        <xdr:cNvCxnSpPr/>
      </xdr:nvCxnSpPr>
      <xdr:spPr>
        <a:xfrm>
          <a:off x="25222200" y="9883711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5218</xdr:row>
      <xdr:rowOff>19050</xdr:rowOff>
    </xdr:from>
    <xdr:to>
      <xdr:col>40</xdr:col>
      <xdr:colOff>381000</xdr:colOff>
      <xdr:row>5219</xdr:row>
      <xdr:rowOff>180975</xdr:rowOff>
    </xdr:to>
    <xdr:cxnSp macro="">
      <xdr:nvCxnSpPr>
        <xdr:cNvPr id="2315" name="Connecteur droit 2314">
          <a:extLst>
            <a:ext uri="{FF2B5EF4-FFF2-40B4-BE49-F238E27FC236}">
              <a16:creationId xmlns:a16="http://schemas.microsoft.com/office/drawing/2014/main" id="{FA9E40F5-8288-4235-BAEF-B18CDE606FE0}"/>
            </a:ext>
          </a:extLst>
        </xdr:cNvPr>
        <xdr:cNvCxnSpPr/>
      </xdr:nvCxnSpPr>
      <xdr:spPr>
        <a:xfrm>
          <a:off x="27336750" y="9883806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16" name="Connecteur droit avec flèche 2315">
          <a:extLst>
            <a:ext uri="{FF2B5EF4-FFF2-40B4-BE49-F238E27FC236}">
              <a16:creationId xmlns:a16="http://schemas.microsoft.com/office/drawing/2014/main" id="{C2ACD14C-CC8F-42DA-A42B-BDA0693C3CB3}"/>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5219</xdr:row>
      <xdr:rowOff>180975</xdr:rowOff>
    </xdr:from>
    <xdr:to>
      <xdr:col>40</xdr:col>
      <xdr:colOff>371475</xdr:colOff>
      <xdr:row>5220</xdr:row>
      <xdr:rowOff>0</xdr:rowOff>
    </xdr:to>
    <xdr:cxnSp macro="">
      <xdr:nvCxnSpPr>
        <xdr:cNvPr id="2317" name="Connecteur droit avec flèche 2316">
          <a:extLst>
            <a:ext uri="{FF2B5EF4-FFF2-40B4-BE49-F238E27FC236}">
              <a16:creationId xmlns:a16="http://schemas.microsoft.com/office/drawing/2014/main" id="{E786EA53-886D-4BCA-85EF-87F9D9E1A6D7}"/>
            </a:ext>
          </a:extLst>
        </xdr:cNvPr>
        <xdr:cNvCxnSpPr/>
      </xdr:nvCxnSpPr>
      <xdr:spPr>
        <a:xfrm flipH="1">
          <a:off x="26974800" y="9886473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5218</xdr:row>
      <xdr:rowOff>0</xdr:rowOff>
    </xdr:from>
    <xdr:to>
      <xdr:col>34</xdr:col>
      <xdr:colOff>285751</xdr:colOff>
      <xdr:row>5219</xdr:row>
      <xdr:rowOff>19050</xdr:rowOff>
    </xdr:to>
    <xdr:cxnSp macro="">
      <xdr:nvCxnSpPr>
        <xdr:cNvPr id="2318" name="Connecteur droit avec flèche 2317">
          <a:extLst>
            <a:ext uri="{FF2B5EF4-FFF2-40B4-BE49-F238E27FC236}">
              <a16:creationId xmlns:a16="http://schemas.microsoft.com/office/drawing/2014/main" id="{933E3A79-5A16-4889-BFEE-4708586B228D}"/>
            </a:ext>
          </a:extLst>
        </xdr:cNvPr>
        <xdr:cNvCxnSpPr/>
      </xdr:nvCxnSpPr>
      <xdr:spPr>
        <a:xfrm flipH="1">
          <a:off x="23088600" y="9883616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5221</xdr:row>
      <xdr:rowOff>9525</xdr:rowOff>
    </xdr:from>
    <xdr:to>
      <xdr:col>34</xdr:col>
      <xdr:colOff>295275</xdr:colOff>
      <xdr:row>5222</xdr:row>
      <xdr:rowOff>9525</xdr:rowOff>
    </xdr:to>
    <xdr:cxnSp macro="">
      <xdr:nvCxnSpPr>
        <xdr:cNvPr id="2319" name="Connecteur droit 2318">
          <a:extLst>
            <a:ext uri="{FF2B5EF4-FFF2-40B4-BE49-F238E27FC236}">
              <a16:creationId xmlns:a16="http://schemas.microsoft.com/office/drawing/2014/main" id="{C5EEFF68-D9DA-4AB2-8E14-C375F5FA394C}"/>
            </a:ext>
          </a:extLst>
        </xdr:cNvPr>
        <xdr:cNvCxnSpPr/>
      </xdr:nvCxnSpPr>
      <xdr:spPr>
        <a:xfrm>
          <a:off x="23098125" y="9888188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20" name="Connecteur droit 2319">
          <a:extLst>
            <a:ext uri="{FF2B5EF4-FFF2-40B4-BE49-F238E27FC236}">
              <a16:creationId xmlns:a16="http://schemas.microsoft.com/office/drawing/2014/main" id="{8E95664D-C45E-44B6-8022-7C6903410624}"/>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5221</xdr:row>
      <xdr:rowOff>133351</xdr:rowOff>
    </xdr:from>
    <xdr:to>
      <xdr:col>39</xdr:col>
      <xdr:colOff>200025</xdr:colOff>
      <xdr:row>5222</xdr:row>
      <xdr:rowOff>0</xdr:rowOff>
    </xdr:to>
    <xdr:cxnSp macro="">
      <xdr:nvCxnSpPr>
        <xdr:cNvPr id="2321" name="Connecteur droit 2320">
          <a:extLst>
            <a:ext uri="{FF2B5EF4-FFF2-40B4-BE49-F238E27FC236}">
              <a16:creationId xmlns:a16="http://schemas.microsoft.com/office/drawing/2014/main" id="{D89A5C23-B967-4C21-BD85-8BAA9CE1CFCD}"/>
            </a:ext>
          </a:extLst>
        </xdr:cNvPr>
        <xdr:cNvCxnSpPr/>
      </xdr:nvCxnSpPr>
      <xdr:spPr>
        <a:xfrm>
          <a:off x="23107650" y="9889426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5218</xdr:row>
      <xdr:rowOff>9525</xdr:rowOff>
    </xdr:from>
    <xdr:to>
      <xdr:col>37</xdr:col>
      <xdr:colOff>371475</xdr:colOff>
      <xdr:row>5220</xdr:row>
      <xdr:rowOff>0</xdr:rowOff>
    </xdr:to>
    <xdr:cxnSp macro="">
      <xdr:nvCxnSpPr>
        <xdr:cNvPr id="2322" name="Connecteur droit 2321">
          <a:extLst>
            <a:ext uri="{FF2B5EF4-FFF2-40B4-BE49-F238E27FC236}">
              <a16:creationId xmlns:a16="http://schemas.microsoft.com/office/drawing/2014/main" id="{39B12C9C-8EDC-499D-9DCC-B02780F68AA6}"/>
            </a:ext>
          </a:extLst>
        </xdr:cNvPr>
        <xdr:cNvCxnSpPr/>
      </xdr:nvCxnSpPr>
      <xdr:spPr>
        <a:xfrm>
          <a:off x="25222200" y="988371150"/>
          <a:ext cx="0" cy="27622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5218</xdr:row>
      <xdr:rowOff>19050</xdr:rowOff>
    </xdr:from>
    <xdr:to>
      <xdr:col>40</xdr:col>
      <xdr:colOff>381000</xdr:colOff>
      <xdr:row>5219</xdr:row>
      <xdr:rowOff>180975</xdr:rowOff>
    </xdr:to>
    <xdr:cxnSp macro="">
      <xdr:nvCxnSpPr>
        <xdr:cNvPr id="2323" name="Connecteur droit 2322">
          <a:extLst>
            <a:ext uri="{FF2B5EF4-FFF2-40B4-BE49-F238E27FC236}">
              <a16:creationId xmlns:a16="http://schemas.microsoft.com/office/drawing/2014/main" id="{DA82F6CA-06E6-4F72-8134-CCD3C2A02174}"/>
            </a:ext>
          </a:extLst>
        </xdr:cNvPr>
        <xdr:cNvCxnSpPr/>
      </xdr:nvCxnSpPr>
      <xdr:spPr>
        <a:xfrm>
          <a:off x="27336750" y="988380675"/>
          <a:ext cx="9525" cy="26670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24" name="Connecteur droit avec flèche 2323">
          <a:extLst>
            <a:ext uri="{FF2B5EF4-FFF2-40B4-BE49-F238E27FC236}">
              <a16:creationId xmlns:a16="http://schemas.microsoft.com/office/drawing/2014/main" id="{6B3A50AE-8076-4C73-BAC1-5C2B180E1449}"/>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5219</xdr:row>
      <xdr:rowOff>180975</xdr:rowOff>
    </xdr:from>
    <xdr:to>
      <xdr:col>40</xdr:col>
      <xdr:colOff>371475</xdr:colOff>
      <xdr:row>5220</xdr:row>
      <xdr:rowOff>0</xdr:rowOff>
    </xdr:to>
    <xdr:cxnSp macro="">
      <xdr:nvCxnSpPr>
        <xdr:cNvPr id="2325" name="Connecteur droit avec flèche 2324">
          <a:extLst>
            <a:ext uri="{FF2B5EF4-FFF2-40B4-BE49-F238E27FC236}">
              <a16:creationId xmlns:a16="http://schemas.microsoft.com/office/drawing/2014/main" id="{D6FFD884-0F4D-4F0B-B529-BF8DDD133725}"/>
            </a:ext>
          </a:extLst>
        </xdr:cNvPr>
        <xdr:cNvCxnSpPr/>
      </xdr:nvCxnSpPr>
      <xdr:spPr>
        <a:xfrm flipH="1">
          <a:off x="26974800" y="988647375"/>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5218</xdr:row>
      <xdr:rowOff>0</xdr:rowOff>
    </xdr:from>
    <xdr:to>
      <xdr:col>34</xdr:col>
      <xdr:colOff>285751</xdr:colOff>
      <xdr:row>5219</xdr:row>
      <xdr:rowOff>19050</xdr:rowOff>
    </xdr:to>
    <xdr:cxnSp macro="">
      <xdr:nvCxnSpPr>
        <xdr:cNvPr id="2326" name="Connecteur droit avec flèche 2325">
          <a:extLst>
            <a:ext uri="{FF2B5EF4-FFF2-40B4-BE49-F238E27FC236}">
              <a16:creationId xmlns:a16="http://schemas.microsoft.com/office/drawing/2014/main" id="{105044F4-F87D-4299-98EF-C50D8B8B169D}"/>
            </a:ext>
          </a:extLst>
        </xdr:cNvPr>
        <xdr:cNvCxnSpPr/>
      </xdr:nvCxnSpPr>
      <xdr:spPr>
        <a:xfrm flipH="1">
          <a:off x="23088600" y="988361625"/>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5221</xdr:row>
      <xdr:rowOff>9525</xdr:rowOff>
    </xdr:from>
    <xdr:to>
      <xdr:col>34</xdr:col>
      <xdr:colOff>295275</xdr:colOff>
      <xdr:row>5222</xdr:row>
      <xdr:rowOff>9525</xdr:rowOff>
    </xdr:to>
    <xdr:cxnSp macro="">
      <xdr:nvCxnSpPr>
        <xdr:cNvPr id="2327" name="Connecteur droit 2326">
          <a:extLst>
            <a:ext uri="{FF2B5EF4-FFF2-40B4-BE49-F238E27FC236}">
              <a16:creationId xmlns:a16="http://schemas.microsoft.com/office/drawing/2014/main" id="{48E456A7-823E-4A35-8DBE-9EEE8433EBF8}"/>
            </a:ext>
          </a:extLst>
        </xdr:cNvPr>
        <xdr:cNvCxnSpPr/>
      </xdr:nvCxnSpPr>
      <xdr:spPr>
        <a:xfrm>
          <a:off x="23098125" y="988818825"/>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28" name="Connecteur droit 2327">
          <a:extLst>
            <a:ext uri="{FF2B5EF4-FFF2-40B4-BE49-F238E27FC236}">
              <a16:creationId xmlns:a16="http://schemas.microsoft.com/office/drawing/2014/main" id="{B892C56C-E82B-402A-A8A7-CCF343A29D83}"/>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5221</xdr:row>
      <xdr:rowOff>133351</xdr:rowOff>
    </xdr:from>
    <xdr:to>
      <xdr:col>39</xdr:col>
      <xdr:colOff>200025</xdr:colOff>
      <xdr:row>5222</xdr:row>
      <xdr:rowOff>0</xdr:rowOff>
    </xdr:to>
    <xdr:cxnSp macro="">
      <xdr:nvCxnSpPr>
        <xdr:cNvPr id="2329" name="Connecteur droit 2328">
          <a:extLst>
            <a:ext uri="{FF2B5EF4-FFF2-40B4-BE49-F238E27FC236}">
              <a16:creationId xmlns:a16="http://schemas.microsoft.com/office/drawing/2014/main" id="{3C4D9ED2-BA4F-4AD3-A50D-01963F56B3B5}"/>
            </a:ext>
          </a:extLst>
        </xdr:cNvPr>
        <xdr:cNvCxnSpPr/>
      </xdr:nvCxnSpPr>
      <xdr:spPr>
        <a:xfrm>
          <a:off x="23107650" y="988942651"/>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30" name="Connecteur droit avec flèche 2329">
          <a:extLst>
            <a:ext uri="{FF2B5EF4-FFF2-40B4-BE49-F238E27FC236}">
              <a16:creationId xmlns:a16="http://schemas.microsoft.com/office/drawing/2014/main" id="{DBCD507F-6985-44A1-BFB4-92420C18E937}"/>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31" name="Connecteur droit 2330">
          <a:extLst>
            <a:ext uri="{FF2B5EF4-FFF2-40B4-BE49-F238E27FC236}">
              <a16:creationId xmlns:a16="http://schemas.microsoft.com/office/drawing/2014/main" id="{8ED04C33-6A07-44A3-ACA5-AE07EE83A586}"/>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32" name="Connecteur droit avec flèche 2331">
          <a:extLst>
            <a:ext uri="{FF2B5EF4-FFF2-40B4-BE49-F238E27FC236}">
              <a16:creationId xmlns:a16="http://schemas.microsoft.com/office/drawing/2014/main" id="{42D55A58-00A3-4BCE-B6F3-9A930C76CDC6}"/>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33" name="Connecteur droit 2332">
          <a:extLst>
            <a:ext uri="{FF2B5EF4-FFF2-40B4-BE49-F238E27FC236}">
              <a16:creationId xmlns:a16="http://schemas.microsoft.com/office/drawing/2014/main" id="{9A0344A1-1878-435A-8684-25EB2D78A673}"/>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34" name="Connecteur droit avec flèche 2333">
          <a:extLst>
            <a:ext uri="{FF2B5EF4-FFF2-40B4-BE49-F238E27FC236}">
              <a16:creationId xmlns:a16="http://schemas.microsoft.com/office/drawing/2014/main" id="{D4D5DF3D-C2B2-458A-9907-136524B33F7C}"/>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35" name="Connecteur droit 2334">
          <a:extLst>
            <a:ext uri="{FF2B5EF4-FFF2-40B4-BE49-F238E27FC236}">
              <a16:creationId xmlns:a16="http://schemas.microsoft.com/office/drawing/2014/main" id="{90748E7F-57E6-4188-8020-EEC3BE96BE72}"/>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36" name="Connecteur droit avec flèche 2335">
          <a:extLst>
            <a:ext uri="{FF2B5EF4-FFF2-40B4-BE49-F238E27FC236}">
              <a16:creationId xmlns:a16="http://schemas.microsoft.com/office/drawing/2014/main" id="{4A36D942-5FD2-4F3E-9A90-6EB48D121115}"/>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37" name="Connecteur droit 2336">
          <a:extLst>
            <a:ext uri="{FF2B5EF4-FFF2-40B4-BE49-F238E27FC236}">
              <a16:creationId xmlns:a16="http://schemas.microsoft.com/office/drawing/2014/main" id="{778EA148-1A89-4889-A5A7-1CEF2B94BF0F}"/>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38" name="Connecteur droit avec flèche 2337">
          <a:extLst>
            <a:ext uri="{FF2B5EF4-FFF2-40B4-BE49-F238E27FC236}">
              <a16:creationId xmlns:a16="http://schemas.microsoft.com/office/drawing/2014/main" id="{D4DF6FFF-2049-4DA5-B833-5E2B97345437}"/>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39" name="Connecteur droit 2338">
          <a:extLst>
            <a:ext uri="{FF2B5EF4-FFF2-40B4-BE49-F238E27FC236}">
              <a16:creationId xmlns:a16="http://schemas.microsoft.com/office/drawing/2014/main" id="{C71E2427-602B-4654-98E2-42E59FCB7216}"/>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40" name="Connecteur droit avec flèche 2339">
          <a:extLst>
            <a:ext uri="{FF2B5EF4-FFF2-40B4-BE49-F238E27FC236}">
              <a16:creationId xmlns:a16="http://schemas.microsoft.com/office/drawing/2014/main" id="{CF993406-BD59-4FFD-ADA4-1C102A36D203}"/>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41" name="Connecteur droit 2340">
          <a:extLst>
            <a:ext uri="{FF2B5EF4-FFF2-40B4-BE49-F238E27FC236}">
              <a16:creationId xmlns:a16="http://schemas.microsoft.com/office/drawing/2014/main" id="{BA7845DF-802A-492D-9CF8-C5BC01525B43}"/>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5220</xdr:row>
      <xdr:rowOff>0</xdr:rowOff>
    </xdr:from>
    <xdr:to>
      <xdr:col>37</xdr:col>
      <xdr:colOff>742950</xdr:colOff>
      <xdr:row>5220</xdr:row>
      <xdr:rowOff>9525</xdr:rowOff>
    </xdr:to>
    <xdr:cxnSp macro="">
      <xdr:nvCxnSpPr>
        <xdr:cNvPr id="2342" name="Connecteur droit avec flèche 2341">
          <a:extLst>
            <a:ext uri="{FF2B5EF4-FFF2-40B4-BE49-F238E27FC236}">
              <a16:creationId xmlns:a16="http://schemas.microsoft.com/office/drawing/2014/main" id="{18EB7FF3-E238-48E6-AB00-1CCB9B5DF92B}"/>
            </a:ext>
          </a:extLst>
        </xdr:cNvPr>
        <xdr:cNvCxnSpPr/>
      </xdr:nvCxnSpPr>
      <xdr:spPr>
        <a:xfrm flipV="1">
          <a:off x="25212675" y="988647375"/>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5220</xdr:row>
      <xdr:rowOff>152400</xdr:rowOff>
    </xdr:from>
    <xdr:to>
      <xdr:col>39</xdr:col>
      <xdr:colOff>190500</xdr:colOff>
      <xdr:row>5221</xdr:row>
      <xdr:rowOff>114300</xdr:rowOff>
    </xdr:to>
    <xdr:cxnSp macro="">
      <xdr:nvCxnSpPr>
        <xdr:cNvPr id="2343" name="Connecteur droit 2342">
          <a:extLst>
            <a:ext uri="{FF2B5EF4-FFF2-40B4-BE49-F238E27FC236}">
              <a16:creationId xmlns:a16="http://schemas.microsoft.com/office/drawing/2014/main" id="{AF44D77A-BF4E-4BDD-B15C-EF953370C7D1}"/>
            </a:ext>
          </a:extLst>
        </xdr:cNvPr>
        <xdr:cNvCxnSpPr/>
      </xdr:nvCxnSpPr>
      <xdr:spPr>
        <a:xfrm>
          <a:off x="26450925" y="988799775"/>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5221</xdr:row>
      <xdr:rowOff>9525</xdr:rowOff>
    </xdr:from>
    <xdr:to>
      <xdr:col>37</xdr:col>
      <xdr:colOff>371475</xdr:colOff>
      <xdr:row>5223</xdr:row>
      <xdr:rowOff>0</xdr:rowOff>
    </xdr:to>
    <xdr:cxnSp macro="">
      <xdr:nvCxnSpPr>
        <xdr:cNvPr id="2344" name="Connecteur droit 2343">
          <a:extLst>
            <a:ext uri="{FF2B5EF4-FFF2-40B4-BE49-F238E27FC236}">
              <a16:creationId xmlns:a16="http://schemas.microsoft.com/office/drawing/2014/main" id="{E300282C-0100-4C26-8461-16B0C70E64E7}"/>
            </a:ext>
          </a:extLst>
        </xdr:cNvPr>
        <xdr:cNvCxnSpPr/>
      </xdr:nvCxnSpPr>
      <xdr:spPr>
        <a:xfrm>
          <a:off x="25222200" y="9888188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5221</xdr:row>
      <xdr:rowOff>19050</xdr:rowOff>
    </xdr:from>
    <xdr:to>
      <xdr:col>40</xdr:col>
      <xdr:colOff>381000</xdr:colOff>
      <xdr:row>5222</xdr:row>
      <xdr:rowOff>180975</xdr:rowOff>
    </xdr:to>
    <xdr:cxnSp macro="">
      <xdr:nvCxnSpPr>
        <xdr:cNvPr id="2345" name="Connecteur droit 2344">
          <a:extLst>
            <a:ext uri="{FF2B5EF4-FFF2-40B4-BE49-F238E27FC236}">
              <a16:creationId xmlns:a16="http://schemas.microsoft.com/office/drawing/2014/main" id="{9D57CB89-7460-4E7B-A558-6BB672D913AA}"/>
            </a:ext>
          </a:extLst>
        </xdr:cNvPr>
        <xdr:cNvCxnSpPr/>
      </xdr:nvCxnSpPr>
      <xdr:spPr>
        <a:xfrm>
          <a:off x="27336750" y="9888283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46" name="Connecteur droit avec flèche 2345">
          <a:extLst>
            <a:ext uri="{FF2B5EF4-FFF2-40B4-BE49-F238E27FC236}">
              <a16:creationId xmlns:a16="http://schemas.microsoft.com/office/drawing/2014/main" id="{CC050726-817C-44D3-B725-AF3D5B5A9077}"/>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5222</xdr:row>
      <xdr:rowOff>180975</xdr:rowOff>
    </xdr:from>
    <xdr:to>
      <xdr:col>40</xdr:col>
      <xdr:colOff>371475</xdr:colOff>
      <xdr:row>5223</xdr:row>
      <xdr:rowOff>0</xdr:rowOff>
    </xdr:to>
    <xdr:cxnSp macro="">
      <xdr:nvCxnSpPr>
        <xdr:cNvPr id="2347" name="Connecteur droit avec flèche 2346">
          <a:extLst>
            <a:ext uri="{FF2B5EF4-FFF2-40B4-BE49-F238E27FC236}">
              <a16:creationId xmlns:a16="http://schemas.microsoft.com/office/drawing/2014/main" id="{1C1D89E4-BAF0-429E-A828-89F779753E2A}"/>
            </a:ext>
          </a:extLst>
        </xdr:cNvPr>
        <xdr:cNvCxnSpPr/>
      </xdr:nvCxnSpPr>
      <xdr:spPr>
        <a:xfrm flipH="1">
          <a:off x="26974800" y="9891141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5221</xdr:row>
      <xdr:rowOff>0</xdr:rowOff>
    </xdr:from>
    <xdr:to>
      <xdr:col>34</xdr:col>
      <xdr:colOff>285751</xdr:colOff>
      <xdr:row>5222</xdr:row>
      <xdr:rowOff>19050</xdr:rowOff>
    </xdr:to>
    <xdr:cxnSp macro="">
      <xdr:nvCxnSpPr>
        <xdr:cNvPr id="2348" name="Connecteur droit avec flèche 2347">
          <a:extLst>
            <a:ext uri="{FF2B5EF4-FFF2-40B4-BE49-F238E27FC236}">
              <a16:creationId xmlns:a16="http://schemas.microsoft.com/office/drawing/2014/main" id="{CF483C87-9D25-431F-BA46-9D999A192EF5}"/>
            </a:ext>
          </a:extLst>
        </xdr:cNvPr>
        <xdr:cNvCxnSpPr/>
      </xdr:nvCxnSpPr>
      <xdr:spPr>
        <a:xfrm flipH="1">
          <a:off x="23088600" y="9888093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5224</xdr:row>
      <xdr:rowOff>9525</xdr:rowOff>
    </xdr:from>
    <xdr:to>
      <xdr:col>34</xdr:col>
      <xdr:colOff>295275</xdr:colOff>
      <xdr:row>5225</xdr:row>
      <xdr:rowOff>9525</xdr:rowOff>
    </xdr:to>
    <xdr:cxnSp macro="">
      <xdr:nvCxnSpPr>
        <xdr:cNvPr id="2349" name="Connecteur droit 2348">
          <a:extLst>
            <a:ext uri="{FF2B5EF4-FFF2-40B4-BE49-F238E27FC236}">
              <a16:creationId xmlns:a16="http://schemas.microsoft.com/office/drawing/2014/main" id="{91F3CF67-60CC-4607-8704-E63B7087173F}"/>
            </a:ext>
          </a:extLst>
        </xdr:cNvPr>
        <xdr:cNvCxnSpPr/>
      </xdr:nvCxnSpPr>
      <xdr:spPr>
        <a:xfrm>
          <a:off x="23098125" y="9892855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50" name="Connecteur droit 2349">
          <a:extLst>
            <a:ext uri="{FF2B5EF4-FFF2-40B4-BE49-F238E27FC236}">
              <a16:creationId xmlns:a16="http://schemas.microsoft.com/office/drawing/2014/main" id="{CDBB20F0-AE95-4127-9B80-30CF25EA5016}"/>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5224</xdr:row>
      <xdr:rowOff>133351</xdr:rowOff>
    </xdr:from>
    <xdr:to>
      <xdr:col>39</xdr:col>
      <xdr:colOff>200025</xdr:colOff>
      <xdr:row>5225</xdr:row>
      <xdr:rowOff>0</xdr:rowOff>
    </xdr:to>
    <xdr:cxnSp macro="">
      <xdr:nvCxnSpPr>
        <xdr:cNvPr id="2351" name="Connecteur droit 2350">
          <a:extLst>
            <a:ext uri="{FF2B5EF4-FFF2-40B4-BE49-F238E27FC236}">
              <a16:creationId xmlns:a16="http://schemas.microsoft.com/office/drawing/2014/main" id="{59880E54-0C2E-4706-BEC7-4E593C268E89}"/>
            </a:ext>
          </a:extLst>
        </xdr:cNvPr>
        <xdr:cNvCxnSpPr/>
      </xdr:nvCxnSpPr>
      <xdr:spPr>
        <a:xfrm>
          <a:off x="23107650" y="9894093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371475</xdr:colOff>
      <xdr:row>5221</xdr:row>
      <xdr:rowOff>9525</xdr:rowOff>
    </xdr:from>
    <xdr:to>
      <xdr:col>37</xdr:col>
      <xdr:colOff>371475</xdr:colOff>
      <xdr:row>5223</xdr:row>
      <xdr:rowOff>0</xdr:rowOff>
    </xdr:to>
    <xdr:cxnSp macro="">
      <xdr:nvCxnSpPr>
        <xdr:cNvPr id="2352" name="Connecteur droit 2351">
          <a:extLst>
            <a:ext uri="{FF2B5EF4-FFF2-40B4-BE49-F238E27FC236}">
              <a16:creationId xmlns:a16="http://schemas.microsoft.com/office/drawing/2014/main" id="{A089E0C3-A5DE-4E51-AE1C-538C68C76CCA}"/>
            </a:ext>
          </a:extLst>
        </xdr:cNvPr>
        <xdr:cNvCxnSpPr/>
      </xdr:nvCxnSpPr>
      <xdr:spPr>
        <a:xfrm>
          <a:off x="25222200" y="988818825"/>
          <a:ext cx="0" cy="295275"/>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371475</xdr:colOff>
      <xdr:row>5221</xdr:row>
      <xdr:rowOff>19050</xdr:rowOff>
    </xdr:from>
    <xdr:to>
      <xdr:col>40</xdr:col>
      <xdr:colOff>381000</xdr:colOff>
      <xdr:row>5222</xdr:row>
      <xdr:rowOff>180975</xdr:rowOff>
    </xdr:to>
    <xdr:cxnSp macro="">
      <xdr:nvCxnSpPr>
        <xdr:cNvPr id="2353" name="Connecteur droit 2352">
          <a:extLst>
            <a:ext uri="{FF2B5EF4-FFF2-40B4-BE49-F238E27FC236}">
              <a16:creationId xmlns:a16="http://schemas.microsoft.com/office/drawing/2014/main" id="{F7CA2F84-CD95-4D02-A7C2-AB6C5A4690AC}"/>
            </a:ext>
          </a:extLst>
        </xdr:cNvPr>
        <xdr:cNvCxnSpPr/>
      </xdr:nvCxnSpPr>
      <xdr:spPr>
        <a:xfrm>
          <a:off x="27336750" y="988828350"/>
          <a:ext cx="9525" cy="285750"/>
        </a:xfrm>
        <a:prstGeom prst="line">
          <a:avLst/>
        </a:prstGeom>
        <a:ln>
          <a:solidFill>
            <a:schemeClr val="accent6">
              <a:lumMod val="75000"/>
            </a:schemeClr>
          </a:solidFill>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54" name="Connecteur droit avec flèche 2353">
          <a:extLst>
            <a:ext uri="{FF2B5EF4-FFF2-40B4-BE49-F238E27FC236}">
              <a16:creationId xmlns:a16="http://schemas.microsoft.com/office/drawing/2014/main" id="{C9DDC477-D5A0-4C70-ABF4-BEEEA21D71FF}"/>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40</xdr:col>
      <xdr:colOff>9525</xdr:colOff>
      <xdr:row>5222</xdr:row>
      <xdr:rowOff>180975</xdr:rowOff>
    </xdr:from>
    <xdr:to>
      <xdr:col>40</xdr:col>
      <xdr:colOff>371475</xdr:colOff>
      <xdr:row>5223</xdr:row>
      <xdr:rowOff>0</xdr:rowOff>
    </xdr:to>
    <xdr:cxnSp macro="">
      <xdr:nvCxnSpPr>
        <xdr:cNvPr id="2355" name="Connecteur droit avec flèche 2354">
          <a:extLst>
            <a:ext uri="{FF2B5EF4-FFF2-40B4-BE49-F238E27FC236}">
              <a16:creationId xmlns:a16="http://schemas.microsoft.com/office/drawing/2014/main" id="{192C6780-1637-4EA6-A56D-33930CCAB5EB}"/>
            </a:ext>
          </a:extLst>
        </xdr:cNvPr>
        <xdr:cNvCxnSpPr/>
      </xdr:nvCxnSpPr>
      <xdr:spPr>
        <a:xfrm flipH="1">
          <a:off x="26974800" y="989114100"/>
          <a:ext cx="361950" cy="0"/>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34</xdr:col>
      <xdr:colOff>285750</xdr:colOff>
      <xdr:row>5221</xdr:row>
      <xdr:rowOff>0</xdr:rowOff>
    </xdr:from>
    <xdr:to>
      <xdr:col>34</xdr:col>
      <xdr:colOff>285751</xdr:colOff>
      <xdr:row>5222</xdr:row>
      <xdr:rowOff>19050</xdr:rowOff>
    </xdr:to>
    <xdr:cxnSp macro="">
      <xdr:nvCxnSpPr>
        <xdr:cNvPr id="2356" name="Connecteur droit avec flèche 2355">
          <a:extLst>
            <a:ext uri="{FF2B5EF4-FFF2-40B4-BE49-F238E27FC236}">
              <a16:creationId xmlns:a16="http://schemas.microsoft.com/office/drawing/2014/main" id="{F9505741-940C-4FA0-8CAA-3F7048C7D3DB}"/>
            </a:ext>
          </a:extLst>
        </xdr:cNvPr>
        <xdr:cNvCxnSpPr/>
      </xdr:nvCxnSpPr>
      <xdr:spPr>
        <a:xfrm flipH="1">
          <a:off x="23088600" y="988809300"/>
          <a:ext cx="1" cy="161925"/>
        </a:xfrm>
        <a:prstGeom prst="straightConnector1">
          <a:avLst/>
        </a:prstGeom>
        <a:ln>
          <a:solidFill>
            <a:schemeClr val="accent6">
              <a:lumMod val="7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295275</xdr:colOff>
      <xdr:row>5224</xdr:row>
      <xdr:rowOff>9525</xdr:rowOff>
    </xdr:from>
    <xdr:to>
      <xdr:col>34</xdr:col>
      <xdr:colOff>295275</xdr:colOff>
      <xdr:row>5225</xdr:row>
      <xdr:rowOff>9525</xdr:rowOff>
    </xdr:to>
    <xdr:cxnSp macro="">
      <xdr:nvCxnSpPr>
        <xdr:cNvPr id="2357" name="Connecteur droit 2356">
          <a:extLst>
            <a:ext uri="{FF2B5EF4-FFF2-40B4-BE49-F238E27FC236}">
              <a16:creationId xmlns:a16="http://schemas.microsoft.com/office/drawing/2014/main" id="{44E7E297-AF37-4468-B08B-406294719261}"/>
            </a:ext>
          </a:extLst>
        </xdr:cNvPr>
        <xdr:cNvCxnSpPr/>
      </xdr:nvCxnSpPr>
      <xdr:spPr>
        <a:xfrm>
          <a:off x="23098125" y="989285550"/>
          <a:ext cx="0" cy="14287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58" name="Connecteur droit 2357">
          <a:extLst>
            <a:ext uri="{FF2B5EF4-FFF2-40B4-BE49-F238E27FC236}">
              <a16:creationId xmlns:a16="http://schemas.microsoft.com/office/drawing/2014/main" id="{B7A0229E-264A-4EB2-9291-2EC5CE25C6B1}"/>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304800</xdr:colOff>
      <xdr:row>5224</xdr:row>
      <xdr:rowOff>133351</xdr:rowOff>
    </xdr:from>
    <xdr:to>
      <xdr:col>39</xdr:col>
      <xdr:colOff>200025</xdr:colOff>
      <xdr:row>5225</xdr:row>
      <xdr:rowOff>0</xdr:rowOff>
    </xdr:to>
    <xdr:cxnSp macro="">
      <xdr:nvCxnSpPr>
        <xdr:cNvPr id="2359" name="Connecteur droit 2358">
          <a:extLst>
            <a:ext uri="{FF2B5EF4-FFF2-40B4-BE49-F238E27FC236}">
              <a16:creationId xmlns:a16="http://schemas.microsoft.com/office/drawing/2014/main" id="{FBA84EC0-4329-4808-B9E5-D1AAA6A8C230}"/>
            </a:ext>
          </a:extLst>
        </xdr:cNvPr>
        <xdr:cNvCxnSpPr/>
      </xdr:nvCxnSpPr>
      <xdr:spPr>
        <a:xfrm>
          <a:off x="23107650" y="989409376"/>
          <a:ext cx="3352800" cy="9524"/>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60" name="Connecteur droit avec flèche 2359">
          <a:extLst>
            <a:ext uri="{FF2B5EF4-FFF2-40B4-BE49-F238E27FC236}">
              <a16:creationId xmlns:a16="http://schemas.microsoft.com/office/drawing/2014/main" id="{C688FA25-935D-4183-BD24-6B1C539DF97C}"/>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61" name="Connecteur droit 2360">
          <a:extLst>
            <a:ext uri="{FF2B5EF4-FFF2-40B4-BE49-F238E27FC236}">
              <a16:creationId xmlns:a16="http://schemas.microsoft.com/office/drawing/2014/main" id="{F025188A-13F1-4752-BB1A-3B779DE5F561}"/>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62" name="Connecteur droit avec flèche 2361">
          <a:extLst>
            <a:ext uri="{FF2B5EF4-FFF2-40B4-BE49-F238E27FC236}">
              <a16:creationId xmlns:a16="http://schemas.microsoft.com/office/drawing/2014/main" id="{5002E183-493B-472C-A7C9-1CA8E881E8D0}"/>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63" name="Connecteur droit 2362">
          <a:extLst>
            <a:ext uri="{FF2B5EF4-FFF2-40B4-BE49-F238E27FC236}">
              <a16:creationId xmlns:a16="http://schemas.microsoft.com/office/drawing/2014/main" id="{60A511E1-2388-4212-8BCC-E71DFC64F089}"/>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64" name="Connecteur droit avec flèche 2363">
          <a:extLst>
            <a:ext uri="{FF2B5EF4-FFF2-40B4-BE49-F238E27FC236}">
              <a16:creationId xmlns:a16="http://schemas.microsoft.com/office/drawing/2014/main" id="{73C508F9-C1FE-4E06-9BBF-FF96E614BE75}"/>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65" name="Connecteur droit 2364">
          <a:extLst>
            <a:ext uri="{FF2B5EF4-FFF2-40B4-BE49-F238E27FC236}">
              <a16:creationId xmlns:a16="http://schemas.microsoft.com/office/drawing/2014/main" id="{51353A1C-CFDF-486C-BD30-AE15651FEC51}"/>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66" name="Connecteur droit avec flèche 2365">
          <a:extLst>
            <a:ext uri="{FF2B5EF4-FFF2-40B4-BE49-F238E27FC236}">
              <a16:creationId xmlns:a16="http://schemas.microsoft.com/office/drawing/2014/main" id="{D5A77620-F1EB-4A1D-B2E0-21428299176B}"/>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67" name="Connecteur droit 2366">
          <a:extLst>
            <a:ext uri="{FF2B5EF4-FFF2-40B4-BE49-F238E27FC236}">
              <a16:creationId xmlns:a16="http://schemas.microsoft.com/office/drawing/2014/main" id="{F43D5D02-EF22-4FF4-8A7D-0ACCC44A5325}"/>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68" name="Connecteur droit avec flèche 2367">
          <a:extLst>
            <a:ext uri="{FF2B5EF4-FFF2-40B4-BE49-F238E27FC236}">
              <a16:creationId xmlns:a16="http://schemas.microsoft.com/office/drawing/2014/main" id="{CA08E6D4-9117-47C2-BF26-B9639C88F90E}"/>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69" name="Connecteur droit 2368">
          <a:extLst>
            <a:ext uri="{FF2B5EF4-FFF2-40B4-BE49-F238E27FC236}">
              <a16:creationId xmlns:a16="http://schemas.microsoft.com/office/drawing/2014/main" id="{8A6F84E8-2C60-4420-A852-995AD078C702}"/>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70" name="Connecteur droit avec flèche 2369">
          <a:extLst>
            <a:ext uri="{FF2B5EF4-FFF2-40B4-BE49-F238E27FC236}">
              <a16:creationId xmlns:a16="http://schemas.microsoft.com/office/drawing/2014/main" id="{E92DB155-9CF2-48B0-B994-0F3F09A38472}"/>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71" name="Connecteur droit 2370">
          <a:extLst>
            <a:ext uri="{FF2B5EF4-FFF2-40B4-BE49-F238E27FC236}">
              <a16:creationId xmlns:a16="http://schemas.microsoft.com/office/drawing/2014/main" id="{FF599092-D522-4EB0-9E16-CD33018DF263}"/>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361950</xdr:colOff>
      <xdr:row>5223</xdr:row>
      <xdr:rowOff>0</xdr:rowOff>
    </xdr:from>
    <xdr:to>
      <xdr:col>37</xdr:col>
      <xdr:colOff>742950</xdr:colOff>
      <xdr:row>5223</xdr:row>
      <xdr:rowOff>9525</xdr:rowOff>
    </xdr:to>
    <xdr:cxnSp macro="">
      <xdr:nvCxnSpPr>
        <xdr:cNvPr id="2372" name="Connecteur droit avec flèche 2371">
          <a:extLst>
            <a:ext uri="{FF2B5EF4-FFF2-40B4-BE49-F238E27FC236}">
              <a16:creationId xmlns:a16="http://schemas.microsoft.com/office/drawing/2014/main" id="{013D2437-14E7-4757-96EA-87D84EB18949}"/>
            </a:ext>
          </a:extLst>
        </xdr:cNvPr>
        <xdr:cNvCxnSpPr/>
      </xdr:nvCxnSpPr>
      <xdr:spPr>
        <a:xfrm flipV="1">
          <a:off x="25212675" y="989114100"/>
          <a:ext cx="342900" cy="9525"/>
        </a:xfrm>
        <a:prstGeom prst="straightConnector1">
          <a:avLst/>
        </a:prstGeom>
        <a:ln>
          <a:solidFill>
            <a:schemeClr val="accent6">
              <a:lumMod val="75000"/>
            </a:schemeClr>
          </a:solidFill>
          <a:tailEnd type="arrow"/>
        </a:ln>
      </xdr:spPr>
      <xdr:style>
        <a:lnRef idx="1">
          <a:schemeClr val="accent2"/>
        </a:lnRef>
        <a:fillRef idx="0">
          <a:schemeClr val="accent2"/>
        </a:fillRef>
        <a:effectRef idx="0">
          <a:schemeClr val="accent2"/>
        </a:effectRef>
        <a:fontRef idx="minor">
          <a:schemeClr val="tx1"/>
        </a:fontRef>
      </xdr:style>
    </xdr:cxnSp>
    <xdr:clientData/>
  </xdr:twoCellAnchor>
  <xdr:twoCellAnchor>
    <xdr:from>
      <xdr:col>39</xdr:col>
      <xdr:colOff>190500</xdr:colOff>
      <xdr:row>5223</xdr:row>
      <xdr:rowOff>152400</xdr:rowOff>
    </xdr:from>
    <xdr:to>
      <xdr:col>39</xdr:col>
      <xdr:colOff>190500</xdr:colOff>
      <xdr:row>5224</xdr:row>
      <xdr:rowOff>114300</xdr:rowOff>
    </xdr:to>
    <xdr:cxnSp macro="">
      <xdr:nvCxnSpPr>
        <xdr:cNvPr id="2373" name="Connecteur droit 2372">
          <a:extLst>
            <a:ext uri="{FF2B5EF4-FFF2-40B4-BE49-F238E27FC236}">
              <a16:creationId xmlns:a16="http://schemas.microsoft.com/office/drawing/2014/main" id="{0FE0D02B-D2AD-4B36-A0DE-40FD505CA335}"/>
            </a:ext>
          </a:extLst>
        </xdr:cNvPr>
        <xdr:cNvCxnSpPr/>
      </xdr:nvCxnSpPr>
      <xdr:spPr>
        <a:xfrm>
          <a:off x="26450925" y="989266500"/>
          <a:ext cx="0" cy="123825"/>
        </a:xfrm>
        <a:prstGeom prst="line">
          <a:avLst/>
        </a:prstGeom>
        <a:ln>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5251E0-92FF-4D64-B254-3FA2C2E7B8FA}">
  <sheetPr codeName="Feuil4"/>
  <dimension ref="A1:BL6541"/>
  <sheetViews>
    <sheetView tabSelected="1" workbookViewId="0">
      <pane xSplit="3" ySplit="1" topLeftCell="D1201" activePane="bottomRight" state="frozen"/>
      <selection pane="topRight" activeCell="D1" sqref="D1"/>
      <selection pane="bottomLeft" activeCell="A2" sqref="A2"/>
      <selection pane="bottomRight" activeCell="D1217" sqref="D1217"/>
    </sheetView>
  </sheetViews>
  <sheetFormatPr baseColWidth="10" defaultRowHeight="15" outlineLevelCol="2" x14ac:dyDescent="0.25"/>
  <cols>
    <col min="3" max="3" width="6.7109375" style="193" customWidth="1"/>
    <col min="4" max="4" width="10.85546875" customWidth="1"/>
    <col min="5" max="6" width="9.7109375" customWidth="1"/>
    <col min="7" max="7" width="14.85546875" customWidth="1"/>
    <col min="8" max="17" width="9.7109375" customWidth="1"/>
    <col min="18" max="18" width="12.7109375" customWidth="1" outlineLevel="1"/>
    <col min="19" max="19" width="10.85546875" bestFit="1" customWidth="1" outlineLevel="1"/>
    <col min="20" max="20" width="11.140625" bestFit="1" customWidth="1" outlineLevel="1"/>
    <col min="21" max="21" width="15.42578125" bestFit="1" customWidth="1" outlineLevel="1"/>
    <col min="22" max="22" width="12.28515625" bestFit="1" customWidth="1" outlineLevel="1"/>
    <col min="23" max="23" width="4.140625" style="3" bestFit="1" customWidth="1" outlineLevel="1"/>
    <col min="24" max="25" width="7" bestFit="1" customWidth="1" outlineLevel="2"/>
    <col min="26" max="26" width="12.42578125" customWidth="1" outlineLevel="2"/>
    <col min="27" max="27" width="6" bestFit="1" customWidth="1" outlineLevel="2"/>
    <col min="28" max="28" width="7" bestFit="1" customWidth="1" outlineLevel="2"/>
    <col min="29" max="30" width="6" bestFit="1" customWidth="1" outlineLevel="2"/>
    <col min="31" max="31" width="15.28515625" customWidth="1" outlineLevel="2"/>
    <col min="32" max="32" width="14.85546875" bestFit="1" customWidth="1" outlineLevel="2"/>
    <col min="33" max="33" width="9.5703125" bestFit="1" customWidth="1" outlineLevel="2"/>
    <col min="34" max="34" width="12.42578125" customWidth="1" outlineLevel="2"/>
    <col min="35" max="35" width="10.85546875" customWidth="1" outlineLevel="2"/>
    <col min="36" max="36" width="9.28515625" customWidth="1" outlineLevel="2"/>
    <col min="37" max="39" width="10.5703125" customWidth="1" outlineLevel="1"/>
    <col min="40" max="41" width="10.5703125" style="194" customWidth="1" outlineLevel="1"/>
    <col min="42" max="42" width="8.85546875" style="194" customWidth="1" outlineLevel="1"/>
    <col min="43" max="43" width="8.5703125" style="194" customWidth="1" outlineLevel="1"/>
    <col min="44" max="45" width="9" customWidth="1" outlineLevel="1"/>
    <col min="46" max="46" width="10" customWidth="1" outlineLevel="1"/>
    <col min="47" max="47" width="17" customWidth="1" outlineLevel="1"/>
    <col min="48" max="48" width="5" customWidth="1" outlineLevel="1"/>
    <col min="49" max="49" width="12.42578125" customWidth="1"/>
    <col min="50" max="50" width="4.7109375" customWidth="1"/>
    <col min="51" max="51" width="11.42578125" style="9"/>
    <col min="52" max="52" width="12.140625" style="9" customWidth="1"/>
    <col min="53" max="53" width="11.42578125" style="9"/>
    <col min="54" max="54" width="5.7109375" customWidth="1"/>
    <col min="56" max="56" width="7.42578125" style="10" customWidth="1"/>
    <col min="57" max="57" width="9.85546875" style="195" bestFit="1" customWidth="1"/>
    <col min="58" max="60" width="9.85546875" bestFit="1" customWidth="1"/>
    <col min="61" max="61" width="11" bestFit="1" customWidth="1"/>
    <col min="62" max="62" width="9.85546875" bestFit="1" customWidth="1"/>
    <col min="63" max="63" width="10.140625" bestFit="1" customWidth="1"/>
    <col min="64" max="64" width="9.85546875" bestFit="1" customWidth="1"/>
  </cols>
  <sheetData>
    <row r="1" spans="1:64" ht="51.75" customHeight="1" x14ac:dyDescent="0.25">
      <c r="C1" s="1"/>
      <c r="D1" s="2"/>
      <c r="AK1" s="4" t="e">
        <f>+IF(#REF!&lt;&gt;0,ROUND(INT(#REF!)+1,0),0)</f>
        <v>#REF!</v>
      </c>
      <c r="AL1" s="5"/>
      <c r="AM1" s="5"/>
      <c r="AN1" s="6"/>
      <c r="AO1" s="7"/>
      <c r="AP1" s="7"/>
      <c r="AQ1" s="6"/>
      <c r="AY1" s="8" t="s">
        <v>0</v>
      </c>
      <c r="BE1" s="11" t="s">
        <v>1</v>
      </c>
      <c r="BF1" s="12" t="s">
        <v>2</v>
      </c>
      <c r="BG1" s="12" t="s">
        <v>3</v>
      </c>
      <c r="BH1" s="12" t="s">
        <v>4</v>
      </c>
      <c r="BI1" s="12" t="s">
        <v>5</v>
      </c>
      <c r="BJ1" s="12" t="s">
        <v>6</v>
      </c>
      <c r="BK1" s="12" t="s">
        <v>7</v>
      </c>
      <c r="BL1" s="12" t="s">
        <v>8</v>
      </c>
    </row>
    <row r="2" spans="1:64" s="17" customFormat="1" ht="15.75" x14ac:dyDescent="0.25">
      <c r="A2" s="13" t="s">
        <v>9</v>
      </c>
      <c r="B2" s="14"/>
      <c r="C2" s="15"/>
      <c r="D2" s="16">
        <v>28029</v>
      </c>
      <c r="E2" s="16"/>
      <c r="F2" s="16"/>
      <c r="H2" s="17">
        <v>3284</v>
      </c>
      <c r="L2" s="17">
        <v>73599</v>
      </c>
      <c r="M2" s="17">
        <v>0</v>
      </c>
      <c r="N2" s="17">
        <v>0</v>
      </c>
      <c r="P2" s="17">
        <v>42</v>
      </c>
      <c r="R2" s="18"/>
      <c r="S2" s="18"/>
      <c r="T2" s="17">
        <v>0</v>
      </c>
      <c r="U2" s="18"/>
      <c r="V2" s="18"/>
      <c r="W2" s="17" t="s">
        <v>10</v>
      </c>
      <c r="AK2" s="19">
        <v>0</v>
      </c>
      <c r="AN2" s="18">
        <v>9632</v>
      </c>
      <c r="AO2" s="18">
        <v>0</v>
      </c>
      <c r="AP2" s="20"/>
      <c r="AQ2" s="18">
        <v>0</v>
      </c>
      <c r="AW2" s="17">
        <v>0</v>
      </c>
      <c r="AY2" s="21">
        <v>0</v>
      </c>
      <c r="AZ2" s="22">
        <v>0</v>
      </c>
      <c r="BA2" s="22">
        <v>6930</v>
      </c>
      <c r="BD2" s="23"/>
      <c r="BE2" s="17" t="str">
        <f>+IF(AND(BF2="oui",BG2="oui",BI2="oui",BJ2="oui",BK2="oui",BL2="oui"),"oui","non")</f>
        <v>oui</v>
      </c>
      <c r="BF2" s="17" t="str">
        <f>+IF(AND(AY2=0),"oui","non")</f>
        <v>oui</v>
      </c>
      <c r="BG2" s="17" t="s">
        <v>119</v>
      </c>
      <c r="BH2" s="17" t="s">
        <v>119</v>
      </c>
      <c r="BI2" s="17" t="str">
        <f>+IF(AND(G29=0),"oui","non")</f>
        <v>oui</v>
      </c>
      <c r="BJ2" s="17" t="str">
        <f>+IF(AND(G31=0),"oui","non")</f>
        <v>oui</v>
      </c>
      <c r="BK2" s="17" t="str">
        <f>+IF(AND(E27=0,F27=0,G27=0,H27=0,I27=0,J27=0,K27=0,L27=0,M27=0,O27=0,P27=0,Q27=0,N27&gt;=0,D27=0),"oui","non")</f>
        <v>oui</v>
      </c>
      <c r="BL2" s="17" t="str">
        <f>+IF(AM24=AI24,"oui","non")</f>
        <v>oui</v>
      </c>
    </row>
    <row r="3" spans="1:64" s="24" customFormat="1" ht="22.5" x14ac:dyDescent="0.2">
      <c r="B3" s="25"/>
      <c r="C3" s="15"/>
      <c r="R3" s="26" t="s">
        <v>11</v>
      </c>
      <c r="S3" s="26"/>
      <c r="T3" s="26"/>
      <c r="U3" s="26"/>
      <c r="V3" s="26"/>
      <c r="W3" s="27" t="s">
        <v>10</v>
      </c>
      <c r="AY3" s="28"/>
      <c r="AZ3" s="28"/>
      <c r="BA3" s="28"/>
      <c r="BD3" s="29"/>
      <c r="BE3" s="30" t="str">
        <f t="shared" ref="BE3:BL18" si="0">+BE2</f>
        <v>oui</v>
      </c>
      <c r="BF3" s="31" t="str">
        <f t="shared" si="0"/>
        <v>oui</v>
      </c>
      <c r="BG3" s="31" t="str">
        <f t="shared" si="0"/>
        <v>oui</v>
      </c>
      <c r="BH3" s="31" t="str">
        <f t="shared" si="0"/>
        <v>oui</v>
      </c>
      <c r="BI3" s="31" t="str">
        <f t="shared" si="0"/>
        <v>oui</v>
      </c>
      <c r="BJ3" s="31" t="str">
        <f t="shared" si="0"/>
        <v>oui</v>
      </c>
      <c r="BK3" s="31" t="str">
        <f t="shared" si="0"/>
        <v>oui</v>
      </c>
      <c r="BL3" s="31" t="str">
        <f t="shared" si="0"/>
        <v>oui</v>
      </c>
    </row>
    <row r="4" spans="1:64" s="24" customFormat="1" ht="22.5" x14ac:dyDescent="0.2">
      <c r="B4" s="25"/>
      <c r="C4" s="15"/>
      <c r="R4" s="196" t="s">
        <v>12</v>
      </c>
      <c r="S4" s="197"/>
      <c r="T4" s="198"/>
      <c r="U4" s="199" t="s">
        <v>13</v>
      </c>
      <c r="V4" s="200"/>
      <c r="W4" s="27" t="s">
        <v>10</v>
      </c>
      <c r="AW4" s="32"/>
      <c r="AY4" s="28"/>
      <c r="AZ4" s="28"/>
      <c r="BA4" s="28"/>
      <c r="BD4" s="29"/>
      <c r="BE4" s="30" t="str">
        <f t="shared" si="0"/>
        <v>oui</v>
      </c>
      <c r="BF4" s="33" t="str">
        <f t="shared" si="0"/>
        <v>oui</v>
      </c>
      <c r="BG4" s="33" t="str">
        <f t="shared" si="0"/>
        <v>oui</v>
      </c>
      <c r="BH4" s="33" t="str">
        <f t="shared" si="0"/>
        <v>oui</v>
      </c>
      <c r="BI4" s="33" t="str">
        <f t="shared" si="0"/>
        <v>oui</v>
      </c>
      <c r="BJ4" s="33" t="str">
        <f t="shared" si="0"/>
        <v>oui</v>
      </c>
      <c r="BK4" s="33" t="str">
        <f t="shared" si="0"/>
        <v>oui</v>
      </c>
      <c r="BL4" s="33" t="str">
        <f t="shared" si="0"/>
        <v>oui</v>
      </c>
    </row>
    <row r="5" spans="1:64" s="45" customFormat="1" ht="45.75" x14ac:dyDescent="0.25">
      <c r="A5" s="34" t="s">
        <v>14</v>
      </c>
      <c r="B5" s="35" t="s">
        <v>15</v>
      </c>
      <c r="C5" s="15"/>
      <c r="D5" s="36">
        <v>0.2</v>
      </c>
      <c r="E5" s="36"/>
      <c r="F5" s="36">
        <v>0.19600000000000001</v>
      </c>
      <c r="G5" s="36"/>
      <c r="H5" s="36">
        <v>0.1</v>
      </c>
      <c r="I5" s="36"/>
      <c r="J5" s="36">
        <v>7.0000000000000007E-2</v>
      </c>
      <c r="K5" s="36"/>
      <c r="L5" s="36">
        <v>5.5E-2</v>
      </c>
      <c r="M5" s="36"/>
      <c r="N5" s="36">
        <v>2.1000000000000001E-2</v>
      </c>
      <c r="O5" s="36"/>
      <c r="P5" s="36">
        <v>0</v>
      </c>
      <c r="Q5" s="36"/>
      <c r="R5" s="37" t="s">
        <v>16</v>
      </c>
      <c r="S5" s="37" t="s">
        <v>17</v>
      </c>
      <c r="T5" s="38" t="s">
        <v>18</v>
      </c>
      <c r="U5" s="37" t="s">
        <v>19</v>
      </c>
      <c r="V5" s="37" t="s">
        <v>20</v>
      </c>
      <c r="W5" s="27" t="s">
        <v>10</v>
      </c>
      <c r="X5" s="39" t="s">
        <v>21</v>
      </c>
      <c r="Y5" s="39" t="s">
        <v>21</v>
      </c>
      <c r="Z5" s="39" t="s">
        <v>21</v>
      </c>
      <c r="AA5" s="39" t="s">
        <v>21</v>
      </c>
      <c r="AB5" s="39" t="s">
        <v>21</v>
      </c>
      <c r="AC5" s="39" t="s">
        <v>21</v>
      </c>
      <c r="AD5" s="39" t="s">
        <v>21</v>
      </c>
      <c r="AE5" s="40" t="s">
        <v>22</v>
      </c>
      <c r="AF5" s="41" t="s">
        <v>23</v>
      </c>
      <c r="AG5" s="42" t="s">
        <v>24</v>
      </c>
      <c r="AH5" s="43" t="s">
        <v>25</v>
      </c>
      <c r="AI5" s="44" t="s">
        <v>26</v>
      </c>
      <c r="AK5" s="46" t="s">
        <v>27</v>
      </c>
      <c r="AL5" s="47"/>
      <c r="AM5" s="48"/>
      <c r="AN5" s="201" t="s">
        <v>28</v>
      </c>
      <c r="AO5" s="202"/>
      <c r="AP5" s="203"/>
      <c r="AQ5" s="49" t="s">
        <v>29</v>
      </c>
      <c r="AR5" s="49"/>
      <c r="AS5" s="50" t="s">
        <v>30</v>
      </c>
      <c r="AT5" s="42" t="s">
        <v>24</v>
      </c>
      <c r="AU5" s="50" t="s">
        <v>31</v>
      </c>
      <c r="AW5" s="51" t="s">
        <v>32</v>
      </c>
      <c r="AY5" s="52" t="s">
        <v>33</v>
      </c>
      <c r="AZ5" s="53" t="s">
        <v>34</v>
      </c>
      <c r="BA5" s="53" t="s">
        <v>35</v>
      </c>
      <c r="BC5" s="54" t="s">
        <v>36</v>
      </c>
      <c r="BD5" s="55"/>
      <c r="BE5" s="30" t="str">
        <f t="shared" si="0"/>
        <v>oui</v>
      </c>
      <c r="BF5" s="56" t="str">
        <f t="shared" si="0"/>
        <v>oui</v>
      </c>
      <c r="BG5" s="56" t="str">
        <f t="shared" si="0"/>
        <v>oui</v>
      </c>
      <c r="BH5" s="56" t="str">
        <f t="shared" si="0"/>
        <v>oui</v>
      </c>
      <c r="BI5" s="56" t="str">
        <f t="shared" si="0"/>
        <v>oui</v>
      </c>
      <c r="BJ5" s="56" t="str">
        <f t="shared" si="0"/>
        <v>oui</v>
      </c>
      <c r="BK5" s="56" t="str">
        <f t="shared" si="0"/>
        <v>oui</v>
      </c>
      <c r="BL5" s="56" t="str">
        <f t="shared" si="0"/>
        <v>oui</v>
      </c>
    </row>
    <row r="6" spans="1:64" s="45" customFormat="1" ht="45" x14ac:dyDescent="0.2">
      <c r="A6" s="34"/>
      <c r="B6" s="57"/>
      <c r="C6" s="15"/>
      <c r="D6" s="58" t="s">
        <v>37</v>
      </c>
      <c r="E6" s="59" t="s">
        <v>38</v>
      </c>
      <c r="F6" s="60" t="s">
        <v>37</v>
      </c>
      <c r="G6" s="59" t="s">
        <v>38</v>
      </c>
      <c r="H6" s="58" t="s">
        <v>37</v>
      </c>
      <c r="I6" s="59" t="s">
        <v>38</v>
      </c>
      <c r="J6" s="59" t="s">
        <v>37</v>
      </c>
      <c r="K6" s="59" t="s">
        <v>38</v>
      </c>
      <c r="L6" s="58" t="s">
        <v>37</v>
      </c>
      <c r="M6" s="59" t="s">
        <v>38</v>
      </c>
      <c r="N6" s="58" t="s">
        <v>37</v>
      </c>
      <c r="O6" s="59" t="s">
        <v>38</v>
      </c>
      <c r="P6" s="58" t="s">
        <v>37</v>
      </c>
      <c r="Q6" s="59" t="s">
        <v>38</v>
      </c>
      <c r="R6" s="61"/>
      <c r="S6" s="61"/>
      <c r="T6" s="62" t="s">
        <v>39</v>
      </c>
      <c r="U6" s="61"/>
      <c r="V6" s="61"/>
      <c r="W6" s="27" t="s">
        <v>10</v>
      </c>
      <c r="X6" s="63">
        <v>0.2</v>
      </c>
      <c r="Y6" s="63">
        <v>0.19600000000000001</v>
      </c>
      <c r="Z6" s="63">
        <v>0.1</v>
      </c>
      <c r="AA6" s="63">
        <v>7.0000000000000007E-2</v>
      </c>
      <c r="AB6" s="63">
        <v>5.5E-2</v>
      </c>
      <c r="AC6" s="63">
        <v>2.1000000000000001E-2</v>
      </c>
      <c r="AD6" s="63">
        <v>0</v>
      </c>
      <c r="AE6" s="64"/>
      <c r="AF6" s="65"/>
      <c r="AG6" s="66"/>
      <c r="AH6" s="67"/>
      <c r="AI6" s="68"/>
      <c r="AK6" s="69" t="s">
        <v>40</v>
      </c>
      <c r="AL6" s="69" t="s">
        <v>41</v>
      </c>
      <c r="AM6" s="69" t="s">
        <v>42</v>
      </c>
      <c r="AN6" s="70" t="s">
        <v>43</v>
      </c>
      <c r="AO6" s="70" t="s">
        <v>44</v>
      </c>
      <c r="AP6" s="70" t="s">
        <v>45</v>
      </c>
      <c r="AQ6" s="69" t="s">
        <v>46</v>
      </c>
      <c r="AR6" s="69" t="s">
        <v>47</v>
      </c>
      <c r="AS6" s="71"/>
      <c r="AT6" s="66"/>
      <c r="AU6" s="71"/>
      <c r="AW6" s="72">
        <v>4455100</v>
      </c>
      <c r="AY6" s="73"/>
      <c r="AZ6" s="74">
        <v>4458300</v>
      </c>
      <c r="BA6" s="74">
        <v>4456700</v>
      </c>
      <c r="BC6" s="75"/>
      <c r="BD6" s="55"/>
      <c r="BE6" s="30" t="str">
        <f t="shared" si="0"/>
        <v>oui</v>
      </c>
      <c r="BF6" s="56" t="str">
        <f t="shared" si="0"/>
        <v>oui</v>
      </c>
      <c r="BG6" s="56" t="str">
        <f t="shared" si="0"/>
        <v>oui</v>
      </c>
      <c r="BH6" s="56" t="str">
        <f t="shared" si="0"/>
        <v>oui</v>
      </c>
      <c r="BI6" s="56" t="str">
        <f t="shared" si="0"/>
        <v>oui</v>
      </c>
      <c r="BJ6" s="56" t="str">
        <f t="shared" si="0"/>
        <v>oui</v>
      </c>
      <c r="BK6" s="56" t="str">
        <f t="shared" si="0"/>
        <v>oui</v>
      </c>
      <c r="BL6" s="56" t="str">
        <f t="shared" si="0"/>
        <v>oui</v>
      </c>
    </row>
    <row r="7" spans="1:64" s="81" customFormat="1" ht="11.25" x14ac:dyDescent="0.2">
      <c r="A7" s="34"/>
      <c r="B7" s="76" t="s">
        <v>48</v>
      </c>
      <c r="C7" s="15"/>
      <c r="D7" s="204" t="s">
        <v>49</v>
      </c>
      <c r="E7" s="205"/>
      <c r="F7" s="204" t="s">
        <v>50</v>
      </c>
      <c r="G7" s="205"/>
      <c r="H7" s="204" t="s">
        <v>51</v>
      </c>
      <c r="I7" s="205"/>
      <c r="J7" s="204" t="s">
        <v>50</v>
      </c>
      <c r="K7" s="205"/>
      <c r="L7" s="204" t="s">
        <v>52</v>
      </c>
      <c r="M7" s="205"/>
      <c r="N7" s="204" t="s">
        <v>53</v>
      </c>
      <c r="O7" s="205"/>
      <c r="P7" s="204"/>
      <c r="Q7" s="205"/>
      <c r="R7" s="77" t="s">
        <v>54</v>
      </c>
      <c r="S7" s="206" t="s">
        <v>55</v>
      </c>
      <c r="T7" s="77" t="s">
        <v>56</v>
      </c>
      <c r="U7" s="76" t="s">
        <v>57</v>
      </c>
      <c r="V7" s="76" t="s">
        <v>58</v>
      </c>
      <c r="W7" s="27" t="s">
        <v>10</v>
      </c>
      <c r="X7" s="78" t="s">
        <v>49</v>
      </c>
      <c r="Y7" s="78" t="s">
        <v>50</v>
      </c>
      <c r="Z7" s="78" t="s">
        <v>51</v>
      </c>
      <c r="AA7" s="78" t="s">
        <v>50</v>
      </c>
      <c r="AB7" s="78" t="s">
        <v>52</v>
      </c>
      <c r="AC7" s="78" t="s">
        <v>53</v>
      </c>
      <c r="AD7" s="78"/>
      <c r="AE7" s="79"/>
      <c r="AF7" s="80" t="s">
        <v>59</v>
      </c>
      <c r="AG7" s="80"/>
      <c r="AH7" s="79" t="s">
        <v>60</v>
      </c>
      <c r="AI7" s="79" t="s">
        <v>61</v>
      </c>
      <c r="AK7" s="80"/>
      <c r="AL7" s="80"/>
      <c r="AM7" s="80" t="s">
        <v>62</v>
      </c>
      <c r="AN7" s="80"/>
      <c r="AO7" s="80"/>
      <c r="AP7" s="80" t="s">
        <v>63</v>
      </c>
      <c r="AQ7" s="207" t="s">
        <v>64</v>
      </c>
      <c r="AR7" s="208"/>
      <c r="AS7" s="80" t="s">
        <v>65</v>
      </c>
      <c r="AT7" s="80"/>
      <c r="AU7" s="80" t="s">
        <v>66</v>
      </c>
      <c r="AW7" s="80" t="s">
        <v>67</v>
      </c>
      <c r="AY7" s="82" t="s">
        <v>68</v>
      </c>
      <c r="AZ7" s="82" t="s">
        <v>69</v>
      </c>
      <c r="BA7" s="82" t="s">
        <v>70</v>
      </c>
      <c r="BC7" s="80"/>
      <c r="BD7" s="83"/>
      <c r="BE7" s="30" t="str">
        <f t="shared" si="0"/>
        <v>oui</v>
      </c>
      <c r="BF7" s="84" t="str">
        <f t="shared" si="0"/>
        <v>oui</v>
      </c>
      <c r="BG7" s="84" t="str">
        <f t="shared" si="0"/>
        <v>oui</v>
      </c>
      <c r="BH7" s="84" t="str">
        <f t="shared" si="0"/>
        <v>oui</v>
      </c>
      <c r="BI7" s="84" t="str">
        <f t="shared" si="0"/>
        <v>oui</v>
      </c>
      <c r="BJ7" s="84" t="str">
        <f t="shared" si="0"/>
        <v>oui</v>
      </c>
      <c r="BK7" s="84" t="str">
        <f t="shared" si="0"/>
        <v>oui</v>
      </c>
      <c r="BL7" s="84" t="str">
        <f t="shared" si="0"/>
        <v>oui</v>
      </c>
    </row>
    <row r="8" spans="1:64" s="24" customFormat="1" ht="11.25" x14ac:dyDescent="0.2">
      <c r="A8" s="85"/>
      <c r="B8" s="86"/>
      <c r="C8" s="15"/>
      <c r="D8" s="86"/>
      <c r="E8" s="86"/>
      <c r="F8" s="86"/>
      <c r="G8" s="86"/>
      <c r="H8" s="86"/>
      <c r="I8" s="86"/>
      <c r="J8" s="86"/>
      <c r="K8" s="86"/>
      <c r="L8" s="86"/>
      <c r="M8" s="86"/>
      <c r="N8" s="86"/>
      <c r="O8" s="86"/>
      <c r="P8" s="86"/>
      <c r="Q8" s="86"/>
      <c r="R8" s="86"/>
      <c r="S8" s="86"/>
      <c r="U8" s="86"/>
      <c r="V8" s="86"/>
      <c r="W8" s="27" t="s">
        <v>10</v>
      </c>
      <c r="X8" s="86"/>
      <c r="Y8" s="86"/>
      <c r="Z8" s="86"/>
      <c r="AA8" s="86"/>
      <c r="AB8" s="86"/>
      <c r="AC8" s="86"/>
      <c r="AD8" s="86"/>
      <c r="AE8" s="86"/>
      <c r="AH8" s="86"/>
      <c r="AI8" s="86"/>
      <c r="AK8" s="87"/>
      <c r="AL8" s="87"/>
      <c r="AM8" s="87"/>
      <c r="AW8" s="87"/>
      <c r="AY8" s="28"/>
      <c r="AZ8" s="28"/>
      <c r="BA8" s="28"/>
      <c r="BD8" s="29"/>
      <c r="BE8" s="30" t="str">
        <f t="shared" si="0"/>
        <v>oui</v>
      </c>
      <c r="BF8" s="33" t="str">
        <f t="shared" si="0"/>
        <v>oui</v>
      </c>
      <c r="BG8" s="33" t="str">
        <f t="shared" si="0"/>
        <v>oui</v>
      </c>
      <c r="BH8" s="33" t="str">
        <f t="shared" si="0"/>
        <v>oui</v>
      </c>
      <c r="BI8" s="33" t="str">
        <f t="shared" si="0"/>
        <v>oui</v>
      </c>
      <c r="BJ8" s="33" t="str">
        <f t="shared" si="0"/>
        <v>oui</v>
      </c>
      <c r="BK8" s="33" t="str">
        <f t="shared" si="0"/>
        <v>oui</v>
      </c>
      <c r="BL8" s="33" t="str">
        <f t="shared" si="0"/>
        <v>oui</v>
      </c>
    </row>
    <row r="9" spans="1:64" s="24" customFormat="1" ht="11.25" x14ac:dyDescent="0.2">
      <c r="A9" s="185" t="s">
        <v>71</v>
      </c>
      <c r="B9" s="186">
        <v>112476.99</v>
      </c>
      <c r="C9" s="15"/>
      <c r="D9" s="190">
        <v>30715.42</v>
      </c>
      <c r="E9" s="190"/>
      <c r="F9" s="190"/>
      <c r="G9" s="190"/>
      <c r="H9" s="190">
        <v>2624.97</v>
      </c>
      <c r="I9" s="190"/>
      <c r="J9" s="190"/>
      <c r="K9" s="190"/>
      <c r="L9" s="190">
        <v>79126.600000000006</v>
      </c>
      <c r="M9" s="190"/>
      <c r="N9" s="190"/>
      <c r="O9" s="191"/>
      <c r="P9" s="191">
        <v>10</v>
      </c>
      <c r="Q9" s="191"/>
      <c r="R9" s="187">
        <v>112466.99</v>
      </c>
      <c r="S9" s="188">
        <v>0</v>
      </c>
      <c r="T9" s="191"/>
      <c r="U9" s="88">
        <v>10</v>
      </c>
      <c r="V9" s="89"/>
      <c r="W9" s="27" t="s">
        <v>10</v>
      </c>
      <c r="X9" s="88">
        <v>6143</v>
      </c>
      <c r="Y9" s="88">
        <v>0</v>
      </c>
      <c r="Z9" s="88">
        <v>262</v>
      </c>
      <c r="AA9" s="88">
        <v>0</v>
      </c>
      <c r="AB9" s="88">
        <v>4352</v>
      </c>
      <c r="AC9" s="88">
        <v>0</v>
      </c>
      <c r="AD9" s="88">
        <v>0</v>
      </c>
      <c r="AE9" s="88">
        <v>10757</v>
      </c>
      <c r="AF9" s="89"/>
      <c r="AG9" s="89"/>
      <c r="AH9" s="88">
        <v>10757</v>
      </c>
      <c r="AI9" s="90">
        <v>0</v>
      </c>
      <c r="AJ9" s="91"/>
      <c r="AK9" s="89"/>
      <c r="AL9" s="89"/>
      <c r="AM9" s="88">
        <v>0</v>
      </c>
      <c r="AN9" s="89">
        <v>14581.84</v>
      </c>
      <c r="AO9" s="89"/>
      <c r="AP9" s="88">
        <v>14581.84</v>
      </c>
      <c r="AQ9" s="89"/>
      <c r="AR9" s="89"/>
      <c r="AS9" s="89"/>
      <c r="AT9" s="89">
        <v>-1</v>
      </c>
      <c r="AU9" s="88">
        <v>14580.84</v>
      </c>
      <c r="AV9" s="92"/>
      <c r="AW9" s="93">
        <v>0</v>
      </c>
      <c r="AX9" s="92"/>
      <c r="AY9" s="94">
        <v>3823.84</v>
      </c>
      <c r="AZ9" s="95"/>
      <c r="BA9" s="94">
        <v>3823.84</v>
      </c>
      <c r="BB9" s="92"/>
      <c r="BC9" s="96"/>
      <c r="BD9" s="97"/>
      <c r="BE9" s="30" t="str">
        <f t="shared" si="0"/>
        <v>oui</v>
      </c>
      <c r="BF9" s="98" t="str">
        <f t="shared" si="0"/>
        <v>oui</v>
      </c>
      <c r="BG9" s="98" t="str">
        <f t="shared" si="0"/>
        <v>oui</v>
      </c>
      <c r="BH9" s="98" t="str">
        <f t="shared" si="0"/>
        <v>oui</v>
      </c>
      <c r="BI9" s="98" t="str">
        <f t="shared" si="0"/>
        <v>oui</v>
      </c>
      <c r="BJ9" s="98" t="str">
        <f t="shared" si="0"/>
        <v>oui</v>
      </c>
      <c r="BK9" s="98" t="str">
        <f t="shared" si="0"/>
        <v>oui</v>
      </c>
      <c r="BL9" s="33" t="str">
        <f t="shared" si="0"/>
        <v>oui</v>
      </c>
    </row>
    <row r="10" spans="1:64" s="24" customFormat="1" ht="11.25" x14ac:dyDescent="0.2">
      <c r="A10" s="185" t="s">
        <v>72</v>
      </c>
      <c r="B10" s="186">
        <v>97359.680000000008</v>
      </c>
      <c r="C10" s="15"/>
      <c r="D10" s="190">
        <v>25602.5</v>
      </c>
      <c r="E10" s="190"/>
      <c r="F10" s="190"/>
      <c r="G10" s="190"/>
      <c r="H10" s="190">
        <v>2068.8200000000002</v>
      </c>
      <c r="I10" s="190"/>
      <c r="J10" s="190"/>
      <c r="K10" s="190"/>
      <c r="L10" s="190">
        <v>69679.360000000001</v>
      </c>
      <c r="M10" s="190"/>
      <c r="N10" s="190"/>
      <c r="O10" s="191"/>
      <c r="P10" s="191">
        <v>9</v>
      </c>
      <c r="Q10" s="191"/>
      <c r="R10" s="187">
        <v>97350.680000000008</v>
      </c>
      <c r="S10" s="188">
        <v>0</v>
      </c>
      <c r="T10" s="191"/>
      <c r="U10" s="88">
        <v>9</v>
      </c>
      <c r="V10" s="89"/>
      <c r="W10" s="27" t="s">
        <v>10</v>
      </c>
      <c r="X10" s="88">
        <v>5121</v>
      </c>
      <c r="Y10" s="88">
        <v>0</v>
      </c>
      <c r="Z10" s="88">
        <v>207</v>
      </c>
      <c r="AA10" s="88">
        <v>0</v>
      </c>
      <c r="AB10" s="88">
        <v>3832</v>
      </c>
      <c r="AC10" s="88">
        <v>0</v>
      </c>
      <c r="AD10" s="88">
        <v>0</v>
      </c>
      <c r="AE10" s="88">
        <v>9160</v>
      </c>
      <c r="AF10" s="89"/>
      <c r="AG10" s="89"/>
      <c r="AH10" s="88">
        <v>9160</v>
      </c>
      <c r="AI10" s="90">
        <v>0</v>
      </c>
      <c r="AJ10" s="91"/>
      <c r="AK10" s="89"/>
      <c r="AL10" s="89"/>
      <c r="AM10" s="88">
        <v>0</v>
      </c>
      <c r="AN10" s="89">
        <v>9758.2000000000007</v>
      </c>
      <c r="AO10" s="89"/>
      <c r="AP10" s="88">
        <v>9758.2000000000007</v>
      </c>
      <c r="AQ10" s="89"/>
      <c r="AR10" s="89"/>
      <c r="AS10" s="88">
        <v>3823.84</v>
      </c>
      <c r="AT10" s="89">
        <v>1</v>
      </c>
      <c r="AU10" s="88">
        <v>13583.04</v>
      </c>
      <c r="AV10" s="92"/>
      <c r="AW10" s="93">
        <v>0</v>
      </c>
      <c r="AX10" s="92"/>
      <c r="AY10" s="94">
        <v>4423.0400000000009</v>
      </c>
      <c r="AZ10" s="95"/>
      <c r="BA10" s="94">
        <v>4423.0400000000009</v>
      </c>
      <c r="BB10" s="92"/>
      <c r="BC10" s="96"/>
      <c r="BD10" s="97"/>
      <c r="BE10" s="30" t="str">
        <f t="shared" si="0"/>
        <v>oui</v>
      </c>
      <c r="BF10" s="98" t="str">
        <f t="shared" si="0"/>
        <v>oui</v>
      </c>
      <c r="BG10" s="98" t="str">
        <f t="shared" si="0"/>
        <v>oui</v>
      </c>
      <c r="BH10" s="98" t="str">
        <f t="shared" si="0"/>
        <v>oui</v>
      </c>
      <c r="BI10" s="98" t="str">
        <f t="shared" si="0"/>
        <v>oui</v>
      </c>
      <c r="BJ10" s="98" t="str">
        <f t="shared" si="0"/>
        <v>oui</v>
      </c>
      <c r="BK10" s="98" t="str">
        <f t="shared" si="0"/>
        <v>oui</v>
      </c>
      <c r="BL10" s="33" t="str">
        <f t="shared" si="0"/>
        <v>oui</v>
      </c>
    </row>
    <row r="11" spans="1:64" s="24" customFormat="1" ht="11.25" x14ac:dyDescent="0.2">
      <c r="A11" s="189" t="s">
        <v>73</v>
      </c>
      <c r="B11" s="186">
        <v>115588.87</v>
      </c>
      <c r="C11" s="15"/>
      <c r="D11" s="190">
        <v>31373.47</v>
      </c>
      <c r="E11" s="190"/>
      <c r="F11" s="190"/>
      <c r="G11" s="190"/>
      <c r="H11" s="190">
        <v>2681.22</v>
      </c>
      <c r="I11" s="190"/>
      <c r="J11" s="190"/>
      <c r="K11" s="190"/>
      <c r="L11" s="190">
        <v>81519.759999999995</v>
      </c>
      <c r="M11" s="190"/>
      <c r="N11" s="190"/>
      <c r="O11" s="191"/>
      <c r="P11" s="191"/>
      <c r="Q11" s="191"/>
      <c r="R11" s="187">
        <v>115574.45</v>
      </c>
      <c r="S11" s="188">
        <v>0</v>
      </c>
      <c r="T11" s="191">
        <v>-14.42</v>
      </c>
      <c r="U11" s="88">
        <v>0</v>
      </c>
      <c r="V11" s="89"/>
      <c r="W11" s="27" t="s">
        <v>10</v>
      </c>
      <c r="X11" s="88">
        <v>6275</v>
      </c>
      <c r="Y11" s="88">
        <v>0</v>
      </c>
      <c r="Z11" s="88">
        <v>268</v>
      </c>
      <c r="AA11" s="88">
        <v>0</v>
      </c>
      <c r="AB11" s="88">
        <v>4484</v>
      </c>
      <c r="AC11" s="88">
        <v>0</v>
      </c>
      <c r="AD11" s="88">
        <v>0</v>
      </c>
      <c r="AE11" s="88">
        <v>11027</v>
      </c>
      <c r="AF11" s="89"/>
      <c r="AG11" s="89"/>
      <c r="AH11" s="88">
        <v>11027</v>
      </c>
      <c r="AI11" s="90">
        <v>0</v>
      </c>
      <c r="AJ11" s="92"/>
      <c r="AK11" s="89">
        <v>82.92</v>
      </c>
      <c r="AL11" s="89"/>
      <c r="AM11" s="88">
        <v>82.92</v>
      </c>
      <c r="AN11" s="89">
        <v>9958.6999999999989</v>
      </c>
      <c r="AO11" s="89"/>
      <c r="AP11" s="88">
        <v>9958.6999999999989</v>
      </c>
      <c r="AQ11" s="89">
        <v>1.23</v>
      </c>
      <c r="AR11" s="89"/>
      <c r="AS11" s="88">
        <v>4423.0400000000009</v>
      </c>
      <c r="AT11" s="89">
        <v>1</v>
      </c>
      <c r="AU11" s="88">
        <v>14466.89</v>
      </c>
      <c r="AV11" s="92"/>
      <c r="AW11" s="93">
        <v>0</v>
      </c>
      <c r="AX11" s="92"/>
      <c r="AY11" s="94">
        <v>3439.8899999999994</v>
      </c>
      <c r="AZ11" s="95"/>
      <c r="BA11" s="94">
        <v>3439.8899999999994</v>
      </c>
      <c r="BB11" s="92"/>
      <c r="BC11" s="96"/>
      <c r="BD11" s="97"/>
      <c r="BE11" s="30" t="str">
        <f t="shared" si="0"/>
        <v>oui</v>
      </c>
      <c r="BF11" s="98" t="str">
        <f t="shared" si="0"/>
        <v>oui</v>
      </c>
      <c r="BG11" s="98" t="str">
        <f t="shared" si="0"/>
        <v>oui</v>
      </c>
      <c r="BH11" s="98" t="str">
        <f t="shared" si="0"/>
        <v>oui</v>
      </c>
      <c r="BI11" s="98" t="str">
        <f t="shared" si="0"/>
        <v>oui</v>
      </c>
      <c r="BJ11" s="98" t="str">
        <f t="shared" si="0"/>
        <v>oui</v>
      </c>
      <c r="BK11" s="98" t="str">
        <f t="shared" si="0"/>
        <v>oui</v>
      </c>
      <c r="BL11" s="33" t="str">
        <f t="shared" si="0"/>
        <v>oui</v>
      </c>
    </row>
    <row r="12" spans="1:64" s="24" customFormat="1" ht="11.25" x14ac:dyDescent="0.2">
      <c r="A12" s="189" t="s">
        <v>74</v>
      </c>
      <c r="B12" s="186">
        <v>108330.23</v>
      </c>
      <c r="C12" s="15"/>
      <c r="D12" s="190">
        <v>29533.52</v>
      </c>
      <c r="E12" s="190"/>
      <c r="F12" s="190"/>
      <c r="G12" s="190"/>
      <c r="H12" s="190">
        <v>2868.79</v>
      </c>
      <c r="I12" s="190"/>
      <c r="J12" s="190"/>
      <c r="K12" s="190"/>
      <c r="L12" s="190">
        <v>75917.919999999998</v>
      </c>
      <c r="M12" s="190"/>
      <c r="N12" s="190"/>
      <c r="O12" s="191"/>
      <c r="P12" s="191">
        <v>10</v>
      </c>
      <c r="Q12" s="191"/>
      <c r="R12" s="187">
        <v>108320.23</v>
      </c>
      <c r="S12" s="188">
        <v>0</v>
      </c>
      <c r="T12" s="191"/>
      <c r="U12" s="88">
        <v>10</v>
      </c>
      <c r="V12" s="89"/>
      <c r="W12" s="27" t="s">
        <v>10</v>
      </c>
      <c r="X12" s="88">
        <v>5907</v>
      </c>
      <c r="Y12" s="88">
        <v>0</v>
      </c>
      <c r="Z12" s="88">
        <v>287</v>
      </c>
      <c r="AA12" s="88">
        <v>0</v>
      </c>
      <c r="AB12" s="88">
        <v>4175</v>
      </c>
      <c r="AC12" s="88">
        <v>0</v>
      </c>
      <c r="AD12" s="88">
        <v>0</v>
      </c>
      <c r="AE12" s="88">
        <v>10369</v>
      </c>
      <c r="AF12" s="89"/>
      <c r="AG12" s="89"/>
      <c r="AH12" s="88">
        <v>10369</v>
      </c>
      <c r="AI12" s="90">
        <v>0</v>
      </c>
      <c r="AJ12" s="92"/>
      <c r="AK12" s="89"/>
      <c r="AL12" s="89"/>
      <c r="AM12" s="88">
        <v>0</v>
      </c>
      <c r="AN12" s="89">
        <v>9105.7099999999991</v>
      </c>
      <c r="AO12" s="89"/>
      <c r="AP12" s="88">
        <v>9105.7099999999991</v>
      </c>
      <c r="AQ12" s="89"/>
      <c r="AR12" s="89"/>
      <c r="AS12" s="88">
        <v>3439.8899999999994</v>
      </c>
      <c r="AT12" s="89"/>
      <c r="AU12" s="88">
        <v>12545.599999999999</v>
      </c>
      <c r="AV12" s="92"/>
      <c r="AW12" s="93">
        <v>0</v>
      </c>
      <c r="AX12" s="92"/>
      <c r="AY12" s="94">
        <v>2176.5999999999985</v>
      </c>
      <c r="AZ12" s="95"/>
      <c r="BA12" s="94">
        <v>2176.5999999999985</v>
      </c>
      <c r="BB12" s="92"/>
      <c r="BC12" s="96"/>
      <c r="BD12" s="97"/>
      <c r="BE12" s="30" t="str">
        <f t="shared" si="0"/>
        <v>oui</v>
      </c>
      <c r="BF12" s="98" t="str">
        <f t="shared" si="0"/>
        <v>oui</v>
      </c>
      <c r="BG12" s="98" t="str">
        <f t="shared" si="0"/>
        <v>oui</v>
      </c>
      <c r="BH12" s="98" t="str">
        <f t="shared" si="0"/>
        <v>oui</v>
      </c>
      <c r="BI12" s="98" t="str">
        <f t="shared" si="0"/>
        <v>oui</v>
      </c>
      <c r="BJ12" s="98" t="str">
        <f t="shared" si="0"/>
        <v>oui</v>
      </c>
      <c r="BK12" s="98" t="str">
        <f t="shared" si="0"/>
        <v>oui</v>
      </c>
      <c r="BL12" s="33" t="str">
        <f t="shared" si="0"/>
        <v>oui</v>
      </c>
    </row>
    <row r="13" spans="1:64" s="24" customFormat="1" ht="11.25" x14ac:dyDescent="0.2">
      <c r="A13" s="189" t="s">
        <v>75</v>
      </c>
      <c r="B13" s="186">
        <v>104735.95</v>
      </c>
      <c r="C13" s="15"/>
      <c r="D13" s="190">
        <v>27376.67</v>
      </c>
      <c r="E13" s="190"/>
      <c r="F13" s="190"/>
      <c r="G13" s="190"/>
      <c r="H13" s="190">
        <v>3020.49</v>
      </c>
      <c r="I13" s="190"/>
      <c r="J13" s="190"/>
      <c r="K13" s="190"/>
      <c r="L13" s="190">
        <v>74332.789999999994</v>
      </c>
      <c r="M13" s="190"/>
      <c r="N13" s="190"/>
      <c r="O13" s="191"/>
      <c r="P13" s="191">
        <v>6</v>
      </c>
      <c r="Q13" s="191"/>
      <c r="R13" s="187">
        <v>104729.95</v>
      </c>
      <c r="S13" s="188">
        <v>0</v>
      </c>
      <c r="T13" s="191"/>
      <c r="U13" s="88">
        <v>6</v>
      </c>
      <c r="V13" s="89"/>
      <c r="W13" s="27" t="s">
        <v>10</v>
      </c>
      <c r="X13" s="88">
        <v>5475</v>
      </c>
      <c r="Y13" s="88">
        <v>0</v>
      </c>
      <c r="Z13" s="88">
        <v>302</v>
      </c>
      <c r="AA13" s="88">
        <v>0</v>
      </c>
      <c r="AB13" s="88">
        <v>4088</v>
      </c>
      <c r="AC13" s="88">
        <v>0</v>
      </c>
      <c r="AD13" s="88">
        <v>0</v>
      </c>
      <c r="AE13" s="88">
        <v>9865</v>
      </c>
      <c r="AF13" s="89"/>
      <c r="AG13" s="89"/>
      <c r="AH13" s="88">
        <v>9865</v>
      </c>
      <c r="AI13" s="90">
        <v>0</v>
      </c>
      <c r="AJ13" s="92"/>
      <c r="AK13" s="89">
        <v>300</v>
      </c>
      <c r="AL13" s="89"/>
      <c r="AM13" s="88">
        <v>300</v>
      </c>
      <c r="AN13" s="89">
        <v>10131.530000000001</v>
      </c>
      <c r="AO13" s="89"/>
      <c r="AP13" s="88">
        <v>10131.530000000001</v>
      </c>
      <c r="AQ13" s="89"/>
      <c r="AR13" s="89"/>
      <c r="AS13" s="88">
        <v>2176.5999999999985</v>
      </c>
      <c r="AT13" s="89"/>
      <c r="AU13" s="88">
        <v>12608</v>
      </c>
      <c r="AV13" s="92"/>
      <c r="AW13" s="93">
        <v>0</v>
      </c>
      <c r="AX13" s="92"/>
      <c r="AY13" s="94">
        <v>2743</v>
      </c>
      <c r="AZ13" s="95"/>
      <c r="BA13" s="94">
        <v>2743</v>
      </c>
      <c r="BB13" s="92"/>
      <c r="BC13" s="96"/>
      <c r="BD13" s="97"/>
      <c r="BE13" s="30" t="str">
        <f t="shared" si="0"/>
        <v>oui</v>
      </c>
      <c r="BF13" s="98" t="str">
        <f t="shared" si="0"/>
        <v>oui</v>
      </c>
      <c r="BG13" s="98" t="str">
        <f t="shared" si="0"/>
        <v>oui</v>
      </c>
      <c r="BH13" s="98" t="str">
        <f t="shared" si="0"/>
        <v>oui</v>
      </c>
      <c r="BI13" s="98" t="str">
        <f t="shared" si="0"/>
        <v>oui</v>
      </c>
      <c r="BJ13" s="98" t="str">
        <f t="shared" si="0"/>
        <v>oui</v>
      </c>
      <c r="BK13" s="98" t="str">
        <f t="shared" si="0"/>
        <v>oui</v>
      </c>
      <c r="BL13" s="33" t="str">
        <f t="shared" si="0"/>
        <v>oui</v>
      </c>
    </row>
    <row r="14" spans="1:64" s="24" customFormat="1" ht="11.25" x14ac:dyDescent="0.2">
      <c r="A14" s="189" t="s">
        <v>76</v>
      </c>
      <c r="B14" s="186">
        <f t="shared" ref="B14:B20" si="1">+SUM(R14:V14)</f>
        <v>117953</v>
      </c>
      <c r="C14" s="15"/>
      <c r="D14" s="190">
        <v>40321</v>
      </c>
      <c r="E14" s="190">
        <v>0</v>
      </c>
      <c r="F14" s="190">
        <v>0</v>
      </c>
      <c r="G14" s="190">
        <v>0</v>
      </c>
      <c r="H14" s="190">
        <v>3817</v>
      </c>
      <c r="I14" s="190">
        <v>0</v>
      </c>
      <c r="J14" s="190">
        <v>0</v>
      </c>
      <c r="K14" s="190">
        <v>0</v>
      </c>
      <c r="L14" s="190">
        <v>73763</v>
      </c>
      <c r="M14" s="190">
        <v>0</v>
      </c>
      <c r="N14" s="190">
        <v>0</v>
      </c>
      <c r="O14" s="191">
        <v>0</v>
      </c>
      <c r="P14" s="191">
        <v>52</v>
      </c>
      <c r="Q14" s="191"/>
      <c r="R14" s="187">
        <f t="shared" ref="R14:S20" si="2">+D14+F14+L14+H14+J14+N14</f>
        <v>117901</v>
      </c>
      <c r="S14" s="188">
        <f t="shared" si="2"/>
        <v>0</v>
      </c>
      <c r="T14" s="191"/>
      <c r="U14" s="88">
        <f t="shared" ref="U14:U20" si="3">P14</f>
        <v>52</v>
      </c>
      <c r="V14" s="89"/>
      <c r="W14" s="27" t="s">
        <v>10</v>
      </c>
      <c r="X14" s="88">
        <f t="shared" ref="X14:X20" si="4">ROUND((D14+E14)*$X$5805,0)</f>
        <v>8064</v>
      </c>
      <c r="Y14" s="88">
        <f t="shared" ref="Y14:Y20" si="5">ROUND((F14+G14)*$Y$5805,0)</f>
        <v>0</v>
      </c>
      <c r="Z14" s="88">
        <f t="shared" ref="Z14:Z20" si="6">ROUND((H14+I14)*$Z$5805,0)</f>
        <v>382</v>
      </c>
      <c r="AA14" s="88">
        <f t="shared" ref="AA14:AA20" si="7">ROUND((J14+K14)*$AA$5805,0)</f>
        <v>0</v>
      </c>
      <c r="AB14" s="88">
        <f t="shared" ref="AB14:AB20" si="8">ROUND((L14+M14)*$AB$5805,0)</f>
        <v>4057</v>
      </c>
      <c r="AC14" s="88">
        <f t="shared" ref="AC14:AC20" si="9">ROUND((N14+O14)*$AC$5805,0)</f>
        <v>0</v>
      </c>
      <c r="AD14" s="88">
        <f t="shared" ref="AD14:AD20" si="10">ROUND((P14+Q14)*$AD$5805,0)</f>
        <v>0</v>
      </c>
      <c r="AE14" s="88">
        <f t="shared" ref="AE14:AE20" si="11">SUM(X14:AD14)</f>
        <v>12503</v>
      </c>
      <c r="AF14" s="89"/>
      <c r="AG14" s="89"/>
      <c r="AH14" s="88">
        <f t="shared" ref="AH14:AH20" si="12">+AE14+AF14+AG14</f>
        <v>12503</v>
      </c>
      <c r="AI14" s="90">
        <f t="shared" ref="AI14:AI20" si="13">+E14*$D$5+G14*$F$5+I14*$H$5+K14*$J$5+M14*$L$5+O14*$N$5</f>
        <v>0</v>
      </c>
      <c r="AJ14" s="92"/>
      <c r="AK14" s="89">
        <v>487</v>
      </c>
      <c r="AL14" s="89"/>
      <c r="AM14" s="88">
        <f t="shared" ref="AM14:AM20" si="14">+AK14+AL14</f>
        <v>487</v>
      </c>
      <c r="AN14" s="89">
        <v>14437</v>
      </c>
      <c r="AO14" s="89"/>
      <c r="AP14" s="88">
        <f t="shared" ref="AP14:AP20" si="15">+AN14+AO14</f>
        <v>14437</v>
      </c>
      <c r="AQ14" s="89"/>
      <c r="AR14" s="89"/>
      <c r="AS14" s="88">
        <f t="shared" ref="AS14:AS20" si="16">+IF(BA13&gt;0,BA13,0)</f>
        <v>2743</v>
      </c>
      <c r="AT14" s="89"/>
      <c r="AU14" s="88">
        <f t="shared" ref="AU14:AU20" si="17">+AM14+AP14+AQ14+AR14+AS14+AT14</f>
        <v>17667</v>
      </c>
      <c r="AV14" s="92"/>
      <c r="AW14" s="93">
        <f t="shared" ref="AW14:AW20" si="18">IF((AH14-AU14)&gt;0,(AH14-AU14),0)</f>
        <v>0</v>
      </c>
      <c r="AX14" s="92"/>
      <c r="AY14" s="94">
        <f t="shared" ref="AY14:AY20" si="19">IF((AH14-AU14)&lt;0,-(AH14-AU14),0)</f>
        <v>5164</v>
      </c>
      <c r="AZ14" s="95"/>
      <c r="BA14" s="94">
        <f t="shared" ref="BA14:BA20" si="20">AY14-AZ14</f>
        <v>5164</v>
      </c>
      <c r="BB14" s="92"/>
      <c r="BC14" s="96"/>
      <c r="BD14" s="97"/>
      <c r="BE14" s="30" t="str">
        <f t="shared" si="0"/>
        <v>oui</v>
      </c>
      <c r="BF14" s="98" t="str">
        <f t="shared" si="0"/>
        <v>oui</v>
      </c>
      <c r="BG14" s="98" t="str">
        <f t="shared" si="0"/>
        <v>oui</v>
      </c>
      <c r="BH14" s="98" t="str">
        <f t="shared" si="0"/>
        <v>oui</v>
      </c>
      <c r="BI14" s="98" t="str">
        <f t="shared" si="0"/>
        <v>oui</v>
      </c>
      <c r="BJ14" s="98" t="str">
        <f t="shared" si="0"/>
        <v>oui</v>
      </c>
      <c r="BK14" s="98" t="str">
        <f t="shared" si="0"/>
        <v>oui</v>
      </c>
      <c r="BL14" s="33" t="str">
        <f t="shared" si="0"/>
        <v>oui</v>
      </c>
    </row>
    <row r="15" spans="1:64" s="16" customFormat="1" ht="11.25" x14ac:dyDescent="0.2">
      <c r="A15" s="189" t="s">
        <v>77</v>
      </c>
      <c r="B15" s="186">
        <f t="shared" si="1"/>
        <v>102681</v>
      </c>
      <c r="C15" s="15"/>
      <c r="D15" s="190">
        <v>25293</v>
      </c>
      <c r="E15" s="190"/>
      <c r="F15" s="190"/>
      <c r="G15" s="190"/>
      <c r="H15" s="190">
        <v>4174</v>
      </c>
      <c r="I15" s="190"/>
      <c r="J15" s="190"/>
      <c r="K15" s="190"/>
      <c r="L15" s="190">
        <v>73285</v>
      </c>
      <c r="M15" s="190"/>
      <c r="N15" s="190"/>
      <c r="O15" s="191"/>
      <c r="P15" s="191"/>
      <c r="Q15" s="191"/>
      <c r="R15" s="187">
        <f t="shared" si="2"/>
        <v>102752</v>
      </c>
      <c r="S15" s="188">
        <f t="shared" si="2"/>
        <v>0</v>
      </c>
      <c r="T15" s="191">
        <v>-71</v>
      </c>
      <c r="U15" s="88">
        <f t="shared" si="3"/>
        <v>0</v>
      </c>
      <c r="V15" s="89"/>
      <c r="W15" s="27" t="s">
        <v>10</v>
      </c>
      <c r="X15" s="88">
        <f t="shared" si="4"/>
        <v>5059</v>
      </c>
      <c r="Y15" s="88">
        <f t="shared" si="5"/>
        <v>0</v>
      </c>
      <c r="Z15" s="88">
        <f t="shared" si="6"/>
        <v>417</v>
      </c>
      <c r="AA15" s="88">
        <f t="shared" si="7"/>
        <v>0</v>
      </c>
      <c r="AB15" s="88">
        <f t="shared" si="8"/>
        <v>4031</v>
      </c>
      <c r="AC15" s="88">
        <f t="shared" si="9"/>
        <v>0</v>
      </c>
      <c r="AD15" s="88">
        <f t="shared" si="10"/>
        <v>0</v>
      </c>
      <c r="AE15" s="88">
        <f t="shared" si="11"/>
        <v>9507</v>
      </c>
      <c r="AF15" s="89"/>
      <c r="AG15" s="89"/>
      <c r="AH15" s="88">
        <f t="shared" si="12"/>
        <v>9507</v>
      </c>
      <c r="AI15" s="90">
        <f t="shared" si="13"/>
        <v>0</v>
      </c>
      <c r="AJ15" s="99"/>
      <c r="AK15" s="89">
        <v>2405</v>
      </c>
      <c r="AL15" s="89"/>
      <c r="AM15" s="88">
        <f t="shared" si="14"/>
        <v>2405</v>
      </c>
      <c r="AN15" s="89">
        <v>8263</v>
      </c>
      <c r="AO15" s="89"/>
      <c r="AP15" s="88">
        <f t="shared" si="15"/>
        <v>8263</v>
      </c>
      <c r="AQ15" s="89">
        <v>6</v>
      </c>
      <c r="AR15" s="89"/>
      <c r="AS15" s="88">
        <f t="shared" si="16"/>
        <v>5164</v>
      </c>
      <c r="AT15" s="89"/>
      <c r="AU15" s="88">
        <f t="shared" si="17"/>
        <v>15838</v>
      </c>
      <c r="AV15" s="99"/>
      <c r="AW15" s="93">
        <f t="shared" si="18"/>
        <v>0</v>
      </c>
      <c r="AX15" s="99"/>
      <c r="AY15" s="94">
        <f t="shared" si="19"/>
        <v>6331</v>
      </c>
      <c r="AZ15" s="100"/>
      <c r="BA15" s="101">
        <f t="shared" si="20"/>
        <v>6331</v>
      </c>
      <c r="BB15" s="99"/>
      <c r="BC15" s="102"/>
      <c r="BD15" s="103"/>
      <c r="BE15" s="30" t="str">
        <f t="shared" si="0"/>
        <v>oui</v>
      </c>
      <c r="BF15" s="98" t="str">
        <f t="shared" si="0"/>
        <v>oui</v>
      </c>
      <c r="BG15" s="98" t="str">
        <f t="shared" si="0"/>
        <v>oui</v>
      </c>
      <c r="BH15" s="98" t="str">
        <f t="shared" si="0"/>
        <v>oui</v>
      </c>
      <c r="BI15" s="98" t="str">
        <f t="shared" si="0"/>
        <v>oui</v>
      </c>
      <c r="BJ15" s="98" t="str">
        <f t="shared" si="0"/>
        <v>oui</v>
      </c>
      <c r="BK15" s="98" t="str">
        <f t="shared" si="0"/>
        <v>oui</v>
      </c>
      <c r="BL15" s="33" t="str">
        <f t="shared" si="0"/>
        <v>oui</v>
      </c>
    </row>
    <row r="16" spans="1:64" s="24" customFormat="1" ht="11.25" x14ac:dyDescent="0.2">
      <c r="A16" s="189" t="s">
        <v>78</v>
      </c>
      <c r="B16" s="186">
        <f t="shared" si="1"/>
        <v>82998</v>
      </c>
      <c r="C16" s="15"/>
      <c r="D16" s="190">
        <v>21027</v>
      </c>
      <c r="E16" s="190"/>
      <c r="F16" s="190"/>
      <c r="G16" s="190"/>
      <c r="H16" s="190">
        <v>2994</v>
      </c>
      <c r="I16" s="190"/>
      <c r="J16" s="190"/>
      <c r="K16" s="190"/>
      <c r="L16" s="190">
        <v>59000</v>
      </c>
      <c r="M16" s="190">
        <v>0</v>
      </c>
      <c r="N16" s="190">
        <v>0</v>
      </c>
      <c r="O16" s="191"/>
      <c r="P16" s="191">
        <v>0</v>
      </c>
      <c r="Q16" s="191"/>
      <c r="R16" s="187">
        <f t="shared" si="2"/>
        <v>83021</v>
      </c>
      <c r="S16" s="188">
        <f t="shared" si="2"/>
        <v>0</v>
      </c>
      <c r="T16" s="191">
        <v>-23</v>
      </c>
      <c r="U16" s="88">
        <f t="shared" si="3"/>
        <v>0</v>
      </c>
      <c r="V16" s="89"/>
      <c r="W16" s="27" t="s">
        <v>10</v>
      </c>
      <c r="X16" s="88">
        <f t="shared" si="4"/>
        <v>4205</v>
      </c>
      <c r="Y16" s="88">
        <f t="shared" si="5"/>
        <v>0</v>
      </c>
      <c r="Z16" s="88">
        <f t="shared" si="6"/>
        <v>299</v>
      </c>
      <c r="AA16" s="88">
        <f t="shared" si="7"/>
        <v>0</v>
      </c>
      <c r="AB16" s="88">
        <f t="shared" si="8"/>
        <v>3245</v>
      </c>
      <c r="AC16" s="88">
        <f t="shared" si="9"/>
        <v>0</v>
      </c>
      <c r="AD16" s="88">
        <f t="shared" si="10"/>
        <v>0</v>
      </c>
      <c r="AE16" s="88">
        <f t="shared" si="11"/>
        <v>7749</v>
      </c>
      <c r="AF16" s="89"/>
      <c r="AG16" s="89"/>
      <c r="AH16" s="88">
        <f t="shared" si="12"/>
        <v>7749</v>
      </c>
      <c r="AI16" s="90">
        <f t="shared" si="13"/>
        <v>0</v>
      </c>
      <c r="AJ16" s="92"/>
      <c r="AK16" s="89"/>
      <c r="AL16" s="89"/>
      <c r="AM16" s="88">
        <f t="shared" si="14"/>
        <v>0</v>
      </c>
      <c r="AN16" s="89">
        <v>8010</v>
      </c>
      <c r="AO16" s="89"/>
      <c r="AP16" s="88">
        <f t="shared" si="15"/>
        <v>8010</v>
      </c>
      <c r="AQ16" s="89">
        <v>2</v>
      </c>
      <c r="AR16" s="89"/>
      <c r="AS16" s="88">
        <f t="shared" si="16"/>
        <v>6331</v>
      </c>
      <c r="AT16" s="89"/>
      <c r="AU16" s="88">
        <f t="shared" si="17"/>
        <v>14343</v>
      </c>
      <c r="AV16" s="92"/>
      <c r="AW16" s="93">
        <f t="shared" si="18"/>
        <v>0</v>
      </c>
      <c r="AX16" s="92"/>
      <c r="AY16" s="94">
        <f t="shared" si="19"/>
        <v>6594</v>
      </c>
      <c r="AZ16" s="95"/>
      <c r="BA16" s="94">
        <f t="shared" si="20"/>
        <v>6594</v>
      </c>
      <c r="BB16" s="92"/>
      <c r="BC16" s="96"/>
      <c r="BD16" s="97"/>
      <c r="BE16" s="30" t="str">
        <f t="shared" si="0"/>
        <v>oui</v>
      </c>
      <c r="BF16" s="98" t="str">
        <f t="shared" si="0"/>
        <v>oui</v>
      </c>
      <c r="BG16" s="98" t="str">
        <f t="shared" si="0"/>
        <v>oui</v>
      </c>
      <c r="BH16" s="98" t="str">
        <f t="shared" si="0"/>
        <v>oui</v>
      </c>
      <c r="BI16" s="98" t="str">
        <f t="shared" si="0"/>
        <v>oui</v>
      </c>
      <c r="BJ16" s="98" t="str">
        <f t="shared" si="0"/>
        <v>oui</v>
      </c>
      <c r="BK16" s="98" t="str">
        <f t="shared" si="0"/>
        <v>oui</v>
      </c>
      <c r="BL16" s="33" t="str">
        <f t="shared" si="0"/>
        <v>oui</v>
      </c>
    </row>
    <row r="17" spans="1:64" s="24" customFormat="1" ht="11.25" x14ac:dyDescent="0.2">
      <c r="A17" s="189" t="s">
        <v>79</v>
      </c>
      <c r="B17" s="186">
        <f t="shared" si="1"/>
        <v>101566</v>
      </c>
      <c r="C17" s="15"/>
      <c r="D17" s="190">
        <v>26371</v>
      </c>
      <c r="E17" s="190">
        <v>0</v>
      </c>
      <c r="F17" s="190">
        <v>0</v>
      </c>
      <c r="G17" s="190">
        <v>0</v>
      </c>
      <c r="H17" s="190">
        <v>3401</v>
      </c>
      <c r="I17" s="190">
        <v>0</v>
      </c>
      <c r="J17" s="190">
        <v>0</v>
      </c>
      <c r="K17" s="190">
        <v>0</v>
      </c>
      <c r="L17" s="190">
        <v>71788</v>
      </c>
      <c r="M17" s="190">
        <v>0</v>
      </c>
      <c r="N17" s="190">
        <v>0</v>
      </c>
      <c r="O17" s="191">
        <v>0</v>
      </c>
      <c r="P17" s="191">
        <v>6</v>
      </c>
      <c r="Q17" s="191">
        <v>0</v>
      </c>
      <c r="R17" s="187">
        <f t="shared" si="2"/>
        <v>101560</v>
      </c>
      <c r="S17" s="188">
        <f t="shared" si="2"/>
        <v>0</v>
      </c>
      <c r="T17" s="191"/>
      <c r="U17" s="88">
        <f t="shared" si="3"/>
        <v>6</v>
      </c>
      <c r="V17" s="89"/>
      <c r="W17" s="27" t="s">
        <v>10</v>
      </c>
      <c r="X17" s="88">
        <f t="shared" si="4"/>
        <v>5274</v>
      </c>
      <c r="Y17" s="88">
        <f t="shared" si="5"/>
        <v>0</v>
      </c>
      <c r="Z17" s="88">
        <f t="shared" si="6"/>
        <v>340</v>
      </c>
      <c r="AA17" s="88">
        <f t="shared" si="7"/>
        <v>0</v>
      </c>
      <c r="AB17" s="88">
        <f t="shared" si="8"/>
        <v>3948</v>
      </c>
      <c r="AC17" s="88">
        <f t="shared" si="9"/>
        <v>0</v>
      </c>
      <c r="AD17" s="88">
        <f t="shared" si="10"/>
        <v>0</v>
      </c>
      <c r="AE17" s="88">
        <f t="shared" si="11"/>
        <v>9562</v>
      </c>
      <c r="AF17" s="89"/>
      <c r="AG17" s="89"/>
      <c r="AH17" s="88">
        <f t="shared" si="12"/>
        <v>9562</v>
      </c>
      <c r="AI17" s="90">
        <f t="shared" si="13"/>
        <v>0</v>
      </c>
      <c r="AJ17" s="92"/>
      <c r="AK17" s="89">
        <v>1936</v>
      </c>
      <c r="AL17" s="89"/>
      <c r="AM17" s="88">
        <f t="shared" si="14"/>
        <v>1936</v>
      </c>
      <c r="AN17" s="89">
        <v>13312</v>
      </c>
      <c r="AO17" s="89">
        <v>0</v>
      </c>
      <c r="AP17" s="88">
        <f t="shared" si="15"/>
        <v>13312</v>
      </c>
      <c r="AQ17" s="89">
        <v>0</v>
      </c>
      <c r="AR17" s="89"/>
      <c r="AS17" s="88">
        <f t="shared" si="16"/>
        <v>6594</v>
      </c>
      <c r="AT17" s="89"/>
      <c r="AU17" s="88">
        <f t="shared" si="17"/>
        <v>21842</v>
      </c>
      <c r="AV17" s="92"/>
      <c r="AW17" s="93">
        <f t="shared" si="18"/>
        <v>0</v>
      </c>
      <c r="AX17" s="92"/>
      <c r="AY17" s="94">
        <f t="shared" si="19"/>
        <v>12280</v>
      </c>
      <c r="AZ17" s="95">
        <v>5000</v>
      </c>
      <c r="BA17" s="94">
        <f t="shared" si="20"/>
        <v>7280</v>
      </c>
      <c r="BB17" s="92"/>
      <c r="BC17" s="96"/>
      <c r="BD17" s="97"/>
      <c r="BE17" s="30" t="str">
        <f t="shared" si="0"/>
        <v>oui</v>
      </c>
      <c r="BF17" s="98" t="str">
        <f t="shared" si="0"/>
        <v>oui</v>
      </c>
      <c r="BG17" s="98" t="str">
        <f t="shared" si="0"/>
        <v>oui</v>
      </c>
      <c r="BH17" s="98" t="str">
        <f t="shared" si="0"/>
        <v>oui</v>
      </c>
      <c r="BI17" s="98" t="str">
        <f t="shared" si="0"/>
        <v>oui</v>
      </c>
      <c r="BJ17" s="98" t="str">
        <f t="shared" si="0"/>
        <v>oui</v>
      </c>
      <c r="BK17" s="98" t="str">
        <f t="shared" si="0"/>
        <v>oui</v>
      </c>
      <c r="BL17" s="33" t="str">
        <f t="shared" si="0"/>
        <v>oui</v>
      </c>
    </row>
    <row r="18" spans="1:64" s="24" customFormat="1" ht="11.25" x14ac:dyDescent="0.2">
      <c r="A18" s="189" t="s">
        <v>80</v>
      </c>
      <c r="B18" s="186">
        <f t="shared" si="1"/>
        <v>104952</v>
      </c>
      <c r="C18" s="15"/>
      <c r="D18" s="190">
        <v>28029</v>
      </c>
      <c r="E18" s="190">
        <v>0</v>
      </c>
      <c r="F18" s="190">
        <v>0</v>
      </c>
      <c r="G18" s="190">
        <v>0</v>
      </c>
      <c r="H18" s="190">
        <v>3283</v>
      </c>
      <c r="I18" s="190">
        <v>0</v>
      </c>
      <c r="J18" s="190">
        <v>0</v>
      </c>
      <c r="K18" s="190">
        <v>0</v>
      </c>
      <c r="L18" s="190">
        <v>73598</v>
      </c>
      <c r="M18" s="190">
        <v>0</v>
      </c>
      <c r="N18" s="190">
        <v>0</v>
      </c>
      <c r="O18" s="190">
        <v>0</v>
      </c>
      <c r="P18" s="190">
        <v>42</v>
      </c>
      <c r="Q18" s="190">
        <v>0</v>
      </c>
      <c r="R18" s="187">
        <f t="shared" si="2"/>
        <v>104910</v>
      </c>
      <c r="S18" s="188">
        <f t="shared" si="2"/>
        <v>0</v>
      </c>
      <c r="T18" s="190">
        <v>0</v>
      </c>
      <c r="U18" s="88">
        <f t="shared" si="3"/>
        <v>42</v>
      </c>
      <c r="V18" s="89"/>
      <c r="W18" s="27" t="s">
        <v>10</v>
      </c>
      <c r="X18" s="88">
        <f t="shared" si="4"/>
        <v>5606</v>
      </c>
      <c r="Y18" s="88">
        <f t="shared" si="5"/>
        <v>0</v>
      </c>
      <c r="Z18" s="88">
        <f t="shared" si="6"/>
        <v>328</v>
      </c>
      <c r="AA18" s="88">
        <f t="shared" si="7"/>
        <v>0</v>
      </c>
      <c r="AB18" s="88">
        <f t="shared" si="8"/>
        <v>4048</v>
      </c>
      <c r="AC18" s="88">
        <f t="shared" si="9"/>
        <v>0</v>
      </c>
      <c r="AD18" s="88">
        <f t="shared" si="10"/>
        <v>0</v>
      </c>
      <c r="AE18" s="88">
        <f t="shared" si="11"/>
        <v>9982</v>
      </c>
      <c r="AF18" s="89"/>
      <c r="AG18" s="89"/>
      <c r="AH18" s="88">
        <f t="shared" si="12"/>
        <v>9982</v>
      </c>
      <c r="AI18" s="90">
        <f t="shared" si="13"/>
        <v>0</v>
      </c>
      <c r="AJ18" s="92"/>
      <c r="AK18" s="190">
        <v>0</v>
      </c>
      <c r="AL18" s="190"/>
      <c r="AM18" s="88">
        <f t="shared" si="14"/>
        <v>0</v>
      </c>
      <c r="AN18" s="190">
        <v>9632</v>
      </c>
      <c r="AO18" s="190">
        <v>0</v>
      </c>
      <c r="AP18" s="88">
        <f t="shared" si="15"/>
        <v>9632</v>
      </c>
      <c r="AQ18" s="190">
        <v>0</v>
      </c>
      <c r="AR18" s="89"/>
      <c r="AS18" s="88">
        <f t="shared" si="16"/>
        <v>7280</v>
      </c>
      <c r="AT18" s="89"/>
      <c r="AU18" s="88">
        <f t="shared" si="17"/>
        <v>16912</v>
      </c>
      <c r="AV18" s="92"/>
      <c r="AW18" s="93">
        <f t="shared" si="18"/>
        <v>0</v>
      </c>
      <c r="AX18" s="92"/>
      <c r="AY18" s="94">
        <f t="shared" si="19"/>
        <v>6930</v>
      </c>
      <c r="AZ18" s="95">
        <v>0</v>
      </c>
      <c r="BA18" s="94">
        <f t="shared" si="20"/>
        <v>6930</v>
      </c>
      <c r="BB18" s="92"/>
      <c r="BC18" s="96"/>
      <c r="BD18" s="97"/>
      <c r="BE18" s="30" t="str">
        <f t="shared" si="0"/>
        <v>oui</v>
      </c>
      <c r="BF18" s="98" t="str">
        <f t="shared" si="0"/>
        <v>oui</v>
      </c>
      <c r="BG18" s="98" t="str">
        <f t="shared" si="0"/>
        <v>oui</v>
      </c>
      <c r="BH18" s="98" t="str">
        <f t="shared" si="0"/>
        <v>oui</v>
      </c>
      <c r="BI18" s="98" t="str">
        <f t="shared" si="0"/>
        <v>oui</v>
      </c>
      <c r="BJ18" s="98" t="str">
        <f t="shared" si="0"/>
        <v>oui</v>
      </c>
      <c r="BK18" s="98" t="str">
        <f t="shared" si="0"/>
        <v>oui</v>
      </c>
      <c r="BL18" s="33" t="str">
        <f t="shared" si="0"/>
        <v>oui</v>
      </c>
    </row>
    <row r="19" spans="1:64" s="24" customFormat="1" ht="11.25" x14ac:dyDescent="0.2">
      <c r="A19" s="189" t="s">
        <v>81</v>
      </c>
      <c r="B19" s="186">
        <f t="shared" si="1"/>
        <v>0</v>
      </c>
      <c r="C19" s="15"/>
      <c r="D19" s="190">
        <v>0</v>
      </c>
      <c r="E19" s="190">
        <v>0</v>
      </c>
      <c r="F19" s="190">
        <v>0</v>
      </c>
      <c r="G19" s="190">
        <v>0</v>
      </c>
      <c r="H19" s="190">
        <v>0</v>
      </c>
      <c r="I19" s="190">
        <v>0</v>
      </c>
      <c r="J19" s="190">
        <v>0</v>
      </c>
      <c r="K19" s="190">
        <v>0</v>
      </c>
      <c r="L19" s="190">
        <v>0</v>
      </c>
      <c r="M19" s="190">
        <v>0</v>
      </c>
      <c r="N19" s="190">
        <v>0</v>
      </c>
      <c r="O19" s="190">
        <v>0</v>
      </c>
      <c r="P19" s="190">
        <v>0</v>
      </c>
      <c r="Q19" s="190">
        <v>0</v>
      </c>
      <c r="R19" s="187">
        <f t="shared" si="2"/>
        <v>0</v>
      </c>
      <c r="S19" s="188">
        <f t="shared" si="2"/>
        <v>0</v>
      </c>
      <c r="T19" s="190">
        <v>0</v>
      </c>
      <c r="U19" s="88">
        <f t="shared" si="3"/>
        <v>0</v>
      </c>
      <c r="V19" s="89"/>
      <c r="W19" s="27" t="s">
        <v>10</v>
      </c>
      <c r="X19" s="88">
        <f t="shared" si="4"/>
        <v>0</v>
      </c>
      <c r="Y19" s="88">
        <f t="shared" si="5"/>
        <v>0</v>
      </c>
      <c r="Z19" s="88">
        <f t="shared" si="6"/>
        <v>0</v>
      </c>
      <c r="AA19" s="88">
        <f t="shared" si="7"/>
        <v>0</v>
      </c>
      <c r="AB19" s="88">
        <f t="shared" si="8"/>
        <v>0</v>
      </c>
      <c r="AC19" s="88">
        <f t="shared" si="9"/>
        <v>0</v>
      </c>
      <c r="AD19" s="88">
        <f t="shared" si="10"/>
        <v>0</v>
      </c>
      <c r="AE19" s="88">
        <f t="shared" si="11"/>
        <v>0</v>
      </c>
      <c r="AF19" s="89"/>
      <c r="AG19" s="89"/>
      <c r="AH19" s="88">
        <f t="shared" si="12"/>
        <v>0</v>
      </c>
      <c r="AI19" s="90">
        <f t="shared" si="13"/>
        <v>0</v>
      </c>
      <c r="AJ19" s="92"/>
      <c r="AK19" s="190">
        <v>0</v>
      </c>
      <c r="AL19" s="190"/>
      <c r="AM19" s="88">
        <f t="shared" si="14"/>
        <v>0</v>
      </c>
      <c r="AN19" s="190">
        <v>0</v>
      </c>
      <c r="AO19" s="190">
        <v>0</v>
      </c>
      <c r="AP19" s="88">
        <f t="shared" si="15"/>
        <v>0</v>
      </c>
      <c r="AQ19" s="190">
        <v>0</v>
      </c>
      <c r="AR19" s="89"/>
      <c r="AS19" s="88">
        <f t="shared" si="16"/>
        <v>6930</v>
      </c>
      <c r="AT19" s="89"/>
      <c r="AU19" s="88">
        <f t="shared" si="17"/>
        <v>6930</v>
      </c>
      <c r="AV19" s="92"/>
      <c r="AW19" s="93">
        <f t="shared" si="18"/>
        <v>0</v>
      </c>
      <c r="AX19" s="92"/>
      <c r="AY19" s="94">
        <f t="shared" si="19"/>
        <v>6930</v>
      </c>
      <c r="AZ19" s="95">
        <v>0</v>
      </c>
      <c r="BA19" s="94">
        <f t="shared" si="20"/>
        <v>6930</v>
      </c>
      <c r="BB19" s="92"/>
      <c r="BC19" s="96"/>
      <c r="BD19" s="97"/>
      <c r="BE19" s="30" t="str">
        <f t="shared" ref="BE19:BL34" si="21">+BE18</f>
        <v>oui</v>
      </c>
      <c r="BF19" s="98" t="str">
        <f t="shared" si="21"/>
        <v>oui</v>
      </c>
      <c r="BG19" s="98" t="str">
        <f t="shared" si="21"/>
        <v>oui</v>
      </c>
      <c r="BH19" s="98" t="str">
        <f t="shared" si="21"/>
        <v>oui</v>
      </c>
      <c r="BI19" s="98" t="str">
        <f t="shared" si="21"/>
        <v>oui</v>
      </c>
      <c r="BJ19" s="98" t="str">
        <f t="shared" si="21"/>
        <v>oui</v>
      </c>
      <c r="BK19" s="98" t="str">
        <f t="shared" si="21"/>
        <v>oui</v>
      </c>
      <c r="BL19" s="33" t="str">
        <f t="shared" si="21"/>
        <v>oui</v>
      </c>
    </row>
    <row r="20" spans="1:64" s="24" customFormat="1" ht="11.25" x14ac:dyDescent="0.2">
      <c r="A20" s="189" t="s">
        <v>82</v>
      </c>
      <c r="B20" s="186">
        <f t="shared" si="1"/>
        <v>0</v>
      </c>
      <c r="C20" s="15"/>
      <c r="D20" s="190">
        <v>0</v>
      </c>
      <c r="E20" s="190">
        <v>0</v>
      </c>
      <c r="F20" s="190">
        <v>0</v>
      </c>
      <c r="G20" s="190">
        <v>0</v>
      </c>
      <c r="H20" s="190">
        <v>0</v>
      </c>
      <c r="I20" s="190">
        <v>0</v>
      </c>
      <c r="J20" s="190">
        <v>0</v>
      </c>
      <c r="K20" s="190">
        <v>0</v>
      </c>
      <c r="L20" s="190">
        <v>0</v>
      </c>
      <c r="M20" s="190">
        <v>0</v>
      </c>
      <c r="N20" s="190">
        <v>0</v>
      </c>
      <c r="O20" s="190">
        <v>0</v>
      </c>
      <c r="P20" s="190">
        <v>0</v>
      </c>
      <c r="Q20" s="190">
        <v>0</v>
      </c>
      <c r="R20" s="187">
        <f t="shared" si="2"/>
        <v>0</v>
      </c>
      <c r="S20" s="188">
        <f t="shared" si="2"/>
        <v>0</v>
      </c>
      <c r="T20" s="190">
        <v>0</v>
      </c>
      <c r="U20" s="88">
        <f t="shared" si="3"/>
        <v>0</v>
      </c>
      <c r="V20" s="89"/>
      <c r="W20" s="27" t="s">
        <v>10</v>
      </c>
      <c r="X20" s="88">
        <f t="shared" si="4"/>
        <v>0</v>
      </c>
      <c r="Y20" s="88">
        <f t="shared" si="5"/>
        <v>0</v>
      </c>
      <c r="Z20" s="88">
        <f t="shared" si="6"/>
        <v>0</v>
      </c>
      <c r="AA20" s="88">
        <f t="shared" si="7"/>
        <v>0</v>
      </c>
      <c r="AB20" s="88">
        <f t="shared" si="8"/>
        <v>0</v>
      </c>
      <c r="AC20" s="88">
        <f t="shared" si="9"/>
        <v>0</v>
      </c>
      <c r="AD20" s="88">
        <f t="shared" si="10"/>
        <v>0</v>
      </c>
      <c r="AE20" s="88">
        <f t="shared" si="11"/>
        <v>0</v>
      </c>
      <c r="AF20" s="89"/>
      <c r="AG20" s="89"/>
      <c r="AH20" s="88">
        <f t="shared" si="12"/>
        <v>0</v>
      </c>
      <c r="AI20" s="90">
        <f t="shared" si="13"/>
        <v>0</v>
      </c>
      <c r="AJ20" s="92"/>
      <c r="AK20" s="190">
        <v>0</v>
      </c>
      <c r="AL20" s="190"/>
      <c r="AM20" s="88">
        <f t="shared" si="14"/>
        <v>0</v>
      </c>
      <c r="AN20" s="190">
        <v>0</v>
      </c>
      <c r="AO20" s="190">
        <v>0</v>
      </c>
      <c r="AP20" s="88">
        <f t="shared" si="15"/>
        <v>0</v>
      </c>
      <c r="AQ20" s="190">
        <v>0</v>
      </c>
      <c r="AR20" s="89"/>
      <c r="AS20" s="88">
        <f t="shared" si="16"/>
        <v>6930</v>
      </c>
      <c r="AT20" s="89"/>
      <c r="AU20" s="88">
        <f t="shared" si="17"/>
        <v>6930</v>
      </c>
      <c r="AV20" s="92"/>
      <c r="AW20" s="93">
        <f t="shared" si="18"/>
        <v>0</v>
      </c>
      <c r="AX20" s="92"/>
      <c r="AY20" s="94">
        <f t="shared" si="19"/>
        <v>6930</v>
      </c>
      <c r="AZ20" s="95">
        <v>0</v>
      </c>
      <c r="BA20" s="94">
        <f t="shared" si="20"/>
        <v>6930</v>
      </c>
      <c r="BB20" s="92"/>
      <c r="BC20" s="96"/>
      <c r="BD20" s="97"/>
      <c r="BE20" s="30" t="str">
        <f t="shared" si="21"/>
        <v>oui</v>
      </c>
      <c r="BF20" s="98" t="str">
        <f t="shared" si="21"/>
        <v>oui</v>
      </c>
      <c r="BG20" s="98" t="str">
        <f t="shared" si="21"/>
        <v>oui</v>
      </c>
      <c r="BH20" s="98" t="str">
        <f t="shared" si="21"/>
        <v>oui</v>
      </c>
      <c r="BI20" s="98" t="str">
        <f t="shared" si="21"/>
        <v>oui</v>
      </c>
      <c r="BJ20" s="98" t="str">
        <f t="shared" si="21"/>
        <v>oui</v>
      </c>
      <c r="BK20" s="98" t="str">
        <f t="shared" si="21"/>
        <v>oui</v>
      </c>
      <c r="BL20" s="33" t="str">
        <f t="shared" si="21"/>
        <v>oui</v>
      </c>
    </row>
    <row r="21" spans="1:64" s="24" customFormat="1" ht="11.25" x14ac:dyDescent="0.2">
      <c r="A21" s="85"/>
      <c r="B21" s="104"/>
      <c r="C21" s="15"/>
      <c r="D21" s="105"/>
      <c r="E21" s="105"/>
      <c r="F21" s="105"/>
      <c r="G21" s="105"/>
      <c r="H21" s="105"/>
      <c r="I21" s="105"/>
      <c r="J21" s="105"/>
      <c r="K21" s="105"/>
      <c r="L21" s="105"/>
      <c r="M21" s="105"/>
      <c r="N21" s="92"/>
      <c r="O21" s="92"/>
      <c r="P21" s="92"/>
      <c r="Q21" s="92"/>
      <c r="R21" s="92"/>
      <c r="S21" s="92"/>
      <c r="U21" s="92"/>
      <c r="V21" s="92"/>
      <c r="W21" s="27" t="s">
        <v>10</v>
      </c>
      <c r="X21" s="92"/>
      <c r="Y21" s="92"/>
      <c r="Z21" s="92"/>
      <c r="AA21" s="92"/>
      <c r="AB21" s="92"/>
      <c r="AC21" s="92"/>
      <c r="AD21" s="92"/>
      <c r="AE21" s="92"/>
      <c r="AF21" s="106"/>
      <c r="AG21" s="92"/>
      <c r="AH21" s="92"/>
      <c r="AI21" s="92"/>
      <c r="AJ21" s="107"/>
      <c r="AK21" s="106"/>
      <c r="AL21" s="106"/>
      <c r="AM21" s="106"/>
      <c r="AN21" s="92"/>
      <c r="AO21" s="92"/>
      <c r="AP21" s="92"/>
      <c r="AQ21" s="92"/>
      <c r="AR21" s="92"/>
      <c r="AS21" s="92"/>
      <c r="AT21" s="92"/>
      <c r="AU21" s="92"/>
      <c r="AV21" s="92"/>
      <c r="AW21" s="92"/>
      <c r="AX21" s="92"/>
      <c r="AY21" s="28"/>
      <c r="AZ21" s="28"/>
      <c r="BA21" s="28"/>
      <c r="BB21" s="92"/>
      <c r="BD21" s="29"/>
      <c r="BE21" s="30" t="str">
        <f t="shared" si="21"/>
        <v>oui</v>
      </c>
      <c r="BF21" s="98" t="str">
        <f t="shared" si="21"/>
        <v>oui</v>
      </c>
      <c r="BG21" s="98" t="str">
        <f t="shared" si="21"/>
        <v>oui</v>
      </c>
      <c r="BH21" s="98" t="str">
        <f t="shared" si="21"/>
        <v>oui</v>
      </c>
      <c r="BI21" s="98" t="str">
        <f t="shared" si="21"/>
        <v>oui</v>
      </c>
      <c r="BJ21" s="98" t="str">
        <f t="shared" si="21"/>
        <v>oui</v>
      </c>
      <c r="BK21" s="98" t="str">
        <f t="shared" si="21"/>
        <v>oui</v>
      </c>
      <c r="BL21" s="33" t="str">
        <f t="shared" si="21"/>
        <v>oui</v>
      </c>
    </row>
    <row r="22" spans="1:64" s="24" customFormat="1" ht="12.75" x14ac:dyDescent="0.2">
      <c r="A22" s="192" t="s">
        <v>83</v>
      </c>
      <c r="B22" s="108">
        <f>SUM(B9:B20)</f>
        <v>1048641.72</v>
      </c>
      <c r="C22" s="15"/>
      <c r="D22" s="188">
        <f t="shared" ref="D22:V22" si="22">SUM(D9:D21)</f>
        <v>285642.58</v>
      </c>
      <c r="E22" s="188">
        <f t="shared" si="22"/>
        <v>0</v>
      </c>
      <c r="F22" s="188">
        <f t="shared" si="22"/>
        <v>0</v>
      </c>
      <c r="G22" s="188">
        <f t="shared" si="22"/>
        <v>0</v>
      </c>
      <c r="H22" s="188">
        <f t="shared" si="22"/>
        <v>30933.29</v>
      </c>
      <c r="I22" s="188">
        <f t="shared" si="22"/>
        <v>0</v>
      </c>
      <c r="J22" s="188">
        <f t="shared" si="22"/>
        <v>0</v>
      </c>
      <c r="K22" s="188">
        <f t="shared" si="22"/>
        <v>0</v>
      </c>
      <c r="L22" s="188">
        <f t="shared" si="22"/>
        <v>732010.42999999993</v>
      </c>
      <c r="M22" s="188">
        <f t="shared" si="22"/>
        <v>0</v>
      </c>
      <c r="N22" s="188">
        <f t="shared" si="22"/>
        <v>0</v>
      </c>
      <c r="O22" s="188">
        <f t="shared" si="22"/>
        <v>0</v>
      </c>
      <c r="P22" s="188">
        <f t="shared" si="22"/>
        <v>135</v>
      </c>
      <c r="Q22" s="188">
        <f t="shared" si="22"/>
        <v>0</v>
      </c>
      <c r="R22" s="188">
        <f t="shared" si="22"/>
        <v>1048586.2999999998</v>
      </c>
      <c r="S22" s="188">
        <f t="shared" si="22"/>
        <v>0</v>
      </c>
      <c r="T22" s="188">
        <f t="shared" si="22"/>
        <v>-108.42</v>
      </c>
      <c r="U22" s="88">
        <f t="shared" si="22"/>
        <v>135</v>
      </c>
      <c r="V22" s="88">
        <f t="shared" si="22"/>
        <v>0</v>
      </c>
      <c r="W22" s="27" t="s">
        <v>10</v>
      </c>
      <c r="X22" s="188">
        <f t="shared" ref="X22:AF22" si="23">SUM(X9:X20)</f>
        <v>57129</v>
      </c>
      <c r="Y22" s="188">
        <f t="shared" si="23"/>
        <v>0</v>
      </c>
      <c r="Z22" s="188">
        <f t="shared" si="23"/>
        <v>3092</v>
      </c>
      <c r="AA22" s="188">
        <f t="shared" si="23"/>
        <v>0</v>
      </c>
      <c r="AB22" s="188">
        <f t="shared" si="23"/>
        <v>40260</v>
      </c>
      <c r="AC22" s="188">
        <f t="shared" si="23"/>
        <v>0</v>
      </c>
      <c r="AD22" s="188">
        <f t="shared" si="23"/>
        <v>0</v>
      </c>
      <c r="AE22" s="188">
        <f t="shared" si="23"/>
        <v>100481</v>
      </c>
      <c r="AF22" s="88">
        <f t="shared" si="23"/>
        <v>0</v>
      </c>
      <c r="AG22" s="109"/>
      <c r="AH22" s="188">
        <f>SUM(AH9:AH20)</f>
        <v>100481</v>
      </c>
      <c r="AI22" s="88">
        <f>SUM(AI9:AI20)</f>
        <v>0</v>
      </c>
      <c r="AJ22" s="107"/>
      <c r="AK22" s="188">
        <f>SUM(AK9:AK20)</f>
        <v>5210.92</v>
      </c>
      <c r="AL22" s="188">
        <f>SUM(AL9:AL21)</f>
        <v>0</v>
      </c>
      <c r="AM22" s="188"/>
      <c r="AN22" s="188">
        <f>SUM(AN9:AN20)</f>
        <v>107189.98</v>
      </c>
      <c r="AO22" s="188">
        <f>SUM(AO9:AO20)</f>
        <v>0</v>
      </c>
      <c r="AP22" s="188">
        <f>SUM(AP9:AP20)</f>
        <v>107189.98</v>
      </c>
      <c r="AQ22" s="188">
        <f>SUM(AQ9:AQ20)</f>
        <v>9.23</v>
      </c>
      <c r="AR22" s="209">
        <f>SUM(AR9:AR20)</f>
        <v>0</v>
      </c>
      <c r="AS22" s="109"/>
      <c r="AT22" s="109"/>
      <c r="AU22" s="109"/>
      <c r="AV22" s="92"/>
      <c r="AW22" s="92"/>
      <c r="AX22" s="92"/>
      <c r="AY22" s="28"/>
      <c r="AZ22" s="28"/>
      <c r="BA22" s="28"/>
      <c r="BB22" s="92"/>
      <c r="BD22" s="29"/>
      <c r="BE22" s="30" t="str">
        <f t="shared" si="21"/>
        <v>oui</v>
      </c>
      <c r="BF22" s="98" t="str">
        <f t="shared" si="21"/>
        <v>oui</v>
      </c>
      <c r="BG22" s="98" t="str">
        <f t="shared" si="21"/>
        <v>oui</v>
      </c>
      <c r="BH22" s="98" t="str">
        <f t="shared" si="21"/>
        <v>oui</v>
      </c>
      <c r="BI22" s="98" t="str">
        <f t="shared" si="21"/>
        <v>oui</v>
      </c>
      <c r="BJ22" s="98" t="str">
        <f t="shared" si="21"/>
        <v>oui</v>
      </c>
      <c r="BK22" s="98" t="str">
        <f t="shared" si="21"/>
        <v>oui</v>
      </c>
      <c r="BL22" s="33" t="str">
        <f t="shared" si="21"/>
        <v>oui</v>
      </c>
    </row>
    <row r="23" spans="1:64" s="24" customFormat="1" ht="11.25" x14ac:dyDescent="0.2">
      <c r="C23" s="15"/>
      <c r="W23" s="27" t="s">
        <v>10</v>
      </c>
      <c r="AY23" s="28"/>
      <c r="AZ23" s="28"/>
      <c r="BA23" s="28"/>
      <c r="BD23" s="29"/>
      <c r="BE23" s="30" t="str">
        <f t="shared" si="21"/>
        <v>oui</v>
      </c>
      <c r="BF23" s="33" t="str">
        <f t="shared" si="21"/>
        <v>oui</v>
      </c>
      <c r="BG23" s="33" t="str">
        <f t="shared" si="21"/>
        <v>oui</v>
      </c>
      <c r="BH23" s="33" t="str">
        <f t="shared" si="21"/>
        <v>oui</v>
      </c>
      <c r="BI23" s="33" t="str">
        <f t="shared" si="21"/>
        <v>oui</v>
      </c>
      <c r="BJ23" s="33" t="str">
        <f t="shared" si="21"/>
        <v>oui</v>
      </c>
      <c r="BK23" s="33" t="str">
        <f t="shared" si="21"/>
        <v>oui</v>
      </c>
      <c r="BL23" s="33" t="str">
        <f t="shared" si="21"/>
        <v>oui</v>
      </c>
    </row>
    <row r="24" spans="1:64" s="111" customFormat="1" ht="12.75" x14ac:dyDescent="0.2">
      <c r="A24" s="110" t="s">
        <v>84</v>
      </c>
      <c r="C24" s="15"/>
      <c r="D24" s="210">
        <v>285643</v>
      </c>
      <c r="E24" s="112"/>
      <c r="F24" s="210">
        <v>0</v>
      </c>
      <c r="G24" s="112"/>
      <c r="H24" s="210">
        <v>30933</v>
      </c>
      <c r="I24" s="112"/>
      <c r="J24" s="210"/>
      <c r="K24" s="112"/>
      <c r="L24" s="210">
        <v>732010</v>
      </c>
      <c r="M24" s="112"/>
      <c r="N24" s="210">
        <v>0</v>
      </c>
      <c r="O24" s="112"/>
      <c r="P24" s="210">
        <v>135</v>
      </c>
      <c r="Q24" s="112"/>
      <c r="R24" s="210">
        <f>SUM(D24:O24)</f>
        <v>1048586</v>
      </c>
      <c r="S24" s="112"/>
      <c r="U24" s="210">
        <f>SUM(P24:Q24)</f>
        <v>135</v>
      </c>
      <c r="W24" s="27" t="s">
        <v>10</v>
      </c>
      <c r="AI24" s="113">
        <f>+AI22</f>
        <v>0</v>
      </c>
      <c r="AM24" s="114">
        <f>+AL22+AO22</f>
        <v>0</v>
      </c>
      <c r="AN24" s="115"/>
      <c r="AY24" s="28"/>
      <c r="AZ24" s="28"/>
      <c r="BA24" s="28"/>
      <c r="BD24" s="116"/>
      <c r="BE24" s="30" t="str">
        <f t="shared" si="21"/>
        <v>oui</v>
      </c>
      <c r="BF24" s="117" t="str">
        <f t="shared" si="21"/>
        <v>oui</v>
      </c>
      <c r="BG24" s="117" t="str">
        <f t="shared" si="21"/>
        <v>oui</v>
      </c>
      <c r="BH24" s="117" t="str">
        <f t="shared" si="21"/>
        <v>oui</v>
      </c>
      <c r="BI24" s="117" t="str">
        <f t="shared" si="21"/>
        <v>oui</v>
      </c>
      <c r="BJ24" s="117" t="str">
        <f t="shared" si="21"/>
        <v>oui</v>
      </c>
      <c r="BK24" s="117" t="str">
        <f t="shared" si="21"/>
        <v>oui</v>
      </c>
      <c r="BL24" s="117" t="str">
        <f t="shared" si="21"/>
        <v>oui</v>
      </c>
    </row>
    <row r="25" spans="1:64" s="111" customFormat="1" ht="12.75" x14ac:dyDescent="0.2">
      <c r="A25" s="110" t="s">
        <v>85</v>
      </c>
      <c r="C25" s="15"/>
      <c r="D25" s="118"/>
      <c r="E25" s="134">
        <v>0</v>
      </c>
      <c r="F25" s="118"/>
      <c r="G25" s="134">
        <v>0</v>
      </c>
      <c r="H25" s="118"/>
      <c r="I25" s="134">
        <v>0</v>
      </c>
      <c r="J25" s="118"/>
      <c r="K25" s="134"/>
      <c r="L25" s="118"/>
      <c r="M25" s="134">
        <v>0</v>
      </c>
      <c r="N25" s="118"/>
      <c r="O25" s="134">
        <v>0</v>
      </c>
      <c r="P25" s="118"/>
      <c r="Q25" s="134">
        <v>0</v>
      </c>
      <c r="R25" s="118"/>
      <c r="S25" s="134">
        <f>SUM(D25:O25)</f>
        <v>0</v>
      </c>
      <c r="U25" s="118"/>
      <c r="W25" s="27" t="s">
        <v>10</v>
      </c>
      <c r="AI25" s="119"/>
      <c r="AM25" s="120"/>
      <c r="AN25" s="121"/>
      <c r="AY25" s="28"/>
      <c r="AZ25" s="28"/>
      <c r="BA25" s="28"/>
      <c r="BD25" s="116"/>
      <c r="BE25" s="30" t="str">
        <f t="shared" si="21"/>
        <v>oui</v>
      </c>
      <c r="BF25" s="117" t="str">
        <f t="shared" si="21"/>
        <v>oui</v>
      </c>
      <c r="BG25" s="117" t="str">
        <f t="shared" si="21"/>
        <v>oui</v>
      </c>
      <c r="BH25" s="117" t="str">
        <f t="shared" si="21"/>
        <v>oui</v>
      </c>
      <c r="BI25" s="117" t="str">
        <f t="shared" si="21"/>
        <v>oui</v>
      </c>
      <c r="BJ25" s="117" t="str">
        <f t="shared" si="21"/>
        <v>oui</v>
      </c>
      <c r="BK25" s="117" t="str">
        <f t="shared" si="21"/>
        <v>oui</v>
      </c>
      <c r="BL25" s="117" t="str">
        <f t="shared" si="21"/>
        <v>oui</v>
      </c>
    </row>
    <row r="26" spans="1:64" s="24" customFormat="1" ht="11.25" x14ac:dyDescent="0.2">
      <c r="C26" s="15"/>
      <c r="W26" s="27" t="s">
        <v>10</v>
      </c>
      <c r="AY26" s="28"/>
      <c r="AZ26" s="28"/>
      <c r="BA26" s="28"/>
      <c r="BD26" s="29"/>
      <c r="BE26" s="30" t="str">
        <f t="shared" si="21"/>
        <v>oui</v>
      </c>
      <c r="BF26" s="33" t="str">
        <f t="shared" si="21"/>
        <v>oui</v>
      </c>
      <c r="BG26" s="33" t="str">
        <f t="shared" si="21"/>
        <v>oui</v>
      </c>
      <c r="BH26" s="33" t="str">
        <f t="shared" si="21"/>
        <v>oui</v>
      </c>
      <c r="BI26" s="33" t="str">
        <f t="shared" si="21"/>
        <v>oui</v>
      </c>
      <c r="BJ26" s="33" t="str">
        <f t="shared" si="21"/>
        <v>oui</v>
      </c>
      <c r="BK26" s="33" t="str">
        <f t="shared" si="21"/>
        <v>oui</v>
      </c>
      <c r="BL26" s="33" t="str">
        <f t="shared" si="21"/>
        <v>oui</v>
      </c>
    </row>
    <row r="27" spans="1:64" s="122" customFormat="1" x14ac:dyDescent="0.25">
      <c r="A27" s="122" t="str">
        <f>+CONCATENATE("Ecart ",C27)</f>
        <v xml:space="preserve">Ecart </v>
      </c>
      <c r="C27" s="15"/>
      <c r="D27" s="135">
        <f>ROUND(D22-D24,0)</f>
        <v>0</v>
      </c>
      <c r="E27" s="135">
        <f>ROUND(E22-E25,0)</f>
        <v>0</v>
      </c>
      <c r="F27" s="135">
        <f>ROUND(F22-F24,0)</f>
        <v>0</v>
      </c>
      <c r="G27" s="135">
        <f>ROUND(G22-G25,0)</f>
        <v>0</v>
      </c>
      <c r="H27" s="135">
        <f>ROUND(H22-H24,0)</f>
        <v>0</v>
      </c>
      <c r="I27" s="135">
        <f>ROUND(I22-I25,0)</f>
        <v>0</v>
      </c>
      <c r="J27" s="135">
        <f>ROUND(J22-J24,0)</f>
        <v>0</v>
      </c>
      <c r="K27" s="135">
        <f>ROUND(K22-K25,0)</f>
        <v>0</v>
      </c>
      <c r="L27" s="135">
        <f>ROUND(L22-L24,0)</f>
        <v>0</v>
      </c>
      <c r="M27" s="135">
        <f>ROUND(M22-M25,0)</f>
        <v>0</v>
      </c>
      <c r="N27" s="135">
        <f>ROUND(N22-N24,0)</f>
        <v>0</v>
      </c>
      <c r="O27" s="135">
        <f>ROUND(O22-O25,0)</f>
        <v>0</v>
      </c>
      <c r="P27" s="135">
        <f>ROUND(P22-P24,0)</f>
        <v>0</v>
      </c>
      <c r="Q27" s="135">
        <f>ROUND(Q22-Q25,0)</f>
        <v>0</v>
      </c>
      <c r="R27" s="135">
        <f>ROUND(R22-R24,0)</f>
        <v>0</v>
      </c>
      <c r="S27" s="135">
        <f>ROUND(S22-S25,0)</f>
        <v>0</v>
      </c>
      <c r="U27" s="135">
        <f>ROUND(U22-U24,0)</f>
        <v>0</v>
      </c>
      <c r="W27" s="27" t="s">
        <v>10</v>
      </c>
      <c r="AI27" s="123" t="s">
        <v>86</v>
      </c>
      <c r="AY27" s="124"/>
      <c r="AZ27" s="124"/>
      <c r="BA27" s="124"/>
      <c r="BD27" s="125"/>
      <c r="BE27" s="30" t="str">
        <f t="shared" si="21"/>
        <v>oui</v>
      </c>
      <c r="BF27" s="126" t="str">
        <f t="shared" si="21"/>
        <v>oui</v>
      </c>
      <c r="BG27" s="126" t="str">
        <f t="shared" si="21"/>
        <v>oui</v>
      </c>
      <c r="BH27" s="126" t="str">
        <f t="shared" si="21"/>
        <v>oui</v>
      </c>
      <c r="BI27" s="126" t="str">
        <f t="shared" si="21"/>
        <v>oui</v>
      </c>
      <c r="BJ27" s="126" t="str">
        <f t="shared" si="21"/>
        <v>oui</v>
      </c>
      <c r="BK27" s="126" t="str">
        <f t="shared" si="21"/>
        <v>oui</v>
      </c>
      <c r="BL27" s="126" t="str">
        <f t="shared" si="21"/>
        <v>oui</v>
      </c>
    </row>
    <row r="28" spans="1:64" x14ac:dyDescent="0.25">
      <c r="C28" s="15"/>
      <c r="W28" s="27" t="s">
        <v>10</v>
      </c>
      <c r="AN28"/>
      <c r="AO28"/>
      <c r="AP28"/>
      <c r="AQ28"/>
      <c r="BE28" s="30" t="str">
        <f t="shared" si="21"/>
        <v>oui</v>
      </c>
      <c r="BF28" s="3" t="str">
        <f t="shared" si="21"/>
        <v>oui</v>
      </c>
      <c r="BG28" s="3" t="str">
        <f t="shared" si="21"/>
        <v>oui</v>
      </c>
      <c r="BH28" s="3" t="str">
        <f t="shared" si="21"/>
        <v>oui</v>
      </c>
      <c r="BI28" s="3" t="str">
        <f t="shared" si="21"/>
        <v>oui</v>
      </c>
      <c r="BJ28" s="3" t="str">
        <f t="shared" si="21"/>
        <v>oui</v>
      </c>
      <c r="BK28" s="3" t="str">
        <f t="shared" si="21"/>
        <v>oui</v>
      </c>
      <c r="BL28" s="3" t="str">
        <f t="shared" si="21"/>
        <v>oui</v>
      </c>
    </row>
    <row r="29" spans="1:64" s="129" customFormat="1" ht="21" x14ac:dyDescent="0.35">
      <c r="A29" s="126" t="s">
        <v>87</v>
      </c>
      <c r="B29" s="127"/>
      <c r="C29" s="15"/>
      <c r="D29" s="128"/>
      <c r="E29" s="128"/>
      <c r="F29" s="128"/>
      <c r="G29" s="136">
        <v>0</v>
      </c>
      <c r="H29" s="127" t="s">
        <v>88</v>
      </c>
      <c r="W29" s="27" t="s">
        <v>10</v>
      </c>
      <c r="AY29" s="130"/>
      <c r="AZ29" s="130"/>
      <c r="BA29" s="130"/>
      <c r="BD29" s="131"/>
      <c r="BE29" s="30" t="str">
        <f t="shared" si="21"/>
        <v>oui</v>
      </c>
      <c r="BF29" s="126" t="str">
        <f t="shared" si="21"/>
        <v>oui</v>
      </c>
      <c r="BG29" s="126" t="str">
        <f t="shared" si="21"/>
        <v>oui</v>
      </c>
      <c r="BH29" s="126" t="str">
        <f t="shared" si="21"/>
        <v>oui</v>
      </c>
      <c r="BI29" s="126" t="str">
        <f t="shared" si="21"/>
        <v>oui</v>
      </c>
      <c r="BJ29" s="126" t="str">
        <f t="shared" si="21"/>
        <v>oui</v>
      </c>
      <c r="BK29" s="126" t="str">
        <f t="shared" si="21"/>
        <v>oui</v>
      </c>
      <c r="BL29" s="126" t="str">
        <f t="shared" si="21"/>
        <v>oui</v>
      </c>
    </row>
    <row r="30" spans="1:64" x14ac:dyDescent="0.25">
      <c r="A30" s="3"/>
      <c r="C30" s="15"/>
      <c r="W30" s="27" t="s">
        <v>10</v>
      </c>
      <c r="AN30"/>
      <c r="AO30"/>
      <c r="AP30"/>
      <c r="AQ30"/>
      <c r="BE30" s="30" t="str">
        <f t="shared" si="21"/>
        <v>oui</v>
      </c>
      <c r="BF30" s="3" t="str">
        <f t="shared" si="21"/>
        <v>oui</v>
      </c>
      <c r="BG30" s="3" t="str">
        <f t="shared" si="21"/>
        <v>oui</v>
      </c>
      <c r="BH30" s="3" t="str">
        <f t="shared" si="21"/>
        <v>oui</v>
      </c>
      <c r="BI30" s="3" t="str">
        <f t="shared" si="21"/>
        <v>oui</v>
      </c>
      <c r="BJ30" s="3" t="str">
        <f t="shared" si="21"/>
        <v>oui</v>
      </c>
      <c r="BK30" s="3" t="str">
        <f t="shared" si="21"/>
        <v>oui</v>
      </c>
      <c r="BL30" s="3" t="str">
        <f t="shared" si="21"/>
        <v>oui</v>
      </c>
    </row>
    <row r="31" spans="1:64" s="129" customFormat="1" ht="21" x14ac:dyDescent="0.35">
      <c r="A31" s="126" t="s">
        <v>89</v>
      </c>
      <c r="B31" s="127"/>
      <c r="C31" s="15"/>
      <c r="D31" s="128"/>
      <c r="E31" s="128"/>
      <c r="F31" s="128"/>
      <c r="G31" s="137">
        <v>0</v>
      </c>
      <c r="H31" s="127" t="s">
        <v>90</v>
      </c>
      <c r="W31" s="27" t="s">
        <v>10</v>
      </c>
      <c r="AY31" s="130"/>
      <c r="AZ31" s="130"/>
      <c r="BA31" s="130"/>
      <c r="BD31" s="131"/>
      <c r="BE31" s="30" t="str">
        <f t="shared" si="21"/>
        <v>oui</v>
      </c>
      <c r="BF31" s="126" t="str">
        <f t="shared" si="21"/>
        <v>oui</v>
      </c>
      <c r="BG31" s="126" t="str">
        <f t="shared" si="21"/>
        <v>oui</v>
      </c>
      <c r="BH31" s="126" t="str">
        <f t="shared" si="21"/>
        <v>oui</v>
      </c>
      <c r="BI31" s="126" t="str">
        <f t="shared" si="21"/>
        <v>oui</v>
      </c>
      <c r="BJ31" s="126" t="str">
        <f t="shared" si="21"/>
        <v>oui</v>
      </c>
      <c r="BK31" s="126" t="str">
        <f t="shared" si="21"/>
        <v>oui</v>
      </c>
      <c r="BL31" s="126" t="str">
        <f t="shared" si="21"/>
        <v>oui</v>
      </c>
    </row>
    <row r="32" spans="1:64" x14ac:dyDescent="0.25">
      <c r="A32" s="3"/>
      <c r="C32" s="15"/>
      <c r="W32" s="27" t="s">
        <v>10</v>
      </c>
      <c r="AN32"/>
      <c r="AO32"/>
      <c r="AP32"/>
      <c r="AQ32"/>
      <c r="BE32" s="30" t="str">
        <f t="shared" si="21"/>
        <v>oui</v>
      </c>
      <c r="BF32" s="3" t="str">
        <f t="shared" si="21"/>
        <v>oui</v>
      </c>
      <c r="BG32" s="3" t="str">
        <f t="shared" si="21"/>
        <v>oui</v>
      </c>
      <c r="BH32" s="3" t="str">
        <f t="shared" si="21"/>
        <v>oui</v>
      </c>
      <c r="BI32" s="3" t="str">
        <f t="shared" si="21"/>
        <v>oui</v>
      </c>
      <c r="BJ32" s="3" t="str">
        <f t="shared" si="21"/>
        <v>oui</v>
      </c>
      <c r="BK32" s="3" t="str">
        <f t="shared" si="21"/>
        <v>oui</v>
      </c>
      <c r="BL32" s="3" t="str">
        <f t="shared" si="21"/>
        <v>oui</v>
      </c>
    </row>
    <row r="33" spans="3:64" x14ac:dyDescent="0.25">
      <c r="C33" s="15"/>
      <c r="W33" s="27" t="s">
        <v>10</v>
      </c>
      <c r="AN33"/>
      <c r="AO33"/>
      <c r="AP33"/>
      <c r="AQ33"/>
      <c r="BE33" s="30" t="str">
        <f t="shared" si="21"/>
        <v>oui</v>
      </c>
      <c r="BF33" s="3" t="str">
        <f t="shared" si="21"/>
        <v>oui</v>
      </c>
      <c r="BG33" s="3" t="str">
        <f t="shared" si="21"/>
        <v>oui</v>
      </c>
      <c r="BH33" s="3" t="str">
        <f t="shared" si="21"/>
        <v>oui</v>
      </c>
      <c r="BI33" s="3" t="str">
        <f t="shared" si="21"/>
        <v>oui</v>
      </c>
      <c r="BJ33" s="3" t="str">
        <f t="shared" si="21"/>
        <v>oui</v>
      </c>
      <c r="BK33" s="3" t="str">
        <f t="shared" si="21"/>
        <v>oui</v>
      </c>
      <c r="BL33" s="3" t="str">
        <f t="shared" si="21"/>
        <v>oui</v>
      </c>
    </row>
    <row r="34" spans="3:64" x14ac:dyDescent="0.25">
      <c r="C34" s="15"/>
      <c r="W34" s="27" t="s">
        <v>10</v>
      </c>
      <c r="AN34"/>
      <c r="AO34"/>
      <c r="AP34"/>
      <c r="AQ34"/>
      <c r="BE34" s="30" t="str">
        <f t="shared" si="21"/>
        <v>oui</v>
      </c>
      <c r="BF34" s="3" t="str">
        <f t="shared" si="21"/>
        <v>oui</v>
      </c>
      <c r="BG34" s="3" t="str">
        <f t="shared" si="21"/>
        <v>oui</v>
      </c>
      <c r="BH34" s="3" t="str">
        <f t="shared" si="21"/>
        <v>oui</v>
      </c>
      <c r="BI34" s="3" t="str">
        <f t="shared" si="21"/>
        <v>oui</v>
      </c>
      <c r="BJ34" s="3" t="str">
        <f t="shared" si="21"/>
        <v>oui</v>
      </c>
      <c r="BK34" s="3" t="str">
        <f t="shared" si="21"/>
        <v>oui</v>
      </c>
      <c r="BL34" s="3" t="str">
        <f t="shared" si="21"/>
        <v>oui</v>
      </c>
    </row>
    <row r="35" spans="3:64" x14ac:dyDescent="0.25">
      <c r="C35" s="15"/>
      <c r="W35" s="27" t="s">
        <v>10</v>
      </c>
      <c r="AN35"/>
      <c r="AO35"/>
      <c r="AP35"/>
      <c r="AQ35"/>
      <c r="BE35" s="30" t="str">
        <f t="shared" ref="BE35:BL50" si="24">+BE34</f>
        <v>oui</v>
      </c>
      <c r="BF35" s="3" t="str">
        <f t="shared" si="24"/>
        <v>oui</v>
      </c>
      <c r="BG35" s="3" t="str">
        <f t="shared" si="24"/>
        <v>oui</v>
      </c>
      <c r="BH35" s="3" t="str">
        <f t="shared" si="24"/>
        <v>oui</v>
      </c>
      <c r="BI35" s="3" t="str">
        <f t="shared" si="24"/>
        <v>oui</v>
      </c>
      <c r="BJ35" s="3" t="str">
        <f t="shared" si="24"/>
        <v>oui</v>
      </c>
      <c r="BK35" s="3" t="str">
        <f t="shared" si="24"/>
        <v>oui</v>
      </c>
      <c r="BL35" s="3" t="str">
        <f t="shared" si="24"/>
        <v>oui</v>
      </c>
    </row>
    <row r="36" spans="3:64" x14ac:dyDescent="0.25">
      <c r="C36" s="15"/>
      <c r="W36" s="27" t="s">
        <v>10</v>
      </c>
      <c r="AN36"/>
      <c r="AO36"/>
      <c r="AP36"/>
      <c r="AQ36"/>
      <c r="BE36" s="30" t="str">
        <f t="shared" si="24"/>
        <v>oui</v>
      </c>
      <c r="BF36" s="3" t="str">
        <f t="shared" si="24"/>
        <v>oui</v>
      </c>
      <c r="BG36" s="3" t="str">
        <f t="shared" si="24"/>
        <v>oui</v>
      </c>
      <c r="BH36" s="3" t="str">
        <f t="shared" si="24"/>
        <v>oui</v>
      </c>
      <c r="BI36" s="3" t="str">
        <f t="shared" si="24"/>
        <v>oui</v>
      </c>
      <c r="BJ36" s="3" t="str">
        <f t="shared" si="24"/>
        <v>oui</v>
      </c>
      <c r="BK36" s="3" t="str">
        <f t="shared" si="24"/>
        <v>oui</v>
      </c>
      <c r="BL36" s="3" t="str">
        <f t="shared" si="24"/>
        <v>oui</v>
      </c>
    </row>
    <row r="37" spans="3:64" x14ac:dyDescent="0.25">
      <c r="C37" s="15"/>
      <c r="W37" s="27" t="s">
        <v>10</v>
      </c>
      <c r="AN37"/>
      <c r="AO37"/>
      <c r="AP37"/>
      <c r="AQ37"/>
      <c r="BE37" s="30" t="str">
        <f t="shared" si="24"/>
        <v>oui</v>
      </c>
      <c r="BF37" s="3" t="str">
        <f t="shared" si="24"/>
        <v>oui</v>
      </c>
      <c r="BG37" s="3" t="str">
        <f t="shared" si="24"/>
        <v>oui</v>
      </c>
      <c r="BH37" s="3" t="str">
        <f t="shared" si="24"/>
        <v>oui</v>
      </c>
      <c r="BI37" s="3" t="str">
        <f t="shared" si="24"/>
        <v>oui</v>
      </c>
      <c r="BJ37" s="3" t="str">
        <f t="shared" si="24"/>
        <v>oui</v>
      </c>
      <c r="BK37" s="3" t="str">
        <f t="shared" si="24"/>
        <v>oui</v>
      </c>
      <c r="BL37" s="3" t="str">
        <f t="shared" si="24"/>
        <v>oui</v>
      </c>
    </row>
    <row r="38" spans="3:64" x14ac:dyDescent="0.25">
      <c r="C38" s="15"/>
      <c r="W38" s="27" t="s">
        <v>10</v>
      </c>
      <c r="AN38"/>
      <c r="AO38"/>
      <c r="AP38"/>
      <c r="AQ38"/>
      <c r="BE38" s="30" t="str">
        <f t="shared" si="24"/>
        <v>oui</v>
      </c>
      <c r="BF38" s="3" t="str">
        <f t="shared" si="24"/>
        <v>oui</v>
      </c>
      <c r="BG38" s="3" t="str">
        <f t="shared" si="24"/>
        <v>oui</v>
      </c>
      <c r="BH38" s="3" t="str">
        <f t="shared" si="24"/>
        <v>oui</v>
      </c>
      <c r="BI38" s="3" t="str">
        <f t="shared" si="24"/>
        <v>oui</v>
      </c>
      <c r="BJ38" s="3" t="str">
        <f t="shared" si="24"/>
        <v>oui</v>
      </c>
      <c r="BK38" s="3" t="str">
        <f t="shared" si="24"/>
        <v>oui</v>
      </c>
      <c r="BL38" s="3" t="str">
        <f t="shared" si="24"/>
        <v>oui</v>
      </c>
    </row>
    <row r="39" spans="3:64" x14ac:dyDescent="0.25">
      <c r="C39" s="15"/>
      <c r="W39" s="27" t="s">
        <v>10</v>
      </c>
      <c r="AN39"/>
      <c r="AO39"/>
      <c r="AP39"/>
      <c r="AQ39"/>
      <c r="BE39" s="30" t="str">
        <f t="shared" si="24"/>
        <v>oui</v>
      </c>
      <c r="BF39" s="3" t="str">
        <f t="shared" si="24"/>
        <v>oui</v>
      </c>
      <c r="BG39" s="3" t="str">
        <f t="shared" si="24"/>
        <v>oui</v>
      </c>
      <c r="BH39" s="3" t="str">
        <f t="shared" si="24"/>
        <v>oui</v>
      </c>
      <c r="BI39" s="3" t="str">
        <f t="shared" si="24"/>
        <v>oui</v>
      </c>
      <c r="BJ39" s="3" t="str">
        <f t="shared" si="24"/>
        <v>oui</v>
      </c>
      <c r="BK39" s="3" t="str">
        <f t="shared" si="24"/>
        <v>oui</v>
      </c>
      <c r="BL39" s="3" t="str">
        <f t="shared" si="24"/>
        <v>oui</v>
      </c>
    </row>
    <row r="40" spans="3:64" x14ac:dyDescent="0.25">
      <c r="C40" s="15"/>
      <c r="W40" s="27" t="s">
        <v>10</v>
      </c>
      <c r="AN40"/>
      <c r="AO40"/>
      <c r="AP40"/>
      <c r="AQ40"/>
      <c r="BE40" s="30" t="str">
        <f t="shared" si="24"/>
        <v>oui</v>
      </c>
      <c r="BF40" s="3" t="str">
        <f t="shared" si="24"/>
        <v>oui</v>
      </c>
      <c r="BG40" s="3" t="str">
        <f t="shared" si="24"/>
        <v>oui</v>
      </c>
      <c r="BH40" s="3" t="str">
        <f t="shared" si="24"/>
        <v>oui</v>
      </c>
      <c r="BI40" s="3" t="str">
        <f t="shared" si="24"/>
        <v>oui</v>
      </c>
      <c r="BJ40" s="3" t="str">
        <f t="shared" si="24"/>
        <v>oui</v>
      </c>
      <c r="BK40" s="3" t="str">
        <f t="shared" si="24"/>
        <v>oui</v>
      </c>
      <c r="BL40" s="3" t="str">
        <f t="shared" si="24"/>
        <v>oui</v>
      </c>
    </row>
    <row r="41" spans="3:64" x14ac:dyDescent="0.25">
      <c r="C41" s="15"/>
      <c r="W41" s="27" t="s">
        <v>10</v>
      </c>
      <c r="AN41"/>
      <c r="AO41"/>
      <c r="AP41"/>
      <c r="AQ41"/>
      <c r="BE41" s="30" t="str">
        <f t="shared" si="24"/>
        <v>oui</v>
      </c>
      <c r="BF41" s="3" t="str">
        <f t="shared" si="24"/>
        <v>oui</v>
      </c>
      <c r="BG41" s="3" t="str">
        <f t="shared" si="24"/>
        <v>oui</v>
      </c>
      <c r="BH41" s="3" t="str">
        <f t="shared" si="24"/>
        <v>oui</v>
      </c>
      <c r="BI41" s="3" t="str">
        <f t="shared" si="24"/>
        <v>oui</v>
      </c>
      <c r="BJ41" s="3" t="str">
        <f t="shared" si="24"/>
        <v>oui</v>
      </c>
      <c r="BK41" s="3" t="str">
        <f t="shared" si="24"/>
        <v>oui</v>
      </c>
      <c r="BL41" s="3" t="str">
        <f t="shared" si="24"/>
        <v>oui</v>
      </c>
    </row>
    <row r="42" spans="3:64" x14ac:dyDescent="0.25">
      <c r="C42" s="15"/>
      <c r="W42" s="27" t="s">
        <v>10</v>
      </c>
      <c r="AN42"/>
      <c r="AO42"/>
      <c r="AP42"/>
      <c r="AQ42"/>
      <c r="BE42" s="30" t="str">
        <f t="shared" si="24"/>
        <v>oui</v>
      </c>
      <c r="BF42" s="3" t="str">
        <f t="shared" si="24"/>
        <v>oui</v>
      </c>
      <c r="BG42" s="3" t="str">
        <f t="shared" si="24"/>
        <v>oui</v>
      </c>
      <c r="BH42" s="3" t="str">
        <f t="shared" si="24"/>
        <v>oui</v>
      </c>
      <c r="BI42" s="3" t="str">
        <f t="shared" si="24"/>
        <v>oui</v>
      </c>
      <c r="BJ42" s="3" t="str">
        <f t="shared" si="24"/>
        <v>oui</v>
      </c>
      <c r="BK42" s="3" t="str">
        <f t="shared" si="24"/>
        <v>oui</v>
      </c>
      <c r="BL42" s="3" t="str">
        <f t="shared" si="24"/>
        <v>oui</v>
      </c>
    </row>
    <row r="43" spans="3:64" x14ac:dyDescent="0.25">
      <c r="C43" s="15"/>
      <c r="W43" s="27" t="s">
        <v>10</v>
      </c>
      <c r="AN43"/>
      <c r="AO43"/>
      <c r="AP43"/>
      <c r="AQ43"/>
      <c r="BE43" s="30" t="str">
        <f t="shared" si="24"/>
        <v>oui</v>
      </c>
      <c r="BF43" s="3" t="str">
        <f t="shared" si="24"/>
        <v>oui</v>
      </c>
      <c r="BG43" s="3" t="str">
        <f t="shared" si="24"/>
        <v>oui</v>
      </c>
      <c r="BH43" s="3" t="str">
        <f t="shared" si="24"/>
        <v>oui</v>
      </c>
      <c r="BI43" s="3" t="str">
        <f t="shared" si="24"/>
        <v>oui</v>
      </c>
      <c r="BJ43" s="3" t="str">
        <f t="shared" si="24"/>
        <v>oui</v>
      </c>
      <c r="BK43" s="3" t="str">
        <f t="shared" si="24"/>
        <v>oui</v>
      </c>
      <c r="BL43" s="3" t="str">
        <f t="shared" si="24"/>
        <v>oui</v>
      </c>
    </row>
    <row r="44" spans="3:64" x14ac:dyDescent="0.25">
      <c r="C44" s="15"/>
      <c r="W44" s="27" t="s">
        <v>10</v>
      </c>
      <c r="AN44"/>
      <c r="AO44"/>
      <c r="AP44"/>
      <c r="AQ44"/>
      <c r="BE44" s="30" t="str">
        <f t="shared" si="24"/>
        <v>oui</v>
      </c>
      <c r="BF44" s="3" t="str">
        <f t="shared" si="24"/>
        <v>oui</v>
      </c>
      <c r="BG44" s="3" t="str">
        <f t="shared" si="24"/>
        <v>oui</v>
      </c>
      <c r="BH44" s="3" t="str">
        <f t="shared" si="24"/>
        <v>oui</v>
      </c>
      <c r="BI44" s="3" t="str">
        <f t="shared" si="24"/>
        <v>oui</v>
      </c>
      <c r="BJ44" s="3" t="str">
        <f t="shared" si="24"/>
        <v>oui</v>
      </c>
      <c r="BK44" s="3" t="str">
        <f t="shared" si="24"/>
        <v>oui</v>
      </c>
      <c r="BL44" s="3" t="str">
        <f t="shared" si="24"/>
        <v>oui</v>
      </c>
    </row>
    <row r="45" spans="3:64" x14ac:dyDescent="0.25">
      <c r="C45" s="15"/>
      <c r="W45" s="27" t="s">
        <v>10</v>
      </c>
      <c r="AN45"/>
      <c r="AO45"/>
      <c r="AP45"/>
      <c r="AQ45"/>
      <c r="BE45" s="30" t="str">
        <f t="shared" si="24"/>
        <v>oui</v>
      </c>
      <c r="BF45" s="3" t="str">
        <f t="shared" si="24"/>
        <v>oui</v>
      </c>
      <c r="BG45" s="3" t="str">
        <f t="shared" si="24"/>
        <v>oui</v>
      </c>
      <c r="BH45" s="3" t="str">
        <f t="shared" si="24"/>
        <v>oui</v>
      </c>
      <c r="BI45" s="3" t="str">
        <f t="shared" si="24"/>
        <v>oui</v>
      </c>
      <c r="BJ45" s="3" t="str">
        <f t="shared" si="24"/>
        <v>oui</v>
      </c>
      <c r="BK45" s="3" t="str">
        <f t="shared" si="24"/>
        <v>oui</v>
      </c>
      <c r="BL45" s="3" t="str">
        <f t="shared" si="24"/>
        <v>oui</v>
      </c>
    </row>
    <row r="46" spans="3:64" x14ac:dyDescent="0.25">
      <c r="C46" s="15"/>
      <c r="W46" s="27" t="s">
        <v>10</v>
      </c>
      <c r="AN46"/>
      <c r="AO46"/>
      <c r="AP46"/>
      <c r="AQ46"/>
      <c r="BE46" s="30" t="str">
        <f t="shared" si="24"/>
        <v>oui</v>
      </c>
      <c r="BF46" s="3" t="str">
        <f t="shared" si="24"/>
        <v>oui</v>
      </c>
      <c r="BG46" s="3" t="str">
        <f t="shared" si="24"/>
        <v>oui</v>
      </c>
      <c r="BH46" s="3" t="str">
        <f t="shared" si="24"/>
        <v>oui</v>
      </c>
      <c r="BI46" s="3" t="str">
        <f t="shared" si="24"/>
        <v>oui</v>
      </c>
      <c r="BJ46" s="3" t="str">
        <f t="shared" si="24"/>
        <v>oui</v>
      </c>
      <c r="BK46" s="3" t="str">
        <f t="shared" si="24"/>
        <v>oui</v>
      </c>
      <c r="BL46" s="3" t="str">
        <f t="shared" si="24"/>
        <v>oui</v>
      </c>
    </row>
    <row r="47" spans="3:64" x14ac:dyDescent="0.25">
      <c r="C47" s="15"/>
      <c r="W47" s="27" t="s">
        <v>10</v>
      </c>
      <c r="AN47"/>
      <c r="AO47"/>
      <c r="AP47"/>
      <c r="AQ47"/>
      <c r="BE47" s="30" t="str">
        <f t="shared" si="24"/>
        <v>oui</v>
      </c>
      <c r="BF47" s="3" t="str">
        <f t="shared" si="24"/>
        <v>oui</v>
      </c>
      <c r="BG47" s="3" t="str">
        <f t="shared" si="24"/>
        <v>oui</v>
      </c>
      <c r="BH47" s="3" t="str">
        <f t="shared" si="24"/>
        <v>oui</v>
      </c>
      <c r="BI47" s="3" t="str">
        <f t="shared" si="24"/>
        <v>oui</v>
      </c>
      <c r="BJ47" s="3" t="str">
        <f t="shared" si="24"/>
        <v>oui</v>
      </c>
      <c r="BK47" s="3" t="str">
        <f t="shared" si="24"/>
        <v>oui</v>
      </c>
      <c r="BL47" s="3" t="str">
        <f t="shared" si="24"/>
        <v>oui</v>
      </c>
    </row>
    <row r="48" spans="3:64" x14ac:dyDescent="0.25">
      <c r="C48" s="15"/>
      <c r="W48" s="27" t="s">
        <v>10</v>
      </c>
      <c r="AN48"/>
      <c r="AO48"/>
      <c r="AP48"/>
      <c r="AQ48"/>
      <c r="BE48" s="30" t="str">
        <f t="shared" si="24"/>
        <v>oui</v>
      </c>
      <c r="BF48" s="3" t="str">
        <f t="shared" si="24"/>
        <v>oui</v>
      </c>
      <c r="BG48" s="3" t="str">
        <f t="shared" si="24"/>
        <v>oui</v>
      </c>
      <c r="BH48" s="3" t="str">
        <f t="shared" si="24"/>
        <v>oui</v>
      </c>
      <c r="BI48" s="3" t="str">
        <f t="shared" si="24"/>
        <v>oui</v>
      </c>
      <c r="BJ48" s="3" t="str">
        <f t="shared" si="24"/>
        <v>oui</v>
      </c>
      <c r="BK48" s="3" t="str">
        <f t="shared" si="24"/>
        <v>oui</v>
      </c>
      <c r="BL48" s="3" t="str">
        <f t="shared" si="24"/>
        <v>oui</v>
      </c>
    </row>
    <row r="49" spans="3:64" x14ac:dyDescent="0.25">
      <c r="C49" s="15"/>
      <c r="W49" s="27" t="s">
        <v>10</v>
      </c>
      <c r="AN49"/>
      <c r="AO49"/>
      <c r="AP49"/>
      <c r="AQ49"/>
      <c r="BE49" s="30" t="str">
        <f t="shared" si="24"/>
        <v>oui</v>
      </c>
      <c r="BF49" s="3" t="str">
        <f t="shared" si="24"/>
        <v>oui</v>
      </c>
      <c r="BG49" s="3" t="str">
        <f t="shared" si="24"/>
        <v>oui</v>
      </c>
      <c r="BH49" s="3" t="str">
        <f t="shared" si="24"/>
        <v>oui</v>
      </c>
      <c r="BI49" s="3" t="str">
        <f t="shared" si="24"/>
        <v>oui</v>
      </c>
      <c r="BJ49" s="3" t="str">
        <f t="shared" si="24"/>
        <v>oui</v>
      </c>
      <c r="BK49" s="3" t="str">
        <f t="shared" si="24"/>
        <v>oui</v>
      </c>
      <c r="BL49" s="3" t="str">
        <f t="shared" si="24"/>
        <v>oui</v>
      </c>
    </row>
    <row r="50" spans="3:64" x14ac:dyDescent="0.25">
      <c r="C50" s="15"/>
      <c r="W50" s="27" t="s">
        <v>10</v>
      </c>
      <c r="AN50"/>
      <c r="AO50"/>
      <c r="AP50"/>
      <c r="AQ50"/>
      <c r="BE50" s="30" t="str">
        <f t="shared" si="24"/>
        <v>oui</v>
      </c>
      <c r="BF50" s="3" t="str">
        <f t="shared" si="24"/>
        <v>oui</v>
      </c>
      <c r="BG50" s="3" t="str">
        <f t="shared" si="24"/>
        <v>oui</v>
      </c>
      <c r="BH50" s="3" t="str">
        <f t="shared" si="24"/>
        <v>oui</v>
      </c>
      <c r="BI50" s="3" t="str">
        <f t="shared" si="24"/>
        <v>oui</v>
      </c>
      <c r="BJ50" s="3" t="str">
        <f t="shared" si="24"/>
        <v>oui</v>
      </c>
      <c r="BK50" s="3" t="str">
        <f t="shared" si="24"/>
        <v>oui</v>
      </c>
      <c r="BL50" s="3" t="str">
        <f t="shared" si="24"/>
        <v>oui</v>
      </c>
    </row>
    <row r="51" spans="3:64" x14ac:dyDescent="0.25">
      <c r="C51" s="15"/>
      <c r="W51" s="27" t="s">
        <v>10</v>
      </c>
      <c r="AN51"/>
      <c r="AO51"/>
      <c r="AP51"/>
      <c r="AQ51"/>
      <c r="BE51" s="30" t="str">
        <f t="shared" ref="BE51:BL66" si="25">+BE50</f>
        <v>oui</v>
      </c>
      <c r="BF51" s="3" t="str">
        <f t="shared" si="25"/>
        <v>oui</v>
      </c>
      <c r="BG51" s="3" t="str">
        <f t="shared" si="25"/>
        <v>oui</v>
      </c>
      <c r="BH51" s="3" t="str">
        <f t="shared" si="25"/>
        <v>oui</v>
      </c>
      <c r="BI51" s="3" t="str">
        <f t="shared" si="25"/>
        <v>oui</v>
      </c>
      <c r="BJ51" s="3" t="str">
        <f t="shared" si="25"/>
        <v>oui</v>
      </c>
      <c r="BK51" s="3" t="str">
        <f t="shared" si="25"/>
        <v>oui</v>
      </c>
      <c r="BL51" s="3" t="str">
        <f t="shared" si="25"/>
        <v>oui</v>
      </c>
    </row>
    <row r="52" spans="3:64" x14ac:dyDescent="0.25">
      <c r="C52" s="15"/>
      <c r="W52" s="27" t="s">
        <v>10</v>
      </c>
      <c r="AN52"/>
      <c r="AO52"/>
      <c r="AP52"/>
      <c r="AQ52"/>
      <c r="BE52" s="30" t="str">
        <f t="shared" si="25"/>
        <v>oui</v>
      </c>
      <c r="BF52" s="3" t="str">
        <f t="shared" si="25"/>
        <v>oui</v>
      </c>
      <c r="BG52" s="3" t="str">
        <f t="shared" si="25"/>
        <v>oui</v>
      </c>
      <c r="BH52" s="3" t="str">
        <f t="shared" si="25"/>
        <v>oui</v>
      </c>
      <c r="BI52" s="3" t="str">
        <f t="shared" si="25"/>
        <v>oui</v>
      </c>
      <c r="BJ52" s="3" t="str">
        <f t="shared" si="25"/>
        <v>oui</v>
      </c>
      <c r="BK52" s="3" t="str">
        <f t="shared" si="25"/>
        <v>oui</v>
      </c>
      <c r="BL52" s="3" t="str">
        <f t="shared" si="25"/>
        <v>oui</v>
      </c>
    </row>
    <row r="53" spans="3:64" x14ac:dyDescent="0.25">
      <c r="C53" s="15"/>
      <c r="W53" s="27" t="s">
        <v>10</v>
      </c>
      <c r="AN53"/>
      <c r="AO53"/>
      <c r="AP53"/>
      <c r="AQ53"/>
      <c r="BE53" s="30" t="str">
        <f t="shared" si="25"/>
        <v>oui</v>
      </c>
      <c r="BF53" s="3" t="str">
        <f t="shared" si="25"/>
        <v>oui</v>
      </c>
      <c r="BG53" s="3" t="str">
        <f t="shared" si="25"/>
        <v>oui</v>
      </c>
      <c r="BH53" s="3" t="str">
        <f t="shared" si="25"/>
        <v>oui</v>
      </c>
      <c r="BI53" s="3" t="str">
        <f t="shared" si="25"/>
        <v>oui</v>
      </c>
      <c r="BJ53" s="3" t="str">
        <f t="shared" si="25"/>
        <v>oui</v>
      </c>
      <c r="BK53" s="3" t="str">
        <f t="shared" si="25"/>
        <v>oui</v>
      </c>
      <c r="BL53" s="3" t="str">
        <f t="shared" si="25"/>
        <v>oui</v>
      </c>
    </row>
    <row r="54" spans="3:64" x14ac:dyDescent="0.25">
      <c r="C54" s="15"/>
      <c r="W54" s="27" t="s">
        <v>10</v>
      </c>
      <c r="AN54"/>
      <c r="AO54"/>
      <c r="AP54"/>
      <c r="AQ54"/>
      <c r="BE54" s="30" t="str">
        <f t="shared" si="25"/>
        <v>oui</v>
      </c>
      <c r="BF54" s="3" t="str">
        <f t="shared" si="25"/>
        <v>oui</v>
      </c>
      <c r="BG54" s="3" t="str">
        <f t="shared" si="25"/>
        <v>oui</v>
      </c>
      <c r="BH54" s="3" t="str">
        <f t="shared" si="25"/>
        <v>oui</v>
      </c>
      <c r="BI54" s="3" t="str">
        <f t="shared" si="25"/>
        <v>oui</v>
      </c>
      <c r="BJ54" s="3" t="str">
        <f t="shared" si="25"/>
        <v>oui</v>
      </c>
      <c r="BK54" s="3" t="str">
        <f t="shared" si="25"/>
        <v>oui</v>
      </c>
      <c r="BL54" s="3" t="str">
        <f t="shared" si="25"/>
        <v>oui</v>
      </c>
    </row>
    <row r="55" spans="3:64" x14ac:dyDescent="0.25">
      <c r="C55" s="15"/>
      <c r="W55" s="27" t="s">
        <v>10</v>
      </c>
      <c r="AN55"/>
      <c r="AO55"/>
      <c r="AP55"/>
      <c r="AQ55"/>
      <c r="BE55" s="30" t="str">
        <f t="shared" si="25"/>
        <v>oui</v>
      </c>
      <c r="BF55" s="3" t="str">
        <f t="shared" si="25"/>
        <v>oui</v>
      </c>
      <c r="BG55" s="3" t="str">
        <f t="shared" si="25"/>
        <v>oui</v>
      </c>
      <c r="BH55" s="3" t="str">
        <f t="shared" si="25"/>
        <v>oui</v>
      </c>
      <c r="BI55" s="3" t="str">
        <f t="shared" si="25"/>
        <v>oui</v>
      </c>
      <c r="BJ55" s="3" t="str">
        <f t="shared" si="25"/>
        <v>oui</v>
      </c>
      <c r="BK55" s="3" t="str">
        <f t="shared" si="25"/>
        <v>oui</v>
      </c>
      <c r="BL55" s="3" t="str">
        <f t="shared" si="25"/>
        <v>oui</v>
      </c>
    </row>
    <row r="56" spans="3:64" x14ac:dyDescent="0.25">
      <c r="C56" s="15"/>
      <c r="W56" s="27" t="s">
        <v>10</v>
      </c>
      <c r="AN56"/>
      <c r="AO56"/>
      <c r="AP56"/>
      <c r="AQ56"/>
      <c r="BE56" s="30" t="str">
        <f t="shared" si="25"/>
        <v>oui</v>
      </c>
      <c r="BF56" s="3" t="str">
        <f t="shared" si="25"/>
        <v>oui</v>
      </c>
      <c r="BG56" s="3" t="str">
        <f t="shared" si="25"/>
        <v>oui</v>
      </c>
      <c r="BH56" s="3" t="str">
        <f t="shared" si="25"/>
        <v>oui</v>
      </c>
      <c r="BI56" s="3" t="str">
        <f t="shared" si="25"/>
        <v>oui</v>
      </c>
      <c r="BJ56" s="3" t="str">
        <f t="shared" si="25"/>
        <v>oui</v>
      </c>
      <c r="BK56" s="3" t="str">
        <f t="shared" si="25"/>
        <v>oui</v>
      </c>
      <c r="BL56" s="3" t="str">
        <f t="shared" si="25"/>
        <v>oui</v>
      </c>
    </row>
    <row r="57" spans="3:64" x14ac:dyDescent="0.25">
      <c r="C57" s="15"/>
      <c r="W57" s="27" t="s">
        <v>10</v>
      </c>
      <c r="AN57"/>
      <c r="AO57"/>
      <c r="AP57"/>
      <c r="AQ57"/>
      <c r="BE57" s="30" t="str">
        <f t="shared" si="25"/>
        <v>oui</v>
      </c>
      <c r="BF57" s="3" t="str">
        <f t="shared" si="25"/>
        <v>oui</v>
      </c>
      <c r="BG57" s="3" t="str">
        <f t="shared" si="25"/>
        <v>oui</v>
      </c>
      <c r="BH57" s="3" t="str">
        <f t="shared" si="25"/>
        <v>oui</v>
      </c>
      <c r="BI57" s="3" t="str">
        <f t="shared" si="25"/>
        <v>oui</v>
      </c>
      <c r="BJ57" s="3" t="str">
        <f t="shared" si="25"/>
        <v>oui</v>
      </c>
      <c r="BK57" s="3" t="str">
        <f t="shared" si="25"/>
        <v>oui</v>
      </c>
      <c r="BL57" s="3" t="str">
        <f t="shared" si="25"/>
        <v>oui</v>
      </c>
    </row>
    <row r="58" spans="3:64" x14ac:dyDescent="0.25">
      <c r="C58" s="15"/>
      <c r="W58" s="132" t="s">
        <v>91</v>
      </c>
      <c r="AN58"/>
      <c r="AO58"/>
      <c r="AP58"/>
      <c r="AQ58"/>
      <c r="BD58"/>
      <c r="BE58" s="30" t="str">
        <f t="shared" si="25"/>
        <v>oui</v>
      </c>
    </row>
    <row r="59" spans="3:64" x14ac:dyDescent="0.25">
      <c r="C59" s="15"/>
      <c r="W59" s="132" t="s">
        <v>91</v>
      </c>
      <c r="AN59"/>
      <c r="AO59"/>
      <c r="AP59"/>
      <c r="AQ59"/>
      <c r="BD59"/>
      <c r="BE59" s="30" t="str">
        <f t="shared" si="25"/>
        <v>oui</v>
      </c>
    </row>
    <row r="60" spans="3:64" x14ac:dyDescent="0.25">
      <c r="C60" s="15"/>
      <c r="W60" s="132" t="s">
        <v>91</v>
      </c>
      <c r="AN60"/>
      <c r="AO60"/>
      <c r="AP60"/>
      <c r="AQ60"/>
      <c r="BD60"/>
      <c r="BE60" s="30" t="str">
        <f t="shared" si="25"/>
        <v>oui</v>
      </c>
    </row>
    <row r="61" spans="3:64" x14ac:dyDescent="0.25">
      <c r="C61" s="15"/>
      <c r="W61" s="132" t="s">
        <v>91</v>
      </c>
      <c r="AN61"/>
      <c r="AO61"/>
      <c r="AP61"/>
      <c r="AQ61"/>
      <c r="BD61"/>
      <c r="BE61" s="30" t="str">
        <f t="shared" si="25"/>
        <v>oui</v>
      </c>
    </row>
    <row r="62" spans="3:64" x14ac:dyDescent="0.25">
      <c r="C62" s="15"/>
      <c r="W62" s="132" t="s">
        <v>91</v>
      </c>
      <c r="AN62"/>
      <c r="AO62"/>
      <c r="AP62"/>
      <c r="AQ62"/>
      <c r="BD62"/>
      <c r="BE62" s="30" t="str">
        <f t="shared" si="25"/>
        <v>oui</v>
      </c>
    </row>
    <row r="63" spans="3:64" x14ac:dyDescent="0.25">
      <c r="C63" s="15"/>
      <c r="W63" s="132" t="s">
        <v>91</v>
      </c>
      <c r="AN63"/>
      <c r="AO63"/>
      <c r="AP63"/>
      <c r="AQ63"/>
      <c r="BD63"/>
      <c r="BE63" s="30" t="str">
        <f t="shared" si="25"/>
        <v>oui</v>
      </c>
    </row>
    <row r="64" spans="3:64" x14ac:dyDescent="0.25">
      <c r="C64" s="15"/>
      <c r="W64" s="132" t="s">
        <v>91</v>
      </c>
      <c r="AN64"/>
      <c r="AO64"/>
      <c r="AP64"/>
      <c r="AQ64"/>
      <c r="BD64"/>
      <c r="BE64" s="30" t="str">
        <f t="shared" si="25"/>
        <v>oui</v>
      </c>
    </row>
    <row r="65" spans="3:57" x14ac:dyDescent="0.25">
      <c r="C65" s="15"/>
      <c r="W65" s="132" t="s">
        <v>91</v>
      </c>
      <c r="AN65"/>
      <c r="AO65"/>
      <c r="AP65"/>
      <c r="AQ65"/>
      <c r="BD65"/>
      <c r="BE65" s="30" t="str">
        <f t="shared" si="25"/>
        <v>oui</v>
      </c>
    </row>
    <row r="66" spans="3:57" x14ac:dyDescent="0.25">
      <c r="C66" s="15"/>
      <c r="W66" s="132" t="s">
        <v>91</v>
      </c>
      <c r="AN66"/>
      <c r="AO66"/>
      <c r="AP66"/>
      <c r="AQ66"/>
      <c r="BD66"/>
      <c r="BE66" s="30" t="str">
        <f t="shared" si="25"/>
        <v>oui</v>
      </c>
    </row>
    <row r="67" spans="3:57" x14ac:dyDescent="0.25">
      <c r="C67" s="15"/>
      <c r="W67" s="132" t="s">
        <v>91</v>
      </c>
      <c r="AN67"/>
      <c r="AO67"/>
      <c r="AP67"/>
      <c r="AQ67"/>
      <c r="BD67"/>
      <c r="BE67" s="30" t="str">
        <f t="shared" ref="BE67:BE130" si="26">+BE66</f>
        <v>oui</v>
      </c>
    </row>
    <row r="68" spans="3:57" x14ac:dyDescent="0.25">
      <c r="C68" s="15"/>
      <c r="W68" s="132" t="s">
        <v>91</v>
      </c>
      <c r="AN68"/>
      <c r="AO68"/>
      <c r="AP68"/>
      <c r="AQ68"/>
      <c r="BD68"/>
      <c r="BE68" s="30" t="str">
        <f t="shared" si="26"/>
        <v>oui</v>
      </c>
    </row>
    <row r="69" spans="3:57" x14ac:dyDescent="0.25">
      <c r="C69" s="15"/>
      <c r="W69" s="132" t="s">
        <v>91</v>
      </c>
      <c r="AN69"/>
      <c r="AO69"/>
      <c r="AP69"/>
      <c r="AQ69"/>
      <c r="BD69"/>
      <c r="BE69" s="30" t="str">
        <f t="shared" si="26"/>
        <v>oui</v>
      </c>
    </row>
    <row r="70" spans="3:57" x14ac:dyDescent="0.25">
      <c r="C70" s="15"/>
      <c r="W70" s="132" t="s">
        <v>91</v>
      </c>
      <c r="AN70"/>
      <c r="AO70"/>
      <c r="AP70"/>
      <c r="AQ70"/>
      <c r="BD70"/>
      <c r="BE70" s="30" t="str">
        <f t="shared" si="26"/>
        <v>oui</v>
      </c>
    </row>
    <row r="71" spans="3:57" x14ac:dyDescent="0.25">
      <c r="C71" s="15"/>
      <c r="W71" s="132" t="s">
        <v>91</v>
      </c>
      <c r="AN71"/>
      <c r="AO71"/>
      <c r="AP71"/>
      <c r="AQ71"/>
      <c r="BD71"/>
      <c r="BE71" s="30" t="str">
        <f t="shared" si="26"/>
        <v>oui</v>
      </c>
    </row>
    <row r="72" spans="3:57" x14ac:dyDescent="0.25">
      <c r="C72" s="15"/>
      <c r="W72" s="132" t="s">
        <v>91</v>
      </c>
      <c r="AN72"/>
      <c r="AO72"/>
      <c r="AP72"/>
      <c r="AQ72"/>
      <c r="BD72"/>
      <c r="BE72" s="30" t="str">
        <f t="shared" si="26"/>
        <v>oui</v>
      </c>
    </row>
    <row r="73" spans="3:57" x14ac:dyDescent="0.25">
      <c r="C73" s="15"/>
      <c r="W73" s="132" t="s">
        <v>91</v>
      </c>
      <c r="AN73"/>
      <c r="AO73"/>
      <c r="AP73"/>
      <c r="AQ73"/>
      <c r="BD73"/>
      <c r="BE73" s="30" t="str">
        <f t="shared" si="26"/>
        <v>oui</v>
      </c>
    </row>
    <row r="74" spans="3:57" x14ac:dyDescent="0.25">
      <c r="C74" s="15"/>
      <c r="W74" s="132" t="s">
        <v>91</v>
      </c>
      <c r="AN74"/>
      <c r="AO74"/>
      <c r="AP74"/>
      <c r="AQ74"/>
      <c r="BD74"/>
      <c r="BE74" s="30" t="str">
        <f t="shared" si="26"/>
        <v>oui</v>
      </c>
    </row>
    <row r="75" spans="3:57" x14ac:dyDescent="0.25">
      <c r="C75" s="15"/>
      <c r="W75" s="132" t="s">
        <v>91</v>
      </c>
      <c r="AN75"/>
      <c r="AO75"/>
      <c r="AP75"/>
      <c r="AQ75"/>
      <c r="BD75"/>
      <c r="BE75" s="30" t="str">
        <f t="shared" si="26"/>
        <v>oui</v>
      </c>
    </row>
    <row r="76" spans="3:57" x14ac:dyDescent="0.25">
      <c r="C76" s="15"/>
      <c r="W76" s="132" t="s">
        <v>91</v>
      </c>
      <c r="AN76"/>
      <c r="AO76"/>
      <c r="AP76"/>
      <c r="AQ76"/>
      <c r="BD76"/>
      <c r="BE76" s="30" t="str">
        <f t="shared" si="26"/>
        <v>oui</v>
      </c>
    </row>
    <row r="77" spans="3:57" x14ac:dyDescent="0.25">
      <c r="C77" s="15"/>
      <c r="W77" s="132" t="s">
        <v>91</v>
      </c>
      <c r="AN77"/>
      <c r="AO77"/>
      <c r="AP77"/>
      <c r="AQ77"/>
      <c r="BD77"/>
      <c r="BE77" s="30" t="str">
        <f t="shared" si="26"/>
        <v>oui</v>
      </c>
    </row>
    <row r="78" spans="3:57" x14ac:dyDescent="0.25">
      <c r="C78" s="15"/>
      <c r="W78" s="132" t="s">
        <v>91</v>
      </c>
      <c r="AN78"/>
      <c r="AO78"/>
      <c r="AP78"/>
      <c r="AQ78"/>
      <c r="BD78"/>
      <c r="BE78" s="30" t="str">
        <f t="shared" si="26"/>
        <v>oui</v>
      </c>
    </row>
    <row r="79" spans="3:57" x14ac:dyDescent="0.25">
      <c r="C79" s="15"/>
      <c r="W79" s="132" t="s">
        <v>91</v>
      </c>
      <c r="AN79"/>
      <c r="AO79"/>
      <c r="AP79"/>
      <c r="AQ79"/>
      <c r="BD79"/>
      <c r="BE79" s="30" t="str">
        <f t="shared" si="26"/>
        <v>oui</v>
      </c>
    </row>
    <row r="80" spans="3:57" x14ac:dyDescent="0.25">
      <c r="C80" s="15"/>
      <c r="W80" s="132" t="s">
        <v>91</v>
      </c>
      <c r="AN80"/>
      <c r="AO80"/>
      <c r="AP80"/>
      <c r="AQ80"/>
      <c r="BD80"/>
      <c r="BE80" s="30" t="str">
        <f t="shared" si="26"/>
        <v>oui</v>
      </c>
    </row>
    <row r="81" spans="3:57" x14ac:dyDescent="0.25">
      <c r="C81" s="15"/>
      <c r="W81" s="132" t="s">
        <v>91</v>
      </c>
      <c r="AN81"/>
      <c r="AO81"/>
      <c r="AP81"/>
      <c r="AQ81"/>
      <c r="BD81"/>
      <c r="BE81" s="30" t="str">
        <f t="shared" si="26"/>
        <v>oui</v>
      </c>
    </row>
    <row r="82" spans="3:57" x14ac:dyDescent="0.25">
      <c r="C82" s="15"/>
      <c r="W82" s="132" t="s">
        <v>91</v>
      </c>
      <c r="AN82"/>
      <c r="AO82"/>
      <c r="AP82"/>
      <c r="AQ82"/>
      <c r="BD82"/>
      <c r="BE82" s="30" t="str">
        <f t="shared" si="26"/>
        <v>oui</v>
      </c>
    </row>
    <row r="83" spans="3:57" x14ac:dyDescent="0.25">
      <c r="C83" s="15"/>
      <c r="W83" s="132" t="s">
        <v>91</v>
      </c>
      <c r="AN83"/>
      <c r="AO83"/>
      <c r="AP83"/>
      <c r="AQ83"/>
      <c r="BD83"/>
      <c r="BE83" s="30" t="str">
        <f t="shared" si="26"/>
        <v>oui</v>
      </c>
    </row>
    <row r="84" spans="3:57" x14ac:dyDescent="0.25">
      <c r="C84" s="15"/>
      <c r="W84" s="132" t="s">
        <v>91</v>
      </c>
      <c r="AN84"/>
      <c r="AO84"/>
      <c r="AP84"/>
      <c r="AQ84"/>
      <c r="BD84"/>
      <c r="BE84" s="30" t="str">
        <f t="shared" si="26"/>
        <v>oui</v>
      </c>
    </row>
    <row r="85" spans="3:57" x14ac:dyDescent="0.25">
      <c r="C85" s="15"/>
      <c r="W85" s="132" t="s">
        <v>91</v>
      </c>
      <c r="AN85"/>
      <c r="AO85"/>
      <c r="AP85"/>
      <c r="AQ85"/>
      <c r="BD85"/>
      <c r="BE85" s="30" t="str">
        <f t="shared" si="26"/>
        <v>oui</v>
      </c>
    </row>
    <row r="86" spans="3:57" x14ac:dyDescent="0.25">
      <c r="C86" s="15"/>
      <c r="W86" s="132" t="s">
        <v>91</v>
      </c>
      <c r="AN86"/>
      <c r="AO86"/>
      <c r="AP86"/>
      <c r="AQ86"/>
      <c r="BD86"/>
      <c r="BE86" s="30" t="str">
        <f t="shared" si="26"/>
        <v>oui</v>
      </c>
    </row>
    <row r="87" spans="3:57" x14ac:dyDescent="0.25">
      <c r="C87" s="15"/>
      <c r="W87" s="132" t="s">
        <v>91</v>
      </c>
      <c r="AN87"/>
      <c r="AO87"/>
      <c r="AP87"/>
      <c r="AQ87"/>
      <c r="BD87"/>
      <c r="BE87" s="30" t="str">
        <f t="shared" si="26"/>
        <v>oui</v>
      </c>
    </row>
    <row r="88" spans="3:57" x14ac:dyDescent="0.25">
      <c r="C88" s="15"/>
      <c r="W88" s="132" t="s">
        <v>91</v>
      </c>
      <c r="AN88"/>
      <c r="AO88"/>
      <c r="AP88"/>
      <c r="AQ88"/>
      <c r="BD88"/>
      <c r="BE88" s="30" t="str">
        <f t="shared" si="26"/>
        <v>oui</v>
      </c>
    </row>
    <row r="89" spans="3:57" x14ac:dyDescent="0.25">
      <c r="C89" s="15"/>
      <c r="W89" s="132" t="s">
        <v>91</v>
      </c>
      <c r="AN89"/>
      <c r="AO89"/>
      <c r="AP89"/>
      <c r="AQ89"/>
      <c r="BD89"/>
      <c r="BE89" s="30" t="str">
        <f t="shared" si="26"/>
        <v>oui</v>
      </c>
    </row>
    <row r="90" spans="3:57" x14ac:dyDescent="0.25">
      <c r="C90" s="15"/>
      <c r="W90" s="132" t="s">
        <v>91</v>
      </c>
      <c r="AN90"/>
      <c r="AO90"/>
      <c r="AP90"/>
      <c r="AQ90"/>
      <c r="BD90"/>
      <c r="BE90" s="30" t="str">
        <f t="shared" si="26"/>
        <v>oui</v>
      </c>
    </row>
    <row r="91" spans="3:57" x14ac:dyDescent="0.25">
      <c r="C91" s="15"/>
      <c r="W91" s="132" t="s">
        <v>91</v>
      </c>
      <c r="AN91"/>
      <c r="AO91"/>
      <c r="AP91"/>
      <c r="AQ91"/>
      <c r="BD91"/>
      <c r="BE91" s="30" t="str">
        <f t="shared" si="26"/>
        <v>oui</v>
      </c>
    </row>
    <row r="92" spans="3:57" x14ac:dyDescent="0.25">
      <c r="C92" s="15"/>
      <c r="W92" s="132" t="s">
        <v>91</v>
      </c>
      <c r="AN92"/>
      <c r="AO92"/>
      <c r="AP92"/>
      <c r="AQ92"/>
      <c r="BD92"/>
      <c r="BE92" s="30" t="str">
        <f t="shared" si="26"/>
        <v>oui</v>
      </c>
    </row>
    <row r="93" spans="3:57" x14ac:dyDescent="0.25">
      <c r="C93" s="15"/>
      <c r="W93" s="132" t="s">
        <v>91</v>
      </c>
      <c r="AN93"/>
      <c r="AO93"/>
      <c r="AP93"/>
      <c r="AQ93"/>
      <c r="BD93"/>
      <c r="BE93" s="30" t="str">
        <f t="shared" si="26"/>
        <v>oui</v>
      </c>
    </row>
    <row r="94" spans="3:57" x14ac:dyDescent="0.25">
      <c r="C94" s="15"/>
      <c r="W94" s="132" t="s">
        <v>91</v>
      </c>
      <c r="AN94"/>
      <c r="AO94"/>
      <c r="AP94"/>
      <c r="AQ94"/>
      <c r="BD94"/>
      <c r="BE94" s="30" t="str">
        <f t="shared" si="26"/>
        <v>oui</v>
      </c>
    </row>
    <row r="95" spans="3:57" x14ac:dyDescent="0.25">
      <c r="C95" s="15"/>
      <c r="W95" s="132" t="s">
        <v>91</v>
      </c>
      <c r="AN95"/>
      <c r="AO95"/>
      <c r="AP95"/>
      <c r="AQ95"/>
      <c r="BD95"/>
      <c r="BE95" s="30" t="str">
        <f t="shared" si="26"/>
        <v>oui</v>
      </c>
    </row>
    <row r="96" spans="3:57" x14ac:dyDescent="0.25">
      <c r="C96" s="15"/>
      <c r="W96" s="132" t="s">
        <v>91</v>
      </c>
      <c r="AN96"/>
      <c r="AO96"/>
      <c r="AP96"/>
      <c r="AQ96"/>
      <c r="BD96"/>
      <c r="BE96" s="30" t="str">
        <f t="shared" si="26"/>
        <v>oui</v>
      </c>
    </row>
    <row r="97" spans="3:57" x14ac:dyDescent="0.25">
      <c r="C97" s="15"/>
      <c r="W97" s="132" t="s">
        <v>91</v>
      </c>
      <c r="AN97"/>
      <c r="AO97"/>
      <c r="AP97"/>
      <c r="AQ97"/>
      <c r="BD97"/>
      <c r="BE97" s="30" t="str">
        <f t="shared" si="26"/>
        <v>oui</v>
      </c>
    </row>
    <row r="98" spans="3:57" x14ac:dyDescent="0.25">
      <c r="C98" s="15"/>
      <c r="W98" s="132" t="s">
        <v>91</v>
      </c>
      <c r="AN98"/>
      <c r="AO98"/>
      <c r="AP98"/>
      <c r="AQ98"/>
      <c r="BD98"/>
      <c r="BE98" s="30" t="str">
        <f t="shared" si="26"/>
        <v>oui</v>
      </c>
    </row>
    <row r="99" spans="3:57" x14ac:dyDescent="0.25">
      <c r="C99" s="15"/>
      <c r="D99" t="s">
        <v>92</v>
      </c>
      <c r="W99" s="132" t="s">
        <v>91</v>
      </c>
      <c r="AN99"/>
      <c r="AO99"/>
      <c r="AP99"/>
      <c r="AQ99"/>
      <c r="BD99"/>
      <c r="BE99" s="30" t="str">
        <f t="shared" si="26"/>
        <v>oui</v>
      </c>
    </row>
    <row r="100" spans="3:57" x14ac:dyDescent="0.25">
      <c r="C100" s="15"/>
      <c r="D100">
        <v>0</v>
      </c>
      <c r="E100">
        <v>0</v>
      </c>
      <c r="F100">
        <v>0</v>
      </c>
      <c r="G100">
        <v>0</v>
      </c>
      <c r="H100">
        <v>0</v>
      </c>
      <c r="I100">
        <v>0</v>
      </c>
      <c r="J100">
        <v>0</v>
      </c>
      <c r="K100">
        <v>0</v>
      </c>
      <c r="L100">
        <v>0</v>
      </c>
      <c r="M100">
        <v>0</v>
      </c>
      <c r="N100">
        <v>0</v>
      </c>
      <c r="O100">
        <v>0</v>
      </c>
      <c r="P100">
        <v>0</v>
      </c>
      <c r="Q100">
        <v>0</v>
      </c>
      <c r="T100">
        <v>0</v>
      </c>
      <c r="W100" s="132" t="s">
        <v>91</v>
      </c>
      <c r="AK100" s="190">
        <v>0</v>
      </c>
      <c r="AL100" s="190"/>
      <c r="AM100" s="88">
        <f t="shared" ref="AM100:AM111" si="27">+AK100+AL100</f>
        <v>0</v>
      </c>
      <c r="AN100" s="190">
        <v>0</v>
      </c>
      <c r="AO100" s="190">
        <v>0</v>
      </c>
      <c r="AP100" s="88">
        <f t="shared" ref="AP100:AP111" si="28">+AN100+AO100</f>
        <v>0</v>
      </c>
      <c r="AQ100" s="190">
        <v>0</v>
      </c>
      <c r="AZ100" s="190">
        <v>0</v>
      </c>
      <c r="BD100"/>
      <c r="BE100" s="30" t="str">
        <f t="shared" si="26"/>
        <v>oui</v>
      </c>
    </row>
    <row r="101" spans="3:57" x14ac:dyDescent="0.25">
      <c r="C101" s="15"/>
      <c r="D101">
        <v>0</v>
      </c>
      <c r="E101">
        <v>0</v>
      </c>
      <c r="F101">
        <v>0</v>
      </c>
      <c r="G101">
        <v>0</v>
      </c>
      <c r="H101">
        <v>0</v>
      </c>
      <c r="I101">
        <v>0</v>
      </c>
      <c r="J101">
        <v>0</v>
      </c>
      <c r="K101">
        <v>0</v>
      </c>
      <c r="L101">
        <v>0</v>
      </c>
      <c r="M101">
        <v>0</v>
      </c>
      <c r="N101">
        <v>0</v>
      </c>
      <c r="O101">
        <v>0</v>
      </c>
      <c r="P101">
        <v>0</v>
      </c>
      <c r="Q101">
        <v>0</v>
      </c>
      <c r="T101">
        <v>0</v>
      </c>
      <c r="W101" s="132" t="s">
        <v>91</v>
      </c>
      <c r="AK101" s="190">
        <v>0</v>
      </c>
      <c r="AL101" s="190"/>
      <c r="AM101" s="88">
        <f t="shared" si="27"/>
        <v>0</v>
      </c>
      <c r="AN101" s="190">
        <v>0</v>
      </c>
      <c r="AO101" s="190">
        <v>0</v>
      </c>
      <c r="AP101" s="88">
        <f t="shared" si="28"/>
        <v>0</v>
      </c>
      <c r="AQ101" s="190">
        <v>0</v>
      </c>
      <c r="AZ101" s="190">
        <v>0</v>
      </c>
      <c r="BD101"/>
      <c r="BE101" s="30" t="str">
        <f t="shared" si="26"/>
        <v>oui</v>
      </c>
    </row>
    <row r="102" spans="3:57" x14ac:dyDescent="0.25">
      <c r="C102" s="15"/>
      <c r="D102">
        <v>0</v>
      </c>
      <c r="E102">
        <v>0</v>
      </c>
      <c r="F102">
        <v>0</v>
      </c>
      <c r="G102">
        <v>0</v>
      </c>
      <c r="H102">
        <v>0</v>
      </c>
      <c r="I102">
        <v>0</v>
      </c>
      <c r="J102">
        <v>0</v>
      </c>
      <c r="K102">
        <v>0</v>
      </c>
      <c r="L102">
        <v>0</v>
      </c>
      <c r="M102">
        <v>0</v>
      </c>
      <c r="N102">
        <v>0</v>
      </c>
      <c r="O102">
        <v>0</v>
      </c>
      <c r="P102">
        <v>0</v>
      </c>
      <c r="Q102">
        <v>0</v>
      </c>
      <c r="T102">
        <v>0</v>
      </c>
      <c r="W102" s="132" t="s">
        <v>91</v>
      </c>
      <c r="AK102" s="190">
        <v>0</v>
      </c>
      <c r="AL102" s="190"/>
      <c r="AM102" s="88">
        <f t="shared" si="27"/>
        <v>0</v>
      </c>
      <c r="AN102" s="190">
        <v>0</v>
      </c>
      <c r="AO102" s="190">
        <v>0</v>
      </c>
      <c r="AP102" s="88">
        <f t="shared" si="28"/>
        <v>0</v>
      </c>
      <c r="AQ102" s="190">
        <v>0</v>
      </c>
      <c r="AZ102" s="190">
        <v>0</v>
      </c>
      <c r="BD102"/>
      <c r="BE102" s="30" t="str">
        <f t="shared" si="26"/>
        <v>oui</v>
      </c>
    </row>
    <row r="103" spans="3:57" x14ac:dyDescent="0.25">
      <c r="C103" s="15"/>
      <c r="D103">
        <v>0</v>
      </c>
      <c r="E103">
        <v>0</v>
      </c>
      <c r="F103">
        <v>0</v>
      </c>
      <c r="G103">
        <v>0</v>
      </c>
      <c r="H103">
        <v>0</v>
      </c>
      <c r="I103">
        <v>0</v>
      </c>
      <c r="J103">
        <v>0</v>
      </c>
      <c r="K103">
        <v>0</v>
      </c>
      <c r="L103">
        <v>0</v>
      </c>
      <c r="M103">
        <v>0</v>
      </c>
      <c r="N103">
        <v>0</v>
      </c>
      <c r="O103">
        <v>0</v>
      </c>
      <c r="P103">
        <v>0</v>
      </c>
      <c r="Q103">
        <v>0</v>
      </c>
      <c r="T103">
        <v>0</v>
      </c>
      <c r="W103" s="132" t="s">
        <v>91</v>
      </c>
      <c r="AK103" s="190">
        <v>0</v>
      </c>
      <c r="AL103" s="190"/>
      <c r="AM103" s="88">
        <f t="shared" si="27"/>
        <v>0</v>
      </c>
      <c r="AN103" s="190">
        <v>0</v>
      </c>
      <c r="AO103" s="190">
        <v>0</v>
      </c>
      <c r="AP103" s="88">
        <f t="shared" si="28"/>
        <v>0</v>
      </c>
      <c r="AQ103" s="190">
        <v>0</v>
      </c>
      <c r="AZ103" s="190">
        <v>0</v>
      </c>
      <c r="BD103"/>
      <c r="BE103" s="30" t="str">
        <f t="shared" si="26"/>
        <v>oui</v>
      </c>
    </row>
    <row r="104" spans="3:57" x14ac:dyDescent="0.25">
      <c r="C104" s="15"/>
      <c r="D104">
        <v>0</v>
      </c>
      <c r="E104">
        <v>0</v>
      </c>
      <c r="F104">
        <v>0</v>
      </c>
      <c r="G104">
        <v>0</v>
      </c>
      <c r="H104">
        <v>0</v>
      </c>
      <c r="I104">
        <v>0</v>
      </c>
      <c r="J104">
        <v>0</v>
      </c>
      <c r="K104">
        <v>0</v>
      </c>
      <c r="L104">
        <v>0</v>
      </c>
      <c r="M104">
        <v>0</v>
      </c>
      <c r="N104">
        <v>0</v>
      </c>
      <c r="O104">
        <v>0</v>
      </c>
      <c r="P104">
        <v>0</v>
      </c>
      <c r="Q104">
        <v>0</v>
      </c>
      <c r="T104">
        <v>0</v>
      </c>
      <c r="W104" s="132" t="s">
        <v>91</v>
      </c>
      <c r="AK104" s="190">
        <v>0</v>
      </c>
      <c r="AL104" s="190"/>
      <c r="AM104" s="88">
        <f t="shared" si="27"/>
        <v>0</v>
      </c>
      <c r="AN104" s="190">
        <v>0</v>
      </c>
      <c r="AO104" s="190">
        <v>0</v>
      </c>
      <c r="AP104" s="88">
        <f t="shared" si="28"/>
        <v>0</v>
      </c>
      <c r="AQ104" s="190">
        <v>0</v>
      </c>
      <c r="AZ104" s="190">
        <v>0</v>
      </c>
      <c r="BD104"/>
      <c r="BE104" s="30" t="str">
        <f t="shared" si="26"/>
        <v>oui</v>
      </c>
    </row>
    <row r="105" spans="3:57" x14ac:dyDescent="0.25">
      <c r="C105" s="15"/>
      <c r="D105">
        <v>0</v>
      </c>
      <c r="E105">
        <v>0</v>
      </c>
      <c r="F105">
        <v>0</v>
      </c>
      <c r="G105">
        <v>0</v>
      </c>
      <c r="H105">
        <v>0</v>
      </c>
      <c r="I105">
        <v>0</v>
      </c>
      <c r="J105">
        <v>0</v>
      </c>
      <c r="K105">
        <v>0</v>
      </c>
      <c r="L105">
        <v>0</v>
      </c>
      <c r="M105">
        <v>0</v>
      </c>
      <c r="N105">
        <v>0</v>
      </c>
      <c r="O105">
        <v>0</v>
      </c>
      <c r="P105">
        <v>0</v>
      </c>
      <c r="Q105">
        <v>0</v>
      </c>
      <c r="T105">
        <v>0</v>
      </c>
      <c r="W105" s="132" t="s">
        <v>91</v>
      </c>
      <c r="AK105" s="190">
        <v>0</v>
      </c>
      <c r="AL105" s="190"/>
      <c r="AM105" s="88">
        <f t="shared" si="27"/>
        <v>0</v>
      </c>
      <c r="AN105" s="190">
        <v>0</v>
      </c>
      <c r="AO105" s="190">
        <v>0</v>
      </c>
      <c r="AP105" s="88">
        <f t="shared" si="28"/>
        <v>0</v>
      </c>
      <c r="AQ105" s="190">
        <v>0</v>
      </c>
      <c r="AZ105" s="190">
        <v>0</v>
      </c>
      <c r="BD105"/>
      <c r="BE105" s="30" t="str">
        <f t="shared" si="26"/>
        <v>oui</v>
      </c>
    </row>
    <row r="106" spans="3:57" x14ac:dyDescent="0.25">
      <c r="C106" s="15"/>
      <c r="D106">
        <v>0</v>
      </c>
      <c r="E106">
        <v>0</v>
      </c>
      <c r="F106">
        <v>0</v>
      </c>
      <c r="G106">
        <v>0</v>
      </c>
      <c r="H106">
        <v>0</v>
      </c>
      <c r="I106">
        <v>0</v>
      </c>
      <c r="J106">
        <v>0</v>
      </c>
      <c r="K106">
        <v>0</v>
      </c>
      <c r="L106">
        <v>0</v>
      </c>
      <c r="M106">
        <v>0</v>
      </c>
      <c r="N106">
        <v>0</v>
      </c>
      <c r="O106">
        <v>0</v>
      </c>
      <c r="P106">
        <v>0</v>
      </c>
      <c r="Q106">
        <v>0</v>
      </c>
      <c r="T106">
        <v>0</v>
      </c>
      <c r="W106" s="132" t="s">
        <v>91</v>
      </c>
      <c r="AK106" s="190">
        <v>0</v>
      </c>
      <c r="AL106" s="190"/>
      <c r="AM106" s="88">
        <f t="shared" si="27"/>
        <v>0</v>
      </c>
      <c r="AN106" s="190">
        <v>0</v>
      </c>
      <c r="AO106" s="190">
        <v>0</v>
      </c>
      <c r="AP106" s="88">
        <f t="shared" si="28"/>
        <v>0</v>
      </c>
      <c r="AQ106" s="190">
        <v>0</v>
      </c>
      <c r="AZ106" s="190">
        <v>0</v>
      </c>
      <c r="BD106"/>
      <c r="BE106" s="30" t="str">
        <f t="shared" si="26"/>
        <v>oui</v>
      </c>
    </row>
    <row r="107" spans="3:57" x14ac:dyDescent="0.25">
      <c r="C107" s="15"/>
      <c r="D107">
        <v>0</v>
      </c>
      <c r="E107">
        <v>0</v>
      </c>
      <c r="F107">
        <v>0</v>
      </c>
      <c r="G107">
        <v>0</v>
      </c>
      <c r="H107">
        <v>0</v>
      </c>
      <c r="I107">
        <v>0</v>
      </c>
      <c r="J107">
        <v>0</v>
      </c>
      <c r="K107">
        <v>0</v>
      </c>
      <c r="L107">
        <v>0</v>
      </c>
      <c r="M107">
        <v>0</v>
      </c>
      <c r="N107">
        <v>0</v>
      </c>
      <c r="O107">
        <v>0</v>
      </c>
      <c r="P107">
        <v>0</v>
      </c>
      <c r="Q107">
        <v>0</v>
      </c>
      <c r="T107">
        <v>0</v>
      </c>
      <c r="W107" s="132" t="s">
        <v>91</v>
      </c>
      <c r="AK107" s="190">
        <v>0</v>
      </c>
      <c r="AL107" s="190"/>
      <c r="AM107" s="88">
        <f t="shared" si="27"/>
        <v>0</v>
      </c>
      <c r="AN107" s="190">
        <v>0</v>
      </c>
      <c r="AO107" s="190">
        <v>0</v>
      </c>
      <c r="AP107" s="88">
        <f t="shared" si="28"/>
        <v>0</v>
      </c>
      <c r="AQ107" s="190">
        <v>0</v>
      </c>
      <c r="AZ107" s="190">
        <v>0</v>
      </c>
      <c r="BD107"/>
      <c r="BE107" s="30" t="str">
        <f t="shared" si="26"/>
        <v>oui</v>
      </c>
    </row>
    <row r="108" spans="3:57" x14ac:dyDescent="0.25">
      <c r="C108" s="15"/>
      <c r="D108">
        <v>0</v>
      </c>
      <c r="E108">
        <v>0</v>
      </c>
      <c r="F108">
        <v>0</v>
      </c>
      <c r="G108">
        <v>0</v>
      </c>
      <c r="H108">
        <v>0</v>
      </c>
      <c r="I108">
        <v>0</v>
      </c>
      <c r="J108">
        <v>0</v>
      </c>
      <c r="K108">
        <v>0</v>
      </c>
      <c r="L108">
        <v>0</v>
      </c>
      <c r="M108">
        <v>0</v>
      </c>
      <c r="N108">
        <v>0</v>
      </c>
      <c r="O108">
        <v>0</v>
      </c>
      <c r="P108">
        <v>0</v>
      </c>
      <c r="Q108">
        <v>0</v>
      </c>
      <c r="T108">
        <v>0</v>
      </c>
      <c r="W108" s="132" t="s">
        <v>91</v>
      </c>
      <c r="AK108" s="190">
        <v>0</v>
      </c>
      <c r="AL108" s="190"/>
      <c r="AM108" s="88">
        <f t="shared" si="27"/>
        <v>0</v>
      </c>
      <c r="AN108" s="190">
        <v>0</v>
      </c>
      <c r="AO108" s="190">
        <v>0</v>
      </c>
      <c r="AP108" s="88">
        <f t="shared" si="28"/>
        <v>0</v>
      </c>
      <c r="AQ108" s="190">
        <v>0</v>
      </c>
      <c r="AZ108" s="190">
        <v>0</v>
      </c>
      <c r="BD108"/>
      <c r="BE108" s="30" t="str">
        <f t="shared" si="26"/>
        <v>oui</v>
      </c>
    </row>
    <row r="109" spans="3:57" x14ac:dyDescent="0.25">
      <c r="C109" s="15"/>
      <c r="D109">
        <v>0</v>
      </c>
      <c r="E109">
        <v>0</v>
      </c>
      <c r="F109">
        <v>0</v>
      </c>
      <c r="G109">
        <v>0</v>
      </c>
      <c r="H109">
        <v>0</v>
      </c>
      <c r="I109">
        <v>0</v>
      </c>
      <c r="J109">
        <v>0</v>
      </c>
      <c r="K109">
        <v>0</v>
      </c>
      <c r="L109">
        <v>0</v>
      </c>
      <c r="M109">
        <v>0</v>
      </c>
      <c r="N109">
        <v>0</v>
      </c>
      <c r="O109">
        <v>0</v>
      </c>
      <c r="P109">
        <v>0</v>
      </c>
      <c r="Q109">
        <v>0</v>
      </c>
      <c r="T109">
        <v>0</v>
      </c>
      <c r="W109" s="132" t="s">
        <v>91</v>
      </c>
      <c r="AK109" s="190">
        <v>0</v>
      </c>
      <c r="AL109" s="190"/>
      <c r="AM109" s="88">
        <f t="shared" si="27"/>
        <v>0</v>
      </c>
      <c r="AN109" s="190">
        <v>0</v>
      </c>
      <c r="AO109" s="190">
        <v>0</v>
      </c>
      <c r="AP109" s="88">
        <f t="shared" si="28"/>
        <v>0</v>
      </c>
      <c r="AQ109" s="190">
        <v>0</v>
      </c>
      <c r="AZ109" s="190">
        <v>0</v>
      </c>
      <c r="BD109"/>
      <c r="BE109" s="30" t="str">
        <f t="shared" si="26"/>
        <v>oui</v>
      </c>
    </row>
    <row r="110" spans="3:57" x14ac:dyDescent="0.25">
      <c r="C110" s="15"/>
      <c r="D110">
        <v>0</v>
      </c>
      <c r="E110">
        <v>0</v>
      </c>
      <c r="F110">
        <v>0</v>
      </c>
      <c r="G110">
        <v>0</v>
      </c>
      <c r="H110">
        <v>0</v>
      </c>
      <c r="I110">
        <v>0</v>
      </c>
      <c r="J110">
        <v>0</v>
      </c>
      <c r="K110">
        <v>0</v>
      </c>
      <c r="L110">
        <v>0</v>
      </c>
      <c r="M110">
        <v>0</v>
      </c>
      <c r="N110">
        <v>0</v>
      </c>
      <c r="O110">
        <v>0</v>
      </c>
      <c r="P110">
        <v>0</v>
      </c>
      <c r="Q110">
        <v>0</v>
      </c>
      <c r="T110">
        <v>0</v>
      </c>
      <c r="W110" s="132" t="s">
        <v>91</v>
      </c>
      <c r="AK110" s="190">
        <v>0</v>
      </c>
      <c r="AL110" s="190"/>
      <c r="AM110" s="88">
        <f t="shared" si="27"/>
        <v>0</v>
      </c>
      <c r="AN110" s="190">
        <v>0</v>
      </c>
      <c r="AO110" s="190">
        <v>0</v>
      </c>
      <c r="AP110" s="88">
        <f t="shared" si="28"/>
        <v>0</v>
      </c>
      <c r="AQ110" s="190">
        <v>0</v>
      </c>
      <c r="AZ110" s="190">
        <v>0</v>
      </c>
      <c r="BD110"/>
      <c r="BE110" s="30" t="str">
        <f t="shared" si="26"/>
        <v>oui</v>
      </c>
    </row>
    <row r="111" spans="3:57" x14ac:dyDescent="0.25">
      <c r="C111" s="15"/>
      <c r="D111">
        <v>0</v>
      </c>
      <c r="E111">
        <v>0</v>
      </c>
      <c r="F111">
        <v>0</v>
      </c>
      <c r="G111">
        <v>0</v>
      </c>
      <c r="H111">
        <v>0</v>
      </c>
      <c r="I111">
        <v>0</v>
      </c>
      <c r="J111">
        <v>0</v>
      </c>
      <c r="K111">
        <v>0</v>
      </c>
      <c r="L111">
        <v>0</v>
      </c>
      <c r="M111">
        <v>0</v>
      </c>
      <c r="N111">
        <v>0</v>
      </c>
      <c r="O111">
        <v>0</v>
      </c>
      <c r="P111">
        <v>0</v>
      </c>
      <c r="Q111">
        <v>0</v>
      </c>
      <c r="T111">
        <v>0</v>
      </c>
      <c r="W111" s="132" t="s">
        <v>91</v>
      </c>
      <c r="AK111" s="190">
        <v>0</v>
      </c>
      <c r="AL111" s="190"/>
      <c r="AM111" s="88">
        <f t="shared" si="27"/>
        <v>0</v>
      </c>
      <c r="AN111" s="190">
        <v>0</v>
      </c>
      <c r="AO111" s="190">
        <v>0</v>
      </c>
      <c r="AP111" s="88">
        <f t="shared" si="28"/>
        <v>0</v>
      </c>
      <c r="AQ111" s="190">
        <v>0</v>
      </c>
      <c r="AZ111" s="190">
        <v>0</v>
      </c>
      <c r="BD111"/>
      <c r="BE111" s="30" t="str">
        <f t="shared" si="26"/>
        <v>oui</v>
      </c>
    </row>
    <row r="112" spans="3:57" x14ac:dyDescent="0.25">
      <c r="C112" s="15"/>
      <c r="W112" s="132" t="s">
        <v>91</v>
      </c>
      <c r="AN112"/>
      <c r="AO112"/>
      <c r="AP112"/>
      <c r="AQ112"/>
      <c r="BD112"/>
      <c r="BE112" s="30" t="str">
        <f t="shared" si="26"/>
        <v>oui</v>
      </c>
    </row>
    <row r="113" spans="3:57" x14ac:dyDescent="0.25">
      <c r="C113" s="15"/>
      <c r="W113" s="132" t="s">
        <v>91</v>
      </c>
      <c r="AN113"/>
      <c r="AO113"/>
      <c r="AP113"/>
      <c r="AQ113"/>
      <c r="BD113"/>
      <c r="BE113" s="30" t="str">
        <f t="shared" si="26"/>
        <v>oui</v>
      </c>
    </row>
    <row r="114" spans="3:57" x14ac:dyDescent="0.25">
      <c r="C114" s="15"/>
      <c r="W114" s="132" t="s">
        <v>91</v>
      </c>
      <c r="AN114"/>
      <c r="AO114"/>
      <c r="AP114"/>
      <c r="AQ114"/>
      <c r="BD114"/>
      <c r="BE114" s="30" t="str">
        <f t="shared" si="26"/>
        <v>oui</v>
      </c>
    </row>
    <row r="115" spans="3:57" x14ac:dyDescent="0.25">
      <c r="C115" s="15"/>
      <c r="W115" s="132" t="s">
        <v>91</v>
      </c>
      <c r="AN115"/>
      <c r="AO115"/>
      <c r="AP115"/>
      <c r="AQ115"/>
      <c r="BD115"/>
      <c r="BE115" s="30" t="str">
        <f t="shared" si="26"/>
        <v>oui</v>
      </c>
    </row>
    <row r="116" spans="3:57" x14ac:dyDescent="0.25">
      <c r="C116" s="15"/>
      <c r="W116" s="132" t="s">
        <v>91</v>
      </c>
      <c r="AN116"/>
      <c r="AO116"/>
      <c r="AP116"/>
      <c r="AQ116"/>
      <c r="BD116"/>
      <c r="BE116" s="30" t="str">
        <f t="shared" si="26"/>
        <v>oui</v>
      </c>
    </row>
    <row r="117" spans="3:57" x14ac:dyDescent="0.25">
      <c r="C117" s="15"/>
      <c r="W117" s="132" t="s">
        <v>91</v>
      </c>
      <c r="AN117"/>
      <c r="AO117"/>
      <c r="AP117"/>
      <c r="AQ117"/>
      <c r="BD117"/>
      <c r="BE117" s="30" t="str">
        <f t="shared" si="26"/>
        <v>oui</v>
      </c>
    </row>
    <row r="118" spans="3:57" x14ac:dyDescent="0.25">
      <c r="C118" s="15"/>
      <c r="W118" s="132" t="s">
        <v>91</v>
      </c>
      <c r="AN118"/>
      <c r="AO118"/>
      <c r="AP118"/>
      <c r="AQ118"/>
      <c r="BD118"/>
      <c r="BE118" s="30" t="str">
        <f t="shared" si="26"/>
        <v>oui</v>
      </c>
    </row>
    <row r="119" spans="3:57" x14ac:dyDescent="0.25">
      <c r="C119" s="15"/>
      <c r="W119" s="132" t="s">
        <v>91</v>
      </c>
      <c r="AN119"/>
      <c r="AO119"/>
      <c r="AP119"/>
      <c r="AQ119"/>
      <c r="BD119"/>
      <c r="BE119" s="30" t="str">
        <f t="shared" si="26"/>
        <v>oui</v>
      </c>
    </row>
    <row r="120" spans="3:57" x14ac:dyDescent="0.25">
      <c r="C120" s="15"/>
      <c r="W120" s="132" t="s">
        <v>91</v>
      </c>
      <c r="AN120"/>
      <c r="AO120"/>
      <c r="AP120"/>
      <c r="AQ120"/>
      <c r="BD120"/>
      <c r="BE120" s="30" t="str">
        <f t="shared" si="26"/>
        <v>oui</v>
      </c>
    </row>
    <row r="121" spans="3:57" x14ac:dyDescent="0.25">
      <c r="C121" s="15"/>
      <c r="W121" s="132" t="s">
        <v>91</v>
      </c>
      <c r="AN121"/>
      <c r="AO121"/>
      <c r="AP121"/>
      <c r="AQ121"/>
      <c r="BD121"/>
      <c r="BE121" s="30" t="str">
        <f t="shared" si="26"/>
        <v>oui</v>
      </c>
    </row>
    <row r="122" spans="3:57" x14ac:dyDescent="0.25">
      <c r="C122" s="15"/>
      <c r="W122" s="132" t="s">
        <v>91</v>
      </c>
      <c r="AN122"/>
      <c r="AO122"/>
      <c r="AP122"/>
      <c r="AQ122"/>
      <c r="BD122"/>
      <c r="BE122" s="30" t="str">
        <f t="shared" si="26"/>
        <v>oui</v>
      </c>
    </row>
    <row r="123" spans="3:57" x14ac:dyDescent="0.25">
      <c r="C123" s="15"/>
      <c r="W123" s="132" t="s">
        <v>91</v>
      </c>
      <c r="AN123"/>
      <c r="AO123"/>
      <c r="AP123"/>
      <c r="AQ123"/>
      <c r="BD123"/>
      <c r="BE123" s="30" t="str">
        <f t="shared" si="26"/>
        <v>oui</v>
      </c>
    </row>
    <row r="124" spans="3:57" x14ac:dyDescent="0.25">
      <c r="C124" s="15"/>
      <c r="W124" s="132" t="s">
        <v>91</v>
      </c>
      <c r="AN124"/>
      <c r="AO124"/>
      <c r="AP124"/>
      <c r="AQ124"/>
      <c r="BD124"/>
      <c r="BE124" s="30" t="str">
        <f t="shared" si="26"/>
        <v>oui</v>
      </c>
    </row>
    <row r="125" spans="3:57" x14ac:dyDescent="0.25">
      <c r="C125" s="15"/>
      <c r="W125" s="132" t="s">
        <v>91</v>
      </c>
      <c r="AN125"/>
      <c r="AO125"/>
      <c r="AP125"/>
      <c r="AQ125"/>
      <c r="BD125"/>
      <c r="BE125" s="30" t="str">
        <f t="shared" si="26"/>
        <v>oui</v>
      </c>
    </row>
    <row r="126" spans="3:57" x14ac:dyDescent="0.25">
      <c r="C126" s="15"/>
      <c r="W126" s="132" t="s">
        <v>91</v>
      </c>
      <c r="AN126"/>
      <c r="AO126"/>
      <c r="AP126"/>
      <c r="AQ126"/>
      <c r="BD126"/>
      <c r="BE126" s="30" t="str">
        <f t="shared" si="26"/>
        <v>oui</v>
      </c>
    </row>
    <row r="127" spans="3:57" x14ac:dyDescent="0.25">
      <c r="C127" s="15"/>
      <c r="W127" s="132" t="s">
        <v>91</v>
      </c>
      <c r="AN127"/>
      <c r="AO127"/>
      <c r="AP127"/>
      <c r="AQ127"/>
      <c r="BD127"/>
      <c r="BE127" s="30" t="str">
        <f t="shared" si="26"/>
        <v>oui</v>
      </c>
    </row>
    <row r="128" spans="3:57" x14ac:dyDescent="0.25">
      <c r="C128" s="15"/>
      <c r="W128" s="132" t="s">
        <v>91</v>
      </c>
      <c r="AN128"/>
      <c r="AO128"/>
      <c r="AP128"/>
      <c r="AQ128"/>
      <c r="BD128"/>
      <c r="BE128" s="30" t="str">
        <f t="shared" si="26"/>
        <v>oui</v>
      </c>
    </row>
    <row r="129" spans="3:57" x14ac:dyDescent="0.25">
      <c r="C129" s="15"/>
      <c r="W129" s="132" t="s">
        <v>91</v>
      </c>
      <c r="AN129"/>
      <c r="AO129"/>
      <c r="AP129"/>
      <c r="AQ129"/>
      <c r="BD129"/>
      <c r="BE129" s="30" t="str">
        <f t="shared" si="26"/>
        <v>oui</v>
      </c>
    </row>
    <row r="130" spans="3:57" x14ac:dyDescent="0.25">
      <c r="C130" s="15"/>
      <c r="W130" s="132" t="s">
        <v>91</v>
      </c>
      <c r="AN130"/>
      <c r="AO130"/>
      <c r="AP130"/>
      <c r="AQ130"/>
      <c r="BD130"/>
      <c r="BE130" s="30" t="str">
        <f t="shared" si="26"/>
        <v>oui</v>
      </c>
    </row>
    <row r="131" spans="3:57" x14ac:dyDescent="0.25">
      <c r="C131" s="15"/>
      <c r="W131" s="132" t="s">
        <v>91</v>
      </c>
      <c r="AN131"/>
      <c r="AO131"/>
      <c r="AP131"/>
      <c r="AQ131"/>
      <c r="BD131"/>
      <c r="BE131" s="30" t="str">
        <f t="shared" ref="BE131:BE194" si="29">+BE130</f>
        <v>oui</v>
      </c>
    </row>
    <row r="132" spans="3:57" x14ac:dyDescent="0.25">
      <c r="C132" s="15"/>
      <c r="W132" s="132" t="s">
        <v>91</v>
      </c>
      <c r="AN132"/>
      <c r="AO132"/>
      <c r="AP132"/>
      <c r="AQ132"/>
      <c r="BD132"/>
      <c r="BE132" s="30" t="str">
        <f t="shared" si="29"/>
        <v>oui</v>
      </c>
    </row>
    <row r="133" spans="3:57" x14ac:dyDescent="0.25">
      <c r="C133" s="15"/>
      <c r="W133" s="132" t="s">
        <v>91</v>
      </c>
      <c r="AN133"/>
      <c r="AO133"/>
      <c r="AP133"/>
      <c r="AQ133"/>
      <c r="BD133"/>
      <c r="BE133" s="30" t="str">
        <f t="shared" si="29"/>
        <v>oui</v>
      </c>
    </row>
    <row r="134" spans="3:57" x14ac:dyDescent="0.25">
      <c r="C134" s="15"/>
      <c r="W134" s="132" t="s">
        <v>91</v>
      </c>
      <c r="AN134"/>
      <c r="AO134"/>
      <c r="AP134"/>
      <c r="AQ134"/>
      <c r="BD134"/>
      <c r="BE134" s="30" t="str">
        <f t="shared" si="29"/>
        <v>oui</v>
      </c>
    </row>
    <row r="135" spans="3:57" x14ac:dyDescent="0.25">
      <c r="C135" s="15"/>
      <c r="W135" s="132" t="s">
        <v>91</v>
      </c>
      <c r="AN135"/>
      <c r="AO135"/>
      <c r="AP135"/>
      <c r="AQ135"/>
      <c r="BD135"/>
      <c r="BE135" s="30" t="str">
        <f t="shared" si="29"/>
        <v>oui</v>
      </c>
    </row>
    <row r="136" spans="3:57" x14ac:dyDescent="0.25">
      <c r="C136" s="15"/>
      <c r="W136" s="132" t="s">
        <v>91</v>
      </c>
      <c r="AN136"/>
      <c r="AO136"/>
      <c r="AP136"/>
      <c r="AQ136"/>
      <c r="BD136"/>
      <c r="BE136" s="30" t="str">
        <f t="shared" si="29"/>
        <v>oui</v>
      </c>
    </row>
    <row r="137" spans="3:57" x14ac:dyDescent="0.25">
      <c r="C137" s="15"/>
      <c r="W137" s="132" t="s">
        <v>91</v>
      </c>
      <c r="AN137"/>
      <c r="AO137"/>
      <c r="AP137"/>
      <c r="AQ137"/>
      <c r="BD137"/>
      <c r="BE137" s="30" t="str">
        <f t="shared" si="29"/>
        <v>oui</v>
      </c>
    </row>
    <row r="138" spans="3:57" x14ac:dyDescent="0.25">
      <c r="C138" s="15"/>
      <c r="W138" s="132" t="s">
        <v>91</v>
      </c>
      <c r="AN138"/>
      <c r="AO138"/>
      <c r="AP138"/>
      <c r="AQ138"/>
      <c r="BD138"/>
      <c r="BE138" s="30" t="str">
        <f t="shared" si="29"/>
        <v>oui</v>
      </c>
    </row>
    <row r="139" spans="3:57" x14ac:dyDescent="0.25">
      <c r="C139" s="15"/>
      <c r="W139" s="132" t="s">
        <v>91</v>
      </c>
      <c r="AN139"/>
      <c r="AO139"/>
      <c r="AP139"/>
      <c r="AQ139"/>
      <c r="BD139"/>
      <c r="BE139" s="30" t="str">
        <f t="shared" si="29"/>
        <v>oui</v>
      </c>
    </row>
    <row r="140" spans="3:57" x14ac:dyDescent="0.25">
      <c r="C140" s="15"/>
      <c r="W140" s="132" t="s">
        <v>91</v>
      </c>
      <c r="AN140"/>
      <c r="AO140"/>
      <c r="AP140"/>
      <c r="AQ140"/>
      <c r="BD140"/>
      <c r="BE140" s="30" t="str">
        <f t="shared" si="29"/>
        <v>oui</v>
      </c>
    </row>
    <row r="141" spans="3:57" x14ac:dyDescent="0.25">
      <c r="C141" s="15"/>
      <c r="W141" s="132" t="s">
        <v>91</v>
      </c>
      <c r="AN141"/>
      <c r="AO141"/>
      <c r="AP141"/>
      <c r="AQ141"/>
      <c r="BD141"/>
      <c r="BE141" s="30" t="str">
        <f t="shared" si="29"/>
        <v>oui</v>
      </c>
    </row>
    <row r="142" spans="3:57" x14ac:dyDescent="0.25">
      <c r="C142" s="15"/>
      <c r="W142" s="132" t="s">
        <v>91</v>
      </c>
      <c r="AN142"/>
      <c r="AO142"/>
      <c r="AP142"/>
      <c r="AQ142"/>
      <c r="BD142"/>
      <c r="BE142" s="30" t="str">
        <f t="shared" si="29"/>
        <v>oui</v>
      </c>
    </row>
    <row r="143" spans="3:57" x14ac:dyDescent="0.25">
      <c r="C143" s="15"/>
      <c r="W143" s="132" t="s">
        <v>91</v>
      </c>
      <c r="AN143"/>
      <c r="AO143"/>
      <c r="AP143"/>
      <c r="AQ143"/>
      <c r="BD143"/>
      <c r="BE143" s="30" t="str">
        <f t="shared" si="29"/>
        <v>oui</v>
      </c>
    </row>
    <row r="144" spans="3:57" x14ac:dyDescent="0.25">
      <c r="C144" s="15"/>
      <c r="W144" s="132" t="s">
        <v>91</v>
      </c>
      <c r="AN144"/>
      <c r="AO144"/>
      <c r="AP144"/>
      <c r="AQ144"/>
      <c r="BD144"/>
      <c r="BE144" s="30" t="str">
        <f t="shared" si="29"/>
        <v>oui</v>
      </c>
    </row>
    <row r="145" spans="3:57" x14ac:dyDescent="0.25">
      <c r="C145" s="15"/>
      <c r="W145" s="132" t="s">
        <v>91</v>
      </c>
      <c r="AN145"/>
      <c r="AO145"/>
      <c r="AP145"/>
      <c r="AQ145"/>
      <c r="BD145"/>
      <c r="BE145" s="30" t="str">
        <f t="shared" si="29"/>
        <v>oui</v>
      </c>
    </row>
    <row r="146" spans="3:57" x14ac:dyDescent="0.25">
      <c r="C146" s="15"/>
      <c r="W146" s="132" t="s">
        <v>91</v>
      </c>
      <c r="AN146"/>
      <c r="AO146"/>
      <c r="AP146"/>
      <c r="AQ146"/>
      <c r="BD146"/>
      <c r="BE146" s="30" t="str">
        <f t="shared" si="29"/>
        <v>oui</v>
      </c>
    </row>
    <row r="147" spans="3:57" x14ac:dyDescent="0.25">
      <c r="C147" s="15"/>
      <c r="W147" s="132" t="s">
        <v>91</v>
      </c>
      <c r="AN147"/>
      <c r="AO147"/>
      <c r="AP147"/>
      <c r="AQ147"/>
      <c r="BD147"/>
      <c r="BE147" s="30" t="str">
        <f t="shared" si="29"/>
        <v>oui</v>
      </c>
    </row>
    <row r="148" spans="3:57" x14ac:dyDescent="0.25">
      <c r="C148" s="15"/>
      <c r="W148" s="132" t="s">
        <v>91</v>
      </c>
      <c r="AN148"/>
      <c r="AO148"/>
      <c r="AP148"/>
      <c r="AQ148"/>
      <c r="BD148"/>
      <c r="BE148" s="30" t="str">
        <f t="shared" si="29"/>
        <v>oui</v>
      </c>
    </row>
    <row r="149" spans="3:57" x14ac:dyDescent="0.25">
      <c r="C149" s="15"/>
      <c r="W149" s="132" t="s">
        <v>91</v>
      </c>
      <c r="AN149"/>
      <c r="AO149"/>
      <c r="AP149"/>
      <c r="AQ149"/>
      <c r="BD149"/>
      <c r="BE149" s="30" t="str">
        <f t="shared" si="29"/>
        <v>oui</v>
      </c>
    </row>
    <row r="150" spans="3:57" x14ac:dyDescent="0.25">
      <c r="C150" s="15"/>
      <c r="W150" s="132" t="s">
        <v>91</v>
      </c>
      <c r="AN150"/>
      <c r="AO150"/>
      <c r="AP150"/>
      <c r="AQ150"/>
      <c r="BD150"/>
      <c r="BE150" s="30" t="str">
        <f t="shared" si="29"/>
        <v>oui</v>
      </c>
    </row>
    <row r="151" spans="3:57" x14ac:dyDescent="0.25">
      <c r="C151" s="15"/>
      <c r="W151" s="132" t="s">
        <v>91</v>
      </c>
      <c r="AN151"/>
      <c r="AO151"/>
      <c r="AP151"/>
      <c r="AQ151"/>
      <c r="BD151"/>
      <c r="BE151" s="30" t="str">
        <f t="shared" si="29"/>
        <v>oui</v>
      </c>
    </row>
    <row r="152" spans="3:57" x14ac:dyDescent="0.25">
      <c r="C152" s="15"/>
      <c r="W152" s="132" t="s">
        <v>91</v>
      </c>
      <c r="AN152"/>
      <c r="AO152"/>
      <c r="AP152"/>
      <c r="AQ152"/>
      <c r="BD152"/>
      <c r="BE152" s="30" t="str">
        <f t="shared" si="29"/>
        <v>oui</v>
      </c>
    </row>
    <row r="153" spans="3:57" x14ac:dyDescent="0.25">
      <c r="C153" s="15"/>
      <c r="W153" s="132" t="s">
        <v>91</v>
      </c>
      <c r="AN153"/>
      <c r="AO153"/>
      <c r="AP153"/>
      <c r="AQ153"/>
      <c r="BD153"/>
      <c r="BE153" s="30" t="str">
        <f t="shared" si="29"/>
        <v>oui</v>
      </c>
    </row>
    <row r="154" spans="3:57" x14ac:dyDescent="0.25">
      <c r="C154" s="15"/>
      <c r="W154" s="132" t="s">
        <v>91</v>
      </c>
      <c r="AN154"/>
      <c r="AO154"/>
      <c r="AP154"/>
      <c r="AQ154"/>
      <c r="BD154"/>
      <c r="BE154" s="30" t="str">
        <f t="shared" si="29"/>
        <v>oui</v>
      </c>
    </row>
    <row r="155" spans="3:57" x14ac:dyDescent="0.25">
      <c r="C155" s="15"/>
      <c r="W155" s="132" t="s">
        <v>91</v>
      </c>
      <c r="AN155"/>
      <c r="AO155"/>
      <c r="AP155"/>
      <c r="AQ155"/>
      <c r="BD155"/>
      <c r="BE155" s="30" t="str">
        <f t="shared" si="29"/>
        <v>oui</v>
      </c>
    </row>
    <row r="156" spans="3:57" x14ac:dyDescent="0.25">
      <c r="C156" s="15"/>
      <c r="W156" s="132" t="s">
        <v>91</v>
      </c>
      <c r="AN156"/>
      <c r="AO156"/>
      <c r="AP156"/>
      <c r="AQ156"/>
      <c r="BD156"/>
      <c r="BE156" s="30" t="str">
        <f t="shared" si="29"/>
        <v>oui</v>
      </c>
    </row>
    <row r="157" spans="3:57" x14ac:dyDescent="0.25">
      <c r="C157" s="15"/>
      <c r="W157" s="132" t="s">
        <v>91</v>
      </c>
      <c r="AN157"/>
      <c r="AO157"/>
      <c r="AP157"/>
      <c r="AQ157"/>
      <c r="BD157"/>
      <c r="BE157" s="30" t="str">
        <f t="shared" si="29"/>
        <v>oui</v>
      </c>
    </row>
    <row r="158" spans="3:57" x14ac:dyDescent="0.25">
      <c r="C158" s="15"/>
      <c r="W158" s="132" t="s">
        <v>91</v>
      </c>
      <c r="AN158"/>
      <c r="AO158"/>
      <c r="AP158"/>
      <c r="AQ158"/>
      <c r="BD158"/>
      <c r="BE158" s="30" t="str">
        <f t="shared" si="29"/>
        <v>oui</v>
      </c>
    </row>
    <row r="159" spans="3:57" x14ac:dyDescent="0.25">
      <c r="C159" s="15"/>
      <c r="W159" s="132" t="s">
        <v>91</v>
      </c>
      <c r="AN159"/>
      <c r="AO159"/>
      <c r="AP159"/>
      <c r="AQ159"/>
      <c r="BD159"/>
      <c r="BE159" s="30" t="str">
        <f t="shared" si="29"/>
        <v>oui</v>
      </c>
    </row>
    <row r="160" spans="3:57" x14ac:dyDescent="0.25">
      <c r="C160" s="15"/>
      <c r="W160" s="132" t="s">
        <v>91</v>
      </c>
      <c r="AN160"/>
      <c r="AO160"/>
      <c r="AP160"/>
      <c r="AQ160"/>
      <c r="BD160"/>
      <c r="BE160" s="30" t="str">
        <f t="shared" si="29"/>
        <v>oui</v>
      </c>
    </row>
    <row r="161" spans="3:57" x14ac:dyDescent="0.25">
      <c r="C161" s="15"/>
      <c r="W161" s="132" t="s">
        <v>91</v>
      </c>
      <c r="AN161"/>
      <c r="AO161"/>
      <c r="AP161"/>
      <c r="AQ161"/>
      <c r="BD161"/>
      <c r="BE161" s="30" t="str">
        <f t="shared" si="29"/>
        <v>oui</v>
      </c>
    </row>
    <row r="162" spans="3:57" x14ac:dyDescent="0.25">
      <c r="C162" s="15"/>
      <c r="W162" s="132" t="s">
        <v>91</v>
      </c>
      <c r="AN162"/>
      <c r="AO162"/>
      <c r="AP162"/>
      <c r="AQ162"/>
      <c r="BD162"/>
      <c r="BE162" s="30" t="str">
        <f t="shared" si="29"/>
        <v>oui</v>
      </c>
    </row>
    <row r="163" spans="3:57" x14ac:dyDescent="0.25">
      <c r="C163" s="15"/>
      <c r="W163" s="132" t="s">
        <v>91</v>
      </c>
      <c r="AN163"/>
      <c r="AO163"/>
      <c r="AP163"/>
      <c r="AQ163"/>
      <c r="BD163"/>
      <c r="BE163" s="30" t="str">
        <f t="shared" si="29"/>
        <v>oui</v>
      </c>
    </row>
    <row r="164" spans="3:57" x14ac:dyDescent="0.25">
      <c r="C164" s="15"/>
      <c r="W164" s="132" t="s">
        <v>91</v>
      </c>
      <c r="AN164"/>
      <c r="AO164"/>
      <c r="AP164"/>
      <c r="AQ164"/>
      <c r="BD164"/>
      <c r="BE164" s="30" t="str">
        <f t="shared" si="29"/>
        <v>oui</v>
      </c>
    </row>
    <row r="165" spans="3:57" x14ac:dyDescent="0.25">
      <c r="C165" s="15"/>
      <c r="W165" s="132" t="s">
        <v>91</v>
      </c>
      <c r="AN165"/>
      <c r="AO165"/>
      <c r="AP165"/>
      <c r="AQ165"/>
      <c r="BD165"/>
      <c r="BE165" s="30" t="str">
        <f t="shared" si="29"/>
        <v>oui</v>
      </c>
    </row>
    <row r="166" spans="3:57" x14ac:dyDescent="0.25">
      <c r="C166" s="15"/>
      <c r="W166" s="132" t="s">
        <v>91</v>
      </c>
      <c r="AN166"/>
      <c r="AO166"/>
      <c r="AP166"/>
      <c r="AQ166"/>
      <c r="BD166"/>
      <c r="BE166" s="30" t="str">
        <f t="shared" si="29"/>
        <v>oui</v>
      </c>
    </row>
    <row r="167" spans="3:57" x14ac:dyDescent="0.25">
      <c r="C167" s="15"/>
      <c r="W167" s="132" t="s">
        <v>91</v>
      </c>
      <c r="AN167"/>
      <c r="AO167"/>
      <c r="AP167"/>
      <c r="AQ167"/>
      <c r="BD167"/>
      <c r="BE167" s="30" t="str">
        <f t="shared" si="29"/>
        <v>oui</v>
      </c>
    </row>
    <row r="168" spans="3:57" x14ac:dyDescent="0.25">
      <c r="C168" s="15"/>
      <c r="W168" s="132" t="s">
        <v>91</v>
      </c>
      <c r="AN168"/>
      <c r="AO168"/>
      <c r="AP168"/>
      <c r="AQ168"/>
      <c r="BD168"/>
      <c r="BE168" s="30" t="str">
        <f t="shared" si="29"/>
        <v>oui</v>
      </c>
    </row>
    <row r="169" spans="3:57" x14ac:dyDescent="0.25">
      <c r="C169" s="15"/>
      <c r="W169" s="132" t="s">
        <v>91</v>
      </c>
      <c r="AN169"/>
      <c r="AO169"/>
      <c r="AP169"/>
      <c r="AQ169"/>
      <c r="BD169"/>
      <c r="BE169" s="30" t="str">
        <f t="shared" si="29"/>
        <v>oui</v>
      </c>
    </row>
    <row r="170" spans="3:57" x14ac:dyDescent="0.25">
      <c r="C170" s="15"/>
      <c r="W170" s="132" t="s">
        <v>91</v>
      </c>
      <c r="AN170"/>
      <c r="AO170"/>
      <c r="AP170"/>
      <c r="AQ170"/>
      <c r="BD170"/>
      <c r="BE170" s="30" t="str">
        <f t="shared" si="29"/>
        <v>oui</v>
      </c>
    </row>
    <row r="171" spans="3:57" x14ac:dyDescent="0.25">
      <c r="C171" s="15"/>
      <c r="W171" s="132" t="s">
        <v>91</v>
      </c>
      <c r="AN171"/>
      <c r="AO171"/>
      <c r="AP171"/>
      <c r="AQ171"/>
      <c r="BD171"/>
      <c r="BE171" s="30" t="str">
        <f t="shared" si="29"/>
        <v>oui</v>
      </c>
    </row>
    <row r="172" spans="3:57" x14ac:dyDescent="0.25">
      <c r="C172" s="15"/>
      <c r="W172" s="132" t="s">
        <v>91</v>
      </c>
      <c r="AN172"/>
      <c r="AO172"/>
      <c r="AP172"/>
      <c r="AQ172"/>
      <c r="BD172"/>
      <c r="BE172" s="30" t="str">
        <f t="shared" si="29"/>
        <v>oui</v>
      </c>
    </row>
    <row r="173" spans="3:57" x14ac:dyDescent="0.25">
      <c r="C173" s="15"/>
      <c r="W173" s="132" t="s">
        <v>91</v>
      </c>
      <c r="AN173"/>
      <c r="AO173"/>
      <c r="AP173"/>
      <c r="AQ173"/>
      <c r="BD173"/>
      <c r="BE173" s="30" t="str">
        <f t="shared" si="29"/>
        <v>oui</v>
      </c>
    </row>
    <row r="174" spans="3:57" x14ac:dyDescent="0.25">
      <c r="C174" s="15"/>
      <c r="W174" s="132" t="s">
        <v>91</v>
      </c>
      <c r="AN174"/>
      <c r="AO174"/>
      <c r="AP174"/>
      <c r="AQ174"/>
      <c r="BD174"/>
      <c r="BE174" s="30" t="str">
        <f t="shared" si="29"/>
        <v>oui</v>
      </c>
    </row>
    <row r="175" spans="3:57" x14ac:dyDescent="0.25">
      <c r="C175" s="15"/>
      <c r="W175" s="132" t="s">
        <v>91</v>
      </c>
      <c r="AN175"/>
      <c r="AO175"/>
      <c r="AP175"/>
      <c r="AQ175"/>
      <c r="BD175"/>
      <c r="BE175" s="30" t="str">
        <f t="shared" si="29"/>
        <v>oui</v>
      </c>
    </row>
    <row r="176" spans="3:57" x14ac:dyDescent="0.25">
      <c r="C176" s="15"/>
      <c r="W176" s="132" t="s">
        <v>91</v>
      </c>
      <c r="AN176"/>
      <c r="AO176"/>
      <c r="AP176"/>
      <c r="AQ176"/>
      <c r="BD176"/>
      <c r="BE176" s="30" t="str">
        <f t="shared" si="29"/>
        <v>oui</v>
      </c>
    </row>
    <row r="177" spans="3:57" x14ac:dyDescent="0.25">
      <c r="C177" s="15"/>
      <c r="W177" s="132" t="s">
        <v>91</v>
      </c>
      <c r="AN177"/>
      <c r="AO177"/>
      <c r="AP177"/>
      <c r="AQ177"/>
      <c r="BD177"/>
      <c r="BE177" s="30" t="str">
        <f t="shared" si="29"/>
        <v>oui</v>
      </c>
    </row>
    <row r="178" spans="3:57" x14ac:dyDescent="0.25">
      <c r="C178" s="15"/>
      <c r="W178" s="132" t="s">
        <v>91</v>
      </c>
      <c r="AN178"/>
      <c r="AO178"/>
      <c r="AP178"/>
      <c r="AQ178"/>
      <c r="BD178"/>
      <c r="BE178" s="30" t="str">
        <f t="shared" si="29"/>
        <v>oui</v>
      </c>
    </row>
    <row r="179" spans="3:57" x14ac:dyDescent="0.25">
      <c r="C179" s="15"/>
      <c r="W179" s="132" t="s">
        <v>91</v>
      </c>
      <c r="AN179"/>
      <c r="AO179"/>
      <c r="AP179"/>
      <c r="AQ179"/>
      <c r="BD179"/>
      <c r="BE179" s="30" t="str">
        <f t="shared" si="29"/>
        <v>oui</v>
      </c>
    </row>
    <row r="180" spans="3:57" x14ac:dyDescent="0.25">
      <c r="C180" s="15"/>
      <c r="W180" s="132" t="s">
        <v>91</v>
      </c>
      <c r="AN180"/>
      <c r="AO180"/>
      <c r="AP180"/>
      <c r="AQ180"/>
      <c r="BD180"/>
      <c r="BE180" s="30" t="str">
        <f t="shared" si="29"/>
        <v>oui</v>
      </c>
    </row>
    <row r="181" spans="3:57" x14ac:dyDescent="0.25">
      <c r="C181" s="15"/>
      <c r="W181" s="132" t="s">
        <v>91</v>
      </c>
      <c r="AN181"/>
      <c r="AO181"/>
      <c r="AP181"/>
      <c r="AQ181"/>
      <c r="BD181"/>
      <c r="BE181" s="30" t="str">
        <f t="shared" si="29"/>
        <v>oui</v>
      </c>
    </row>
    <row r="182" spans="3:57" x14ac:dyDescent="0.25">
      <c r="C182" s="15"/>
      <c r="W182" s="132" t="s">
        <v>91</v>
      </c>
      <c r="AN182"/>
      <c r="AO182"/>
      <c r="AP182"/>
      <c r="AQ182"/>
      <c r="BD182"/>
      <c r="BE182" s="30" t="str">
        <f t="shared" si="29"/>
        <v>oui</v>
      </c>
    </row>
    <row r="183" spans="3:57" x14ac:dyDescent="0.25">
      <c r="C183" s="15"/>
      <c r="W183" s="132" t="s">
        <v>91</v>
      </c>
      <c r="AN183"/>
      <c r="AO183"/>
      <c r="AP183"/>
      <c r="AQ183"/>
      <c r="BD183"/>
      <c r="BE183" s="30" t="str">
        <f t="shared" si="29"/>
        <v>oui</v>
      </c>
    </row>
    <row r="184" spans="3:57" x14ac:dyDescent="0.25">
      <c r="C184" s="15"/>
      <c r="W184" s="132" t="s">
        <v>91</v>
      </c>
      <c r="AN184"/>
      <c r="AO184"/>
      <c r="AP184"/>
      <c r="AQ184"/>
      <c r="BD184"/>
      <c r="BE184" s="30" t="str">
        <f t="shared" si="29"/>
        <v>oui</v>
      </c>
    </row>
    <row r="185" spans="3:57" x14ac:dyDescent="0.25">
      <c r="C185" s="15"/>
      <c r="W185" s="132" t="s">
        <v>91</v>
      </c>
      <c r="AN185"/>
      <c r="AO185"/>
      <c r="AP185"/>
      <c r="AQ185"/>
      <c r="BD185"/>
      <c r="BE185" s="30" t="str">
        <f t="shared" si="29"/>
        <v>oui</v>
      </c>
    </row>
    <row r="186" spans="3:57" x14ac:dyDescent="0.25">
      <c r="C186" s="15"/>
      <c r="W186" s="132" t="s">
        <v>91</v>
      </c>
      <c r="AN186"/>
      <c r="AO186"/>
      <c r="AP186"/>
      <c r="AQ186"/>
      <c r="BD186"/>
      <c r="BE186" s="30" t="str">
        <f t="shared" si="29"/>
        <v>oui</v>
      </c>
    </row>
    <row r="187" spans="3:57" x14ac:dyDescent="0.25">
      <c r="C187" s="15"/>
      <c r="W187" s="132" t="s">
        <v>91</v>
      </c>
      <c r="AN187"/>
      <c r="AO187"/>
      <c r="AP187"/>
      <c r="AQ187"/>
      <c r="BD187"/>
      <c r="BE187" s="30" t="str">
        <f t="shared" si="29"/>
        <v>oui</v>
      </c>
    </row>
    <row r="188" spans="3:57" x14ac:dyDescent="0.25">
      <c r="C188" s="15"/>
      <c r="W188" s="132" t="s">
        <v>91</v>
      </c>
      <c r="AN188"/>
      <c r="AO188"/>
      <c r="AP188"/>
      <c r="AQ188"/>
      <c r="BD188"/>
      <c r="BE188" s="30" t="str">
        <f t="shared" si="29"/>
        <v>oui</v>
      </c>
    </row>
    <row r="189" spans="3:57" x14ac:dyDescent="0.25">
      <c r="C189" s="15"/>
      <c r="W189" s="132" t="s">
        <v>91</v>
      </c>
      <c r="AN189"/>
      <c r="AO189"/>
      <c r="AP189"/>
      <c r="AQ189"/>
      <c r="BD189"/>
      <c r="BE189" s="30" t="str">
        <f t="shared" si="29"/>
        <v>oui</v>
      </c>
    </row>
    <row r="190" spans="3:57" x14ac:dyDescent="0.25">
      <c r="C190" s="15"/>
      <c r="W190" s="132" t="s">
        <v>91</v>
      </c>
      <c r="AN190"/>
      <c r="AO190"/>
      <c r="AP190"/>
      <c r="AQ190"/>
      <c r="BD190"/>
      <c r="BE190" s="30" t="str">
        <f t="shared" si="29"/>
        <v>oui</v>
      </c>
    </row>
    <row r="191" spans="3:57" x14ac:dyDescent="0.25">
      <c r="C191" s="15"/>
      <c r="W191" s="132" t="s">
        <v>91</v>
      </c>
      <c r="AN191"/>
      <c r="AO191"/>
      <c r="AP191"/>
      <c r="AQ191"/>
      <c r="BD191"/>
      <c r="BE191" s="30" t="str">
        <f t="shared" si="29"/>
        <v>oui</v>
      </c>
    </row>
    <row r="192" spans="3:57" x14ac:dyDescent="0.25">
      <c r="C192" s="15"/>
      <c r="W192" s="132" t="s">
        <v>91</v>
      </c>
      <c r="AN192"/>
      <c r="AO192"/>
      <c r="AP192"/>
      <c r="AQ192"/>
      <c r="BD192"/>
      <c r="BE192" s="30" t="str">
        <f t="shared" si="29"/>
        <v>oui</v>
      </c>
    </row>
    <row r="193" spans="1:64" x14ac:dyDescent="0.25">
      <c r="C193" s="15"/>
      <c r="W193" s="132" t="s">
        <v>91</v>
      </c>
      <c r="AN193"/>
      <c r="AO193"/>
      <c r="AP193"/>
      <c r="AQ193"/>
      <c r="BD193"/>
      <c r="BE193" s="30" t="str">
        <f t="shared" si="29"/>
        <v>oui</v>
      </c>
    </row>
    <row r="194" spans="1:64" x14ac:dyDescent="0.25">
      <c r="C194" s="15"/>
      <c r="W194" s="132" t="s">
        <v>91</v>
      </c>
      <c r="AN194"/>
      <c r="AO194"/>
      <c r="AP194"/>
      <c r="AQ194"/>
      <c r="BD194"/>
      <c r="BE194" s="30" t="str">
        <f t="shared" si="29"/>
        <v>oui</v>
      </c>
    </row>
    <row r="195" spans="1:64" x14ac:dyDescent="0.25">
      <c r="C195" s="15"/>
      <c r="W195" s="132" t="s">
        <v>91</v>
      </c>
      <c r="AN195"/>
      <c r="AO195"/>
      <c r="AP195"/>
      <c r="AQ195"/>
      <c r="BD195"/>
      <c r="BE195" s="30" t="str">
        <f t="shared" ref="BE195:BE200" si="30">+BE194</f>
        <v>oui</v>
      </c>
    </row>
    <row r="196" spans="1:64" x14ac:dyDescent="0.25">
      <c r="C196" s="15"/>
      <c r="W196" s="132" t="s">
        <v>91</v>
      </c>
      <c r="AN196"/>
      <c r="AO196"/>
      <c r="AP196"/>
      <c r="AQ196"/>
      <c r="BD196"/>
      <c r="BE196" s="30" t="str">
        <f t="shared" si="30"/>
        <v>oui</v>
      </c>
    </row>
    <row r="197" spans="1:64" x14ac:dyDescent="0.25">
      <c r="C197" s="15"/>
      <c r="W197" s="132" t="s">
        <v>91</v>
      </c>
      <c r="AN197"/>
      <c r="AO197"/>
      <c r="AP197"/>
      <c r="AQ197"/>
      <c r="BD197"/>
      <c r="BE197" s="30" t="str">
        <f t="shared" si="30"/>
        <v>oui</v>
      </c>
    </row>
    <row r="198" spans="1:64" x14ac:dyDescent="0.25">
      <c r="C198" s="15"/>
      <c r="W198" s="132" t="s">
        <v>91</v>
      </c>
      <c r="AN198"/>
      <c r="AO198"/>
      <c r="AP198"/>
      <c r="AQ198"/>
      <c r="BD198"/>
      <c r="BE198" s="30" t="str">
        <f t="shared" si="30"/>
        <v>oui</v>
      </c>
    </row>
    <row r="199" spans="1:64" x14ac:dyDescent="0.25">
      <c r="C199" s="15"/>
      <c r="W199" s="132" t="s">
        <v>91</v>
      </c>
      <c r="AN199"/>
      <c r="AO199"/>
      <c r="AP199"/>
      <c r="AQ199"/>
      <c r="BD199"/>
      <c r="BE199" s="30" t="str">
        <f t="shared" si="30"/>
        <v>oui</v>
      </c>
    </row>
    <row r="200" spans="1:64" x14ac:dyDescent="0.25">
      <c r="C200" s="15"/>
      <c r="W200" s="132" t="s">
        <v>91</v>
      </c>
      <c r="AN200"/>
      <c r="AO200"/>
      <c r="AP200"/>
      <c r="AQ200"/>
      <c r="BD200"/>
      <c r="BE200" s="30" t="str">
        <f t="shared" si="30"/>
        <v>oui</v>
      </c>
    </row>
    <row r="201" spans="1:64" s="17" customFormat="1" ht="15.75" x14ac:dyDescent="0.25">
      <c r="A201" s="13" t="s">
        <v>9</v>
      </c>
      <c r="B201" s="14"/>
      <c r="C201" s="15"/>
      <c r="D201" s="16">
        <v>35815</v>
      </c>
      <c r="E201" s="16"/>
      <c r="F201" s="16"/>
      <c r="H201" s="17">
        <v>2175</v>
      </c>
      <c r="L201" s="17">
        <v>136815</v>
      </c>
      <c r="M201" s="17">
        <v>0</v>
      </c>
      <c r="N201" s="17">
        <v>0</v>
      </c>
      <c r="P201" s="17">
        <v>98</v>
      </c>
      <c r="R201" s="18"/>
      <c r="S201" s="18"/>
      <c r="T201" s="17">
        <v>-123</v>
      </c>
      <c r="U201" s="18"/>
      <c r="V201" s="18"/>
      <c r="W201" s="17" t="s">
        <v>10</v>
      </c>
      <c r="AK201" s="19">
        <v>0</v>
      </c>
      <c r="AN201" s="18">
        <v>18756</v>
      </c>
      <c r="AO201" s="18">
        <v>0</v>
      </c>
      <c r="AP201" s="20"/>
      <c r="AQ201" s="18">
        <v>10</v>
      </c>
      <c r="AW201" s="17">
        <v>0</v>
      </c>
      <c r="AY201" s="21">
        <v>0</v>
      </c>
      <c r="AZ201" s="22">
        <v>5000</v>
      </c>
      <c r="BA201" s="22">
        <v>5828</v>
      </c>
      <c r="BC201" s="17">
        <v>0</v>
      </c>
      <c r="BD201" s="23"/>
      <c r="BE201" s="17" t="str">
        <f>+IF(AND(BF201="oui",BG201="oui",BI201="oui",BJ201="oui",BK201="oui",BL201="oui"),"oui","non")</f>
        <v>non</v>
      </c>
      <c r="BF201" s="17" t="str">
        <f>+IF(AND(AY201=0),"oui","non")</f>
        <v>oui</v>
      </c>
      <c r="BG201" s="17" t="s">
        <v>119</v>
      </c>
      <c r="BH201" s="17" t="s">
        <v>119</v>
      </c>
      <c r="BI201" s="17" t="str">
        <f>+IF(AND(G228=0),"oui","non")</f>
        <v>oui</v>
      </c>
      <c r="BJ201" s="17" t="str">
        <f>+IF(AND(G230=0),"oui","non")</f>
        <v>oui</v>
      </c>
      <c r="BK201" s="17" t="str">
        <f>+IF(AND(E226=0,F226=0,G226=0,H226=0,I226=0,J226=0,K226=0,L226=0,M226=0,O226=0,P226=0,Q226=0,N226&gt;=0,D226=0),"oui","non")</f>
        <v>non</v>
      </c>
      <c r="BL201" s="17" t="str">
        <f>+IF(AM223=AI223,"oui","non")</f>
        <v>oui</v>
      </c>
    </row>
    <row r="202" spans="1:64" s="24" customFormat="1" ht="22.5" customHeight="1" x14ac:dyDescent="0.2">
      <c r="B202" s="25"/>
      <c r="C202" s="15"/>
      <c r="R202" s="26" t="s">
        <v>11</v>
      </c>
      <c r="S202" s="26"/>
      <c r="T202" s="26"/>
      <c r="U202" s="26"/>
      <c r="V202" s="26"/>
      <c r="W202" s="27" t="s">
        <v>10</v>
      </c>
      <c r="AY202" s="28"/>
      <c r="AZ202" s="133"/>
      <c r="BA202" s="28"/>
      <c r="BD202" s="29"/>
      <c r="BE202" s="30" t="str">
        <f t="shared" ref="BE202:BL217" si="31">+BE201</f>
        <v>non</v>
      </c>
      <c r="BF202" s="33" t="str">
        <f t="shared" si="31"/>
        <v>oui</v>
      </c>
      <c r="BG202" s="33" t="str">
        <f t="shared" si="31"/>
        <v>oui</v>
      </c>
      <c r="BH202" s="33" t="str">
        <f t="shared" si="31"/>
        <v>oui</v>
      </c>
      <c r="BI202" s="33" t="str">
        <f t="shared" si="31"/>
        <v>oui</v>
      </c>
      <c r="BJ202" s="33" t="str">
        <f t="shared" si="31"/>
        <v>oui</v>
      </c>
      <c r="BK202" s="33" t="str">
        <f t="shared" si="31"/>
        <v>non</v>
      </c>
      <c r="BL202" s="33" t="str">
        <f t="shared" si="31"/>
        <v>oui</v>
      </c>
    </row>
    <row r="203" spans="1:64" s="24" customFormat="1" ht="22.5" customHeight="1" x14ac:dyDescent="0.2">
      <c r="B203" s="25"/>
      <c r="C203" s="15"/>
      <c r="R203" s="196" t="s">
        <v>12</v>
      </c>
      <c r="S203" s="197"/>
      <c r="T203" s="198"/>
      <c r="U203" s="199" t="s">
        <v>13</v>
      </c>
      <c r="V203" s="200"/>
      <c r="W203" s="27" t="s">
        <v>10</v>
      </c>
      <c r="AW203" s="32"/>
      <c r="AY203" s="28"/>
      <c r="AZ203" s="28"/>
      <c r="BA203" s="28"/>
      <c r="BD203" s="29"/>
      <c r="BE203" s="30" t="str">
        <f t="shared" si="31"/>
        <v>non</v>
      </c>
      <c r="BF203" s="33" t="str">
        <f t="shared" si="31"/>
        <v>oui</v>
      </c>
      <c r="BG203" s="33" t="str">
        <f t="shared" si="31"/>
        <v>oui</v>
      </c>
      <c r="BH203" s="33" t="str">
        <f t="shared" si="31"/>
        <v>oui</v>
      </c>
      <c r="BI203" s="33" t="str">
        <f t="shared" si="31"/>
        <v>oui</v>
      </c>
      <c r="BJ203" s="33" t="str">
        <f t="shared" si="31"/>
        <v>oui</v>
      </c>
      <c r="BK203" s="33" t="str">
        <f t="shared" si="31"/>
        <v>non</v>
      </c>
      <c r="BL203" s="33" t="str">
        <f t="shared" si="31"/>
        <v>oui</v>
      </c>
    </row>
    <row r="204" spans="1:64" s="45" customFormat="1" ht="45.75" customHeight="1" x14ac:dyDescent="0.25">
      <c r="A204" s="34" t="s">
        <v>14</v>
      </c>
      <c r="B204" s="35" t="s">
        <v>15</v>
      </c>
      <c r="C204" s="15"/>
      <c r="D204" s="36">
        <v>0.2</v>
      </c>
      <c r="E204" s="36"/>
      <c r="F204" s="36">
        <v>0.19600000000000001</v>
      </c>
      <c r="G204" s="36"/>
      <c r="H204" s="36">
        <v>0.1</v>
      </c>
      <c r="I204" s="36"/>
      <c r="J204" s="36">
        <v>7.0000000000000007E-2</v>
      </c>
      <c r="K204" s="36"/>
      <c r="L204" s="36">
        <v>5.5E-2</v>
      </c>
      <c r="M204" s="36"/>
      <c r="N204" s="36">
        <v>2.1000000000000001E-2</v>
      </c>
      <c r="O204" s="36"/>
      <c r="P204" s="36">
        <v>0</v>
      </c>
      <c r="Q204" s="36"/>
      <c r="R204" s="37" t="s">
        <v>16</v>
      </c>
      <c r="S204" s="37" t="s">
        <v>17</v>
      </c>
      <c r="T204" s="38" t="s">
        <v>18</v>
      </c>
      <c r="U204" s="37" t="s">
        <v>19</v>
      </c>
      <c r="V204" s="37" t="s">
        <v>20</v>
      </c>
      <c r="W204" s="27" t="s">
        <v>10</v>
      </c>
      <c r="X204" s="39" t="s">
        <v>21</v>
      </c>
      <c r="Y204" s="39" t="s">
        <v>21</v>
      </c>
      <c r="Z204" s="39" t="s">
        <v>21</v>
      </c>
      <c r="AA204" s="39" t="s">
        <v>21</v>
      </c>
      <c r="AB204" s="39" t="s">
        <v>21</v>
      </c>
      <c r="AC204" s="39" t="s">
        <v>21</v>
      </c>
      <c r="AD204" s="39" t="s">
        <v>21</v>
      </c>
      <c r="AE204" s="40" t="s">
        <v>22</v>
      </c>
      <c r="AF204" s="41" t="s">
        <v>23</v>
      </c>
      <c r="AG204" s="42" t="s">
        <v>24</v>
      </c>
      <c r="AH204" s="43" t="s">
        <v>25</v>
      </c>
      <c r="AI204" s="44" t="s">
        <v>26</v>
      </c>
      <c r="AK204" s="46" t="s">
        <v>27</v>
      </c>
      <c r="AL204" s="47"/>
      <c r="AM204" s="48"/>
      <c r="AN204" s="201" t="s">
        <v>28</v>
      </c>
      <c r="AO204" s="202"/>
      <c r="AP204" s="203"/>
      <c r="AQ204" s="49" t="s">
        <v>29</v>
      </c>
      <c r="AR204" s="49"/>
      <c r="AS204" s="50" t="s">
        <v>30</v>
      </c>
      <c r="AT204" s="42" t="s">
        <v>24</v>
      </c>
      <c r="AU204" s="50" t="s">
        <v>31</v>
      </c>
      <c r="AW204" s="51" t="s">
        <v>32</v>
      </c>
      <c r="AY204" s="52" t="s">
        <v>33</v>
      </c>
      <c r="AZ204" s="53" t="s">
        <v>34</v>
      </c>
      <c r="BA204" s="53" t="s">
        <v>35</v>
      </c>
      <c r="BC204" s="54" t="s">
        <v>36</v>
      </c>
      <c r="BD204" s="55"/>
      <c r="BE204" s="30" t="str">
        <f t="shared" si="31"/>
        <v>non</v>
      </c>
      <c r="BF204" s="56" t="str">
        <f t="shared" si="31"/>
        <v>oui</v>
      </c>
      <c r="BG204" s="56" t="str">
        <f t="shared" si="31"/>
        <v>oui</v>
      </c>
      <c r="BH204" s="56" t="str">
        <f t="shared" si="31"/>
        <v>oui</v>
      </c>
      <c r="BI204" s="56" t="str">
        <f t="shared" si="31"/>
        <v>oui</v>
      </c>
      <c r="BJ204" s="56" t="str">
        <f t="shared" si="31"/>
        <v>oui</v>
      </c>
      <c r="BK204" s="56" t="str">
        <f t="shared" si="31"/>
        <v>non</v>
      </c>
      <c r="BL204" s="56" t="str">
        <f t="shared" si="31"/>
        <v>oui</v>
      </c>
    </row>
    <row r="205" spans="1:64" s="45" customFormat="1" ht="56.25" customHeight="1" x14ac:dyDescent="0.2">
      <c r="A205" s="34"/>
      <c r="B205" s="57"/>
      <c r="C205" s="15"/>
      <c r="D205" s="58" t="s">
        <v>37</v>
      </c>
      <c r="E205" s="59" t="s">
        <v>38</v>
      </c>
      <c r="F205" s="60" t="s">
        <v>37</v>
      </c>
      <c r="G205" s="59" t="s">
        <v>38</v>
      </c>
      <c r="H205" s="58" t="s">
        <v>37</v>
      </c>
      <c r="I205" s="59" t="s">
        <v>38</v>
      </c>
      <c r="J205" s="59" t="s">
        <v>37</v>
      </c>
      <c r="K205" s="59" t="s">
        <v>38</v>
      </c>
      <c r="L205" s="58" t="s">
        <v>37</v>
      </c>
      <c r="M205" s="59" t="s">
        <v>38</v>
      </c>
      <c r="N205" s="58" t="s">
        <v>37</v>
      </c>
      <c r="O205" s="59" t="s">
        <v>38</v>
      </c>
      <c r="P205" s="58" t="s">
        <v>37</v>
      </c>
      <c r="Q205" s="59" t="s">
        <v>38</v>
      </c>
      <c r="R205" s="61"/>
      <c r="S205" s="61"/>
      <c r="T205" s="62" t="s">
        <v>39</v>
      </c>
      <c r="U205" s="61"/>
      <c r="V205" s="61"/>
      <c r="W205" s="27" t="s">
        <v>10</v>
      </c>
      <c r="X205" s="63">
        <v>0.2</v>
      </c>
      <c r="Y205" s="63">
        <v>0.19600000000000001</v>
      </c>
      <c r="Z205" s="63">
        <v>0.1</v>
      </c>
      <c r="AA205" s="63">
        <v>7.0000000000000007E-2</v>
      </c>
      <c r="AB205" s="63">
        <v>5.5E-2</v>
      </c>
      <c r="AC205" s="63">
        <v>2.1000000000000001E-2</v>
      </c>
      <c r="AD205" s="63">
        <v>0</v>
      </c>
      <c r="AE205" s="64"/>
      <c r="AF205" s="65"/>
      <c r="AG205" s="66"/>
      <c r="AH205" s="67"/>
      <c r="AI205" s="68"/>
      <c r="AK205" s="69" t="s">
        <v>40</v>
      </c>
      <c r="AL205" s="69" t="s">
        <v>41</v>
      </c>
      <c r="AM205" s="69" t="s">
        <v>42</v>
      </c>
      <c r="AN205" s="70" t="s">
        <v>43</v>
      </c>
      <c r="AO205" s="70" t="s">
        <v>44</v>
      </c>
      <c r="AP205" s="70" t="s">
        <v>45</v>
      </c>
      <c r="AQ205" s="69" t="s">
        <v>46</v>
      </c>
      <c r="AR205" s="69" t="s">
        <v>47</v>
      </c>
      <c r="AS205" s="71"/>
      <c r="AT205" s="66"/>
      <c r="AU205" s="71"/>
      <c r="AW205" s="72">
        <v>4455100</v>
      </c>
      <c r="AY205" s="73"/>
      <c r="AZ205" s="74">
        <v>4458300</v>
      </c>
      <c r="BA205" s="74">
        <v>4456700</v>
      </c>
      <c r="BC205" s="75"/>
      <c r="BD205" s="55"/>
      <c r="BE205" s="30" t="str">
        <f t="shared" si="31"/>
        <v>non</v>
      </c>
      <c r="BF205" s="56" t="str">
        <f t="shared" si="31"/>
        <v>oui</v>
      </c>
      <c r="BG205" s="56" t="str">
        <f t="shared" si="31"/>
        <v>oui</v>
      </c>
      <c r="BH205" s="56" t="str">
        <f t="shared" si="31"/>
        <v>oui</v>
      </c>
      <c r="BI205" s="56" t="str">
        <f t="shared" si="31"/>
        <v>oui</v>
      </c>
      <c r="BJ205" s="56" t="str">
        <f t="shared" si="31"/>
        <v>oui</v>
      </c>
      <c r="BK205" s="56" t="str">
        <f t="shared" si="31"/>
        <v>non</v>
      </c>
      <c r="BL205" s="56" t="str">
        <f t="shared" si="31"/>
        <v>oui</v>
      </c>
    </row>
    <row r="206" spans="1:64" s="81" customFormat="1" ht="11.25" customHeight="1" x14ac:dyDescent="0.2">
      <c r="A206" s="34"/>
      <c r="B206" s="76" t="s">
        <v>48</v>
      </c>
      <c r="C206" s="15"/>
      <c r="D206" s="204" t="s">
        <v>49</v>
      </c>
      <c r="E206" s="205"/>
      <c r="F206" s="204" t="s">
        <v>50</v>
      </c>
      <c r="G206" s="205"/>
      <c r="H206" s="204" t="s">
        <v>51</v>
      </c>
      <c r="I206" s="205"/>
      <c r="J206" s="204" t="s">
        <v>50</v>
      </c>
      <c r="K206" s="205"/>
      <c r="L206" s="204" t="s">
        <v>52</v>
      </c>
      <c r="M206" s="205"/>
      <c r="N206" s="204" t="s">
        <v>53</v>
      </c>
      <c r="O206" s="205"/>
      <c r="P206" s="204"/>
      <c r="Q206" s="205"/>
      <c r="R206" s="77" t="s">
        <v>54</v>
      </c>
      <c r="S206" s="206" t="s">
        <v>55</v>
      </c>
      <c r="T206" s="77" t="s">
        <v>56</v>
      </c>
      <c r="U206" s="76" t="s">
        <v>57</v>
      </c>
      <c r="V206" s="76" t="s">
        <v>58</v>
      </c>
      <c r="W206" s="27" t="s">
        <v>10</v>
      </c>
      <c r="X206" s="78" t="s">
        <v>49</v>
      </c>
      <c r="Y206" s="78" t="s">
        <v>50</v>
      </c>
      <c r="Z206" s="78" t="s">
        <v>51</v>
      </c>
      <c r="AA206" s="78" t="s">
        <v>50</v>
      </c>
      <c r="AB206" s="78" t="s">
        <v>52</v>
      </c>
      <c r="AC206" s="78" t="s">
        <v>53</v>
      </c>
      <c r="AD206" s="78"/>
      <c r="AE206" s="79"/>
      <c r="AF206" s="80" t="s">
        <v>59</v>
      </c>
      <c r="AG206" s="80"/>
      <c r="AH206" s="79" t="s">
        <v>60</v>
      </c>
      <c r="AI206" s="79" t="s">
        <v>61</v>
      </c>
      <c r="AK206" s="80"/>
      <c r="AL206" s="80"/>
      <c r="AM206" s="80" t="s">
        <v>62</v>
      </c>
      <c r="AN206" s="80"/>
      <c r="AO206" s="80"/>
      <c r="AP206" s="80" t="s">
        <v>63</v>
      </c>
      <c r="AQ206" s="207" t="s">
        <v>64</v>
      </c>
      <c r="AR206" s="208"/>
      <c r="AS206" s="80" t="s">
        <v>65</v>
      </c>
      <c r="AT206" s="80"/>
      <c r="AU206" s="80" t="s">
        <v>66</v>
      </c>
      <c r="AW206" s="80" t="s">
        <v>67</v>
      </c>
      <c r="AY206" s="82" t="s">
        <v>68</v>
      </c>
      <c r="AZ206" s="82" t="s">
        <v>69</v>
      </c>
      <c r="BA206" s="82" t="s">
        <v>70</v>
      </c>
      <c r="BC206" s="80"/>
      <c r="BD206" s="83"/>
      <c r="BE206" s="30" t="str">
        <f t="shared" si="31"/>
        <v>non</v>
      </c>
      <c r="BF206" s="84" t="str">
        <f t="shared" si="31"/>
        <v>oui</v>
      </c>
      <c r="BG206" s="84" t="str">
        <f t="shared" si="31"/>
        <v>oui</v>
      </c>
      <c r="BH206" s="84" t="str">
        <f t="shared" si="31"/>
        <v>oui</v>
      </c>
      <c r="BI206" s="84" t="str">
        <f t="shared" si="31"/>
        <v>oui</v>
      </c>
      <c r="BJ206" s="84" t="str">
        <f t="shared" si="31"/>
        <v>oui</v>
      </c>
      <c r="BK206" s="84" t="str">
        <f t="shared" si="31"/>
        <v>non</v>
      </c>
      <c r="BL206" s="84" t="str">
        <f t="shared" si="31"/>
        <v>oui</v>
      </c>
    </row>
    <row r="207" spans="1:64" s="24" customFormat="1" ht="11.25" customHeight="1" x14ac:dyDescent="0.2">
      <c r="A207" s="85"/>
      <c r="B207" s="86"/>
      <c r="C207" s="15"/>
      <c r="D207" s="86"/>
      <c r="E207" s="86"/>
      <c r="F207" s="86"/>
      <c r="G207" s="86"/>
      <c r="H207" s="86"/>
      <c r="I207" s="86"/>
      <c r="J207" s="86"/>
      <c r="K207" s="86"/>
      <c r="L207" s="86"/>
      <c r="M207" s="86"/>
      <c r="N207" s="86"/>
      <c r="O207" s="86"/>
      <c r="P207" s="86"/>
      <c r="Q207" s="86"/>
      <c r="R207" s="86"/>
      <c r="S207" s="86"/>
      <c r="U207" s="86"/>
      <c r="V207" s="86"/>
      <c r="W207" s="27" t="s">
        <v>10</v>
      </c>
      <c r="X207" s="86"/>
      <c r="Y207" s="86"/>
      <c r="Z207" s="86"/>
      <c r="AA207" s="86"/>
      <c r="AB207" s="86"/>
      <c r="AC207" s="86"/>
      <c r="AD207" s="86"/>
      <c r="AE207" s="86"/>
      <c r="AH207" s="86"/>
      <c r="AI207" s="86"/>
      <c r="AK207" s="87"/>
      <c r="AL207" s="87"/>
      <c r="AM207" s="87"/>
      <c r="AW207" s="87"/>
      <c r="AY207" s="28"/>
      <c r="AZ207" s="28"/>
      <c r="BA207" s="28"/>
      <c r="BD207" s="29"/>
      <c r="BE207" s="30" t="str">
        <f t="shared" si="31"/>
        <v>non</v>
      </c>
      <c r="BF207" s="33" t="str">
        <f t="shared" si="31"/>
        <v>oui</v>
      </c>
      <c r="BG207" s="33" t="str">
        <f t="shared" si="31"/>
        <v>oui</v>
      </c>
      <c r="BH207" s="33" t="str">
        <f t="shared" si="31"/>
        <v>oui</v>
      </c>
      <c r="BI207" s="33" t="str">
        <f t="shared" si="31"/>
        <v>oui</v>
      </c>
      <c r="BJ207" s="33" t="str">
        <f t="shared" si="31"/>
        <v>oui</v>
      </c>
      <c r="BK207" s="33" t="str">
        <f t="shared" si="31"/>
        <v>non</v>
      </c>
      <c r="BL207" s="33" t="str">
        <f t="shared" si="31"/>
        <v>oui</v>
      </c>
    </row>
    <row r="208" spans="1:64" s="24" customFormat="1" ht="11.25" customHeight="1" x14ac:dyDescent="0.2">
      <c r="A208" s="185" t="s">
        <v>71</v>
      </c>
      <c r="B208" s="186">
        <v>181050</v>
      </c>
      <c r="C208" s="15"/>
      <c r="D208" s="190">
        <v>36000</v>
      </c>
      <c r="E208" s="190">
        <v>0</v>
      </c>
      <c r="F208" s="190">
        <v>0</v>
      </c>
      <c r="G208" s="190">
        <v>0</v>
      </c>
      <c r="H208" s="190">
        <v>1785</v>
      </c>
      <c r="I208" s="190">
        <v>0</v>
      </c>
      <c r="J208" s="190">
        <v>0</v>
      </c>
      <c r="K208" s="190">
        <v>0</v>
      </c>
      <c r="L208" s="190">
        <v>143532</v>
      </c>
      <c r="M208" s="190">
        <v>0</v>
      </c>
      <c r="N208" s="190">
        <v>0</v>
      </c>
      <c r="O208" s="191">
        <v>0</v>
      </c>
      <c r="P208" s="191">
        <v>1</v>
      </c>
      <c r="Q208" s="191">
        <v>0</v>
      </c>
      <c r="R208" s="187">
        <v>181317</v>
      </c>
      <c r="S208" s="188">
        <v>0</v>
      </c>
      <c r="T208" s="191">
        <v>-268</v>
      </c>
      <c r="U208" s="88">
        <v>1</v>
      </c>
      <c r="V208" s="89"/>
      <c r="W208" s="27" t="s">
        <v>10</v>
      </c>
      <c r="X208" s="88">
        <v>7200</v>
      </c>
      <c r="Y208" s="88">
        <v>0</v>
      </c>
      <c r="Z208" s="88">
        <v>179</v>
      </c>
      <c r="AA208" s="88">
        <v>0</v>
      </c>
      <c r="AB208" s="88">
        <v>7894</v>
      </c>
      <c r="AC208" s="88">
        <v>0</v>
      </c>
      <c r="AD208" s="88">
        <v>0</v>
      </c>
      <c r="AE208" s="88">
        <v>15273</v>
      </c>
      <c r="AF208" s="89"/>
      <c r="AG208" s="89"/>
      <c r="AH208" s="88">
        <v>15273</v>
      </c>
      <c r="AI208" s="90">
        <v>0</v>
      </c>
      <c r="AJ208" s="91"/>
      <c r="AK208" s="89"/>
      <c r="AL208" s="89"/>
      <c r="AM208" s="88">
        <v>0</v>
      </c>
      <c r="AN208" s="89">
        <v>14391</v>
      </c>
      <c r="AO208" s="89"/>
      <c r="AP208" s="88">
        <v>14391</v>
      </c>
      <c r="AQ208" s="89">
        <v>23</v>
      </c>
      <c r="AR208" s="89"/>
      <c r="AS208" s="89">
        <v>5938</v>
      </c>
      <c r="AT208" s="89"/>
      <c r="AU208" s="88">
        <v>20352</v>
      </c>
      <c r="AV208" s="92"/>
      <c r="AW208" s="93">
        <v>0</v>
      </c>
      <c r="AX208" s="92"/>
      <c r="AY208" s="94">
        <v>5079</v>
      </c>
      <c r="AZ208" s="95"/>
      <c r="BA208" s="94">
        <v>5079</v>
      </c>
      <c r="BB208" s="92"/>
      <c r="BC208" s="96"/>
      <c r="BD208" s="97"/>
      <c r="BE208" s="30" t="str">
        <f t="shared" si="31"/>
        <v>non</v>
      </c>
      <c r="BF208" s="98" t="str">
        <f t="shared" si="31"/>
        <v>oui</v>
      </c>
      <c r="BG208" s="98" t="str">
        <f t="shared" si="31"/>
        <v>oui</v>
      </c>
      <c r="BH208" s="98" t="str">
        <f t="shared" si="31"/>
        <v>oui</v>
      </c>
      <c r="BI208" s="98" t="str">
        <f t="shared" si="31"/>
        <v>oui</v>
      </c>
      <c r="BJ208" s="98" t="str">
        <f t="shared" si="31"/>
        <v>oui</v>
      </c>
      <c r="BK208" s="98" t="str">
        <f t="shared" si="31"/>
        <v>non</v>
      </c>
      <c r="BL208" s="33" t="str">
        <f t="shared" si="31"/>
        <v>oui</v>
      </c>
    </row>
    <row r="209" spans="1:64" s="24" customFormat="1" ht="11.25" customHeight="1" x14ac:dyDescent="0.2">
      <c r="A209" s="185" t="s">
        <v>72</v>
      </c>
      <c r="B209" s="186">
        <v>158424</v>
      </c>
      <c r="C209" s="15"/>
      <c r="D209" s="190">
        <v>30100</v>
      </c>
      <c r="E209" s="190">
        <v>0</v>
      </c>
      <c r="F209" s="190">
        <v>0</v>
      </c>
      <c r="G209" s="190">
        <v>0</v>
      </c>
      <c r="H209" s="190">
        <v>1467</v>
      </c>
      <c r="I209" s="190">
        <v>0</v>
      </c>
      <c r="J209" s="190">
        <v>0</v>
      </c>
      <c r="K209" s="190">
        <v>0</v>
      </c>
      <c r="L209" s="190">
        <v>127190</v>
      </c>
      <c r="M209" s="190">
        <v>0</v>
      </c>
      <c r="N209" s="190">
        <v>0</v>
      </c>
      <c r="O209" s="191">
        <v>0</v>
      </c>
      <c r="P209" s="191">
        <v>0</v>
      </c>
      <c r="Q209" s="191">
        <v>0</v>
      </c>
      <c r="R209" s="187">
        <v>158757</v>
      </c>
      <c r="S209" s="188">
        <v>0</v>
      </c>
      <c r="T209" s="191">
        <v>-333</v>
      </c>
      <c r="U209" s="88">
        <v>0</v>
      </c>
      <c r="V209" s="89"/>
      <c r="W209" s="27" t="s">
        <v>10</v>
      </c>
      <c r="X209" s="88">
        <v>6020</v>
      </c>
      <c r="Y209" s="88">
        <v>0</v>
      </c>
      <c r="Z209" s="88">
        <v>147</v>
      </c>
      <c r="AA209" s="88">
        <v>0</v>
      </c>
      <c r="AB209" s="88">
        <v>6995</v>
      </c>
      <c r="AC209" s="88">
        <v>0</v>
      </c>
      <c r="AD209" s="88">
        <v>0</v>
      </c>
      <c r="AE209" s="88">
        <v>13162</v>
      </c>
      <c r="AF209" s="89"/>
      <c r="AG209" s="89"/>
      <c r="AH209" s="88">
        <v>13162</v>
      </c>
      <c r="AI209" s="90">
        <v>0</v>
      </c>
      <c r="AJ209" s="91"/>
      <c r="AK209" s="89"/>
      <c r="AL209" s="89"/>
      <c r="AM209" s="88">
        <v>0</v>
      </c>
      <c r="AN209" s="89">
        <v>12867</v>
      </c>
      <c r="AO209" s="89"/>
      <c r="AP209" s="88">
        <v>12867</v>
      </c>
      <c r="AQ209" s="89">
        <v>28</v>
      </c>
      <c r="AR209" s="89"/>
      <c r="AS209" s="88">
        <v>5079</v>
      </c>
      <c r="AT209" s="89"/>
      <c r="AU209" s="88">
        <v>17974</v>
      </c>
      <c r="AV209" s="92"/>
      <c r="AW209" s="93">
        <v>0</v>
      </c>
      <c r="AX209" s="92"/>
      <c r="AY209" s="94">
        <v>4812</v>
      </c>
      <c r="AZ209" s="95"/>
      <c r="BA209" s="94">
        <v>4812</v>
      </c>
      <c r="BB209" s="92"/>
      <c r="BC209" s="96"/>
      <c r="BD209" s="97"/>
      <c r="BE209" s="30" t="str">
        <f t="shared" si="31"/>
        <v>non</v>
      </c>
      <c r="BF209" s="98" t="str">
        <f t="shared" si="31"/>
        <v>oui</v>
      </c>
      <c r="BG209" s="98" t="str">
        <f t="shared" si="31"/>
        <v>oui</v>
      </c>
      <c r="BH209" s="98" t="str">
        <f t="shared" si="31"/>
        <v>oui</v>
      </c>
      <c r="BI209" s="98" t="str">
        <f t="shared" si="31"/>
        <v>oui</v>
      </c>
      <c r="BJ209" s="98" t="str">
        <f t="shared" si="31"/>
        <v>oui</v>
      </c>
      <c r="BK209" s="98" t="str">
        <f t="shared" si="31"/>
        <v>non</v>
      </c>
      <c r="BL209" s="33" t="str">
        <f t="shared" si="31"/>
        <v>oui</v>
      </c>
    </row>
    <row r="210" spans="1:64" s="24" customFormat="1" ht="11.25" customHeight="1" x14ac:dyDescent="0.2">
      <c r="A210" s="189" t="s">
        <v>73</v>
      </c>
      <c r="B210" s="186">
        <v>179458</v>
      </c>
      <c r="C210" s="15"/>
      <c r="D210" s="190">
        <v>35792</v>
      </c>
      <c r="E210" s="190">
        <v>0</v>
      </c>
      <c r="F210" s="190">
        <v>0</v>
      </c>
      <c r="G210" s="190">
        <v>0</v>
      </c>
      <c r="H210" s="190">
        <v>2037</v>
      </c>
      <c r="I210" s="190">
        <v>0</v>
      </c>
      <c r="J210" s="190">
        <v>0</v>
      </c>
      <c r="K210" s="190">
        <v>0</v>
      </c>
      <c r="L210" s="190">
        <v>141798</v>
      </c>
      <c r="M210" s="190">
        <v>0</v>
      </c>
      <c r="N210" s="190">
        <v>0</v>
      </c>
      <c r="O210" s="191">
        <v>0</v>
      </c>
      <c r="P210" s="191">
        <v>1</v>
      </c>
      <c r="Q210" s="191"/>
      <c r="R210" s="187">
        <v>179627</v>
      </c>
      <c r="S210" s="188">
        <v>0</v>
      </c>
      <c r="T210" s="191">
        <v>-170</v>
      </c>
      <c r="U210" s="88">
        <v>1</v>
      </c>
      <c r="V210" s="89"/>
      <c r="W210" s="27" t="s">
        <v>10</v>
      </c>
      <c r="X210" s="88">
        <v>7158</v>
      </c>
      <c r="Y210" s="88">
        <v>0</v>
      </c>
      <c r="Z210" s="88">
        <v>204</v>
      </c>
      <c r="AA210" s="88">
        <v>0</v>
      </c>
      <c r="AB210" s="88">
        <v>7799</v>
      </c>
      <c r="AC210" s="88">
        <v>0</v>
      </c>
      <c r="AD210" s="88">
        <v>0</v>
      </c>
      <c r="AE210" s="88">
        <v>15161</v>
      </c>
      <c r="AF210" s="89"/>
      <c r="AG210" s="89"/>
      <c r="AH210" s="88">
        <v>15161</v>
      </c>
      <c r="AI210" s="90">
        <v>0</v>
      </c>
      <c r="AJ210" s="92"/>
      <c r="AK210" s="89">
        <v>20</v>
      </c>
      <c r="AL210" s="89"/>
      <c r="AM210" s="88">
        <v>20</v>
      </c>
      <c r="AN210" s="89">
        <v>20953</v>
      </c>
      <c r="AO210" s="89"/>
      <c r="AP210" s="88">
        <v>20953</v>
      </c>
      <c r="AQ210" s="89">
        <v>15</v>
      </c>
      <c r="AR210" s="89"/>
      <c r="AS210" s="88">
        <v>4812</v>
      </c>
      <c r="AT210" s="89"/>
      <c r="AU210" s="88">
        <v>25800</v>
      </c>
      <c r="AV210" s="92"/>
      <c r="AW210" s="93">
        <v>0</v>
      </c>
      <c r="AX210" s="92"/>
      <c r="AY210" s="94">
        <v>10639</v>
      </c>
      <c r="AZ210" s="95">
        <v>5000</v>
      </c>
      <c r="BA210" s="94">
        <v>5639</v>
      </c>
      <c r="BB210" s="92"/>
      <c r="BC210" s="96"/>
      <c r="BD210" s="97"/>
      <c r="BE210" s="30" t="str">
        <f t="shared" si="31"/>
        <v>non</v>
      </c>
      <c r="BF210" s="98" t="str">
        <f t="shared" si="31"/>
        <v>oui</v>
      </c>
      <c r="BG210" s="98" t="str">
        <f t="shared" si="31"/>
        <v>oui</v>
      </c>
      <c r="BH210" s="98" t="str">
        <f t="shared" si="31"/>
        <v>oui</v>
      </c>
      <c r="BI210" s="98" t="str">
        <f t="shared" si="31"/>
        <v>oui</v>
      </c>
      <c r="BJ210" s="98" t="str">
        <f t="shared" si="31"/>
        <v>oui</v>
      </c>
      <c r="BK210" s="98" t="str">
        <f t="shared" si="31"/>
        <v>non</v>
      </c>
      <c r="BL210" s="33" t="str">
        <f t="shared" si="31"/>
        <v>oui</v>
      </c>
    </row>
    <row r="211" spans="1:64" s="24" customFormat="1" ht="11.25" customHeight="1" x14ac:dyDescent="0.2">
      <c r="A211" s="189" t="s">
        <v>74</v>
      </c>
      <c r="B211" s="186">
        <v>156183</v>
      </c>
      <c r="C211" s="15"/>
      <c r="D211" s="190">
        <v>31861</v>
      </c>
      <c r="E211" s="190">
        <v>0</v>
      </c>
      <c r="F211" s="190">
        <v>0</v>
      </c>
      <c r="G211" s="190">
        <v>0</v>
      </c>
      <c r="H211" s="190">
        <v>1999</v>
      </c>
      <c r="I211" s="190">
        <v>0</v>
      </c>
      <c r="J211" s="190">
        <v>0</v>
      </c>
      <c r="K211" s="190">
        <v>0</v>
      </c>
      <c r="L211" s="190">
        <v>123038</v>
      </c>
      <c r="M211" s="190">
        <v>0</v>
      </c>
      <c r="N211" s="190">
        <v>0</v>
      </c>
      <c r="O211" s="191">
        <v>0</v>
      </c>
      <c r="P211" s="191">
        <v>2</v>
      </c>
      <c r="Q211" s="191"/>
      <c r="R211" s="187">
        <v>156898</v>
      </c>
      <c r="S211" s="188">
        <v>0</v>
      </c>
      <c r="T211" s="191">
        <v>-717</v>
      </c>
      <c r="U211" s="88">
        <v>2</v>
      </c>
      <c r="V211" s="89"/>
      <c r="W211" s="27" t="s">
        <v>10</v>
      </c>
      <c r="X211" s="88">
        <v>6372</v>
      </c>
      <c r="Y211" s="88">
        <v>0</v>
      </c>
      <c r="Z211" s="88">
        <v>200</v>
      </c>
      <c r="AA211" s="88">
        <v>0</v>
      </c>
      <c r="AB211" s="88">
        <v>6767</v>
      </c>
      <c r="AC211" s="88">
        <v>0</v>
      </c>
      <c r="AD211" s="88">
        <v>0</v>
      </c>
      <c r="AE211" s="88">
        <v>13339</v>
      </c>
      <c r="AF211" s="89"/>
      <c r="AG211" s="89"/>
      <c r="AH211" s="88">
        <v>13339</v>
      </c>
      <c r="AI211" s="90">
        <v>0</v>
      </c>
      <c r="AJ211" s="92"/>
      <c r="AK211" s="89"/>
      <c r="AL211" s="89"/>
      <c r="AM211" s="88">
        <v>0</v>
      </c>
      <c r="AN211" s="89">
        <v>12998</v>
      </c>
      <c r="AO211" s="89"/>
      <c r="AP211" s="88">
        <v>12998</v>
      </c>
      <c r="AQ211" s="89">
        <v>61</v>
      </c>
      <c r="AR211" s="89"/>
      <c r="AS211" s="88">
        <v>5639</v>
      </c>
      <c r="AT211" s="89"/>
      <c r="AU211" s="88">
        <v>18698</v>
      </c>
      <c r="AV211" s="92"/>
      <c r="AW211" s="93">
        <v>0</v>
      </c>
      <c r="AX211" s="92"/>
      <c r="AY211" s="94">
        <v>5359</v>
      </c>
      <c r="AZ211" s="95"/>
      <c r="BA211" s="94">
        <v>5359</v>
      </c>
      <c r="BB211" s="92"/>
      <c r="BC211" s="96"/>
      <c r="BD211" s="97"/>
      <c r="BE211" s="30" t="str">
        <f t="shared" si="31"/>
        <v>non</v>
      </c>
      <c r="BF211" s="98" t="str">
        <f t="shared" si="31"/>
        <v>oui</v>
      </c>
      <c r="BG211" s="98" t="str">
        <f t="shared" si="31"/>
        <v>oui</v>
      </c>
      <c r="BH211" s="98" t="str">
        <f t="shared" si="31"/>
        <v>oui</v>
      </c>
      <c r="BI211" s="98" t="str">
        <f t="shared" si="31"/>
        <v>oui</v>
      </c>
      <c r="BJ211" s="98" t="str">
        <f t="shared" si="31"/>
        <v>oui</v>
      </c>
      <c r="BK211" s="98" t="str">
        <f t="shared" si="31"/>
        <v>non</v>
      </c>
      <c r="BL211" s="33" t="str">
        <f t="shared" si="31"/>
        <v>oui</v>
      </c>
    </row>
    <row r="212" spans="1:64" s="24" customFormat="1" ht="11.25" customHeight="1" x14ac:dyDescent="0.2">
      <c r="A212" s="189" t="s">
        <v>75</v>
      </c>
      <c r="B212" s="186">
        <v>181360</v>
      </c>
      <c r="C212" s="15"/>
      <c r="D212" s="190">
        <v>34664</v>
      </c>
      <c r="E212" s="190">
        <v>0</v>
      </c>
      <c r="F212" s="190">
        <v>0</v>
      </c>
      <c r="G212" s="190">
        <v>0</v>
      </c>
      <c r="H212" s="190">
        <v>2176</v>
      </c>
      <c r="I212" s="190">
        <v>0</v>
      </c>
      <c r="J212" s="190">
        <v>0</v>
      </c>
      <c r="K212" s="190">
        <v>0</v>
      </c>
      <c r="L212" s="190">
        <v>145305</v>
      </c>
      <c r="M212" s="190">
        <v>0</v>
      </c>
      <c r="N212" s="190">
        <v>0</v>
      </c>
      <c r="O212" s="191">
        <v>0</v>
      </c>
      <c r="P212" s="191">
        <v>0</v>
      </c>
      <c r="Q212" s="191"/>
      <c r="R212" s="187">
        <v>182145</v>
      </c>
      <c r="S212" s="188">
        <v>0</v>
      </c>
      <c r="T212" s="191">
        <v>-785</v>
      </c>
      <c r="U212" s="88">
        <v>0</v>
      </c>
      <c r="V212" s="89"/>
      <c r="W212" s="27" t="s">
        <v>10</v>
      </c>
      <c r="X212" s="88">
        <v>6933</v>
      </c>
      <c r="Y212" s="88">
        <v>0</v>
      </c>
      <c r="Z212" s="88">
        <v>218</v>
      </c>
      <c r="AA212" s="88">
        <v>0</v>
      </c>
      <c r="AB212" s="88">
        <v>7992</v>
      </c>
      <c r="AC212" s="88">
        <v>0</v>
      </c>
      <c r="AD212" s="88">
        <v>0</v>
      </c>
      <c r="AE212" s="88">
        <v>15143</v>
      </c>
      <c r="AF212" s="89"/>
      <c r="AG212" s="89"/>
      <c r="AH212" s="88">
        <v>15143</v>
      </c>
      <c r="AI212" s="90">
        <v>0</v>
      </c>
      <c r="AJ212" s="92"/>
      <c r="AK212" s="89"/>
      <c r="AL212" s="89"/>
      <c r="AM212" s="88">
        <v>0</v>
      </c>
      <c r="AN212" s="89">
        <v>14727</v>
      </c>
      <c r="AO212" s="89"/>
      <c r="AP212" s="88">
        <v>14727</v>
      </c>
      <c r="AQ212" s="89">
        <v>67</v>
      </c>
      <c r="AR212" s="89"/>
      <c r="AS212" s="88">
        <v>5359</v>
      </c>
      <c r="AT212" s="89"/>
      <c r="AU212" s="88">
        <v>20153</v>
      </c>
      <c r="AV212" s="92"/>
      <c r="AW212" s="93">
        <v>0</v>
      </c>
      <c r="AX212" s="92"/>
      <c r="AY212" s="94">
        <v>5010</v>
      </c>
      <c r="AZ212" s="95"/>
      <c r="BA212" s="94">
        <v>5010</v>
      </c>
      <c r="BB212" s="92"/>
      <c r="BC212" s="96"/>
      <c r="BD212" s="97"/>
      <c r="BE212" s="30" t="str">
        <f t="shared" si="31"/>
        <v>non</v>
      </c>
      <c r="BF212" s="98" t="str">
        <f t="shared" si="31"/>
        <v>oui</v>
      </c>
      <c r="BG212" s="98" t="str">
        <f t="shared" si="31"/>
        <v>oui</v>
      </c>
      <c r="BH212" s="98" t="str">
        <f t="shared" si="31"/>
        <v>oui</v>
      </c>
      <c r="BI212" s="98" t="str">
        <f t="shared" si="31"/>
        <v>oui</v>
      </c>
      <c r="BJ212" s="98" t="str">
        <f t="shared" si="31"/>
        <v>oui</v>
      </c>
      <c r="BK212" s="98" t="str">
        <f t="shared" si="31"/>
        <v>non</v>
      </c>
      <c r="BL212" s="33" t="str">
        <f t="shared" si="31"/>
        <v>oui</v>
      </c>
    </row>
    <row r="213" spans="1:64" s="24" customFormat="1" ht="11.25" customHeight="1" x14ac:dyDescent="0.2">
      <c r="A213" s="189" t="s">
        <v>76</v>
      </c>
      <c r="B213" s="186">
        <f t="shared" ref="B213:B219" si="32">+SUM(R213:V213)</f>
        <v>296600</v>
      </c>
      <c r="C213" s="15"/>
      <c r="D213" s="190">
        <v>159316</v>
      </c>
      <c r="E213" s="190">
        <v>0</v>
      </c>
      <c r="F213" s="190">
        <v>0</v>
      </c>
      <c r="G213" s="190">
        <v>0</v>
      </c>
      <c r="H213" s="190">
        <v>2092</v>
      </c>
      <c r="I213" s="190">
        <v>0</v>
      </c>
      <c r="J213" s="190">
        <v>0</v>
      </c>
      <c r="K213" s="190">
        <v>0</v>
      </c>
      <c r="L213" s="190">
        <v>135436</v>
      </c>
      <c r="M213" s="190">
        <v>0</v>
      </c>
      <c r="N213" s="190">
        <v>0</v>
      </c>
      <c r="O213" s="191">
        <v>0</v>
      </c>
      <c r="P213" s="191">
        <v>34</v>
      </c>
      <c r="Q213" s="191"/>
      <c r="R213" s="187">
        <f t="shared" ref="R213:S219" si="33">+D213+F213+L213+H213+J213+N213</f>
        <v>296844</v>
      </c>
      <c r="S213" s="188">
        <f t="shared" si="33"/>
        <v>0</v>
      </c>
      <c r="T213" s="191">
        <v>-278</v>
      </c>
      <c r="U213" s="88">
        <f t="shared" ref="U213:U219" si="34">P213</f>
        <v>34</v>
      </c>
      <c r="V213" s="89"/>
      <c r="W213" s="27" t="s">
        <v>10</v>
      </c>
      <c r="X213" s="88">
        <f t="shared" ref="X213:X219" si="35">ROUND((D213+E213)*$X$5805,0)</f>
        <v>31863</v>
      </c>
      <c r="Y213" s="88">
        <f t="shared" ref="Y213:Y219" si="36">ROUND((F213+G213)*$Y$5805,0)</f>
        <v>0</v>
      </c>
      <c r="Z213" s="88">
        <f t="shared" ref="Z213:Z219" si="37">ROUND((H213+I213)*$Z$5805,0)</f>
        <v>209</v>
      </c>
      <c r="AA213" s="88">
        <f t="shared" ref="AA213:AA219" si="38">ROUND((J213+K213)*$AA$5805,0)</f>
        <v>0</v>
      </c>
      <c r="AB213" s="88">
        <f t="shared" ref="AB213:AB219" si="39">ROUND((L213+M213)*$AB$5805,0)</f>
        <v>7449</v>
      </c>
      <c r="AC213" s="88">
        <f t="shared" ref="AC213:AC219" si="40">ROUND((N213+O213)*$AC$5805,0)</f>
        <v>0</v>
      </c>
      <c r="AD213" s="88">
        <f t="shared" ref="AD213:AD219" si="41">ROUND((P213+Q213)*$AD$5805,0)</f>
        <v>0</v>
      </c>
      <c r="AE213" s="88">
        <f t="shared" ref="AE213:AE219" si="42">SUM(X213:AD213)</f>
        <v>39521</v>
      </c>
      <c r="AF213" s="89"/>
      <c r="AG213" s="89"/>
      <c r="AH213" s="88">
        <f t="shared" ref="AH213:AH219" si="43">+AE213+AF213+AG213</f>
        <v>39521</v>
      </c>
      <c r="AI213" s="90">
        <f t="shared" ref="AI213:AI219" si="44">+E213*$D$5+G213*$F$5+I213*$H$5+K213*$J$5+M213*$L$5+O213*$N$5</f>
        <v>0</v>
      </c>
      <c r="AJ213" s="92"/>
      <c r="AK213" s="89"/>
      <c r="AL213" s="89"/>
      <c r="AM213" s="88">
        <f t="shared" ref="AM213:AM219" si="45">+AK213+AL213</f>
        <v>0</v>
      </c>
      <c r="AN213" s="89">
        <v>22099</v>
      </c>
      <c r="AO213" s="89"/>
      <c r="AP213" s="88">
        <f t="shared" ref="AP213:AP219" si="46">+AN213+AO213</f>
        <v>22099</v>
      </c>
      <c r="AQ213" s="89">
        <v>24</v>
      </c>
      <c r="AR213" s="89"/>
      <c r="AS213" s="88">
        <f t="shared" ref="AS213:AS219" si="47">+IF(BA212&gt;0,BA212,0)</f>
        <v>5010</v>
      </c>
      <c r="AT213" s="89"/>
      <c r="AU213" s="88">
        <f t="shared" ref="AU213:AU219" si="48">+AM213+AP213+AQ213+AR213+AS213+AT213</f>
        <v>27133</v>
      </c>
      <c r="AV213" s="92"/>
      <c r="AW213" s="93">
        <f t="shared" ref="AW213:AW219" si="49">IF((AH213-AU213)&gt;0,(AH213-AU213),0)</f>
        <v>12388</v>
      </c>
      <c r="AX213" s="92"/>
      <c r="AY213" s="94">
        <f t="shared" ref="AY213:AY219" si="50">IF((AH213-AU213)&lt;0,-(AH213-AU213),0)</f>
        <v>0</v>
      </c>
      <c r="AZ213" s="95"/>
      <c r="BA213" s="94">
        <f t="shared" ref="BA213:BA219" si="51">AY213-AZ213</f>
        <v>0</v>
      </c>
      <c r="BB213" s="92"/>
      <c r="BC213" s="96"/>
      <c r="BD213" s="97"/>
      <c r="BE213" s="30" t="str">
        <f t="shared" si="31"/>
        <v>non</v>
      </c>
      <c r="BF213" s="98" t="str">
        <f t="shared" si="31"/>
        <v>oui</v>
      </c>
      <c r="BG213" s="98" t="str">
        <f t="shared" si="31"/>
        <v>oui</v>
      </c>
      <c r="BH213" s="98" t="str">
        <f t="shared" si="31"/>
        <v>oui</v>
      </c>
      <c r="BI213" s="98" t="str">
        <f t="shared" si="31"/>
        <v>oui</v>
      </c>
      <c r="BJ213" s="98" t="str">
        <f t="shared" si="31"/>
        <v>oui</v>
      </c>
      <c r="BK213" s="98" t="str">
        <f t="shared" si="31"/>
        <v>non</v>
      </c>
      <c r="BL213" s="33" t="str">
        <f t="shared" si="31"/>
        <v>oui</v>
      </c>
    </row>
    <row r="214" spans="1:64" s="16" customFormat="1" ht="11.25" customHeight="1" x14ac:dyDescent="0.2">
      <c r="A214" s="189" t="s">
        <v>77</v>
      </c>
      <c r="B214" s="186">
        <f t="shared" si="32"/>
        <v>152530</v>
      </c>
      <c r="C214" s="15"/>
      <c r="D214" s="190">
        <v>32438</v>
      </c>
      <c r="E214" s="190"/>
      <c r="F214" s="190"/>
      <c r="G214" s="190"/>
      <c r="H214" s="190">
        <v>2400</v>
      </c>
      <c r="I214" s="190"/>
      <c r="J214" s="190"/>
      <c r="K214" s="190"/>
      <c r="L214" s="190">
        <v>117863</v>
      </c>
      <c r="M214" s="190"/>
      <c r="N214" s="190"/>
      <c r="O214" s="191"/>
      <c r="P214" s="191">
        <v>6</v>
      </c>
      <c r="Q214" s="191"/>
      <c r="R214" s="187">
        <f t="shared" si="33"/>
        <v>152701</v>
      </c>
      <c r="S214" s="188">
        <f t="shared" si="33"/>
        <v>0</v>
      </c>
      <c r="T214" s="191">
        <v>-177</v>
      </c>
      <c r="U214" s="88">
        <f t="shared" si="34"/>
        <v>6</v>
      </c>
      <c r="V214" s="89"/>
      <c r="W214" s="27" t="s">
        <v>10</v>
      </c>
      <c r="X214" s="88">
        <f t="shared" si="35"/>
        <v>6488</v>
      </c>
      <c r="Y214" s="88">
        <f t="shared" si="36"/>
        <v>0</v>
      </c>
      <c r="Z214" s="88">
        <f t="shared" si="37"/>
        <v>240</v>
      </c>
      <c r="AA214" s="88">
        <f t="shared" si="38"/>
        <v>0</v>
      </c>
      <c r="AB214" s="88">
        <f t="shared" si="39"/>
        <v>6482</v>
      </c>
      <c r="AC214" s="88">
        <f t="shared" si="40"/>
        <v>0</v>
      </c>
      <c r="AD214" s="88">
        <f t="shared" si="41"/>
        <v>0</v>
      </c>
      <c r="AE214" s="88">
        <f t="shared" si="42"/>
        <v>13210</v>
      </c>
      <c r="AF214" s="89"/>
      <c r="AG214" s="89"/>
      <c r="AH214" s="88">
        <f t="shared" si="43"/>
        <v>13210</v>
      </c>
      <c r="AI214" s="90">
        <f t="shared" si="44"/>
        <v>0</v>
      </c>
      <c r="AJ214" s="99"/>
      <c r="AK214" s="89"/>
      <c r="AL214" s="89"/>
      <c r="AM214" s="88">
        <f t="shared" si="45"/>
        <v>0</v>
      </c>
      <c r="AN214" s="89">
        <v>12454</v>
      </c>
      <c r="AO214" s="89"/>
      <c r="AP214" s="88">
        <f t="shared" si="46"/>
        <v>12454</v>
      </c>
      <c r="AQ214" s="89">
        <v>15</v>
      </c>
      <c r="AR214" s="89"/>
      <c r="AS214" s="88">
        <f t="shared" si="47"/>
        <v>0</v>
      </c>
      <c r="AT214" s="89"/>
      <c r="AU214" s="88">
        <f t="shared" si="48"/>
        <v>12469</v>
      </c>
      <c r="AV214" s="99"/>
      <c r="AW214" s="93">
        <f t="shared" si="49"/>
        <v>741</v>
      </c>
      <c r="AX214" s="99"/>
      <c r="AY214" s="94">
        <f t="shared" si="50"/>
        <v>0</v>
      </c>
      <c r="AZ214" s="100"/>
      <c r="BA214" s="101">
        <f t="shared" si="51"/>
        <v>0</v>
      </c>
      <c r="BB214" s="99"/>
      <c r="BC214" s="102"/>
      <c r="BD214" s="103"/>
      <c r="BE214" s="30" t="str">
        <f t="shared" si="31"/>
        <v>non</v>
      </c>
      <c r="BF214" s="98" t="str">
        <f t="shared" si="31"/>
        <v>oui</v>
      </c>
      <c r="BG214" s="98" t="str">
        <f t="shared" si="31"/>
        <v>oui</v>
      </c>
      <c r="BH214" s="98" t="str">
        <f t="shared" si="31"/>
        <v>oui</v>
      </c>
      <c r="BI214" s="98" t="str">
        <f t="shared" si="31"/>
        <v>oui</v>
      </c>
      <c r="BJ214" s="98" t="str">
        <f t="shared" si="31"/>
        <v>oui</v>
      </c>
      <c r="BK214" s="98" t="str">
        <f t="shared" si="31"/>
        <v>non</v>
      </c>
      <c r="BL214" s="33" t="str">
        <f t="shared" si="31"/>
        <v>oui</v>
      </c>
    </row>
    <row r="215" spans="1:64" s="24" customFormat="1" ht="11.25" customHeight="1" x14ac:dyDescent="0.2">
      <c r="A215" s="189" t="s">
        <v>78</v>
      </c>
      <c r="B215" s="186">
        <f t="shared" si="32"/>
        <v>123159</v>
      </c>
      <c r="C215" s="15"/>
      <c r="D215" s="190">
        <v>23660</v>
      </c>
      <c r="E215" s="190"/>
      <c r="F215" s="190"/>
      <c r="G215" s="190"/>
      <c r="H215" s="190">
        <v>1812</v>
      </c>
      <c r="I215" s="190"/>
      <c r="J215" s="190"/>
      <c r="K215" s="190"/>
      <c r="L215" s="190">
        <v>97967</v>
      </c>
      <c r="M215" s="190">
        <v>0</v>
      </c>
      <c r="N215" s="190">
        <v>0</v>
      </c>
      <c r="O215" s="191"/>
      <c r="P215" s="191">
        <v>7</v>
      </c>
      <c r="Q215" s="191"/>
      <c r="R215" s="187">
        <f t="shared" si="33"/>
        <v>123439</v>
      </c>
      <c r="S215" s="188">
        <f t="shared" si="33"/>
        <v>0</v>
      </c>
      <c r="T215" s="191">
        <v>-287</v>
      </c>
      <c r="U215" s="88">
        <f t="shared" si="34"/>
        <v>7</v>
      </c>
      <c r="V215" s="89"/>
      <c r="W215" s="27" t="s">
        <v>10</v>
      </c>
      <c r="X215" s="88">
        <f t="shared" si="35"/>
        <v>4732</v>
      </c>
      <c r="Y215" s="88">
        <f t="shared" si="36"/>
        <v>0</v>
      </c>
      <c r="Z215" s="88">
        <f t="shared" si="37"/>
        <v>181</v>
      </c>
      <c r="AA215" s="88">
        <f t="shared" si="38"/>
        <v>0</v>
      </c>
      <c r="AB215" s="88">
        <f t="shared" si="39"/>
        <v>5388</v>
      </c>
      <c r="AC215" s="88">
        <f t="shared" si="40"/>
        <v>0</v>
      </c>
      <c r="AD215" s="88">
        <f t="shared" si="41"/>
        <v>0</v>
      </c>
      <c r="AE215" s="88">
        <f t="shared" si="42"/>
        <v>10301</v>
      </c>
      <c r="AF215" s="89"/>
      <c r="AG215" s="89"/>
      <c r="AH215" s="88">
        <f t="shared" si="43"/>
        <v>10301</v>
      </c>
      <c r="AI215" s="90">
        <f t="shared" si="44"/>
        <v>0</v>
      </c>
      <c r="AJ215" s="92"/>
      <c r="AK215" s="89"/>
      <c r="AL215" s="89"/>
      <c r="AM215" s="88">
        <f t="shared" si="45"/>
        <v>0</v>
      </c>
      <c r="AN215" s="89">
        <v>11169</v>
      </c>
      <c r="AO215" s="89"/>
      <c r="AP215" s="88">
        <f t="shared" si="46"/>
        <v>11169</v>
      </c>
      <c r="AQ215" s="89">
        <v>24</v>
      </c>
      <c r="AR215" s="89"/>
      <c r="AS215" s="88">
        <f t="shared" si="47"/>
        <v>0</v>
      </c>
      <c r="AT215" s="89"/>
      <c r="AU215" s="88">
        <f t="shared" si="48"/>
        <v>11193</v>
      </c>
      <c r="AV215" s="92"/>
      <c r="AW215" s="93">
        <f t="shared" si="49"/>
        <v>0</v>
      </c>
      <c r="AX215" s="92"/>
      <c r="AY215" s="94">
        <f t="shared" si="50"/>
        <v>892</v>
      </c>
      <c r="AZ215" s="95"/>
      <c r="BA215" s="94">
        <f t="shared" si="51"/>
        <v>892</v>
      </c>
      <c r="BB215" s="92"/>
      <c r="BC215" s="96"/>
      <c r="BD215" s="97"/>
      <c r="BE215" s="30" t="str">
        <f t="shared" si="31"/>
        <v>non</v>
      </c>
      <c r="BF215" s="98" t="str">
        <f t="shared" si="31"/>
        <v>oui</v>
      </c>
      <c r="BG215" s="98" t="str">
        <f t="shared" si="31"/>
        <v>oui</v>
      </c>
      <c r="BH215" s="98" t="str">
        <f t="shared" si="31"/>
        <v>oui</v>
      </c>
      <c r="BI215" s="98" t="str">
        <f t="shared" si="31"/>
        <v>oui</v>
      </c>
      <c r="BJ215" s="98" t="str">
        <f t="shared" si="31"/>
        <v>oui</v>
      </c>
      <c r="BK215" s="98" t="str">
        <f t="shared" si="31"/>
        <v>non</v>
      </c>
      <c r="BL215" s="33" t="str">
        <f t="shared" si="31"/>
        <v>oui</v>
      </c>
    </row>
    <row r="216" spans="1:64" s="24" customFormat="1" ht="11.25" customHeight="1" x14ac:dyDescent="0.2">
      <c r="A216" s="189" t="s">
        <v>79</v>
      </c>
      <c r="B216" s="186">
        <f t="shared" si="32"/>
        <v>169021</v>
      </c>
      <c r="C216" s="15"/>
      <c r="D216" s="190">
        <v>33210</v>
      </c>
      <c r="E216" s="190">
        <v>0</v>
      </c>
      <c r="F216" s="190">
        <v>0</v>
      </c>
      <c r="G216" s="190">
        <v>0</v>
      </c>
      <c r="H216" s="190">
        <v>2055</v>
      </c>
      <c r="I216" s="190">
        <v>0</v>
      </c>
      <c r="J216" s="190">
        <v>0</v>
      </c>
      <c r="K216" s="190">
        <v>0</v>
      </c>
      <c r="L216" s="190">
        <v>134015</v>
      </c>
      <c r="M216" s="190">
        <v>0</v>
      </c>
      <c r="N216" s="190">
        <v>0</v>
      </c>
      <c r="O216" s="191">
        <v>0</v>
      </c>
      <c r="P216" s="191">
        <v>3</v>
      </c>
      <c r="Q216" s="191"/>
      <c r="R216" s="187">
        <f t="shared" si="33"/>
        <v>169280</v>
      </c>
      <c r="S216" s="188">
        <f t="shared" si="33"/>
        <v>0</v>
      </c>
      <c r="T216" s="191">
        <v>-262</v>
      </c>
      <c r="U216" s="88">
        <f t="shared" si="34"/>
        <v>3</v>
      </c>
      <c r="V216" s="89"/>
      <c r="W216" s="27" t="s">
        <v>10</v>
      </c>
      <c r="X216" s="88">
        <f t="shared" si="35"/>
        <v>6642</v>
      </c>
      <c r="Y216" s="88">
        <f t="shared" si="36"/>
        <v>0</v>
      </c>
      <c r="Z216" s="88">
        <f t="shared" si="37"/>
        <v>206</v>
      </c>
      <c r="AA216" s="88">
        <f t="shared" si="38"/>
        <v>0</v>
      </c>
      <c r="AB216" s="88">
        <f t="shared" si="39"/>
        <v>7371</v>
      </c>
      <c r="AC216" s="88">
        <f t="shared" si="40"/>
        <v>0</v>
      </c>
      <c r="AD216" s="88">
        <f t="shared" si="41"/>
        <v>0</v>
      </c>
      <c r="AE216" s="88">
        <f t="shared" si="42"/>
        <v>14219</v>
      </c>
      <c r="AF216" s="89"/>
      <c r="AG216" s="89"/>
      <c r="AH216" s="88">
        <f t="shared" si="43"/>
        <v>14219</v>
      </c>
      <c r="AI216" s="90">
        <f t="shared" si="44"/>
        <v>0</v>
      </c>
      <c r="AJ216" s="92"/>
      <c r="AK216" s="89">
        <v>0</v>
      </c>
      <c r="AL216" s="89">
        <v>0</v>
      </c>
      <c r="AM216" s="88">
        <f t="shared" si="45"/>
        <v>0</v>
      </c>
      <c r="AN216" s="89">
        <v>20271</v>
      </c>
      <c r="AO216" s="89">
        <v>0</v>
      </c>
      <c r="AP216" s="88">
        <f t="shared" si="46"/>
        <v>20271</v>
      </c>
      <c r="AQ216" s="89">
        <v>23</v>
      </c>
      <c r="AR216" s="89">
        <v>0</v>
      </c>
      <c r="AS216" s="88">
        <f t="shared" si="47"/>
        <v>892</v>
      </c>
      <c r="AT216" s="89"/>
      <c r="AU216" s="88">
        <f t="shared" si="48"/>
        <v>21186</v>
      </c>
      <c r="AV216" s="92"/>
      <c r="AW216" s="93">
        <f t="shared" si="49"/>
        <v>0</v>
      </c>
      <c r="AX216" s="92"/>
      <c r="AY216" s="94">
        <f t="shared" si="50"/>
        <v>6967</v>
      </c>
      <c r="AZ216" s="95"/>
      <c r="BA216" s="94">
        <f t="shared" si="51"/>
        <v>6967</v>
      </c>
      <c r="BB216" s="92"/>
      <c r="BC216" s="96"/>
      <c r="BD216" s="97"/>
      <c r="BE216" s="30" t="str">
        <f t="shared" si="31"/>
        <v>non</v>
      </c>
      <c r="BF216" s="98" t="str">
        <f t="shared" si="31"/>
        <v>oui</v>
      </c>
      <c r="BG216" s="98" t="str">
        <f t="shared" si="31"/>
        <v>oui</v>
      </c>
      <c r="BH216" s="98" t="str">
        <f t="shared" si="31"/>
        <v>oui</v>
      </c>
      <c r="BI216" s="98" t="str">
        <f t="shared" si="31"/>
        <v>oui</v>
      </c>
      <c r="BJ216" s="98" t="str">
        <f t="shared" si="31"/>
        <v>oui</v>
      </c>
      <c r="BK216" s="98" t="str">
        <f t="shared" si="31"/>
        <v>non</v>
      </c>
      <c r="BL216" s="33" t="str">
        <f t="shared" si="31"/>
        <v>oui</v>
      </c>
    </row>
    <row r="217" spans="1:64" s="24" customFormat="1" ht="11.25" customHeight="1" x14ac:dyDescent="0.2">
      <c r="A217" s="189" t="s">
        <v>80</v>
      </c>
      <c r="B217" s="186">
        <f t="shared" si="32"/>
        <v>174779</v>
      </c>
      <c r="C217" s="15"/>
      <c r="D217" s="190">
        <v>35815</v>
      </c>
      <c r="E217" s="190">
        <v>0</v>
      </c>
      <c r="F217" s="190">
        <v>0</v>
      </c>
      <c r="G217" s="190">
        <v>0</v>
      </c>
      <c r="H217" s="190">
        <v>2175</v>
      </c>
      <c r="I217" s="190">
        <v>0</v>
      </c>
      <c r="J217" s="190">
        <v>0</v>
      </c>
      <c r="K217" s="190">
        <v>0</v>
      </c>
      <c r="L217" s="190">
        <v>136814</v>
      </c>
      <c r="M217" s="190">
        <v>0</v>
      </c>
      <c r="N217" s="190">
        <v>0</v>
      </c>
      <c r="O217" s="191">
        <v>0</v>
      </c>
      <c r="P217" s="191">
        <v>98</v>
      </c>
      <c r="Q217" s="191">
        <v>0</v>
      </c>
      <c r="R217" s="187">
        <f t="shared" si="33"/>
        <v>174804</v>
      </c>
      <c r="S217" s="188">
        <f t="shared" si="33"/>
        <v>0</v>
      </c>
      <c r="T217" s="191">
        <v>-123</v>
      </c>
      <c r="U217" s="88">
        <f t="shared" si="34"/>
        <v>98</v>
      </c>
      <c r="V217" s="89"/>
      <c r="W217" s="27" t="s">
        <v>10</v>
      </c>
      <c r="X217" s="88">
        <f t="shared" si="35"/>
        <v>7163</v>
      </c>
      <c r="Y217" s="88">
        <f t="shared" si="36"/>
        <v>0</v>
      </c>
      <c r="Z217" s="88">
        <f t="shared" si="37"/>
        <v>218</v>
      </c>
      <c r="AA217" s="88">
        <f t="shared" si="38"/>
        <v>0</v>
      </c>
      <c r="AB217" s="88">
        <f t="shared" si="39"/>
        <v>7525</v>
      </c>
      <c r="AC217" s="88">
        <f t="shared" si="40"/>
        <v>0</v>
      </c>
      <c r="AD217" s="88">
        <f t="shared" si="41"/>
        <v>0</v>
      </c>
      <c r="AE217" s="88">
        <f t="shared" si="42"/>
        <v>14906</v>
      </c>
      <c r="AF217" s="89"/>
      <c r="AG217" s="89"/>
      <c r="AH217" s="88">
        <f t="shared" si="43"/>
        <v>14906</v>
      </c>
      <c r="AI217" s="90">
        <f t="shared" si="44"/>
        <v>0</v>
      </c>
      <c r="AJ217" s="92"/>
      <c r="AK217" s="89">
        <v>0</v>
      </c>
      <c r="AL217" s="89"/>
      <c r="AM217" s="88">
        <f t="shared" si="45"/>
        <v>0</v>
      </c>
      <c r="AN217" s="190">
        <v>18757</v>
      </c>
      <c r="AO217" s="190">
        <v>0</v>
      </c>
      <c r="AP217" s="88">
        <f t="shared" si="46"/>
        <v>18757</v>
      </c>
      <c r="AQ217" s="89">
        <v>10</v>
      </c>
      <c r="AR217" s="89"/>
      <c r="AS217" s="88">
        <f t="shared" si="47"/>
        <v>6967</v>
      </c>
      <c r="AT217" s="89"/>
      <c r="AU217" s="88">
        <f t="shared" si="48"/>
        <v>25734</v>
      </c>
      <c r="AV217" s="92"/>
      <c r="AW217" s="93">
        <f t="shared" si="49"/>
        <v>0</v>
      </c>
      <c r="AX217" s="92"/>
      <c r="AY217" s="94">
        <f t="shared" si="50"/>
        <v>10828</v>
      </c>
      <c r="AZ217" s="190">
        <v>5000</v>
      </c>
      <c r="BA217" s="94">
        <f t="shared" si="51"/>
        <v>5828</v>
      </c>
      <c r="BB217" s="92"/>
      <c r="BC217" s="96"/>
      <c r="BD217" s="97"/>
      <c r="BE217" s="30" t="str">
        <f t="shared" si="31"/>
        <v>non</v>
      </c>
      <c r="BF217" s="98"/>
      <c r="BG217" s="98"/>
      <c r="BH217" s="98"/>
      <c r="BI217" s="98"/>
      <c r="BJ217" s="98"/>
      <c r="BK217" s="98"/>
      <c r="BL217" s="33"/>
    </row>
    <row r="218" spans="1:64" s="24" customFormat="1" ht="11.25" customHeight="1" x14ac:dyDescent="0.2">
      <c r="A218" s="189" t="s">
        <v>81</v>
      </c>
      <c r="B218" s="186">
        <f t="shared" si="32"/>
        <v>0</v>
      </c>
      <c r="C218" s="15"/>
      <c r="D218" s="190">
        <v>0</v>
      </c>
      <c r="E218" s="190">
        <v>0</v>
      </c>
      <c r="F218" s="190">
        <v>0</v>
      </c>
      <c r="G218" s="190">
        <v>0</v>
      </c>
      <c r="H218" s="190">
        <v>0</v>
      </c>
      <c r="I218" s="190">
        <v>0</v>
      </c>
      <c r="J218" s="190">
        <v>0</v>
      </c>
      <c r="K218" s="190">
        <v>0</v>
      </c>
      <c r="L218" s="190">
        <v>0</v>
      </c>
      <c r="M218" s="190">
        <v>0</v>
      </c>
      <c r="N218" s="190">
        <v>0</v>
      </c>
      <c r="O218" s="191">
        <v>0</v>
      </c>
      <c r="P218" s="191">
        <v>0</v>
      </c>
      <c r="Q218" s="191">
        <v>0</v>
      </c>
      <c r="R218" s="187">
        <f t="shared" si="33"/>
        <v>0</v>
      </c>
      <c r="S218" s="188">
        <f t="shared" si="33"/>
        <v>0</v>
      </c>
      <c r="T218" s="191">
        <v>0</v>
      </c>
      <c r="U218" s="88">
        <f t="shared" si="34"/>
        <v>0</v>
      </c>
      <c r="V218" s="89"/>
      <c r="W218" s="27" t="s">
        <v>10</v>
      </c>
      <c r="X218" s="88">
        <f t="shared" si="35"/>
        <v>0</v>
      </c>
      <c r="Y218" s="88">
        <f t="shared" si="36"/>
        <v>0</v>
      </c>
      <c r="Z218" s="88">
        <f t="shared" si="37"/>
        <v>0</v>
      </c>
      <c r="AA218" s="88">
        <f t="shared" si="38"/>
        <v>0</v>
      </c>
      <c r="AB218" s="88">
        <f t="shared" si="39"/>
        <v>0</v>
      </c>
      <c r="AC218" s="88">
        <f t="shared" si="40"/>
        <v>0</v>
      </c>
      <c r="AD218" s="88">
        <f t="shared" si="41"/>
        <v>0</v>
      </c>
      <c r="AE218" s="88">
        <f t="shared" si="42"/>
        <v>0</v>
      </c>
      <c r="AF218" s="89"/>
      <c r="AG218" s="89"/>
      <c r="AH218" s="88">
        <f t="shared" si="43"/>
        <v>0</v>
      </c>
      <c r="AI218" s="90">
        <f t="shared" si="44"/>
        <v>0</v>
      </c>
      <c r="AJ218" s="92"/>
      <c r="AK218" s="89">
        <v>0</v>
      </c>
      <c r="AL218" s="89"/>
      <c r="AM218" s="88">
        <f t="shared" si="45"/>
        <v>0</v>
      </c>
      <c r="AN218" s="190">
        <v>0</v>
      </c>
      <c r="AO218" s="190">
        <v>0</v>
      </c>
      <c r="AP218" s="88">
        <f t="shared" si="46"/>
        <v>0</v>
      </c>
      <c r="AQ218" s="89">
        <v>0</v>
      </c>
      <c r="AR218" s="89"/>
      <c r="AS218" s="88">
        <f t="shared" si="47"/>
        <v>5828</v>
      </c>
      <c r="AT218" s="89"/>
      <c r="AU218" s="88">
        <f t="shared" si="48"/>
        <v>5828</v>
      </c>
      <c r="AV218" s="92"/>
      <c r="AW218" s="93">
        <f t="shared" si="49"/>
        <v>0</v>
      </c>
      <c r="AX218" s="92"/>
      <c r="AY218" s="94">
        <f t="shared" si="50"/>
        <v>5828</v>
      </c>
      <c r="AZ218" s="190">
        <v>0</v>
      </c>
      <c r="BA218" s="94">
        <f t="shared" si="51"/>
        <v>5828</v>
      </c>
      <c r="BB218" s="92"/>
      <c r="BC218" s="96"/>
      <c r="BD218" s="97"/>
      <c r="BE218" s="30" t="str">
        <f t="shared" ref="BE218:BL233" si="52">+BE217</f>
        <v>non</v>
      </c>
      <c r="BF218" s="98"/>
      <c r="BG218" s="98"/>
      <c r="BH218" s="98"/>
      <c r="BI218" s="98"/>
      <c r="BJ218" s="98"/>
      <c r="BK218" s="98"/>
      <c r="BL218" s="33"/>
    </row>
    <row r="219" spans="1:64" s="24" customFormat="1" ht="11.25" customHeight="1" x14ac:dyDescent="0.2">
      <c r="A219" s="189" t="s">
        <v>82</v>
      </c>
      <c r="B219" s="186">
        <f t="shared" si="32"/>
        <v>0</v>
      </c>
      <c r="C219" s="15"/>
      <c r="D219" s="190">
        <v>0</v>
      </c>
      <c r="E219" s="190">
        <v>0</v>
      </c>
      <c r="F219" s="190">
        <v>0</v>
      </c>
      <c r="G219" s="190">
        <v>0</v>
      </c>
      <c r="H219" s="190">
        <v>0</v>
      </c>
      <c r="I219" s="190">
        <v>0</v>
      </c>
      <c r="J219" s="190">
        <v>0</v>
      </c>
      <c r="K219" s="190">
        <v>0</v>
      </c>
      <c r="L219" s="190">
        <v>0</v>
      </c>
      <c r="M219" s="190">
        <v>0</v>
      </c>
      <c r="N219" s="190">
        <v>0</v>
      </c>
      <c r="O219" s="191">
        <v>0</v>
      </c>
      <c r="P219" s="191">
        <v>0</v>
      </c>
      <c r="Q219" s="191">
        <v>0</v>
      </c>
      <c r="R219" s="187">
        <f t="shared" si="33"/>
        <v>0</v>
      </c>
      <c r="S219" s="188">
        <f t="shared" si="33"/>
        <v>0</v>
      </c>
      <c r="T219" s="191">
        <v>0</v>
      </c>
      <c r="U219" s="88">
        <f t="shared" si="34"/>
        <v>0</v>
      </c>
      <c r="V219" s="89"/>
      <c r="W219" s="27" t="s">
        <v>10</v>
      </c>
      <c r="X219" s="88">
        <f t="shared" si="35"/>
        <v>0</v>
      </c>
      <c r="Y219" s="88">
        <f t="shared" si="36"/>
        <v>0</v>
      </c>
      <c r="Z219" s="88">
        <f t="shared" si="37"/>
        <v>0</v>
      </c>
      <c r="AA219" s="88">
        <f t="shared" si="38"/>
        <v>0</v>
      </c>
      <c r="AB219" s="88">
        <f t="shared" si="39"/>
        <v>0</v>
      </c>
      <c r="AC219" s="88">
        <f t="shared" si="40"/>
        <v>0</v>
      </c>
      <c r="AD219" s="88">
        <f t="shared" si="41"/>
        <v>0</v>
      </c>
      <c r="AE219" s="88">
        <f t="shared" si="42"/>
        <v>0</v>
      </c>
      <c r="AF219" s="89"/>
      <c r="AG219" s="89"/>
      <c r="AH219" s="88">
        <f t="shared" si="43"/>
        <v>0</v>
      </c>
      <c r="AI219" s="90">
        <f t="shared" si="44"/>
        <v>0</v>
      </c>
      <c r="AJ219" s="92"/>
      <c r="AK219" s="89">
        <v>0</v>
      </c>
      <c r="AL219" s="89"/>
      <c r="AM219" s="88">
        <f t="shared" si="45"/>
        <v>0</v>
      </c>
      <c r="AN219" s="190">
        <v>0</v>
      </c>
      <c r="AO219" s="190">
        <v>0</v>
      </c>
      <c r="AP219" s="88">
        <f t="shared" si="46"/>
        <v>0</v>
      </c>
      <c r="AQ219" s="89">
        <v>0</v>
      </c>
      <c r="AR219" s="89"/>
      <c r="AS219" s="88">
        <f t="shared" si="47"/>
        <v>5828</v>
      </c>
      <c r="AT219" s="89"/>
      <c r="AU219" s="88">
        <f t="shared" si="48"/>
        <v>5828</v>
      </c>
      <c r="AV219" s="92"/>
      <c r="AW219" s="93">
        <f t="shared" si="49"/>
        <v>0</v>
      </c>
      <c r="AX219" s="92"/>
      <c r="AY219" s="94">
        <f t="shared" si="50"/>
        <v>5828</v>
      </c>
      <c r="AZ219" s="190">
        <v>0</v>
      </c>
      <c r="BA219" s="94">
        <f t="shared" si="51"/>
        <v>5828</v>
      </c>
      <c r="BB219" s="92"/>
      <c r="BC219" s="96"/>
      <c r="BD219" s="97"/>
      <c r="BE219" s="30" t="str">
        <f t="shared" si="52"/>
        <v>non</v>
      </c>
      <c r="BF219" s="98"/>
      <c r="BG219" s="98"/>
      <c r="BH219" s="98"/>
      <c r="BI219" s="98"/>
      <c r="BJ219" s="98"/>
      <c r="BK219" s="98"/>
      <c r="BL219" s="33"/>
    </row>
    <row r="220" spans="1:64" s="24" customFormat="1" ht="11.25" customHeight="1" x14ac:dyDescent="0.2">
      <c r="A220" s="85"/>
      <c r="B220" s="104"/>
      <c r="C220" s="15"/>
      <c r="D220" s="105"/>
      <c r="E220" s="105"/>
      <c r="F220" s="105"/>
      <c r="G220" s="105"/>
      <c r="H220" s="105"/>
      <c r="I220" s="105"/>
      <c r="J220" s="105"/>
      <c r="K220" s="105"/>
      <c r="L220" s="105"/>
      <c r="M220" s="105"/>
      <c r="N220" s="92"/>
      <c r="O220" s="92"/>
      <c r="P220" s="92"/>
      <c r="Q220" s="92"/>
      <c r="R220" s="92"/>
      <c r="S220" s="92"/>
      <c r="U220" s="92"/>
      <c r="V220" s="92"/>
      <c r="W220" s="27" t="s">
        <v>10</v>
      </c>
      <c r="X220" s="92"/>
      <c r="Y220" s="92"/>
      <c r="Z220" s="92"/>
      <c r="AA220" s="92"/>
      <c r="AB220" s="92"/>
      <c r="AC220" s="92"/>
      <c r="AD220" s="92"/>
      <c r="AE220" s="92"/>
      <c r="AF220" s="106"/>
      <c r="AG220" s="92"/>
      <c r="AH220" s="92"/>
      <c r="AI220" s="92"/>
      <c r="AJ220" s="107"/>
      <c r="AK220" s="106"/>
      <c r="AL220" s="106"/>
      <c r="AM220" s="106"/>
      <c r="AN220" s="92"/>
      <c r="AO220" s="92"/>
      <c r="AP220" s="92"/>
      <c r="AQ220" s="92"/>
      <c r="AR220" s="92"/>
      <c r="AS220" s="92"/>
      <c r="AT220" s="92"/>
      <c r="AU220" s="92"/>
      <c r="AV220" s="92"/>
      <c r="AW220" s="92"/>
      <c r="AX220" s="92"/>
      <c r="AY220" s="28"/>
      <c r="AZ220" s="28"/>
      <c r="BA220" s="28"/>
      <c r="BB220" s="92"/>
      <c r="BD220" s="29"/>
      <c r="BE220" s="30" t="str">
        <f t="shared" si="52"/>
        <v>non</v>
      </c>
      <c r="BF220" s="98">
        <f t="shared" si="52"/>
        <v>0</v>
      </c>
      <c r="BG220" s="98">
        <f t="shared" si="52"/>
        <v>0</v>
      </c>
      <c r="BH220" s="98">
        <f t="shared" si="52"/>
        <v>0</v>
      </c>
      <c r="BI220" s="98">
        <f t="shared" si="52"/>
        <v>0</v>
      </c>
      <c r="BJ220" s="98">
        <f t="shared" si="52"/>
        <v>0</v>
      </c>
      <c r="BK220" s="98">
        <f t="shared" si="52"/>
        <v>0</v>
      </c>
      <c r="BL220" s="33">
        <f t="shared" si="52"/>
        <v>0</v>
      </c>
    </row>
    <row r="221" spans="1:64" s="24" customFormat="1" ht="12.75" customHeight="1" x14ac:dyDescent="0.2">
      <c r="A221" s="192" t="s">
        <v>83</v>
      </c>
      <c r="B221" s="108">
        <f>SUM(B208:B219)</f>
        <v>1772564</v>
      </c>
      <c r="C221" s="15"/>
      <c r="D221" s="188">
        <f t="shared" ref="D221:V221" si="53">SUM(D208:D220)</f>
        <v>452856</v>
      </c>
      <c r="E221" s="188">
        <f t="shared" si="53"/>
        <v>0</v>
      </c>
      <c r="F221" s="188">
        <f t="shared" si="53"/>
        <v>0</v>
      </c>
      <c r="G221" s="188">
        <f t="shared" si="53"/>
        <v>0</v>
      </c>
      <c r="H221" s="188">
        <f t="shared" si="53"/>
        <v>19998</v>
      </c>
      <c r="I221" s="188">
        <f t="shared" si="53"/>
        <v>0</v>
      </c>
      <c r="J221" s="188">
        <f t="shared" si="53"/>
        <v>0</v>
      </c>
      <c r="K221" s="188">
        <f t="shared" si="53"/>
        <v>0</v>
      </c>
      <c r="L221" s="188">
        <f t="shared" si="53"/>
        <v>1302958</v>
      </c>
      <c r="M221" s="188">
        <f t="shared" si="53"/>
        <v>0</v>
      </c>
      <c r="N221" s="188">
        <f t="shared" si="53"/>
        <v>0</v>
      </c>
      <c r="O221" s="188">
        <f t="shared" si="53"/>
        <v>0</v>
      </c>
      <c r="P221" s="188">
        <f t="shared" si="53"/>
        <v>152</v>
      </c>
      <c r="Q221" s="188">
        <f t="shared" si="53"/>
        <v>0</v>
      </c>
      <c r="R221" s="188">
        <f t="shared" si="53"/>
        <v>1775812</v>
      </c>
      <c r="S221" s="188">
        <f t="shared" si="53"/>
        <v>0</v>
      </c>
      <c r="T221" s="188">
        <f t="shared" si="53"/>
        <v>-3400</v>
      </c>
      <c r="U221" s="88">
        <f t="shared" si="53"/>
        <v>152</v>
      </c>
      <c r="V221" s="88">
        <f t="shared" si="53"/>
        <v>0</v>
      </c>
      <c r="W221" s="27" t="s">
        <v>10</v>
      </c>
      <c r="X221" s="188">
        <f t="shared" ref="X221:AF221" si="54">SUM(X208:X219)</f>
        <v>90571</v>
      </c>
      <c r="Y221" s="188">
        <f t="shared" si="54"/>
        <v>0</v>
      </c>
      <c r="Z221" s="188">
        <f t="shared" si="54"/>
        <v>2002</v>
      </c>
      <c r="AA221" s="188">
        <f t="shared" si="54"/>
        <v>0</v>
      </c>
      <c r="AB221" s="188">
        <f t="shared" si="54"/>
        <v>71662</v>
      </c>
      <c r="AC221" s="188">
        <f t="shared" si="54"/>
        <v>0</v>
      </c>
      <c r="AD221" s="188">
        <f t="shared" si="54"/>
        <v>0</v>
      </c>
      <c r="AE221" s="188">
        <f t="shared" si="54"/>
        <v>164235</v>
      </c>
      <c r="AF221" s="88">
        <f t="shared" si="54"/>
        <v>0</v>
      </c>
      <c r="AG221" s="109"/>
      <c r="AH221" s="188">
        <f>SUM(AH208:AH219)</f>
        <v>164235</v>
      </c>
      <c r="AI221" s="88">
        <f>SUM(AI208:AI219)</f>
        <v>0</v>
      </c>
      <c r="AJ221" s="107"/>
      <c r="AK221" s="188">
        <f>SUM(AK208:AK219)</f>
        <v>20</v>
      </c>
      <c r="AL221" s="188">
        <f>SUM(AL208:AL220)</f>
        <v>0</v>
      </c>
      <c r="AM221" s="188"/>
      <c r="AN221" s="188">
        <f>SUM(AN208:AN219)</f>
        <v>160686</v>
      </c>
      <c r="AO221" s="188">
        <f>SUM(AO208:AO219)</f>
        <v>0</v>
      </c>
      <c r="AP221" s="188">
        <f>SUM(AP208:AP219)</f>
        <v>160686</v>
      </c>
      <c r="AQ221" s="188">
        <f>SUM(AQ208:AQ219)</f>
        <v>290</v>
      </c>
      <c r="AR221" s="88">
        <f>SUM(AR208:AR219)</f>
        <v>0</v>
      </c>
      <c r="AS221" s="109"/>
      <c r="AT221" s="109"/>
      <c r="AU221" s="109"/>
      <c r="AV221" s="92"/>
      <c r="AW221" s="92"/>
      <c r="AX221" s="92"/>
      <c r="AY221" s="28"/>
      <c r="AZ221" s="28"/>
      <c r="BA221" s="28"/>
      <c r="BB221" s="92"/>
      <c r="BD221" s="29"/>
      <c r="BE221" s="30" t="str">
        <f t="shared" si="52"/>
        <v>non</v>
      </c>
      <c r="BF221" s="98">
        <f t="shared" si="52"/>
        <v>0</v>
      </c>
      <c r="BG221" s="98">
        <f t="shared" si="52"/>
        <v>0</v>
      </c>
      <c r="BH221" s="98">
        <f t="shared" si="52"/>
        <v>0</v>
      </c>
      <c r="BI221" s="98">
        <f t="shared" si="52"/>
        <v>0</v>
      </c>
      <c r="BJ221" s="98">
        <f t="shared" si="52"/>
        <v>0</v>
      </c>
      <c r="BK221" s="98">
        <f t="shared" si="52"/>
        <v>0</v>
      </c>
      <c r="BL221" s="33">
        <f t="shared" si="52"/>
        <v>0</v>
      </c>
    </row>
    <row r="222" spans="1:64" s="24" customFormat="1" ht="11.25" customHeight="1" x14ac:dyDescent="0.2">
      <c r="C222" s="15"/>
      <c r="W222" s="27" t="s">
        <v>10</v>
      </c>
      <c r="AY222" s="28"/>
      <c r="AZ222" s="28"/>
      <c r="BA222" s="28"/>
      <c r="BD222" s="29"/>
      <c r="BE222" s="30" t="str">
        <f t="shared" si="52"/>
        <v>non</v>
      </c>
      <c r="BF222" s="33">
        <f t="shared" si="52"/>
        <v>0</v>
      </c>
      <c r="BG222" s="33">
        <f t="shared" si="52"/>
        <v>0</v>
      </c>
      <c r="BH222" s="33">
        <f t="shared" si="52"/>
        <v>0</v>
      </c>
      <c r="BI222" s="33">
        <f t="shared" si="52"/>
        <v>0</v>
      </c>
      <c r="BJ222" s="33">
        <f t="shared" si="52"/>
        <v>0</v>
      </c>
      <c r="BK222" s="33">
        <f t="shared" si="52"/>
        <v>0</v>
      </c>
      <c r="BL222" s="33">
        <f t="shared" si="52"/>
        <v>0</v>
      </c>
    </row>
    <row r="223" spans="1:64" s="111" customFormat="1" ht="12.75" customHeight="1" x14ac:dyDescent="0.2">
      <c r="A223" s="110" t="s">
        <v>84</v>
      </c>
      <c r="C223" s="15"/>
      <c r="D223" s="134">
        <v>452856</v>
      </c>
      <c r="E223" s="112"/>
      <c r="F223" s="134">
        <v>0</v>
      </c>
      <c r="G223" s="112"/>
      <c r="H223" s="134">
        <v>19998</v>
      </c>
      <c r="I223" s="112"/>
      <c r="J223" s="134"/>
      <c r="K223" s="112"/>
      <c r="L223" s="134">
        <v>1302250</v>
      </c>
      <c r="M223" s="112"/>
      <c r="N223" s="134">
        <v>0</v>
      </c>
      <c r="O223" s="112"/>
      <c r="P223" s="134">
        <v>152</v>
      </c>
      <c r="Q223" s="112"/>
      <c r="R223" s="134">
        <f>SUM(D223:O223)</f>
        <v>1775104</v>
      </c>
      <c r="S223" s="112"/>
      <c r="U223" s="134">
        <f>SUM(P223:Q223)</f>
        <v>152</v>
      </c>
      <c r="W223" s="27" t="s">
        <v>10</v>
      </c>
      <c r="AI223" s="113">
        <f>+AI221</f>
        <v>0</v>
      </c>
      <c r="AM223" s="114">
        <f>+AL221+AO221</f>
        <v>0</v>
      </c>
      <c r="AN223" s="115"/>
      <c r="AY223" s="28"/>
      <c r="AZ223" s="28"/>
      <c r="BA223" s="28"/>
      <c r="BD223" s="116"/>
      <c r="BE223" s="30" t="str">
        <f t="shared" si="52"/>
        <v>non</v>
      </c>
      <c r="BF223" s="117">
        <f t="shared" si="52"/>
        <v>0</v>
      </c>
      <c r="BG223" s="117">
        <f t="shared" si="52"/>
        <v>0</v>
      </c>
      <c r="BH223" s="117">
        <f t="shared" si="52"/>
        <v>0</v>
      </c>
      <c r="BI223" s="117">
        <f t="shared" si="52"/>
        <v>0</v>
      </c>
      <c r="BJ223" s="117">
        <f t="shared" si="52"/>
        <v>0</v>
      </c>
      <c r="BK223" s="117">
        <f t="shared" si="52"/>
        <v>0</v>
      </c>
      <c r="BL223" s="117">
        <f t="shared" si="52"/>
        <v>0</v>
      </c>
    </row>
    <row r="224" spans="1:64" s="111" customFormat="1" ht="12.75" customHeight="1" x14ac:dyDescent="0.2">
      <c r="A224" s="110" t="s">
        <v>85</v>
      </c>
      <c r="C224" s="15"/>
      <c r="D224" s="118"/>
      <c r="E224" s="134">
        <v>0</v>
      </c>
      <c r="F224" s="118"/>
      <c r="G224" s="134">
        <v>0</v>
      </c>
      <c r="H224" s="118"/>
      <c r="I224" s="134">
        <v>0</v>
      </c>
      <c r="J224" s="118"/>
      <c r="K224" s="134"/>
      <c r="L224" s="118"/>
      <c r="M224" s="134">
        <v>0</v>
      </c>
      <c r="N224" s="118"/>
      <c r="O224" s="134">
        <v>0</v>
      </c>
      <c r="P224" s="118"/>
      <c r="Q224" s="134">
        <v>0</v>
      </c>
      <c r="R224" s="118"/>
      <c r="S224" s="134">
        <f>SUM(D224:O224)</f>
        <v>0</v>
      </c>
      <c r="U224" s="118"/>
      <c r="W224" s="27" t="s">
        <v>10</v>
      </c>
      <c r="AI224" s="119"/>
      <c r="AM224" s="120"/>
      <c r="AN224" s="121"/>
      <c r="AY224" s="28"/>
      <c r="AZ224" s="28"/>
      <c r="BA224" s="28"/>
      <c r="BD224" s="116"/>
      <c r="BE224" s="30" t="str">
        <f t="shared" si="52"/>
        <v>non</v>
      </c>
      <c r="BF224" s="117">
        <f t="shared" si="52"/>
        <v>0</v>
      </c>
      <c r="BG224" s="117">
        <f t="shared" si="52"/>
        <v>0</v>
      </c>
      <c r="BH224" s="117">
        <f t="shared" si="52"/>
        <v>0</v>
      </c>
      <c r="BI224" s="117">
        <f t="shared" si="52"/>
        <v>0</v>
      </c>
      <c r="BJ224" s="117">
        <f t="shared" si="52"/>
        <v>0</v>
      </c>
      <c r="BK224" s="117">
        <f t="shared" si="52"/>
        <v>0</v>
      </c>
      <c r="BL224" s="117">
        <f t="shared" si="52"/>
        <v>0</v>
      </c>
    </row>
    <row r="225" spans="1:64" s="24" customFormat="1" ht="11.25" customHeight="1" x14ac:dyDescent="0.2">
      <c r="C225" s="15"/>
      <c r="W225" s="27" t="s">
        <v>10</v>
      </c>
      <c r="AY225" s="28"/>
      <c r="AZ225" s="28"/>
      <c r="BA225" s="28"/>
      <c r="BD225" s="29"/>
      <c r="BE225" s="30" t="str">
        <f t="shared" si="52"/>
        <v>non</v>
      </c>
      <c r="BF225" s="33">
        <f t="shared" si="52"/>
        <v>0</v>
      </c>
      <c r="BG225" s="33">
        <f t="shared" si="52"/>
        <v>0</v>
      </c>
      <c r="BH225" s="33">
        <f t="shared" si="52"/>
        <v>0</v>
      </c>
      <c r="BI225" s="33">
        <f t="shared" si="52"/>
        <v>0</v>
      </c>
      <c r="BJ225" s="33">
        <f t="shared" si="52"/>
        <v>0</v>
      </c>
      <c r="BK225" s="33">
        <f t="shared" si="52"/>
        <v>0</v>
      </c>
      <c r="BL225" s="33">
        <f t="shared" si="52"/>
        <v>0</v>
      </c>
    </row>
    <row r="226" spans="1:64" s="122" customFormat="1" ht="15" customHeight="1" x14ac:dyDescent="0.25">
      <c r="A226" s="122" t="str">
        <f>+CONCATENATE("Ecart ",C226)</f>
        <v xml:space="preserve">Ecart </v>
      </c>
      <c r="C226" s="15"/>
      <c r="D226" s="135">
        <f>ROUND(D221-D223,0)</f>
        <v>0</v>
      </c>
      <c r="E226" s="135">
        <f>ROUND(E221-E224,0)</f>
        <v>0</v>
      </c>
      <c r="F226" s="135">
        <f>ROUND(F221-F223,0)</f>
        <v>0</v>
      </c>
      <c r="G226" s="135">
        <f>ROUND(G221-G224,0)</f>
        <v>0</v>
      </c>
      <c r="H226" s="135">
        <f>ROUND(H221-H223,0)</f>
        <v>0</v>
      </c>
      <c r="I226" s="135">
        <f>ROUND(I221-I224,0)</f>
        <v>0</v>
      </c>
      <c r="J226" s="135">
        <f>ROUND(J221-J223,0)</f>
        <v>0</v>
      </c>
      <c r="K226" s="135">
        <f>ROUND(K221-K224,0)</f>
        <v>0</v>
      </c>
      <c r="L226" s="135">
        <f>ROUND(L221-L223,0)</f>
        <v>708</v>
      </c>
      <c r="M226" s="135">
        <f>ROUND(M221-M224,0)</f>
        <v>0</v>
      </c>
      <c r="N226" s="135">
        <f>ROUND(N221-N223,0)</f>
        <v>0</v>
      </c>
      <c r="O226" s="135">
        <f>ROUND(O221-O224,0)</f>
        <v>0</v>
      </c>
      <c r="P226" s="135">
        <f>ROUND(P221-P223,0)</f>
        <v>0</v>
      </c>
      <c r="Q226" s="135">
        <f>ROUND(Q221-Q224,0)</f>
        <v>0</v>
      </c>
      <c r="R226" s="135">
        <f>ROUND(R221-R223,0)</f>
        <v>708</v>
      </c>
      <c r="S226" s="135">
        <f>ROUND(S221-S224,0)</f>
        <v>0</v>
      </c>
      <c r="U226" s="135">
        <f>ROUND(U221-U223,0)</f>
        <v>0</v>
      </c>
      <c r="W226" s="27" t="s">
        <v>10</v>
      </c>
      <c r="AI226" s="123" t="s">
        <v>86</v>
      </c>
      <c r="AY226" s="124"/>
      <c r="AZ226" s="124"/>
      <c r="BA226" s="124"/>
      <c r="BD226" s="125"/>
      <c r="BE226" s="30" t="str">
        <f t="shared" si="52"/>
        <v>non</v>
      </c>
      <c r="BF226" s="126">
        <f t="shared" si="52"/>
        <v>0</v>
      </c>
      <c r="BG226" s="126">
        <f t="shared" si="52"/>
        <v>0</v>
      </c>
      <c r="BH226" s="126">
        <f t="shared" si="52"/>
        <v>0</v>
      </c>
      <c r="BI226" s="126">
        <f t="shared" si="52"/>
        <v>0</v>
      </c>
      <c r="BJ226" s="126">
        <f t="shared" si="52"/>
        <v>0</v>
      </c>
      <c r="BK226" s="126">
        <f t="shared" si="52"/>
        <v>0</v>
      </c>
      <c r="BL226" s="126">
        <f t="shared" si="52"/>
        <v>0</v>
      </c>
    </row>
    <row r="227" spans="1:64" ht="15" customHeight="1" x14ac:dyDescent="0.25">
      <c r="C227" s="15"/>
      <c r="W227" s="27" t="s">
        <v>10</v>
      </c>
      <c r="AN227"/>
      <c r="AO227"/>
      <c r="AP227"/>
      <c r="AQ227"/>
      <c r="BE227" s="30" t="str">
        <f t="shared" si="52"/>
        <v>non</v>
      </c>
      <c r="BF227" s="3">
        <f t="shared" si="52"/>
        <v>0</v>
      </c>
      <c r="BG227" s="3">
        <f t="shared" si="52"/>
        <v>0</v>
      </c>
      <c r="BH227" s="3">
        <f t="shared" si="52"/>
        <v>0</v>
      </c>
      <c r="BI227" s="3">
        <f t="shared" si="52"/>
        <v>0</v>
      </c>
      <c r="BJ227" s="3">
        <f t="shared" si="52"/>
        <v>0</v>
      </c>
      <c r="BK227" s="3">
        <f t="shared" si="52"/>
        <v>0</v>
      </c>
      <c r="BL227" s="3">
        <f t="shared" si="52"/>
        <v>0</v>
      </c>
    </row>
    <row r="228" spans="1:64" s="129" customFormat="1" ht="21" customHeight="1" x14ac:dyDescent="0.35">
      <c r="A228" s="126" t="s">
        <v>87</v>
      </c>
      <c r="B228" s="127"/>
      <c r="C228" s="15"/>
      <c r="D228" s="128"/>
      <c r="E228" s="128"/>
      <c r="F228" s="128"/>
      <c r="G228" s="136">
        <v>0</v>
      </c>
      <c r="H228" s="127" t="s">
        <v>88</v>
      </c>
      <c r="W228" s="27" t="s">
        <v>10</v>
      </c>
      <c r="AY228" s="130"/>
      <c r="AZ228" s="130"/>
      <c r="BA228" s="130"/>
      <c r="BD228" s="131"/>
      <c r="BE228" s="30" t="str">
        <f t="shared" si="52"/>
        <v>non</v>
      </c>
      <c r="BF228" s="126">
        <f t="shared" si="52"/>
        <v>0</v>
      </c>
      <c r="BG228" s="126">
        <f t="shared" si="52"/>
        <v>0</v>
      </c>
      <c r="BH228" s="126">
        <f t="shared" si="52"/>
        <v>0</v>
      </c>
      <c r="BI228" s="126">
        <f t="shared" si="52"/>
        <v>0</v>
      </c>
      <c r="BJ228" s="126">
        <f t="shared" si="52"/>
        <v>0</v>
      </c>
      <c r="BK228" s="126">
        <f t="shared" si="52"/>
        <v>0</v>
      </c>
      <c r="BL228" s="126">
        <f t="shared" si="52"/>
        <v>0</v>
      </c>
    </row>
    <row r="229" spans="1:64" ht="15" customHeight="1" x14ac:dyDescent="0.25">
      <c r="A229" s="3"/>
      <c r="C229" s="15"/>
      <c r="W229" s="27" t="s">
        <v>10</v>
      </c>
      <c r="AN229"/>
      <c r="AO229"/>
      <c r="AP229"/>
      <c r="AQ229"/>
      <c r="BE229" s="30" t="str">
        <f t="shared" si="52"/>
        <v>non</v>
      </c>
      <c r="BF229" s="3">
        <f t="shared" si="52"/>
        <v>0</v>
      </c>
      <c r="BG229" s="3">
        <f t="shared" si="52"/>
        <v>0</v>
      </c>
      <c r="BH229" s="3">
        <f t="shared" si="52"/>
        <v>0</v>
      </c>
      <c r="BI229" s="3">
        <f t="shared" si="52"/>
        <v>0</v>
      </c>
      <c r="BJ229" s="3">
        <f t="shared" si="52"/>
        <v>0</v>
      </c>
      <c r="BK229" s="3">
        <f t="shared" si="52"/>
        <v>0</v>
      </c>
      <c r="BL229" s="3">
        <f t="shared" si="52"/>
        <v>0</v>
      </c>
    </row>
    <row r="230" spans="1:64" s="129" customFormat="1" ht="21" customHeight="1" x14ac:dyDescent="0.35">
      <c r="A230" s="126" t="s">
        <v>89</v>
      </c>
      <c r="B230" s="127"/>
      <c r="C230" s="15"/>
      <c r="D230" s="128"/>
      <c r="E230" s="128"/>
      <c r="F230" s="128"/>
      <c r="G230" s="137">
        <v>0</v>
      </c>
      <c r="H230" s="127" t="s">
        <v>90</v>
      </c>
      <c r="W230" s="27" t="s">
        <v>10</v>
      </c>
      <c r="AY230" s="130"/>
      <c r="AZ230" s="130"/>
      <c r="BA230" s="130"/>
      <c r="BD230" s="131"/>
      <c r="BE230" s="30" t="str">
        <f t="shared" si="52"/>
        <v>non</v>
      </c>
      <c r="BF230" s="126">
        <f t="shared" si="52"/>
        <v>0</v>
      </c>
      <c r="BG230" s="126">
        <f t="shared" si="52"/>
        <v>0</v>
      </c>
      <c r="BH230" s="126">
        <f t="shared" si="52"/>
        <v>0</v>
      </c>
      <c r="BI230" s="126">
        <f t="shared" si="52"/>
        <v>0</v>
      </c>
      <c r="BJ230" s="126">
        <f t="shared" si="52"/>
        <v>0</v>
      </c>
      <c r="BK230" s="126">
        <f t="shared" si="52"/>
        <v>0</v>
      </c>
      <c r="BL230" s="126">
        <f t="shared" si="52"/>
        <v>0</v>
      </c>
    </row>
    <row r="231" spans="1:64" ht="15" customHeight="1" x14ac:dyDescent="0.25">
      <c r="A231" s="3"/>
      <c r="C231" s="15"/>
      <c r="W231" s="27" t="s">
        <v>10</v>
      </c>
      <c r="AN231"/>
      <c r="AO231"/>
      <c r="AP231"/>
      <c r="AQ231"/>
      <c r="BE231" s="30" t="str">
        <f t="shared" si="52"/>
        <v>non</v>
      </c>
      <c r="BF231" s="3">
        <f t="shared" si="52"/>
        <v>0</v>
      </c>
      <c r="BG231" s="3">
        <f t="shared" si="52"/>
        <v>0</v>
      </c>
      <c r="BH231" s="3">
        <f t="shared" si="52"/>
        <v>0</v>
      </c>
      <c r="BI231" s="3">
        <f t="shared" si="52"/>
        <v>0</v>
      </c>
      <c r="BJ231" s="3">
        <f t="shared" si="52"/>
        <v>0</v>
      </c>
      <c r="BK231" s="3">
        <f t="shared" si="52"/>
        <v>0</v>
      </c>
      <c r="BL231" s="3">
        <f t="shared" si="52"/>
        <v>0</v>
      </c>
    </row>
    <row r="232" spans="1:64" ht="15" customHeight="1" x14ac:dyDescent="0.25">
      <c r="C232" s="15"/>
      <c r="W232" s="27" t="s">
        <v>10</v>
      </c>
      <c r="AN232"/>
      <c r="AO232"/>
      <c r="AP232"/>
      <c r="AQ232"/>
      <c r="BE232" s="30" t="str">
        <f t="shared" si="52"/>
        <v>non</v>
      </c>
      <c r="BF232" s="3">
        <f t="shared" si="52"/>
        <v>0</v>
      </c>
      <c r="BG232" s="3">
        <f t="shared" si="52"/>
        <v>0</v>
      </c>
      <c r="BH232" s="3">
        <f t="shared" si="52"/>
        <v>0</v>
      </c>
      <c r="BI232" s="3">
        <f t="shared" si="52"/>
        <v>0</v>
      </c>
      <c r="BJ232" s="3">
        <f t="shared" si="52"/>
        <v>0</v>
      </c>
      <c r="BK232" s="3">
        <f t="shared" si="52"/>
        <v>0</v>
      </c>
      <c r="BL232" s="3">
        <f t="shared" si="52"/>
        <v>0</v>
      </c>
    </row>
    <row r="233" spans="1:64" ht="15" customHeight="1" x14ac:dyDescent="0.25">
      <c r="C233" s="15"/>
      <c r="W233" s="27" t="s">
        <v>10</v>
      </c>
      <c r="AN233"/>
      <c r="AO233"/>
      <c r="AP233"/>
      <c r="AQ233"/>
      <c r="BE233" s="30" t="str">
        <f t="shared" si="52"/>
        <v>non</v>
      </c>
      <c r="BF233" s="3">
        <f t="shared" si="52"/>
        <v>0</v>
      </c>
      <c r="BG233" s="3">
        <f t="shared" si="52"/>
        <v>0</v>
      </c>
      <c r="BH233" s="3">
        <f t="shared" si="52"/>
        <v>0</v>
      </c>
      <c r="BI233" s="3">
        <f t="shared" si="52"/>
        <v>0</v>
      </c>
      <c r="BJ233" s="3">
        <f t="shared" si="52"/>
        <v>0</v>
      </c>
      <c r="BK233" s="3">
        <f t="shared" si="52"/>
        <v>0</v>
      </c>
      <c r="BL233" s="3">
        <f t="shared" si="52"/>
        <v>0</v>
      </c>
    </row>
    <row r="234" spans="1:64" ht="15" customHeight="1" x14ac:dyDescent="0.25">
      <c r="C234" s="15"/>
      <c r="W234" s="27" t="s">
        <v>10</v>
      </c>
      <c r="AN234"/>
      <c r="AO234"/>
      <c r="AP234"/>
      <c r="AQ234"/>
      <c r="BE234" s="30" t="str">
        <f t="shared" ref="BE234:BL249" si="55">+BE233</f>
        <v>non</v>
      </c>
      <c r="BF234" s="3">
        <f t="shared" si="55"/>
        <v>0</v>
      </c>
      <c r="BG234" s="3">
        <f t="shared" si="55"/>
        <v>0</v>
      </c>
      <c r="BH234" s="3">
        <f t="shared" si="55"/>
        <v>0</v>
      </c>
      <c r="BI234" s="3">
        <f t="shared" si="55"/>
        <v>0</v>
      </c>
      <c r="BJ234" s="3">
        <f t="shared" si="55"/>
        <v>0</v>
      </c>
      <c r="BK234" s="3">
        <f t="shared" si="55"/>
        <v>0</v>
      </c>
      <c r="BL234" s="3">
        <f t="shared" si="55"/>
        <v>0</v>
      </c>
    </row>
    <row r="235" spans="1:64" ht="15" customHeight="1" x14ac:dyDescent="0.25">
      <c r="C235" s="15"/>
      <c r="W235" s="27" t="s">
        <v>10</v>
      </c>
      <c r="AN235"/>
      <c r="AO235"/>
      <c r="AP235"/>
      <c r="AQ235"/>
      <c r="BE235" s="30" t="str">
        <f t="shared" si="55"/>
        <v>non</v>
      </c>
      <c r="BF235" s="3">
        <f t="shared" si="55"/>
        <v>0</v>
      </c>
      <c r="BG235" s="3">
        <f t="shared" si="55"/>
        <v>0</v>
      </c>
      <c r="BH235" s="3">
        <f t="shared" si="55"/>
        <v>0</v>
      </c>
      <c r="BI235" s="3">
        <f t="shared" si="55"/>
        <v>0</v>
      </c>
      <c r="BJ235" s="3">
        <f t="shared" si="55"/>
        <v>0</v>
      </c>
      <c r="BK235" s="3">
        <f t="shared" si="55"/>
        <v>0</v>
      </c>
      <c r="BL235" s="3">
        <f t="shared" si="55"/>
        <v>0</v>
      </c>
    </row>
    <row r="236" spans="1:64" ht="15" customHeight="1" x14ac:dyDescent="0.25">
      <c r="C236" s="15"/>
      <c r="W236" s="27" t="s">
        <v>10</v>
      </c>
      <c r="AN236"/>
      <c r="AO236"/>
      <c r="AP236"/>
      <c r="AQ236"/>
      <c r="BE236" s="30" t="str">
        <f t="shared" si="55"/>
        <v>non</v>
      </c>
      <c r="BF236" s="3">
        <f t="shared" si="55"/>
        <v>0</v>
      </c>
      <c r="BG236" s="3">
        <f t="shared" si="55"/>
        <v>0</v>
      </c>
      <c r="BH236" s="3">
        <f t="shared" si="55"/>
        <v>0</v>
      </c>
      <c r="BI236" s="3">
        <f t="shared" si="55"/>
        <v>0</v>
      </c>
      <c r="BJ236" s="3">
        <f t="shared" si="55"/>
        <v>0</v>
      </c>
      <c r="BK236" s="3">
        <f t="shared" si="55"/>
        <v>0</v>
      </c>
      <c r="BL236" s="3">
        <f t="shared" si="55"/>
        <v>0</v>
      </c>
    </row>
    <row r="237" spans="1:64" ht="15" customHeight="1" x14ac:dyDescent="0.25">
      <c r="C237" s="15"/>
      <c r="W237" s="27" t="s">
        <v>10</v>
      </c>
      <c r="AN237"/>
      <c r="AO237"/>
      <c r="AP237"/>
      <c r="AQ237"/>
      <c r="BE237" s="30" t="str">
        <f t="shared" si="55"/>
        <v>non</v>
      </c>
      <c r="BF237" s="3">
        <f t="shared" si="55"/>
        <v>0</v>
      </c>
      <c r="BG237" s="3">
        <f t="shared" si="55"/>
        <v>0</v>
      </c>
      <c r="BH237" s="3">
        <f t="shared" si="55"/>
        <v>0</v>
      </c>
      <c r="BI237" s="3">
        <f t="shared" si="55"/>
        <v>0</v>
      </c>
      <c r="BJ237" s="3">
        <f t="shared" si="55"/>
        <v>0</v>
      </c>
      <c r="BK237" s="3">
        <f t="shared" si="55"/>
        <v>0</v>
      </c>
      <c r="BL237" s="3">
        <f t="shared" si="55"/>
        <v>0</v>
      </c>
    </row>
    <row r="238" spans="1:64" ht="15" customHeight="1" x14ac:dyDescent="0.25">
      <c r="C238" s="15"/>
      <c r="W238" s="27" t="s">
        <v>10</v>
      </c>
      <c r="AN238"/>
      <c r="AO238"/>
      <c r="AP238"/>
      <c r="AQ238"/>
      <c r="BE238" s="30" t="str">
        <f t="shared" si="55"/>
        <v>non</v>
      </c>
      <c r="BF238" s="3">
        <f t="shared" si="55"/>
        <v>0</v>
      </c>
      <c r="BG238" s="3">
        <f t="shared" si="55"/>
        <v>0</v>
      </c>
      <c r="BH238" s="3">
        <f t="shared" si="55"/>
        <v>0</v>
      </c>
      <c r="BI238" s="3">
        <f t="shared" si="55"/>
        <v>0</v>
      </c>
      <c r="BJ238" s="3">
        <f t="shared" si="55"/>
        <v>0</v>
      </c>
      <c r="BK238" s="3">
        <f t="shared" si="55"/>
        <v>0</v>
      </c>
      <c r="BL238" s="3">
        <f t="shared" si="55"/>
        <v>0</v>
      </c>
    </row>
    <row r="239" spans="1:64" ht="15" customHeight="1" x14ac:dyDescent="0.25">
      <c r="C239" s="15"/>
      <c r="W239" s="27" t="s">
        <v>10</v>
      </c>
      <c r="AN239"/>
      <c r="AO239"/>
      <c r="AP239"/>
      <c r="AQ239"/>
      <c r="BE239" s="30" t="str">
        <f t="shared" si="55"/>
        <v>non</v>
      </c>
      <c r="BF239" s="3">
        <f t="shared" si="55"/>
        <v>0</v>
      </c>
      <c r="BG239" s="3">
        <f t="shared" si="55"/>
        <v>0</v>
      </c>
      <c r="BH239" s="3">
        <f t="shared" si="55"/>
        <v>0</v>
      </c>
      <c r="BI239" s="3">
        <f t="shared" si="55"/>
        <v>0</v>
      </c>
      <c r="BJ239" s="3">
        <f t="shared" si="55"/>
        <v>0</v>
      </c>
      <c r="BK239" s="3">
        <f t="shared" si="55"/>
        <v>0</v>
      </c>
      <c r="BL239" s="3">
        <f t="shared" si="55"/>
        <v>0</v>
      </c>
    </row>
    <row r="240" spans="1:64" ht="15" customHeight="1" x14ac:dyDescent="0.25">
      <c r="C240" s="15"/>
      <c r="W240" s="27" t="s">
        <v>10</v>
      </c>
      <c r="AN240"/>
      <c r="AO240"/>
      <c r="AP240"/>
      <c r="AQ240"/>
      <c r="BE240" s="30" t="str">
        <f t="shared" si="55"/>
        <v>non</v>
      </c>
      <c r="BF240" s="3">
        <f t="shared" si="55"/>
        <v>0</v>
      </c>
      <c r="BG240" s="3">
        <f t="shared" si="55"/>
        <v>0</v>
      </c>
      <c r="BH240" s="3">
        <f t="shared" si="55"/>
        <v>0</v>
      </c>
      <c r="BI240" s="3">
        <f t="shared" si="55"/>
        <v>0</v>
      </c>
      <c r="BJ240" s="3">
        <f t="shared" si="55"/>
        <v>0</v>
      </c>
      <c r="BK240" s="3">
        <f t="shared" si="55"/>
        <v>0</v>
      </c>
      <c r="BL240" s="3">
        <f t="shared" si="55"/>
        <v>0</v>
      </c>
    </row>
    <row r="241" spans="3:64" ht="15" customHeight="1" x14ac:dyDescent="0.25">
      <c r="C241" s="15"/>
      <c r="W241" s="27" t="s">
        <v>10</v>
      </c>
      <c r="AN241"/>
      <c r="AO241"/>
      <c r="AP241"/>
      <c r="AQ241"/>
      <c r="BE241" s="30" t="str">
        <f t="shared" si="55"/>
        <v>non</v>
      </c>
      <c r="BF241" s="3">
        <f t="shared" si="55"/>
        <v>0</v>
      </c>
      <c r="BG241" s="3">
        <f t="shared" si="55"/>
        <v>0</v>
      </c>
      <c r="BH241" s="3">
        <f t="shared" si="55"/>
        <v>0</v>
      </c>
      <c r="BI241" s="3">
        <f t="shared" si="55"/>
        <v>0</v>
      </c>
      <c r="BJ241" s="3">
        <f t="shared" si="55"/>
        <v>0</v>
      </c>
      <c r="BK241" s="3">
        <f t="shared" si="55"/>
        <v>0</v>
      </c>
      <c r="BL241" s="3">
        <f t="shared" si="55"/>
        <v>0</v>
      </c>
    </row>
    <row r="242" spans="3:64" ht="15" customHeight="1" x14ac:dyDescent="0.25">
      <c r="C242" s="15"/>
      <c r="W242" s="27" t="s">
        <v>10</v>
      </c>
      <c r="AN242"/>
      <c r="AO242"/>
      <c r="AP242"/>
      <c r="AQ242"/>
      <c r="BE242" s="30" t="str">
        <f t="shared" si="55"/>
        <v>non</v>
      </c>
      <c r="BF242" s="3">
        <f t="shared" si="55"/>
        <v>0</v>
      </c>
      <c r="BG242" s="3">
        <f t="shared" si="55"/>
        <v>0</v>
      </c>
      <c r="BH242" s="3">
        <f t="shared" si="55"/>
        <v>0</v>
      </c>
      <c r="BI242" s="3">
        <f t="shared" si="55"/>
        <v>0</v>
      </c>
      <c r="BJ242" s="3">
        <f t="shared" si="55"/>
        <v>0</v>
      </c>
      <c r="BK242" s="3">
        <f t="shared" si="55"/>
        <v>0</v>
      </c>
      <c r="BL242" s="3">
        <f t="shared" si="55"/>
        <v>0</v>
      </c>
    </row>
    <row r="243" spans="3:64" ht="15" customHeight="1" x14ac:dyDescent="0.25">
      <c r="C243" s="15"/>
      <c r="W243" s="27" t="s">
        <v>10</v>
      </c>
      <c r="AN243"/>
      <c r="AO243"/>
      <c r="AP243"/>
      <c r="AQ243"/>
      <c r="BE243" s="30" t="str">
        <f t="shared" si="55"/>
        <v>non</v>
      </c>
      <c r="BF243" s="3">
        <f t="shared" si="55"/>
        <v>0</v>
      </c>
      <c r="BG243" s="3">
        <f t="shared" si="55"/>
        <v>0</v>
      </c>
      <c r="BH243" s="3">
        <f t="shared" si="55"/>
        <v>0</v>
      </c>
      <c r="BI243" s="3">
        <f t="shared" si="55"/>
        <v>0</v>
      </c>
      <c r="BJ243" s="3">
        <f t="shared" si="55"/>
        <v>0</v>
      </c>
      <c r="BK243" s="3">
        <f t="shared" si="55"/>
        <v>0</v>
      </c>
      <c r="BL243" s="3">
        <f t="shared" si="55"/>
        <v>0</v>
      </c>
    </row>
    <row r="244" spans="3:64" ht="15" customHeight="1" x14ac:dyDescent="0.25">
      <c r="C244" s="15"/>
      <c r="W244" s="27" t="s">
        <v>10</v>
      </c>
      <c r="AN244"/>
      <c r="AO244"/>
      <c r="AP244"/>
      <c r="AQ244"/>
      <c r="BE244" s="30" t="str">
        <f t="shared" si="55"/>
        <v>non</v>
      </c>
      <c r="BF244" s="3">
        <f t="shared" si="55"/>
        <v>0</v>
      </c>
      <c r="BG244" s="3">
        <f t="shared" si="55"/>
        <v>0</v>
      </c>
      <c r="BH244" s="3">
        <f t="shared" si="55"/>
        <v>0</v>
      </c>
      <c r="BI244" s="3">
        <f t="shared" si="55"/>
        <v>0</v>
      </c>
      <c r="BJ244" s="3">
        <f t="shared" si="55"/>
        <v>0</v>
      </c>
      <c r="BK244" s="3">
        <f t="shared" si="55"/>
        <v>0</v>
      </c>
      <c r="BL244" s="3">
        <f t="shared" si="55"/>
        <v>0</v>
      </c>
    </row>
    <row r="245" spans="3:64" ht="15" customHeight="1" x14ac:dyDescent="0.25">
      <c r="C245" s="15"/>
      <c r="W245" s="27" t="s">
        <v>10</v>
      </c>
      <c r="AN245"/>
      <c r="AO245"/>
      <c r="AP245"/>
      <c r="AQ245"/>
      <c r="BE245" s="30" t="str">
        <f t="shared" si="55"/>
        <v>non</v>
      </c>
      <c r="BF245" s="3">
        <f t="shared" si="55"/>
        <v>0</v>
      </c>
      <c r="BG245" s="3">
        <f t="shared" si="55"/>
        <v>0</v>
      </c>
      <c r="BH245" s="3">
        <f t="shared" si="55"/>
        <v>0</v>
      </c>
      <c r="BI245" s="3">
        <f t="shared" si="55"/>
        <v>0</v>
      </c>
      <c r="BJ245" s="3">
        <f t="shared" si="55"/>
        <v>0</v>
      </c>
      <c r="BK245" s="3">
        <f t="shared" si="55"/>
        <v>0</v>
      </c>
      <c r="BL245" s="3">
        <f t="shared" si="55"/>
        <v>0</v>
      </c>
    </row>
    <row r="246" spans="3:64" ht="15" customHeight="1" x14ac:dyDescent="0.25">
      <c r="C246" s="15"/>
      <c r="W246" s="27" t="s">
        <v>10</v>
      </c>
      <c r="AN246"/>
      <c r="AO246"/>
      <c r="AP246"/>
      <c r="AQ246"/>
      <c r="BE246" s="30" t="str">
        <f t="shared" si="55"/>
        <v>non</v>
      </c>
      <c r="BF246" s="3">
        <f t="shared" si="55"/>
        <v>0</v>
      </c>
      <c r="BG246" s="3">
        <f t="shared" si="55"/>
        <v>0</v>
      </c>
      <c r="BH246" s="3">
        <f t="shared" si="55"/>
        <v>0</v>
      </c>
      <c r="BI246" s="3">
        <f t="shared" si="55"/>
        <v>0</v>
      </c>
      <c r="BJ246" s="3">
        <f t="shared" si="55"/>
        <v>0</v>
      </c>
      <c r="BK246" s="3">
        <f t="shared" si="55"/>
        <v>0</v>
      </c>
      <c r="BL246" s="3">
        <f t="shared" si="55"/>
        <v>0</v>
      </c>
    </row>
    <row r="247" spans="3:64" ht="15" customHeight="1" x14ac:dyDescent="0.25">
      <c r="C247" s="15"/>
      <c r="W247" s="27" t="s">
        <v>10</v>
      </c>
      <c r="AN247"/>
      <c r="AO247"/>
      <c r="AP247"/>
      <c r="AQ247"/>
      <c r="BE247" s="30" t="str">
        <f t="shared" si="55"/>
        <v>non</v>
      </c>
      <c r="BF247" s="3">
        <f t="shared" si="55"/>
        <v>0</v>
      </c>
      <c r="BG247" s="3">
        <f t="shared" si="55"/>
        <v>0</v>
      </c>
      <c r="BH247" s="3">
        <f t="shared" si="55"/>
        <v>0</v>
      </c>
      <c r="BI247" s="3">
        <f t="shared" si="55"/>
        <v>0</v>
      </c>
      <c r="BJ247" s="3">
        <f t="shared" si="55"/>
        <v>0</v>
      </c>
      <c r="BK247" s="3">
        <f t="shared" si="55"/>
        <v>0</v>
      </c>
      <c r="BL247" s="3">
        <f t="shared" si="55"/>
        <v>0</v>
      </c>
    </row>
    <row r="248" spans="3:64" ht="15" customHeight="1" x14ac:dyDescent="0.25">
      <c r="C248" s="15"/>
      <c r="W248" s="27" t="s">
        <v>10</v>
      </c>
      <c r="AN248"/>
      <c r="AO248"/>
      <c r="AP248"/>
      <c r="AQ248"/>
      <c r="BE248" s="30" t="str">
        <f t="shared" si="55"/>
        <v>non</v>
      </c>
      <c r="BF248" s="3">
        <f t="shared" si="55"/>
        <v>0</v>
      </c>
      <c r="BG248" s="3">
        <f t="shared" si="55"/>
        <v>0</v>
      </c>
      <c r="BH248" s="3">
        <f t="shared" si="55"/>
        <v>0</v>
      </c>
      <c r="BI248" s="3">
        <f t="shared" si="55"/>
        <v>0</v>
      </c>
      <c r="BJ248" s="3">
        <f t="shared" si="55"/>
        <v>0</v>
      </c>
      <c r="BK248" s="3">
        <f t="shared" si="55"/>
        <v>0</v>
      </c>
      <c r="BL248" s="3">
        <f t="shared" si="55"/>
        <v>0</v>
      </c>
    </row>
    <row r="249" spans="3:64" ht="15" customHeight="1" x14ac:dyDescent="0.25">
      <c r="C249" s="15"/>
      <c r="W249" s="27" t="s">
        <v>10</v>
      </c>
      <c r="AN249"/>
      <c r="AO249"/>
      <c r="AP249"/>
      <c r="AQ249"/>
      <c r="BE249" s="30" t="str">
        <f t="shared" si="55"/>
        <v>non</v>
      </c>
      <c r="BF249" s="3">
        <f t="shared" si="55"/>
        <v>0</v>
      </c>
      <c r="BG249" s="3">
        <f t="shared" si="55"/>
        <v>0</v>
      </c>
      <c r="BH249" s="3">
        <f t="shared" si="55"/>
        <v>0</v>
      </c>
      <c r="BI249" s="3">
        <f t="shared" si="55"/>
        <v>0</v>
      </c>
      <c r="BJ249" s="3">
        <f t="shared" si="55"/>
        <v>0</v>
      </c>
      <c r="BK249" s="3">
        <f t="shared" si="55"/>
        <v>0</v>
      </c>
      <c r="BL249" s="3">
        <f t="shared" si="55"/>
        <v>0</v>
      </c>
    </row>
    <row r="250" spans="3:64" ht="15" customHeight="1" x14ac:dyDescent="0.25">
      <c r="C250" s="15"/>
      <c r="W250" s="27" t="s">
        <v>10</v>
      </c>
      <c r="AN250"/>
      <c r="AO250"/>
      <c r="AP250"/>
      <c r="AQ250"/>
      <c r="BE250" s="30" t="str">
        <f t="shared" ref="BE250:BL265" si="56">+BE249</f>
        <v>non</v>
      </c>
      <c r="BF250" s="3">
        <f t="shared" si="56"/>
        <v>0</v>
      </c>
      <c r="BG250" s="3">
        <f t="shared" si="56"/>
        <v>0</v>
      </c>
      <c r="BH250" s="3">
        <f t="shared" si="56"/>
        <v>0</v>
      </c>
      <c r="BI250" s="3">
        <f t="shared" si="56"/>
        <v>0</v>
      </c>
      <c r="BJ250" s="3">
        <f t="shared" si="56"/>
        <v>0</v>
      </c>
      <c r="BK250" s="3">
        <f t="shared" si="56"/>
        <v>0</v>
      </c>
      <c r="BL250" s="3">
        <f t="shared" si="56"/>
        <v>0</v>
      </c>
    </row>
    <row r="251" spans="3:64" ht="15" customHeight="1" x14ac:dyDescent="0.25">
      <c r="C251" s="15"/>
      <c r="W251" s="27" t="s">
        <v>10</v>
      </c>
      <c r="AN251"/>
      <c r="AO251"/>
      <c r="AP251"/>
      <c r="AQ251"/>
      <c r="BE251" s="30" t="str">
        <f t="shared" si="56"/>
        <v>non</v>
      </c>
      <c r="BF251" s="3">
        <f t="shared" si="56"/>
        <v>0</v>
      </c>
      <c r="BG251" s="3">
        <f t="shared" si="56"/>
        <v>0</v>
      </c>
      <c r="BH251" s="3">
        <f t="shared" si="56"/>
        <v>0</v>
      </c>
      <c r="BI251" s="3">
        <f t="shared" si="56"/>
        <v>0</v>
      </c>
      <c r="BJ251" s="3">
        <f t="shared" si="56"/>
        <v>0</v>
      </c>
      <c r="BK251" s="3">
        <f t="shared" si="56"/>
        <v>0</v>
      </c>
      <c r="BL251" s="3">
        <f t="shared" si="56"/>
        <v>0</v>
      </c>
    </row>
    <row r="252" spans="3:64" ht="15" customHeight="1" x14ac:dyDescent="0.25">
      <c r="C252" s="15"/>
      <c r="W252" s="27" t="s">
        <v>10</v>
      </c>
      <c r="AN252"/>
      <c r="AO252"/>
      <c r="AP252"/>
      <c r="AQ252"/>
      <c r="BE252" s="30" t="str">
        <f t="shared" si="56"/>
        <v>non</v>
      </c>
      <c r="BF252" s="3">
        <f t="shared" si="56"/>
        <v>0</v>
      </c>
      <c r="BG252" s="3">
        <f t="shared" si="56"/>
        <v>0</v>
      </c>
      <c r="BH252" s="3">
        <f t="shared" si="56"/>
        <v>0</v>
      </c>
      <c r="BI252" s="3">
        <f t="shared" si="56"/>
        <v>0</v>
      </c>
      <c r="BJ252" s="3">
        <f t="shared" si="56"/>
        <v>0</v>
      </c>
      <c r="BK252" s="3">
        <f t="shared" si="56"/>
        <v>0</v>
      </c>
      <c r="BL252" s="3">
        <f t="shared" si="56"/>
        <v>0</v>
      </c>
    </row>
    <row r="253" spans="3:64" ht="15" customHeight="1" x14ac:dyDescent="0.25">
      <c r="C253" s="15"/>
      <c r="W253" s="27" t="s">
        <v>10</v>
      </c>
      <c r="AN253"/>
      <c r="AO253"/>
      <c r="AP253"/>
      <c r="AQ253"/>
      <c r="BE253" s="30" t="str">
        <f t="shared" si="56"/>
        <v>non</v>
      </c>
      <c r="BF253" s="3">
        <f t="shared" si="56"/>
        <v>0</v>
      </c>
      <c r="BG253" s="3">
        <f t="shared" si="56"/>
        <v>0</v>
      </c>
      <c r="BH253" s="3">
        <f t="shared" si="56"/>
        <v>0</v>
      </c>
      <c r="BI253" s="3">
        <f t="shared" si="56"/>
        <v>0</v>
      </c>
      <c r="BJ253" s="3">
        <f t="shared" si="56"/>
        <v>0</v>
      </c>
      <c r="BK253" s="3">
        <f t="shared" si="56"/>
        <v>0</v>
      </c>
      <c r="BL253" s="3">
        <f t="shared" si="56"/>
        <v>0</v>
      </c>
    </row>
    <row r="254" spans="3:64" ht="15" customHeight="1" x14ac:dyDescent="0.25">
      <c r="C254" s="15"/>
      <c r="W254" s="27" t="s">
        <v>10</v>
      </c>
      <c r="AN254"/>
      <c r="AO254"/>
      <c r="AP254"/>
      <c r="AQ254"/>
      <c r="BE254" s="30" t="str">
        <f t="shared" si="56"/>
        <v>non</v>
      </c>
      <c r="BF254" s="3">
        <f t="shared" si="56"/>
        <v>0</v>
      </c>
      <c r="BG254" s="3">
        <f t="shared" si="56"/>
        <v>0</v>
      </c>
      <c r="BH254" s="3">
        <f t="shared" si="56"/>
        <v>0</v>
      </c>
      <c r="BI254" s="3">
        <f t="shared" si="56"/>
        <v>0</v>
      </c>
      <c r="BJ254" s="3">
        <f t="shared" si="56"/>
        <v>0</v>
      </c>
      <c r="BK254" s="3">
        <f t="shared" si="56"/>
        <v>0</v>
      </c>
      <c r="BL254" s="3">
        <f t="shared" si="56"/>
        <v>0</v>
      </c>
    </row>
    <row r="255" spans="3:64" ht="15" customHeight="1" x14ac:dyDescent="0.25">
      <c r="C255" s="15"/>
      <c r="W255" s="27" t="s">
        <v>10</v>
      </c>
      <c r="AN255"/>
      <c r="AO255"/>
      <c r="AP255"/>
      <c r="AQ255"/>
      <c r="BE255" s="30" t="str">
        <f t="shared" si="56"/>
        <v>non</v>
      </c>
      <c r="BF255" s="3">
        <f t="shared" si="56"/>
        <v>0</v>
      </c>
      <c r="BG255" s="3">
        <f t="shared" si="56"/>
        <v>0</v>
      </c>
      <c r="BH255" s="3">
        <f t="shared" si="56"/>
        <v>0</v>
      </c>
      <c r="BI255" s="3">
        <f t="shared" si="56"/>
        <v>0</v>
      </c>
      <c r="BJ255" s="3">
        <f t="shared" si="56"/>
        <v>0</v>
      </c>
      <c r="BK255" s="3">
        <f t="shared" si="56"/>
        <v>0</v>
      </c>
      <c r="BL255" s="3">
        <f t="shared" si="56"/>
        <v>0</v>
      </c>
    </row>
    <row r="256" spans="3:64" ht="15" customHeight="1" x14ac:dyDescent="0.25">
      <c r="C256" s="15"/>
      <c r="W256" s="27" t="s">
        <v>10</v>
      </c>
      <c r="AN256"/>
      <c r="AO256"/>
      <c r="AP256"/>
      <c r="AQ256"/>
      <c r="BE256" s="30" t="str">
        <f t="shared" si="56"/>
        <v>non</v>
      </c>
      <c r="BF256" s="3">
        <f t="shared" si="56"/>
        <v>0</v>
      </c>
      <c r="BG256" s="3">
        <f t="shared" si="56"/>
        <v>0</v>
      </c>
      <c r="BH256" s="3">
        <f t="shared" si="56"/>
        <v>0</v>
      </c>
      <c r="BI256" s="3">
        <f t="shared" si="56"/>
        <v>0</v>
      </c>
      <c r="BJ256" s="3">
        <f t="shared" si="56"/>
        <v>0</v>
      </c>
      <c r="BK256" s="3">
        <f t="shared" si="56"/>
        <v>0</v>
      </c>
      <c r="BL256" s="3">
        <f t="shared" si="56"/>
        <v>0</v>
      </c>
    </row>
    <row r="257" spans="3:57" ht="15" customHeight="1" x14ac:dyDescent="0.25">
      <c r="C257" s="15"/>
      <c r="W257" s="132" t="s">
        <v>91</v>
      </c>
      <c r="AN257"/>
      <c r="AO257"/>
      <c r="AP257"/>
      <c r="AQ257"/>
      <c r="BD257"/>
      <c r="BE257" s="30" t="str">
        <f t="shared" si="56"/>
        <v>non</v>
      </c>
    </row>
    <row r="258" spans="3:57" ht="15" customHeight="1" x14ac:dyDescent="0.25">
      <c r="C258" s="15"/>
      <c r="W258" s="132" t="s">
        <v>91</v>
      </c>
      <c r="AN258"/>
      <c r="AO258"/>
      <c r="AP258"/>
      <c r="AQ258"/>
      <c r="BD258"/>
      <c r="BE258" s="30" t="str">
        <f t="shared" si="56"/>
        <v>non</v>
      </c>
    </row>
    <row r="259" spans="3:57" ht="15" customHeight="1" x14ac:dyDescent="0.25">
      <c r="C259" s="15"/>
      <c r="W259" s="132" t="s">
        <v>91</v>
      </c>
      <c r="AN259"/>
      <c r="AO259"/>
      <c r="AP259"/>
      <c r="AQ259"/>
      <c r="BD259"/>
      <c r="BE259" s="30" t="str">
        <f t="shared" si="56"/>
        <v>non</v>
      </c>
    </row>
    <row r="260" spans="3:57" ht="15" customHeight="1" x14ac:dyDescent="0.25">
      <c r="C260" s="15"/>
      <c r="W260" s="132" t="s">
        <v>91</v>
      </c>
      <c r="AN260"/>
      <c r="AO260"/>
      <c r="AP260"/>
      <c r="AQ260"/>
      <c r="BD260"/>
      <c r="BE260" s="30" t="str">
        <f t="shared" si="56"/>
        <v>non</v>
      </c>
    </row>
    <row r="261" spans="3:57" ht="15" customHeight="1" x14ac:dyDescent="0.25">
      <c r="C261" s="15"/>
      <c r="W261" s="132" t="s">
        <v>91</v>
      </c>
      <c r="AN261"/>
      <c r="AO261"/>
      <c r="AP261"/>
      <c r="AQ261"/>
      <c r="BD261"/>
      <c r="BE261" s="30" t="str">
        <f t="shared" si="56"/>
        <v>non</v>
      </c>
    </row>
    <row r="262" spans="3:57" ht="15" customHeight="1" x14ac:dyDescent="0.25">
      <c r="C262" s="15"/>
      <c r="W262" s="132" t="s">
        <v>91</v>
      </c>
      <c r="AN262"/>
      <c r="AO262"/>
      <c r="AP262"/>
      <c r="AQ262"/>
      <c r="BD262"/>
      <c r="BE262" s="30" t="str">
        <f t="shared" si="56"/>
        <v>non</v>
      </c>
    </row>
    <row r="263" spans="3:57" ht="15" customHeight="1" x14ac:dyDescent="0.25">
      <c r="C263" s="15"/>
      <c r="W263" s="132" t="s">
        <v>91</v>
      </c>
      <c r="AN263"/>
      <c r="AO263"/>
      <c r="AP263"/>
      <c r="AQ263"/>
      <c r="BD263"/>
      <c r="BE263" s="30" t="str">
        <f t="shared" si="56"/>
        <v>non</v>
      </c>
    </row>
    <row r="264" spans="3:57" ht="15" customHeight="1" x14ac:dyDescent="0.25">
      <c r="C264" s="15"/>
      <c r="W264" s="132" t="s">
        <v>91</v>
      </c>
      <c r="AN264"/>
      <c r="AO264"/>
      <c r="AP264"/>
      <c r="AQ264"/>
      <c r="BD264"/>
      <c r="BE264" s="30" t="str">
        <f t="shared" si="56"/>
        <v>non</v>
      </c>
    </row>
    <row r="265" spans="3:57" ht="15" customHeight="1" x14ac:dyDescent="0.25">
      <c r="C265" s="15"/>
      <c r="W265" s="132" t="s">
        <v>91</v>
      </c>
      <c r="AN265"/>
      <c r="AO265"/>
      <c r="AP265"/>
      <c r="AQ265"/>
      <c r="BD265"/>
      <c r="BE265" s="30" t="str">
        <f t="shared" si="56"/>
        <v>non</v>
      </c>
    </row>
    <row r="266" spans="3:57" ht="15" customHeight="1" x14ac:dyDescent="0.25">
      <c r="C266" s="15"/>
      <c r="W266" s="132" t="s">
        <v>91</v>
      </c>
      <c r="AN266"/>
      <c r="AO266"/>
      <c r="AP266"/>
      <c r="AQ266"/>
      <c r="BD266"/>
      <c r="BE266" s="30" t="str">
        <f t="shared" ref="BE266:BE329" si="57">+BE265</f>
        <v>non</v>
      </c>
    </row>
    <row r="267" spans="3:57" ht="15" customHeight="1" x14ac:dyDescent="0.25">
      <c r="C267" s="15"/>
      <c r="W267" s="132" t="s">
        <v>91</v>
      </c>
      <c r="AN267"/>
      <c r="AO267"/>
      <c r="AP267"/>
      <c r="AQ267"/>
      <c r="BD267"/>
      <c r="BE267" s="30" t="str">
        <f t="shared" si="57"/>
        <v>non</v>
      </c>
    </row>
    <row r="268" spans="3:57" ht="15" customHeight="1" x14ac:dyDescent="0.25">
      <c r="C268" s="15"/>
      <c r="W268" s="132" t="s">
        <v>91</v>
      </c>
      <c r="AN268"/>
      <c r="AO268"/>
      <c r="AP268"/>
      <c r="AQ268"/>
      <c r="BD268"/>
      <c r="BE268" s="30" t="str">
        <f t="shared" si="57"/>
        <v>non</v>
      </c>
    </row>
    <row r="269" spans="3:57" ht="15" customHeight="1" x14ac:dyDescent="0.25">
      <c r="C269" s="15"/>
      <c r="W269" s="132" t="s">
        <v>91</v>
      </c>
      <c r="AN269"/>
      <c r="AO269"/>
      <c r="AP269"/>
      <c r="AQ269"/>
      <c r="BD269"/>
      <c r="BE269" s="30" t="str">
        <f t="shared" si="57"/>
        <v>non</v>
      </c>
    </row>
    <row r="270" spans="3:57" ht="15" customHeight="1" x14ac:dyDescent="0.25">
      <c r="C270" s="15"/>
      <c r="W270" s="132" t="s">
        <v>91</v>
      </c>
      <c r="AN270"/>
      <c r="AO270"/>
      <c r="AP270"/>
      <c r="AQ270"/>
      <c r="BD270"/>
      <c r="BE270" s="30" t="str">
        <f t="shared" si="57"/>
        <v>non</v>
      </c>
    </row>
    <row r="271" spans="3:57" ht="15" customHeight="1" x14ac:dyDescent="0.25">
      <c r="C271" s="15"/>
      <c r="W271" s="132" t="s">
        <v>91</v>
      </c>
      <c r="AN271"/>
      <c r="AO271"/>
      <c r="AP271"/>
      <c r="AQ271"/>
      <c r="BD271"/>
      <c r="BE271" s="30" t="str">
        <f t="shared" si="57"/>
        <v>non</v>
      </c>
    </row>
    <row r="272" spans="3:57" ht="15" customHeight="1" x14ac:dyDescent="0.25">
      <c r="C272" s="15"/>
      <c r="W272" s="132" t="s">
        <v>91</v>
      </c>
      <c r="AN272"/>
      <c r="AO272"/>
      <c r="AP272"/>
      <c r="AQ272"/>
      <c r="BD272"/>
      <c r="BE272" s="30" t="str">
        <f t="shared" si="57"/>
        <v>non</v>
      </c>
    </row>
    <row r="273" spans="3:57" ht="15" customHeight="1" x14ac:dyDescent="0.25">
      <c r="C273" s="15"/>
      <c r="W273" s="132" t="s">
        <v>91</v>
      </c>
      <c r="AN273"/>
      <c r="AO273"/>
      <c r="AP273"/>
      <c r="AQ273"/>
      <c r="BD273"/>
      <c r="BE273" s="30" t="str">
        <f t="shared" si="57"/>
        <v>non</v>
      </c>
    </row>
    <row r="274" spans="3:57" ht="15" customHeight="1" x14ac:dyDescent="0.25">
      <c r="C274" s="15"/>
      <c r="W274" s="132" t="s">
        <v>91</v>
      </c>
      <c r="AN274"/>
      <c r="AO274"/>
      <c r="AP274"/>
      <c r="AQ274"/>
      <c r="BD274"/>
      <c r="BE274" s="30" t="str">
        <f t="shared" si="57"/>
        <v>non</v>
      </c>
    </row>
    <row r="275" spans="3:57" ht="15" customHeight="1" x14ac:dyDescent="0.25">
      <c r="C275" s="15"/>
      <c r="W275" s="132" t="s">
        <v>91</v>
      </c>
      <c r="AN275"/>
      <c r="AO275"/>
      <c r="AP275"/>
      <c r="AQ275"/>
      <c r="BD275"/>
      <c r="BE275" s="30" t="str">
        <f t="shared" si="57"/>
        <v>non</v>
      </c>
    </row>
    <row r="276" spans="3:57" ht="15" customHeight="1" x14ac:dyDescent="0.25">
      <c r="C276" s="15"/>
      <c r="W276" s="132" t="s">
        <v>91</v>
      </c>
      <c r="AN276"/>
      <c r="AO276"/>
      <c r="AP276"/>
      <c r="AQ276"/>
      <c r="BD276"/>
      <c r="BE276" s="30" t="str">
        <f t="shared" si="57"/>
        <v>non</v>
      </c>
    </row>
    <row r="277" spans="3:57" ht="15" customHeight="1" x14ac:dyDescent="0.25">
      <c r="C277" s="15"/>
      <c r="W277" s="132" t="s">
        <v>91</v>
      </c>
      <c r="AN277"/>
      <c r="AO277"/>
      <c r="AP277"/>
      <c r="AQ277"/>
      <c r="BD277"/>
      <c r="BE277" s="30" t="str">
        <f t="shared" si="57"/>
        <v>non</v>
      </c>
    </row>
    <row r="278" spans="3:57" ht="15" customHeight="1" x14ac:dyDescent="0.25">
      <c r="C278" s="15"/>
      <c r="W278" s="132" t="s">
        <v>91</v>
      </c>
      <c r="AN278"/>
      <c r="AO278"/>
      <c r="AP278"/>
      <c r="AQ278"/>
      <c r="BD278"/>
      <c r="BE278" s="30" t="str">
        <f t="shared" si="57"/>
        <v>non</v>
      </c>
    </row>
    <row r="279" spans="3:57" ht="15" customHeight="1" x14ac:dyDescent="0.25">
      <c r="C279" s="15"/>
      <c r="W279" s="132" t="s">
        <v>91</v>
      </c>
      <c r="AN279"/>
      <c r="AO279"/>
      <c r="AP279"/>
      <c r="AQ279"/>
      <c r="BD279"/>
      <c r="BE279" s="30" t="str">
        <f t="shared" si="57"/>
        <v>non</v>
      </c>
    </row>
    <row r="280" spans="3:57" ht="15" customHeight="1" x14ac:dyDescent="0.25">
      <c r="C280" s="15"/>
      <c r="W280" s="132" t="s">
        <v>91</v>
      </c>
      <c r="AN280"/>
      <c r="AO280"/>
      <c r="AP280"/>
      <c r="AQ280"/>
      <c r="BD280"/>
      <c r="BE280" s="30" t="str">
        <f t="shared" si="57"/>
        <v>non</v>
      </c>
    </row>
    <row r="281" spans="3:57" ht="15" customHeight="1" x14ac:dyDescent="0.25">
      <c r="C281" s="15"/>
      <c r="W281" s="132" t="s">
        <v>91</v>
      </c>
      <c r="AN281"/>
      <c r="AO281"/>
      <c r="AP281"/>
      <c r="AQ281"/>
      <c r="BD281"/>
      <c r="BE281" s="30" t="str">
        <f t="shared" si="57"/>
        <v>non</v>
      </c>
    </row>
    <row r="282" spans="3:57" ht="15" customHeight="1" x14ac:dyDescent="0.25">
      <c r="C282" s="15"/>
      <c r="W282" s="132" t="s">
        <v>91</v>
      </c>
      <c r="AN282"/>
      <c r="AO282"/>
      <c r="AP282"/>
      <c r="AQ282"/>
      <c r="BD282"/>
      <c r="BE282" s="30" t="str">
        <f t="shared" si="57"/>
        <v>non</v>
      </c>
    </row>
    <row r="283" spans="3:57" ht="15" customHeight="1" x14ac:dyDescent="0.25">
      <c r="C283" s="15"/>
      <c r="W283" s="132" t="s">
        <v>91</v>
      </c>
      <c r="AN283"/>
      <c r="AO283"/>
      <c r="AP283"/>
      <c r="AQ283"/>
      <c r="BD283"/>
      <c r="BE283" s="30" t="str">
        <f t="shared" si="57"/>
        <v>non</v>
      </c>
    </row>
    <row r="284" spans="3:57" ht="15" customHeight="1" x14ac:dyDescent="0.25">
      <c r="C284" s="15"/>
      <c r="W284" s="132" t="s">
        <v>91</v>
      </c>
      <c r="AN284"/>
      <c r="AO284"/>
      <c r="AP284"/>
      <c r="AQ284"/>
      <c r="BD284"/>
      <c r="BE284" s="30" t="str">
        <f t="shared" si="57"/>
        <v>non</v>
      </c>
    </row>
    <row r="285" spans="3:57" ht="15" customHeight="1" x14ac:dyDescent="0.25">
      <c r="C285" s="15"/>
      <c r="W285" s="132" t="s">
        <v>91</v>
      </c>
      <c r="AN285"/>
      <c r="AO285"/>
      <c r="AP285"/>
      <c r="AQ285"/>
      <c r="BD285"/>
      <c r="BE285" s="30" t="str">
        <f t="shared" si="57"/>
        <v>non</v>
      </c>
    </row>
    <row r="286" spans="3:57" ht="15" customHeight="1" x14ac:dyDescent="0.25">
      <c r="C286" s="15"/>
      <c r="W286" s="132" t="s">
        <v>91</v>
      </c>
      <c r="AN286"/>
      <c r="AO286"/>
      <c r="AP286"/>
      <c r="AQ286"/>
      <c r="BD286"/>
      <c r="BE286" s="30" t="str">
        <f t="shared" si="57"/>
        <v>non</v>
      </c>
    </row>
    <row r="287" spans="3:57" ht="15" customHeight="1" x14ac:dyDescent="0.25">
      <c r="C287" s="15"/>
      <c r="W287" s="132" t="s">
        <v>91</v>
      </c>
      <c r="AN287"/>
      <c r="AO287"/>
      <c r="AP287"/>
      <c r="AQ287"/>
      <c r="BD287"/>
      <c r="BE287" s="30" t="str">
        <f t="shared" si="57"/>
        <v>non</v>
      </c>
    </row>
    <row r="288" spans="3:57" ht="15" customHeight="1" x14ac:dyDescent="0.25">
      <c r="C288" s="15"/>
      <c r="W288" s="132" t="s">
        <v>91</v>
      </c>
      <c r="AN288"/>
      <c r="AO288"/>
      <c r="AP288"/>
      <c r="AQ288"/>
      <c r="BD288"/>
      <c r="BE288" s="30" t="str">
        <f t="shared" si="57"/>
        <v>non</v>
      </c>
    </row>
    <row r="289" spans="3:57" ht="15" customHeight="1" x14ac:dyDescent="0.25">
      <c r="C289" s="15"/>
      <c r="W289" s="132" t="s">
        <v>91</v>
      </c>
      <c r="AN289"/>
      <c r="AO289"/>
      <c r="AP289"/>
      <c r="AQ289"/>
      <c r="BD289"/>
      <c r="BE289" s="30" t="str">
        <f t="shared" si="57"/>
        <v>non</v>
      </c>
    </row>
    <row r="290" spans="3:57" ht="15" customHeight="1" x14ac:dyDescent="0.25">
      <c r="C290" s="15"/>
      <c r="W290" s="132" t="s">
        <v>91</v>
      </c>
      <c r="AN290"/>
      <c r="AO290"/>
      <c r="AP290"/>
      <c r="AQ290"/>
      <c r="BD290"/>
      <c r="BE290" s="30" t="str">
        <f t="shared" si="57"/>
        <v>non</v>
      </c>
    </row>
    <row r="291" spans="3:57" ht="15" customHeight="1" x14ac:dyDescent="0.25">
      <c r="C291" s="15"/>
      <c r="W291" s="132" t="s">
        <v>91</v>
      </c>
      <c r="AN291"/>
      <c r="AO291"/>
      <c r="AP291"/>
      <c r="AQ291"/>
      <c r="BD291"/>
      <c r="BE291" s="30" t="str">
        <f t="shared" si="57"/>
        <v>non</v>
      </c>
    </row>
    <row r="292" spans="3:57" ht="15" customHeight="1" x14ac:dyDescent="0.25">
      <c r="C292" s="15"/>
      <c r="W292" s="132" t="s">
        <v>91</v>
      </c>
      <c r="AN292"/>
      <c r="AO292"/>
      <c r="AP292"/>
      <c r="AQ292"/>
      <c r="BD292"/>
      <c r="BE292" s="30" t="str">
        <f t="shared" si="57"/>
        <v>non</v>
      </c>
    </row>
    <row r="293" spans="3:57" ht="15" customHeight="1" x14ac:dyDescent="0.25">
      <c r="C293" s="15"/>
      <c r="W293" s="132" t="s">
        <v>91</v>
      </c>
      <c r="AN293"/>
      <c r="AO293"/>
      <c r="AP293"/>
      <c r="AQ293"/>
      <c r="BD293"/>
      <c r="BE293" s="30" t="str">
        <f t="shared" si="57"/>
        <v>non</v>
      </c>
    </row>
    <row r="294" spans="3:57" ht="15" customHeight="1" x14ac:dyDescent="0.25">
      <c r="C294" s="15"/>
      <c r="W294" s="132" t="s">
        <v>91</v>
      </c>
      <c r="AN294"/>
      <c r="AO294"/>
      <c r="AP294"/>
      <c r="AQ294"/>
      <c r="BD294"/>
      <c r="BE294" s="30" t="str">
        <f t="shared" si="57"/>
        <v>non</v>
      </c>
    </row>
    <row r="295" spans="3:57" ht="15" customHeight="1" x14ac:dyDescent="0.25">
      <c r="C295" s="15"/>
      <c r="W295" s="132" t="s">
        <v>91</v>
      </c>
      <c r="AN295"/>
      <c r="AO295"/>
      <c r="AP295"/>
      <c r="AQ295"/>
      <c r="BD295"/>
      <c r="BE295" s="30" t="str">
        <f t="shared" si="57"/>
        <v>non</v>
      </c>
    </row>
    <row r="296" spans="3:57" ht="15" customHeight="1" x14ac:dyDescent="0.25">
      <c r="C296" s="15"/>
      <c r="W296" s="132" t="s">
        <v>91</v>
      </c>
      <c r="AN296"/>
      <c r="AO296"/>
      <c r="AP296"/>
      <c r="AQ296"/>
      <c r="BD296"/>
      <c r="BE296" s="30" t="str">
        <f t="shared" si="57"/>
        <v>non</v>
      </c>
    </row>
    <row r="297" spans="3:57" ht="15" customHeight="1" x14ac:dyDescent="0.25">
      <c r="C297" s="15"/>
      <c r="W297" s="132" t="s">
        <v>91</v>
      </c>
      <c r="AN297"/>
      <c r="AO297"/>
      <c r="AP297"/>
      <c r="AQ297"/>
      <c r="BD297"/>
      <c r="BE297" s="30" t="str">
        <f t="shared" si="57"/>
        <v>non</v>
      </c>
    </row>
    <row r="298" spans="3:57" ht="15" customHeight="1" x14ac:dyDescent="0.25">
      <c r="C298" s="15"/>
      <c r="W298" s="132" t="s">
        <v>91</v>
      </c>
      <c r="AN298"/>
      <c r="AO298"/>
      <c r="AP298"/>
      <c r="AQ298"/>
      <c r="BD298"/>
      <c r="BE298" s="30" t="str">
        <f t="shared" si="57"/>
        <v>non</v>
      </c>
    </row>
    <row r="299" spans="3:57" ht="15" customHeight="1" x14ac:dyDescent="0.25">
      <c r="C299" s="15"/>
      <c r="W299" s="132" t="s">
        <v>91</v>
      </c>
      <c r="AN299"/>
      <c r="AO299"/>
      <c r="AP299"/>
      <c r="AQ299"/>
      <c r="BD299"/>
      <c r="BE299" s="30" t="str">
        <f t="shared" si="57"/>
        <v>non</v>
      </c>
    </row>
    <row r="300" spans="3:57" ht="15" customHeight="1" x14ac:dyDescent="0.25">
      <c r="C300" s="15"/>
      <c r="W300" s="132" t="s">
        <v>91</v>
      </c>
      <c r="AN300"/>
      <c r="AO300"/>
      <c r="AP300"/>
      <c r="AQ300"/>
      <c r="BD300"/>
      <c r="BE300" s="30" t="str">
        <f t="shared" si="57"/>
        <v>non</v>
      </c>
    </row>
    <row r="301" spans="3:57" ht="15" customHeight="1" x14ac:dyDescent="0.25">
      <c r="C301" s="15"/>
      <c r="W301" s="132" t="s">
        <v>91</v>
      </c>
      <c r="AN301"/>
      <c r="AO301"/>
      <c r="AP301"/>
      <c r="AQ301"/>
      <c r="BD301"/>
      <c r="BE301" s="30" t="str">
        <f t="shared" si="57"/>
        <v>non</v>
      </c>
    </row>
    <row r="302" spans="3:57" ht="15" customHeight="1" x14ac:dyDescent="0.25">
      <c r="C302" s="15"/>
      <c r="W302" s="132" t="s">
        <v>91</v>
      </c>
      <c r="AN302"/>
      <c r="AO302"/>
      <c r="AP302"/>
      <c r="AQ302"/>
      <c r="BD302"/>
      <c r="BE302" s="30" t="str">
        <f t="shared" si="57"/>
        <v>non</v>
      </c>
    </row>
    <row r="303" spans="3:57" ht="15" customHeight="1" x14ac:dyDescent="0.25">
      <c r="C303" s="15"/>
      <c r="W303" s="132" t="s">
        <v>91</v>
      </c>
      <c r="AN303"/>
      <c r="AO303"/>
      <c r="AP303"/>
      <c r="AQ303"/>
      <c r="BD303"/>
      <c r="BE303" s="30" t="str">
        <f t="shared" si="57"/>
        <v>non</v>
      </c>
    </row>
    <row r="304" spans="3:57" ht="15" customHeight="1" x14ac:dyDescent="0.25">
      <c r="C304" s="15"/>
      <c r="W304" s="132" t="s">
        <v>91</v>
      </c>
      <c r="AN304"/>
      <c r="AO304"/>
      <c r="AP304"/>
      <c r="AQ304"/>
      <c r="BD304"/>
      <c r="BE304" s="30" t="str">
        <f t="shared" si="57"/>
        <v>non</v>
      </c>
    </row>
    <row r="305" spans="3:57" ht="15" customHeight="1" x14ac:dyDescent="0.25">
      <c r="C305" s="15"/>
      <c r="W305" s="132" t="s">
        <v>91</v>
      </c>
      <c r="AN305"/>
      <c r="AO305"/>
      <c r="AP305"/>
      <c r="AQ305"/>
      <c r="BD305"/>
      <c r="BE305" s="30" t="str">
        <f t="shared" si="57"/>
        <v>non</v>
      </c>
    </row>
    <row r="306" spans="3:57" ht="15" customHeight="1" x14ac:dyDescent="0.25">
      <c r="C306" s="15"/>
      <c r="W306" s="132" t="s">
        <v>91</v>
      </c>
      <c r="AN306"/>
      <c r="AO306"/>
      <c r="AP306"/>
      <c r="AQ306"/>
      <c r="BD306"/>
      <c r="BE306" s="30" t="str">
        <f t="shared" si="57"/>
        <v>non</v>
      </c>
    </row>
    <row r="307" spans="3:57" ht="15" customHeight="1" x14ac:dyDescent="0.25">
      <c r="C307" s="15"/>
      <c r="W307" s="132" t="s">
        <v>91</v>
      </c>
      <c r="AN307"/>
      <c r="AO307"/>
      <c r="AP307"/>
      <c r="AQ307"/>
      <c r="BD307"/>
      <c r="BE307" s="30" t="str">
        <f t="shared" si="57"/>
        <v>non</v>
      </c>
    </row>
    <row r="308" spans="3:57" ht="15" customHeight="1" x14ac:dyDescent="0.25">
      <c r="C308" s="15"/>
      <c r="W308" s="132" t="s">
        <v>91</v>
      </c>
      <c r="AN308"/>
      <c r="AO308"/>
      <c r="AP308"/>
      <c r="AQ308"/>
      <c r="BD308"/>
      <c r="BE308" s="30" t="str">
        <f t="shared" si="57"/>
        <v>non</v>
      </c>
    </row>
    <row r="309" spans="3:57" ht="15" customHeight="1" x14ac:dyDescent="0.25">
      <c r="C309" s="15"/>
      <c r="W309" s="132" t="s">
        <v>91</v>
      </c>
      <c r="AN309"/>
      <c r="AO309"/>
      <c r="AP309"/>
      <c r="AQ309"/>
      <c r="BD309"/>
      <c r="BE309" s="30" t="str">
        <f t="shared" si="57"/>
        <v>non</v>
      </c>
    </row>
    <row r="310" spans="3:57" ht="15" customHeight="1" x14ac:dyDescent="0.25">
      <c r="C310" s="15"/>
      <c r="W310" s="132" t="s">
        <v>91</v>
      </c>
      <c r="AN310"/>
      <c r="AO310"/>
      <c r="AP310"/>
      <c r="AQ310"/>
      <c r="BD310"/>
      <c r="BE310" s="30" t="str">
        <f t="shared" si="57"/>
        <v>non</v>
      </c>
    </row>
    <row r="311" spans="3:57" ht="15" customHeight="1" x14ac:dyDescent="0.25">
      <c r="C311" s="15"/>
      <c r="W311" s="132" t="s">
        <v>91</v>
      </c>
      <c r="AN311"/>
      <c r="AO311"/>
      <c r="AP311"/>
      <c r="AQ311"/>
      <c r="BD311"/>
      <c r="BE311" s="30" t="str">
        <f t="shared" si="57"/>
        <v>non</v>
      </c>
    </row>
    <row r="312" spans="3:57" ht="15" customHeight="1" x14ac:dyDescent="0.25">
      <c r="C312" s="15"/>
      <c r="W312" s="132" t="s">
        <v>91</v>
      </c>
      <c r="AN312"/>
      <c r="AO312"/>
      <c r="AP312"/>
      <c r="AQ312"/>
      <c r="BD312"/>
      <c r="BE312" s="30" t="str">
        <f t="shared" si="57"/>
        <v>non</v>
      </c>
    </row>
    <row r="313" spans="3:57" ht="15" customHeight="1" x14ac:dyDescent="0.25">
      <c r="C313" s="15"/>
      <c r="W313" s="132" t="s">
        <v>91</v>
      </c>
      <c r="AN313"/>
      <c r="AO313"/>
      <c r="AP313"/>
      <c r="AQ313"/>
      <c r="BD313"/>
      <c r="BE313" s="30" t="str">
        <f t="shared" si="57"/>
        <v>non</v>
      </c>
    </row>
    <row r="314" spans="3:57" ht="15" customHeight="1" x14ac:dyDescent="0.25">
      <c r="C314" s="15"/>
      <c r="W314" s="132" t="s">
        <v>91</v>
      </c>
      <c r="AN314"/>
      <c r="AO314"/>
      <c r="AP314"/>
      <c r="AQ314"/>
      <c r="BD314"/>
      <c r="BE314" s="30" t="str">
        <f t="shared" si="57"/>
        <v>non</v>
      </c>
    </row>
    <row r="315" spans="3:57" ht="15" customHeight="1" x14ac:dyDescent="0.25">
      <c r="C315" s="15"/>
      <c r="W315" s="132" t="s">
        <v>91</v>
      </c>
      <c r="AN315"/>
      <c r="AO315"/>
      <c r="AP315"/>
      <c r="AQ315"/>
      <c r="BD315"/>
      <c r="BE315" s="30" t="str">
        <f t="shared" si="57"/>
        <v>non</v>
      </c>
    </row>
    <row r="316" spans="3:57" ht="15" customHeight="1" x14ac:dyDescent="0.25">
      <c r="C316" s="15"/>
      <c r="W316" s="132" t="s">
        <v>91</v>
      </c>
      <c r="AN316"/>
      <c r="AO316"/>
      <c r="AP316"/>
      <c r="AQ316"/>
      <c r="BD316"/>
      <c r="BE316" s="30" t="str">
        <f t="shared" si="57"/>
        <v>non</v>
      </c>
    </row>
    <row r="317" spans="3:57" ht="15" customHeight="1" x14ac:dyDescent="0.25">
      <c r="C317" s="15"/>
      <c r="W317" s="132" t="s">
        <v>91</v>
      </c>
      <c r="AN317"/>
      <c r="AO317"/>
      <c r="AP317"/>
      <c r="AQ317"/>
      <c r="BD317"/>
      <c r="BE317" s="30" t="str">
        <f t="shared" si="57"/>
        <v>non</v>
      </c>
    </row>
    <row r="318" spans="3:57" ht="15" customHeight="1" x14ac:dyDescent="0.25">
      <c r="C318" s="15"/>
      <c r="W318" s="132" t="s">
        <v>91</v>
      </c>
      <c r="AN318"/>
      <c r="AO318"/>
      <c r="AP318"/>
      <c r="AQ318"/>
      <c r="BD318"/>
      <c r="BE318" s="30" t="str">
        <f t="shared" si="57"/>
        <v>non</v>
      </c>
    </row>
    <row r="319" spans="3:57" ht="15" customHeight="1" x14ac:dyDescent="0.25">
      <c r="C319" s="15"/>
      <c r="W319" s="132" t="s">
        <v>91</v>
      </c>
      <c r="AN319"/>
      <c r="AO319"/>
      <c r="AP319"/>
      <c r="AQ319"/>
      <c r="BD319"/>
      <c r="BE319" s="30" t="str">
        <f t="shared" si="57"/>
        <v>non</v>
      </c>
    </row>
    <row r="320" spans="3:57" ht="15" customHeight="1" x14ac:dyDescent="0.25">
      <c r="C320" s="15"/>
      <c r="W320" s="132" t="s">
        <v>91</v>
      </c>
      <c r="AN320"/>
      <c r="AO320"/>
      <c r="AP320"/>
      <c r="AQ320"/>
      <c r="BD320"/>
      <c r="BE320" s="30" t="str">
        <f t="shared" si="57"/>
        <v>non</v>
      </c>
    </row>
    <row r="321" spans="3:57" ht="15" customHeight="1" x14ac:dyDescent="0.25">
      <c r="C321" s="15"/>
      <c r="W321" s="132" t="s">
        <v>91</v>
      </c>
      <c r="AN321"/>
      <c r="AO321"/>
      <c r="AP321"/>
      <c r="AQ321"/>
      <c r="BD321"/>
      <c r="BE321" s="30" t="str">
        <f t="shared" si="57"/>
        <v>non</v>
      </c>
    </row>
    <row r="322" spans="3:57" ht="15" customHeight="1" x14ac:dyDescent="0.25">
      <c r="C322" s="15"/>
      <c r="W322" s="132" t="s">
        <v>91</v>
      </c>
      <c r="AN322"/>
      <c r="AO322"/>
      <c r="AP322"/>
      <c r="AQ322"/>
      <c r="BD322"/>
      <c r="BE322" s="30" t="str">
        <f t="shared" si="57"/>
        <v>non</v>
      </c>
    </row>
    <row r="323" spans="3:57" ht="15" customHeight="1" x14ac:dyDescent="0.25">
      <c r="C323" s="15"/>
      <c r="W323" s="132" t="s">
        <v>91</v>
      </c>
      <c r="AN323"/>
      <c r="AO323"/>
      <c r="AP323"/>
      <c r="AQ323"/>
      <c r="BD323"/>
      <c r="BE323" s="30" t="str">
        <f t="shared" si="57"/>
        <v>non</v>
      </c>
    </row>
    <row r="324" spans="3:57" ht="15" customHeight="1" x14ac:dyDescent="0.25">
      <c r="C324" s="15"/>
      <c r="W324" s="132" t="s">
        <v>91</v>
      </c>
      <c r="AN324"/>
      <c r="AO324"/>
      <c r="AP324"/>
      <c r="AQ324"/>
      <c r="BD324"/>
      <c r="BE324" s="30" t="str">
        <f t="shared" si="57"/>
        <v>non</v>
      </c>
    </row>
    <row r="325" spans="3:57" ht="15" customHeight="1" x14ac:dyDescent="0.25">
      <c r="C325" s="15"/>
      <c r="W325" s="132" t="s">
        <v>91</v>
      </c>
      <c r="AN325"/>
      <c r="AO325"/>
      <c r="AP325"/>
      <c r="AQ325"/>
      <c r="BD325"/>
      <c r="BE325" s="30" t="str">
        <f t="shared" si="57"/>
        <v>non</v>
      </c>
    </row>
    <row r="326" spans="3:57" ht="15" customHeight="1" x14ac:dyDescent="0.25">
      <c r="C326" s="15"/>
      <c r="W326" s="132" t="s">
        <v>91</v>
      </c>
      <c r="AN326"/>
      <c r="AO326"/>
      <c r="AP326"/>
      <c r="AQ326"/>
      <c r="BD326"/>
      <c r="BE326" s="30" t="str">
        <f t="shared" si="57"/>
        <v>non</v>
      </c>
    </row>
    <row r="327" spans="3:57" ht="15" customHeight="1" x14ac:dyDescent="0.25">
      <c r="C327" s="15"/>
      <c r="W327" s="132" t="s">
        <v>91</v>
      </c>
      <c r="AN327"/>
      <c r="AO327"/>
      <c r="AP327"/>
      <c r="AQ327"/>
      <c r="BD327"/>
      <c r="BE327" s="30" t="str">
        <f t="shared" si="57"/>
        <v>non</v>
      </c>
    </row>
    <row r="328" spans="3:57" ht="15" customHeight="1" x14ac:dyDescent="0.25">
      <c r="C328" s="15"/>
      <c r="W328" s="132" t="s">
        <v>91</v>
      </c>
      <c r="AN328"/>
      <c r="AO328"/>
      <c r="AP328"/>
      <c r="AQ328"/>
      <c r="BD328"/>
      <c r="BE328" s="30" t="str">
        <f t="shared" si="57"/>
        <v>non</v>
      </c>
    </row>
    <row r="329" spans="3:57" ht="15" customHeight="1" x14ac:dyDescent="0.25">
      <c r="C329" s="15"/>
      <c r="W329" s="132" t="s">
        <v>91</v>
      </c>
      <c r="AN329"/>
      <c r="AO329"/>
      <c r="AP329"/>
      <c r="AQ329"/>
      <c r="BD329"/>
      <c r="BE329" s="30" t="str">
        <f t="shared" si="57"/>
        <v>non</v>
      </c>
    </row>
    <row r="330" spans="3:57" ht="15" customHeight="1" x14ac:dyDescent="0.25">
      <c r="C330" s="15"/>
      <c r="W330" s="132" t="s">
        <v>91</v>
      </c>
      <c r="AN330"/>
      <c r="AO330"/>
      <c r="AP330"/>
      <c r="AQ330"/>
      <c r="BD330"/>
      <c r="BE330" s="30" t="str">
        <f t="shared" ref="BE330:BE393" si="58">+BE329</f>
        <v>non</v>
      </c>
    </row>
    <row r="331" spans="3:57" ht="15" customHeight="1" x14ac:dyDescent="0.25">
      <c r="C331" s="15"/>
      <c r="W331" s="132" t="s">
        <v>91</v>
      </c>
      <c r="AN331"/>
      <c r="AO331"/>
      <c r="AP331"/>
      <c r="AQ331"/>
      <c r="BD331"/>
      <c r="BE331" s="30" t="str">
        <f t="shared" si="58"/>
        <v>non</v>
      </c>
    </row>
    <row r="332" spans="3:57" ht="15" customHeight="1" x14ac:dyDescent="0.25">
      <c r="C332" s="15"/>
      <c r="W332" s="132" t="s">
        <v>91</v>
      </c>
      <c r="AN332"/>
      <c r="AO332"/>
      <c r="AP332"/>
      <c r="AQ332"/>
      <c r="BD332"/>
      <c r="BE332" s="30" t="str">
        <f t="shared" si="58"/>
        <v>non</v>
      </c>
    </row>
    <row r="333" spans="3:57" ht="15" customHeight="1" x14ac:dyDescent="0.25">
      <c r="C333" s="15"/>
      <c r="W333" s="132" t="s">
        <v>91</v>
      </c>
      <c r="AN333"/>
      <c r="AO333"/>
      <c r="AP333"/>
      <c r="AQ333"/>
      <c r="BD333"/>
      <c r="BE333" s="30" t="str">
        <f t="shared" si="58"/>
        <v>non</v>
      </c>
    </row>
    <row r="334" spans="3:57" ht="15" customHeight="1" x14ac:dyDescent="0.25">
      <c r="C334" s="15"/>
      <c r="W334" s="132" t="s">
        <v>91</v>
      </c>
      <c r="AN334"/>
      <c r="AO334"/>
      <c r="AP334"/>
      <c r="AQ334"/>
      <c r="BD334"/>
      <c r="BE334" s="30" t="str">
        <f t="shared" si="58"/>
        <v>non</v>
      </c>
    </row>
    <row r="335" spans="3:57" ht="15" customHeight="1" x14ac:dyDescent="0.25">
      <c r="C335" s="15"/>
      <c r="W335" s="132" t="s">
        <v>91</v>
      </c>
      <c r="AN335"/>
      <c r="AO335"/>
      <c r="AP335"/>
      <c r="AQ335"/>
      <c r="BD335"/>
      <c r="BE335" s="30" t="str">
        <f t="shared" si="58"/>
        <v>non</v>
      </c>
    </row>
    <row r="336" spans="3:57" ht="15" customHeight="1" x14ac:dyDescent="0.25">
      <c r="C336" s="15"/>
      <c r="W336" s="132" t="s">
        <v>91</v>
      </c>
      <c r="AN336"/>
      <c r="AO336"/>
      <c r="AP336"/>
      <c r="AQ336"/>
      <c r="BD336"/>
      <c r="BE336" s="30" t="str">
        <f t="shared" si="58"/>
        <v>non</v>
      </c>
    </row>
    <row r="337" spans="3:57" ht="15" customHeight="1" x14ac:dyDescent="0.25">
      <c r="C337" s="15"/>
      <c r="W337" s="132" t="s">
        <v>91</v>
      </c>
      <c r="AN337"/>
      <c r="AO337"/>
      <c r="AP337"/>
      <c r="AQ337"/>
      <c r="BD337"/>
      <c r="BE337" s="30" t="str">
        <f t="shared" si="58"/>
        <v>non</v>
      </c>
    </row>
    <row r="338" spans="3:57" ht="15" customHeight="1" x14ac:dyDescent="0.25">
      <c r="C338" s="15"/>
      <c r="W338" s="132" t="s">
        <v>91</v>
      </c>
      <c r="AN338"/>
      <c r="AO338"/>
      <c r="AP338"/>
      <c r="AQ338"/>
      <c r="BD338"/>
      <c r="BE338" s="30" t="str">
        <f t="shared" si="58"/>
        <v>non</v>
      </c>
    </row>
    <row r="339" spans="3:57" ht="15" customHeight="1" x14ac:dyDescent="0.25">
      <c r="C339" s="15"/>
      <c r="W339" s="132" t="s">
        <v>91</v>
      </c>
      <c r="AN339"/>
      <c r="AO339"/>
      <c r="AP339"/>
      <c r="AQ339"/>
      <c r="BD339"/>
      <c r="BE339" s="30" t="str">
        <f t="shared" si="58"/>
        <v>non</v>
      </c>
    </row>
    <row r="340" spans="3:57" ht="15" customHeight="1" x14ac:dyDescent="0.25">
      <c r="C340" s="15"/>
      <c r="W340" s="132" t="s">
        <v>91</v>
      </c>
      <c r="AN340"/>
      <c r="AO340"/>
      <c r="AP340"/>
      <c r="AQ340"/>
      <c r="BD340"/>
      <c r="BE340" s="30" t="str">
        <f t="shared" si="58"/>
        <v>non</v>
      </c>
    </row>
    <row r="341" spans="3:57" ht="15" customHeight="1" x14ac:dyDescent="0.25">
      <c r="C341" s="15"/>
      <c r="W341" s="132" t="s">
        <v>91</v>
      </c>
      <c r="AN341"/>
      <c r="AO341"/>
      <c r="AP341"/>
      <c r="AQ341"/>
      <c r="BD341"/>
      <c r="BE341" s="30" t="str">
        <f t="shared" si="58"/>
        <v>non</v>
      </c>
    </row>
    <row r="342" spans="3:57" ht="15" customHeight="1" x14ac:dyDescent="0.25">
      <c r="C342" s="15"/>
      <c r="W342" s="132" t="s">
        <v>91</v>
      </c>
      <c r="AN342"/>
      <c r="AO342"/>
      <c r="AP342"/>
      <c r="AQ342"/>
      <c r="BD342"/>
      <c r="BE342" s="30" t="str">
        <f t="shared" si="58"/>
        <v>non</v>
      </c>
    </row>
    <row r="343" spans="3:57" ht="15" customHeight="1" x14ac:dyDescent="0.25">
      <c r="C343" s="15"/>
      <c r="W343" s="132" t="s">
        <v>91</v>
      </c>
      <c r="AN343"/>
      <c r="AO343"/>
      <c r="AP343"/>
      <c r="AQ343"/>
      <c r="BD343"/>
      <c r="BE343" s="30" t="str">
        <f t="shared" si="58"/>
        <v>non</v>
      </c>
    </row>
    <row r="344" spans="3:57" ht="15" customHeight="1" x14ac:dyDescent="0.25">
      <c r="C344" s="15"/>
      <c r="W344" s="132" t="s">
        <v>91</v>
      </c>
      <c r="AN344"/>
      <c r="AO344"/>
      <c r="AP344"/>
      <c r="AQ344"/>
      <c r="BD344"/>
      <c r="BE344" s="30" t="str">
        <f t="shared" si="58"/>
        <v>non</v>
      </c>
    </row>
    <row r="345" spans="3:57" ht="15" customHeight="1" x14ac:dyDescent="0.25">
      <c r="C345" s="15"/>
      <c r="W345" s="132" t="s">
        <v>91</v>
      </c>
      <c r="AN345"/>
      <c r="AO345"/>
      <c r="AP345"/>
      <c r="AQ345"/>
      <c r="BD345"/>
      <c r="BE345" s="30" t="str">
        <f t="shared" si="58"/>
        <v>non</v>
      </c>
    </row>
    <row r="346" spans="3:57" ht="15" customHeight="1" x14ac:dyDescent="0.25">
      <c r="C346" s="15"/>
      <c r="W346" s="132" t="s">
        <v>91</v>
      </c>
      <c r="AN346"/>
      <c r="AO346"/>
      <c r="AP346"/>
      <c r="AQ346"/>
      <c r="BD346"/>
      <c r="BE346" s="30" t="str">
        <f t="shared" si="58"/>
        <v>non</v>
      </c>
    </row>
    <row r="347" spans="3:57" ht="15" customHeight="1" x14ac:dyDescent="0.25">
      <c r="C347" s="15"/>
      <c r="W347" s="132" t="s">
        <v>91</v>
      </c>
      <c r="AN347"/>
      <c r="AO347"/>
      <c r="AP347"/>
      <c r="AQ347"/>
      <c r="BD347"/>
      <c r="BE347" s="30" t="str">
        <f t="shared" si="58"/>
        <v>non</v>
      </c>
    </row>
    <row r="348" spans="3:57" ht="15" customHeight="1" x14ac:dyDescent="0.25">
      <c r="C348" s="15"/>
      <c r="W348" s="132" t="s">
        <v>91</v>
      </c>
      <c r="AN348"/>
      <c r="AO348"/>
      <c r="AP348"/>
      <c r="AQ348"/>
      <c r="BD348"/>
      <c r="BE348" s="30" t="str">
        <f t="shared" si="58"/>
        <v>non</v>
      </c>
    </row>
    <row r="349" spans="3:57" ht="15" customHeight="1" x14ac:dyDescent="0.25">
      <c r="C349" s="15"/>
      <c r="W349" s="132" t="s">
        <v>91</v>
      </c>
      <c r="AN349"/>
      <c r="AO349"/>
      <c r="AP349"/>
      <c r="AQ349"/>
      <c r="BD349"/>
      <c r="BE349" s="30" t="str">
        <f t="shared" si="58"/>
        <v>non</v>
      </c>
    </row>
    <row r="350" spans="3:57" ht="15" customHeight="1" x14ac:dyDescent="0.25">
      <c r="C350" s="15"/>
      <c r="W350" s="132" t="s">
        <v>91</v>
      </c>
      <c r="AN350"/>
      <c r="AO350"/>
      <c r="AP350"/>
      <c r="AQ350"/>
      <c r="BD350"/>
      <c r="BE350" s="30" t="str">
        <f t="shared" si="58"/>
        <v>non</v>
      </c>
    </row>
    <row r="351" spans="3:57" ht="15" customHeight="1" x14ac:dyDescent="0.25">
      <c r="C351" s="15"/>
      <c r="W351" s="132" t="s">
        <v>91</v>
      </c>
      <c r="AN351"/>
      <c r="AO351"/>
      <c r="AP351"/>
      <c r="AQ351"/>
      <c r="BD351"/>
      <c r="BE351" s="30" t="str">
        <f t="shared" si="58"/>
        <v>non</v>
      </c>
    </row>
    <row r="352" spans="3:57" ht="15" customHeight="1" x14ac:dyDescent="0.25">
      <c r="C352" s="15"/>
      <c r="W352" s="132" t="s">
        <v>91</v>
      </c>
      <c r="AN352"/>
      <c r="AO352"/>
      <c r="AP352"/>
      <c r="AQ352"/>
      <c r="BD352"/>
      <c r="BE352" s="30" t="str">
        <f t="shared" si="58"/>
        <v>non</v>
      </c>
    </row>
    <row r="353" spans="3:57" ht="15" customHeight="1" x14ac:dyDescent="0.25">
      <c r="C353" s="15"/>
      <c r="W353" s="132" t="s">
        <v>91</v>
      </c>
      <c r="AN353"/>
      <c r="AO353"/>
      <c r="AP353"/>
      <c r="AQ353"/>
      <c r="BD353"/>
      <c r="BE353" s="30" t="str">
        <f t="shared" si="58"/>
        <v>non</v>
      </c>
    </row>
    <row r="354" spans="3:57" ht="15" customHeight="1" x14ac:dyDescent="0.25">
      <c r="C354" s="15"/>
      <c r="W354" s="132" t="s">
        <v>91</v>
      </c>
      <c r="AN354"/>
      <c r="AO354"/>
      <c r="AP354"/>
      <c r="AQ354"/>
      <c r="BD354"/>
      <c r="BE354" s="30" t="str">
        <f t="shared" si="58"/>
        <v>non</v>
      </c>
    </row>
    <row r="355" spans="3:57" ht="15" customHeight="1" x14ac:dyDescent="0.25">
      <c r="C355" s="15"/>
      <c r="W355" s="132" t="s">
        <v>91</v>
      </c>
      <c r="AN355"/>
      <c r="AO355"/>
      <c r="AP355"/>
      <c r="AQ355"/>
      <c r="BD355"/>
      <c r="BE355" s="30" t="str">
        <f t="shared" si="58"/>
        <v>non</v>
      </c>
    </row>
    <row r="356" spans="3:57" ht="15" customHeight="1" x14ac:dyDescent="0.25">
      <c r="C356" s="15"/>
      <c r="W356" s="132" t="s">
        <v>91</v>
      </c>
      <c r="AN356"/>
      <c r="AO356"/>
      <c r="AP356"/>
      <c r="AQ356"/>
      <c r="BD356"/>
      <c r="BE356" s="30" t="str">
        <f t="shared" si="58"/>
        <v>non</v>
      </c>
    </row>
    <row r="357" spans="3:57" ht="15" customHeight="1" x14ac:dyDescent="0.25">
      <c r="C357" s="15"/>
      <c r="W357" s="132" t="s">
        <v>91</v>
      </c>
      <c r="AN357"/>
      <c r="AO357"/>
      <c r="AP357"/>
      <c r="AQ357"/>
      <c r="BD357"/>
      <c r="BE357" s="30" t="str">
        <f t="shared" si="58"/>
        <v>non</v>
      </c>
    </row>
    <row r="358" spans="3:57" ht="15" customHeight="1" x14ac:dyDescent="0.25">
      <c r="C358" s="15"/>
      <c r="W358" s="132" t="s">
        <v>91</v>
      </c>
      <c r="AN358"/>
      <c r="AO358"/>
      <c r="AP358"/>
      <c r="AQ358"/>
      <c r="BD358"/>
      <c r="BE358" s="30" t="str">
        <f t="shared" si="58"/>
        <v>non</v>
      </c>
    </row>
    <row r="359" spans="3:57" ht="15" customHeight="1" x14ac:dyDescent="0.25">
      <c r="C359" s="15"/>
      <c r="W359" s="132" t="s">
        <v>91</v>
      </c>
      <c r="AN359"/>
      <c r="AO359"/>
      <c r="AP359"/>
      <c r="AQ359"/>
      <c r="BD359"/>
      <c r="BE359" s="30" t="str">
        <f t="shared" si="58"/>
        <v>non</v>
      </c>
    </row>
    <row r="360" spans="3:57" ht="15" customHeight="1" x14ac:dyDescent="0.25">
      <c r="C360" s="15"/>
      <c r="W360" s="132" t="s">
        <v>91</v>
      </c>
      <c r="AN360"/>
      <c r="AO360"/>
      <c r="AP360"/>
      <c r="AQ360"/>
      <c r="BD360"/>
      <c r="BE360" s="30" t="str">
        <f t="shared" si="58"/>
        <v>non</v>
      </c>
    </row>
    <row r="361" spans="3:57" ht="15" customHeight="1" x14ac:dyDescent="0.25">
      <c r="C361" s="15"/>
      <c r="W361" s="132" t="s">
        <v>91</v>
      </c>
      <c r="AN361"/>
      <c r="AO361"/>
      <c r="AP361"/>
      <c r="AQ361"/>
      <c r="BD361"/>
      <c r="BE361" s="30" t="str">
        <f t="shared" si="58"/>
        <v>non</v>
      </c>
    </row>
    <row r="362" spans="3:57" ht="15" customHeight="1" x14ac:dyDescent="0.25">
      <c r="C362" s="15"/>
      <c r="W362" s="132" t="s">
        <v>91</v>
      </c>
      <c r="AN362"/>
      <c r="AO362"/>
      <c r="AP362"/>
      <c r="AQ362"/>
      <c r="BD362"/>
      <c r="BE362" s="30" t="str">
        <f t="shared" si="58"/>
        <v>non</v>
      </c>
    </row>
    <row r="363" spans="3:57" ht="15" customHeight="1" x14ac:dyDescent="0.25">
      <c r="C363" s="15"/>
      <c r="W363" s="132" t="s">
        <v>91</v>
      </c>
      <c r="AN363"/>
      <c r="AO363"/>
      <c r="AP363"/>
      <c r="AQ363"/>
      <c r="BD363"/>
      <c r="BE363" s="30" t="str">
        <f t="shared" si="58"/>
        <v>non</v>
      </c>
    </row>
    <row r="364" spans="3:57" ht="15" customHeight="1" x14ac:dyDescent="0.25">
      <c r="C364" s="15"/>
      <c r="W364" s="132" t="s">
        <v>91</v>
      </c>
      <c r="AN364"/>
      <c r="AO364"/>
      <c r="AP364"/>
      <c r="AQ364"/>
      <c r="BD364"/>
      <c r="BE364" s="30" t="str">
        <f t="shared" si="58"/>
        <v>non</v>
      </c>
    </row>
    <row r="365" spans="3:57" ht="15" customHeight="1" x14ac:dyDescent="0.25">
      <c r="C365" s="15"/>
      <c r="W365" s="132" t="s">
        <v>91</v>
      </c>
      <c r="AN365"/>
      <c r="AO365"/>
      <c r="AP365"/>
      <c r="AQ365"/>
      <c r="BD365"/>
      <c r="BE365" s="30" t="str">
        <f t="shared" si="58"/>
        <v>non</v>
      </c>
    </row>
    <row r="366" spans="3:57" ht="15" customHeight="1" x14ac:dyDescent="0.25">
      <c r="C366" s="15"/>
      <c r="W366" s="132" t="s">
        <v>91</v>
      </c>
      <c r="AN366"/>
      <c r="AO366"/>
      <c r="AP366"/>
      <c r="AQ366"/>
      <c r="BD366"/>
      <c r="BE366" s="30" t="str">
        <f t="shared" si="58"/>
        <v>non</v>
      </c>
    </row>
    <row r="367" spans="3:57" ht="15" customHeight="1" x14ac:dyDescent="0.25">
      <c r="C367" s="15"/>
      <c r="W367" s="132" t="s">
        <v>91</v>
      </c>
      <c r="AN367"/>
      <c r="AO367"/>
      <c r="AP367"/>
      <c r="AQ367"/>
      <c r="BD367"/>
      <c r="BE367" s="30" t="str">
        <f t="shared" si="58"/>
        <v>non</v>
      </c>
    </row>
    <row r="368" spans="3:57" ht="15" customHeight="1" x14ac:dyDescent="0.25">
      <c r="C368" s="15"/>
      <c r="W368" s="132" t="s">
        <v>91</v>
      </c>
      <c r="AN368"/>
      <c r="AO368"/>
      <c r="AP368"/>
      <c r="AQ368"/>
      <c r="BD368"/>
      <c r="BE368" s="30" t="str">
        <f t="shared" si="58"/>
        <v>non</v>
      </c>
    </row>
    <row r="369" spans="3:57" ht="15" customHeight="1" x14ac:dyDescent="0.25">
      <c r="C369" s="15"/>
      <c r="W369" s="132" t="s">
        <v>91</v>
      </c>
      <c r="AN369"/>
      <c r="AO369"/>
      <c r="AP369"/>
      <c r="AQ369"/>
      <c r="BD369"/>
      <c r="BE369" s="30" t="str">
        <f t="shared" si="58"/>
        <v>non</v>
      </c>
    </row>
    <row r="370" spans="3:57" ht="15" customHeight="1" x14ac:dyDescent="0.25">
      <c r="C370" s="15"/>
      <c r="W370" s="132" t="s">
        <v>91</v>
      </c>
      <c r="AN370"/>
      <c r="AO370"/>
      <c r="AP370"/>
      <c r="AQ370"/>
      <c r="BD370"/>
      <c r="BE370" s="30" t="str">
        <f t="shared" si="58"/>
        <v>non</v>
      </c>
    </row>
    <row r="371" spans="3:57" ht="15" customHeight="1" x14ac:dyDescent="0.25">
      <c r="C371" s="15"/>
      <c r="W371" s="132" t="s">
        <v>91</v>
      </c>
      <c r="AN371"/>
      <c r="AO371"/>
      <c r="AP371"/>
      <c r="AQ371"/>
      <c r="BD371"/>
      <c r="BE371" s="30" t="str">
        <f t="shared" si="58"/>
        <v>non</v>
      </c>
    </row>
    <row r="372" spans="3:57" ht="15" customHeight="1" x14ac:dyDescent="0.25">
      <c r="C372" s="15"/>
      <c r="W372" s="132" t="s">
        <v>91</v>
      </c>
      <c r="AN372"/>
      <c r="AO372"/>
      <c r="AP372"/>
      <c r="AQ372"/>
      <c r="BD372"/>
      <c r="BE372" s="30" t="str">
        <f t="shared" si="58"/>
        <v>non</v>
      </c>
    </row>
    <row r="373" spans="3:57" ht="15" customHeight="1" x14ac:dyDescent="0.25">
      <c r="C373" s="15"/>
      <c r="W373" s="132" t="s">
        <v>91</v>
      </c>
      <c r="AN373"/>
      <c r="AO373"/>
      <c r="AP373"/>
      <c r="AQ373"/>
      <c r="BD373"/>
      <c r="BE373" s="30" t="str">
        <f t="shared" si="58"/>
        <v>non</v>
      </c>
    </row>
    <row r="374" spans="3:57" ht="15" customHeight="1" x14ac:dyDescent="0.25">
      <c r="C374" s="15"/>
      <c r="W374" s="132" t="s">
        <v>91</v>
      </c>
      <c r="AN374"/>
      <c r="AO374"/>
      <c r="AP374"/>
      <c r="AQ374"/>
      <c r="BD374"/>
      <c r="BE374" s="30" t="str">
        <f t="shared" si="58"/>
        <v>non</v>
      </c>
    </row>
    <row r="375" spans="3:57" ht="15" customHeight="1" x14ac:dyDescent="0.25">
      <c r="C375" s="15"/>
      <c r="W375" s="132" t="s">
        <v>91</v>
      </c>
      <c r="AN375"/>
      <c r="AO375"/>
      <c r="AP375"/>
      <c r="AQ375"/>
      <c r="BD375"/>
      <c r="BE375" s="30" t="str">
        <f t="shared" si="58"/>
        <v>non</v>
      </c>
    </row>
    <row r="376" spans="3:57" ht="15" customHeight="1" x14ac:dyDescent="0.25">
      <c r="C376" s="15"/>
      <c r="W376" s="132" t="s">
        <v>91</v>
      </c>
      <c r="AN376"/>
      <c r="AO376"/>
      <c r="AP376"/>
      <c r="AQ376"/>
      <c r="BD376"/>
      <c r="BE376" s="30" t="str">
        <f t="shared" si="58"/>
        <v>non</v>
      </c>
    </row>
    <row r="377" spans="3:57" ht="15" customHeight="1" x14ac:dyDescent="0.25">
      <c r="C377" s="15"/>
      <c r="W377" s="132" t="s">
        <v>91</v>
      </c>
      <c r="AN377"/>
      <c r="AO377"/>
      <c r="AP377"/>
      <c r="AQ377"/>
      <c r="BD377"/>
      <c r="BE377" s="30" t="str">
        <f t="shared" si="58"/>
        <v>non</v>
      </c>
    </row>
    <row r="378" spans="3:57" ht="15" customHeight="1" x14ac:dyDescent="0.25">
      <c r="C378" s="15"/>
      <c r="W378" s="132" t="s">
        <v>91</v>
      </c>
      <c r="AN378"/>
      <c r="AO378"/>
      <c r="AP378"/>
      <c r="AQ378"/>
      <c r="BD378"/>
      <c r="BE378" s="30" t="str">
        <f t="shared" si="58"/>
        <v>non</v>
      </c>
    </row>
    <row r="379" spans="3:57" ht="15" customHeight="1" x14ac:dyDescent="0.25">
      <c r="C379" s="15"/>
      <c r="W379" s="132" t="s">
        <v>91</v>
      </c>
      <c r="AN379"/>
      <c r="AO379"/>
      <c r="AP379"/>
      <c r="AQ379"/>
      <c r="BD379"/>
      <c r="BE379" s="30" t="str">
        <f t="shared" si="58"/>
        <v>non</v>
      </c>
    </row>
    <row r="380" spans="3:57" ht="15" customHeight="1" x14ac:dyDescent="0.25">
      <c r="C380" s="15"/>
      <c r="W380" s="132" t="s">
        <v>91</v>
      </c>
      <c r="AN380"/>
      <c r="AO380"/>
      <c r="AP380"/>
      <c r="AQ380"/>
      <c r="BD380"/>
      <c r="BE380" s="30" t="str">
        <f t="shared" si="58"/>
        <v>non</v>
      </c>
    </row>
    <row r="381" spans="3:57" ht="15" customHeight="1" x14ac:dyDescent="0.25">
      <c r="C381" s="15"/>
      <c r="W381" s="132" t="s">
        <v>91</v>
      </c>
      <c r="AN381"/>
      <c r="AO381"/>
      <c r="AP381"/>
      <c r="AQ381"/>
      <c r="BD381"/>
      <c r="BE381" s="30" t="str">
        <f t="shared" si="58"/>
        <v>non</v>
      </c>
    </row>
    <row r="382" spans="3:57" ht="15" customHeight="1" x14ac:dyDescent="0.25">
      <c r="C382" s="15"/>
      <c r="W382" s="132" t="s">
        <v>91</v>
      </c>
      <c r="AN382"/>
      <c r="AO382"/>
      <c r="AP382"/>
      <c r="AQ382"/>
      <c r="BD382"/>
      <c r="BE382" s="30" t="str">
        <f t="shared" si="58"/>
        <v>non</v>
      </c>
    </row>
    <row r="383" spans="3:57" ht="15" customHeight="1" x14ac:dyDescent="0.25">
      <c r="C383" s="15"/>
      <c r="W383" s="132" t="s">
        <v>91</v>
      </c>
      <c r="AN383"/>
      <c r="AO383"/>
      <c r="AP383"/>
      <c r="AQ383"/>
      <c r="BD383"/>
      <c r="BE383" s="30" t="str">
        <f t="shared" si="58"/>
        <v>non</v>
      </c>
    </row>
    <row r="384" spans="3:57" ht="15" customHeight="1" x14ac:dyDescent="0.25">
      <c r="C384" s="15"/>
      <c r="W384" s="132" t="s">
        <v>91</v>
      </c>
      <c r="AN384"/>
      <c r="AO384"/>
      <c r="AP384"/>
      <c r="AQ384"/>
      <c r="BD384"/>
      <c r="BE384" s="30" t="str">
        <f t="shared" si="58"/>
        <v>non</v>
      </c>
    </row>
    <row r="385" spans="3:57" ht="15" customHeight="1" x14ac:dyDescent="0.25">
      <c r="C385" s="15"/>
      <c r="W385" s="132" t="s">
        <v>91</v>
      </c>
      <c r="AN385"/>
      <c r="AO385"/>
      <c r="AP385"/>
      <c r="AQ385"/>
      <c r="BD385"/>
      <c r="BE385" s="30" t="str">
        <f t="shared" si="58"/>
        <v>non</v>
      </c>
    </row>
    <row r="386" spans="3:57" ht="15" customHeight="1" x14ac:dyDescent="0.25">
      <c r="C386" s="15"/>
      <c r="W386" s="132" t="s">
        <v>91</v>
      </c>
      <c r="AN386"/>
      <c r="AO386"/>
      <c r="AP386"/>
      <c r="AQ386"/>
      <c r="BD386"/>
      <c r="BE386" s="30" t="str">
        <f t="shared" si="58"/>
        <v>non</v>
      </c>
    </row>
    <row r="387" spans="3:57" ht="15" customHeight="1" x14ac:dyDescent="0.25">
      <c r="C387" s="15"/>
      <c r="W387" s="132" t="s">
        <v>91</v>
      </c>
      <c r="AN387"/>
      <c r="AO387"/>
      <c r="AP387"/>
      <c r="AQ387"/>
      <c r="BD387"/>
      <c r="BE387" s="30" t="str">
        <f t="shared" si="58"/>
        <v>non</v>
      </c>
    </row>
    <row r="388" spans="3:57" ht="15" customHeight="1" x14ac:dyDescent="0.25">
      <c r="C388" s="15"/>
      <c r="W388" s="132" t="s">
        <v>91</v>
      </c>
      <c r="AN388"/>
      <c r="AO388"/>
      <c r="AP388"/>
      <c r="AQ388"/>
      <c r="BD388"/>
      <c r="BE388" s="30" t="str">
        <f t="shared" si="58"/>
        <v>non</v>
      </c>
    </row>
    <row r="389" spans="3:57" ht="15" customHeight="1" x14ac:dyDescent="0.25">
      <c r="C389" s="15"/>
      <c r="W389" s="132" t="s">
        <v>91</v>
      </c>
      <c r="AN389"/>
      <c r="AO389"/>
      <c r="AP389"/>
      <c r="AQ389"/>
      <c r="BD389"/>
      <c r="BE389" s="30" t="str">
        <f t="shared" si="58"/>
        <v>non</v>
      </c>
    </row>
    <row r="390" spans="3:57" ht="15" customHeight="1" x14ac:dyDescent="0.25">
      <c r="C390" s="15"/>
      <c r="W390" s="132" t="s">
        <v>91</v>
      </c>
      <c r="AN390"/>
      <c r="AO390"/>
      <c r="AP390"/>
      <c r="AQ390"/>
      <c r="BD390"/>
      <c r="BE390" s="30" t="str">
        <f t="shared" si="58"/>
        <v>non</v>
      </c>
    </row>
    <row r="391" spans="3:57" ht="15" customHeight="1" x14ac:dyDescent="0.25">
      <c r="C391" s="15"/>
      <c r="W391" s="132" t="s">
        <v>91</v>
      </c>
      <c r="AN391"/>
      <c r="AO391"/>
      <c r="AP391"/>
      <c r="AQ391"/>
      <c r="BD391"/>
      <c r="BE391" s="30" t="str">
        <f t="shared" si="58"/>
        <v>non</v>
      </c>
    </row>
    <row r="392" spans="3:57" ht="15" customHeight="1" x14ac:dyDescent="0.25">
      <c r="C392" s="15"/>
      <c r="W392" s="132" t="s">
        <v>91</v>
      </c>
      <c r="AN392"/>
      <c r="AO392"/>
      <c r="AP392"/>
      <c r="AQ392"/>
      <c r="BD392"/>
      <c r="BE392" s="30" t="str">
        <f t="shared" si="58"/>
        <v>non</v>
      </c>
    </row>
    <row r="393" spans="3:57" ht="15" customHeight="1" x14ac:dyDescent="0.25">
      <c r="C393" s="15"/>
      <c r="W393" s="132" t="s">
        <v>91</v>
      </c>
      <c r="AN393"/>
      <c r="AO393"/>
      <c r="AP393"/>
      <c r="AQ393"/>
      <c r="BD393"/>
      <c r="BE393" s="30" t="str">
        <f t="shared" si="58"/>
        <v>non</v>
      </c>
    </row>
    <row r="394" spans="3:57" ht="15" customHeight="1" x14ac:dyDescent="0.25">
      <c r="C394" s="15"/>
      <c r="W394" s="132" t="s">
        <v>91</v>
      </c>
      <c r="AN394"/>
      <c r="AO394"/>
      <c r="AP394"/>
      <c r="AQ394"/>
      <c r="BD394"/>
      <c r="BE394" s="30" t="str">
        <f t="shared" ref="BE394:BE400" si="59">+BE393</f>
        <v>non</v>
      </c>
    </row>
    <row r="395" spans="3:57" ht="15" customHeight="1" x14ac:dyDescent="0.25">
      <c r="C395" s="15"/>
      <c r="W395" s="132" t="s">
        <v>91</v>
      </c>
      <c r="AN395"/>
      <c r="AO395"/>
      <c r="AP395"/>
      <c r="AQ395"/>
      <c r="BD395"/>
      <c r="BE395" s="30" t="str">
        <f t="shared" si="59"/>
        <v>non</v>
      </c>
    </row>
    <row r="396" spans="3:57" ht="15" customHeight="1" x14ac:dyDescent="0.25">
      <c r="C396" s="15"/>
      <c r="W396" s="132" t="s">
        <v>91</v>
      </c>
      <c r="AN396"/>
      <c r="AO396"/>
      <c r="AP396"/>
      <c r="AQ396"/>
      <c r="BD396"/>
      <c r="BE396" s="30" t="str">
        <f t="shared" si="59"/>
        <v>non</v>
      </c>
    </row>
    <row r="397" spans="3:57" ht="15" customHeight="1" x14ac:dyDescent="0.25">
      <c r="C397" s="15"/>
      <c r="W397" s="132" t="s">
        <v>91</v>
      </c>
      <c r="AN397"/>
      <c r="AO397"/>
      <c r="AP397"/>
      <c r="AQ397"/>
      <c r="BD397"/>
      <c r="BE397" s="30" t="str">
        <f t="shared" si="59"/>
        <v>non</v>
      </c>
    </row>
    <row r="398" spans="3:57" ht="15" customHeight="1" x14ac:dyDescent="0.25">
      <c r="C398" s="15"/>
      <c r="W398" s="132" t="s">
        <v>91</v>
      </c>
      <c r="AN398"/>
      <c r="AO398"/>
      <c r="AP398"/>
      <c r="AQ398"/>
      <c r="BD398"/>
      <c r="BE398" s="30" t="str">
        <f t="shared" si="59"/>
        <v>non</v>
      </c>
    </row>
    <row r="399" spans="3:57" ht="15" customHeight="1" x14ac:dyDescent="0.25">
      <c r="C399" s="15"/>
      <c r="W399" s="132" t="s">
        <v>91</v>
      </c>
      <c r="AN399"/>
      <c r="AO399"/>
      <c r="AP399"/>
      <c r="AQ399"/>
      <c r="BD399"/>
      <c r="BE399" s="30" t="str">
        <f t="shared" si="59"/>
        <v>non</v>
      </c>
    </row>
    <row r="400" spans="3:57" x14ac:dyDescent="0.25">
      <c r="C400" s="15"/>
      <c r="W400" s="132" t="s">
        <v>91</v>
      </c>
      <c r="AN400"/>
      <c r="AO400"/>
      <c r="AP400"/>
      <c r="AQ400"/>
      <c r="BD400"/>
      <c r="BE400" s="30" t="str">
        <f t="shared" si="59"/>
        <v>non</v>
      </c>
    </row>
    <row r="401" spans="1:64" s="17" customFormat="1" ht="15.75" x14ac:dyDescent="0.25">
      <c r="A401" s="13" t="s">
        <v>9</v>
      </c>
      <c r="B401" s="14"/>
      <c r="C401" s="15"/>
      <c r="D401" s="16">
        <v>30618</v>
      </c>
      <c r="E401" s="16"/>
      <c r="F401" s="16"/>
      <c r="H401" s="17">
        <v>11984</v>
      </c>
      <c r="L401" s="17">
        <v>94097</v>
      </c>
      <c r="M401" s="17">
        <v>0</v>
      </c>
      <c r="N401" s="17">
        <v>0</v>
      </c>
      <c r="P401" s="17">
        <v>6</v>
      </c>
      <c r="R401" s="18"/>
      <c r="S401" s="18"/>
      <c r="T401" s="17">
        <v>0</v>
      </c>
      <c r="U401" s="18"/>
      <c r="V401" s="18"/>
      <c r="W401" s="17" t="s">
        <v>10</v>
      </c>
      <c r="AK401" s="19">
        <v>1325</v>
      </c>
      <c r="AN401" s="18">
        <v>15687</v>
      </c>
      <c r="AO401" s="18">
        <v>0</v>
      </c>
      <c r="AP401" s="20"/>
      <c r="AQ401" s="18">
        <v>0</v>
      </c>
      <c r="AW401" s="17">
        <v>0</v>
      </c>
      <c r="AY401" s="21">
        <v>0</v>
      </c>
      <c r="AZ401" s="22">
        <v>0</v>
      </c>
      <c r="BA401" s="22">
        <v>4515</v>
      </c>
      <c r="BD401" s="23"/>
      <c r="BE401" s="17" t="str">
        <f>+IF(AND(BF401="oui",BG401="oui",BI401="oui",BJ401="oui",BK401="oui",BL401="oui"),"oui","non")</f>
        <v>oui</v>
      </c>
      <c r="BF401" s="17" t="str">
        <f>+IF(AND(AY401=0),"oui","non")</f>
        <v>oui</v>
      </c>
      <c r="BG401" s="17" t="s">
        <v>119</v>
      </c>
      <c r="BH401" s="17" t="s">
        <v>119</v>
      </c>
      <c r="BI401" s="17" t="str">
        <f>+IF(AND(G428=0),"oui","non")</f>
        <v>oui</v>
      </c>
      <c r="BJ401" s="17" t="str">
        <f>+IF(AND(G430=0),"oui","non")</f>
        <v>oui</v>
      </c>
      <c r="BK401" s="17" t="str">
        <f>+IF(AND(E426=0,F426=0,G426=0,H426=0,I426=0,J426=0,K426=0,L426=0,M426=0,O426=0,P426=0,Q426=0,N426&gt;=0,D426=0),"oui","non")</f>
        <v>oui</v>
      </c>
      <c r="BL401" s="17" t="str">
        <f>+IF(AM423=AI423,"oui","non")</f>
        <v>oui</v>
      </c>
    </row>
    <row r="402" spans="1:64" s="24" customFormat="1" ht="11.25" customHeight="1" x14ac:dyDescent="0.2">
      <c r="B402" s="25"/>
      <c r="C402" s="15"/>
      <c r="R402" s="26" t="s">
        <v>11</v>
      </c>
      <c r="S402" s="26"/>
      <c r="T402" s="26"/>
      <c r="U402" s="26"/>
      <c r="V402" s="26"/>
      <c r="W402" s="27" t="s">
        <v>10</v>
      </c>
      <c r="AY402" s="28"/>
      <c r="AZ402" s="28"/>
      <c r="BA402" s="28"/>
      <c r="BD402" s="29"/>
      <c r="BE402" s="30" t="str">
        <f t="shared" ref="BE402:BL417" si="60">+BE401</f>
        <v>oui</v>
      </c>
      <c r="BF402" s="33" t="str">
        <f t="shared" si="60"/>
        <v>oui</v>
      </c>
      <c r="BG402" s="33" t="str">
        <f t="shared" si="60"/>
        <v>oui</v>
      </c>
      <c r="BH402" s="33" t="str">
        <f t="shared" si="60"/>
        <v>oui</v>
      </c>
      <c r="BI402" s="33" t="str">
        <f t="shared" si="60"/>
        <v>oui</v>
      </c>
      <c r="BJ402" s="33" t="str">
        <f t="shared" si="60"/>
        <v>oui</v>
      </c>
      <c r="BK402" s="33" t="str">
        <f t="shared" si="60"/>
        <v>oui</v>
      </c>
      <c r="BL402" s="33" t="str">
        <f t="shared" si="60"/>
        <v>oui</v>
      </c>
    </row>
    <row r="403" spans="1:64" s="24" customFormat="1" ht="22.5" customHeight="1" x14ac:dyDescent="0.2">
      <c r="B403" s="25"/>
      <c r="C403" s="15"/>
      <c r="R403" s="196" t="s">
        <v>12</v>
      </c>
      <c r="S403" s="197"/>
      <c r="T403" s="198"/>
      <c r="U403" s="199" t="s">
        <v>13</v>
      </c>
      <c r="V403" s="200"/>
      <c r="W403" s="27" t="s">
        <v>10</v>
      </c>
      <c r="AW403" s="32"/>
      <c r="AY403" s="28"/>
      <c r="AZ403" s="28"/>
      <c r="BA403" s="28"/>
      <c r="BD403" s="29"/>
      <c r="BE403" s="30" t="str">
        <f t="shared" si="60"/>
        <v>oui</v>
      </c>
      <c r="BF403" s="33" t="str">
        <f t="shared" si="60"/>
        <v>oui</v>
      </c>
      <c r="BG403" s="33" t="str">
        <f t="shared" si="60"/>
        <v>oui</v>
      </c>
      <c r="BH403" s="33" t="str">
        <f t="shared" si="60"/>
        <v>oui</v>
      </c>
      <c r="BI403" s="33" t="str">
        <f t="shared" si="60"/>
        <v>oui</v>
      </c>
      <c r="BJ403" s="33" t="str">
        <f t="shared" si="60"/>
        <v>oui</v>
      </c>
      <c r="BK403" s="33" t="str">
        <f t="shared" si="60"/>
        <v>oui</v>
      </c>
      <c r="BL403" s="33" t="str">
        <f t="shared" si="60"/>
        <v>oui</v>
      </c>
    </row>
    <row r="404" spans="1:64" s="45" customFormat="1" ht="29.25" customHeight="1" x14ac:dyDescent="0.25">
      <c r="A404" s="34" t="s">
        <v>14</v>
      </c>
      <c r="B404" s="35" t="s">
        <v>15</v>
      </c>
      <c r="C404" s="15"/>
      <c r="D404" s="36">
        <v>0.2</v>
      </c>
      <c r="E404" s="36"/>
      <c r="F404" s="36">
        <v>0.19600000000000001</v>
      </c>
      <c r="G404" s="36"/>
      <c r="H404" s="36">
        <v>0.1</v>
      </c>
      <c r="I404" s="36"/>
      <c r="J404" s="36">
        <v>7.0000000000000007E-2</v>
      </c>
      <c r="K404" s="36"/>
      <c r="L404" s="36">
        <v>5.5E-2</v>
      </c>
      <c r="M404" s="36"/>
      <c r="N404" s="36">
        <v>2.1000000000000001E-2</v>
      </c>
      <c r="O404" s="36"/>
      <c r="P404" s="36">
        <v>0</v>
      </c>
      <c r="Q404" s="36"/>
      <c r="R404" s="37" t="s">
        <v>16</v>
      </c>
      <c r="S404" s="37" t="s">
        <v>17</v>
      </c>
      <c r="T404" s="38" t="s">
        <v>18</v>
      </c>
      <c r="U404" s="37" t="s">
        <v>19</v>
      </c>
      <c r="V404" s="37" t="s">
        <v>20</v>
      </c>
      <c r="W404" s="27" t="s">
        <v>10</v>
      </c>
      <c r="X404" s="39" t="s">
        <v>21</v>
      </c>
      <c r="Y404" s="39" t="s">
        <v>21</v>
      </c>
      <c r="Z404" s="39" t="s">
        <v>21</v>
      </c>
      <c r="AA404" s="39" t="s">
        <v>21</v>
      </c>
      <c r="AB404" s="39" t="s">
        <v>21</v>
      </c>
      <c r="AC404" s="39" t="s">
        <v>21</v>
      </c>
      <c r="AD404" s="39" t="s">
        <v>21</v>
      </c>
      <c r="AE404" s="40" t="s">
        <v>22</v>
      </c>
      <c r="AF404" s="41" t="s">
        <v>23</v>
      </c>
      <c r="AG404" s="42" t="s">
        <v>24</v>
      </c>
      <c r="AH404" s="43" t="s">
        <v>25</v>
      </c>
      <c r="AI404" s="44" t="s">
        <v>26</v>
      </c>
      <c r="AK404" s="46" t="s">
        <v>27</v>
      </c>
      <c r="AL404" s="47"/>
      <c r="AM404" s="48"/>
      <c r="AN404" s="201" t="s">
        <v>28</v>
      </c>
      <c r="AO404" s="202"/>
      <c r="AP404" s="203"/>
      <c r="AQ404" s="49" t="s">
        <v>29</v>
      </c>
      <c r="AR404" s="49"/>
      <c r="AS404" s="50" t="s">
        <v>30</v>
      </c>
      <c r="AT404" s="42" t="s">
        <v>24</v>
      </c>
      <c r="AU404" s="50" t="s">
        <v>31</v>
      </c>
      <c r="AW404" s="51" t="s">
        <v>32</v>
      </c>
      <c r="AY404" s="52" t="s">
        <v>33</v>
      </c>
      <c r="AZ404" s="53" t="s">
        <v>34</v>
      </c>
      <c r="BA404" s="53" t="s">
        <v>35</v>
      </c>
      <c r="BC404" s="54" t="s">
        <v>36</v>
      </c>
      <c r="BD404" s="55"/>
      <c r="BE404" s="30" t="str">
        <f t="shared" si="60"/>
        <v>oui</v>
      </c>
      <c r="BF404" s="56" t="str">
        <f t="shared" si="60"/>
        <v>oui</v>
      </c>
      <c r="BG404" s="56" t="str">
        <f t="shared" si="60"/>
        <v>oui</v>
      </c>
      <c r="BH404" s="56" t="str">
        <f t="shared" si="60"/>
        <v>oui</v>
      </c>
      <c r="BI404" s="56" t="str">
        <f t="shared" si="60"/>
        <v>oui</v>
      </c>
      <c r="BJ404" s="56" t="str">
        <f t="shared" si="60"/>
        <v>oui</v>
      </c>
      <c r="BK404" s="56" t="str">
        <f t="shared" si="60"/>
        <v>oui</v>
      </c>
      <c r="BL404" s="56" t="str">
        <f t="shared" si="60"/>
        <v>oui</v>
      </c>
    </row>
    <row r="405" spans="1:64" s="45" customFormat="1" ht="29.25" customHeight="1" x14ac:dyDescent="0.2">
      <c r="A405" s="34"/>
      <c r="B405" s="57"/>
      <c r="C405" s="15"/>
      <c r="D405" s="58" t="s">
        <v>37</v>
      </c>
      <c r="E405" s="59" t="s">
        <v>38</v>
      </c>
      <c r="F405" s="60" t="s">
        <v>37</v>
      </c>
      <c r="G405" s="59" t="s">
        <v>38</v>
      </c>
      <c r="H405" s="58" t="s">
        <v>37</v>
      </c>
      <c r="I405" s="59" t="s">
        <v>38</v>
      </c>
      <c r="J405" s="59" t="s">
        <v>37</v>
      </c>
      <c r="K405" s="59" t="s">
        <v>38</v>
      </c>
      <c r="L405" s="58" t="s">
        <v>37</v>
      </c>
      <c r="M405" s="59" t="s">
        <v>38</v>
      </c>
      <c r="N405" s="58" t="s">
        <v>37</v>
      </c>
      <c r="O405" s="59" t="s">
        <v>38</v>
      </c>
      <c r="P405" s="58" t="s">
        <v>37</v>
      </c>
      <c r="Q405" s="59" t="s">
        <v>38</v>
      </c>
      <c r="R405" s="61"/>
      <c r="S405" s="61"/>
      <c r="T405" s="62" t="s">
        <v>39</v>
      </c>
      <c r="U405" s="61"/>
      <c r="V405" s="61"/>
      <c r="W405" s="27" t="s">
        <v>10</v>
      </c>
      <c r="X405" s="63">
        <v>0.2</v>
      </c>
      <c r="Y405" s="63">
        <v>0.19600000000000001</v>
      </c>
      <c r="Z405" s="63">
        <v>0.1</v>
      </c>
      <c r="AA405" s="63">
        <v>7.0000000000000007E-2</v>
      </c>
      <c r="AB405" s="63">
        <v>5.5E-2</v>
      </c>
      <c r="AC405" s="63">
        <v>2.1000000000000001E-2</v>
      </c>
      <c r="AD405" s="63">
        <v>0</v>
      </c>
      <c r="AE405" s="64"/>
      <c r="AF405" s="65"/>
      <c r="AG405" s="66"/>
      <c r="AH405" s="67"/>
      <c r="AI405" s="68"/>
      <c r="AK405" s="69" t="s">
        <v>40</v>
      </c>
      <c r="AL405" s="69" t="s">
        <v>41</v>
      </c>
      <c r="AM405" s="69" t="s">
        <v>42</v>
      </c>
      <c r="AN405" s="70" t="s">
        <v>43</v>
      </c>
      <c r="AO405" s="70" t="s">
        <v>44</v>
      </c>
      <c r="AP405" s="70" t="s">
        <v>45</v>
      </c>
      <c r="AQ405" s="69" t="s">
        <v>46</v>
      </c>
      <c r="AR405" s="69" t="s">
        <v>47</v>
      </c>
      <c r="AS405" s="71"/>
      <c r="AT405" s="66"/>
      <c r="AU405" s="71"/>
      <c r="AW405" s="72">
        <v>4455100</v>
      </c>
      <c r="AY405" s="73"/>
      <c r="AZ405" s="74">
        <v>4458300</v>
      </c>
      <c r="BA405" s="74">
        <v>4456700</v>
      </c>
      <c r="BC405" s="75"/>
      <c r="BD405" s="55"/>
      <c r="BE405" s="30" t="str">
        <f t="shared" si="60"/>
        <v>oui</v>
      </c>
      <c r="BF405" s="56" t="str">
        <f t="shared" si="60"/>
        <v>oui</v>
      </c>
      <c r="BG405" s="56" t="str">
        <f t="shared" si="60"/>
        <v>oui</v>
      </c>
      <c r="BH405" s="56" t="str">
        <f t="shared" si="60"/>
        <v>oui</v>
      </c>
      <c r="BI405" s="56" t="str">
        <f t="shared" si="60"/>
        <v>oui</v>
      </c>
      <c r="BJ405" s="56" t="str">
        <f t="shared" si="60"/>
        <v>oui</v>
      </c>
      <c r="BK405" s="56" t="str">
        <f t="shared" si="60"/>
        <v>oui</v>
      </c>
      <c r="BL405" s="56" t="str">
        <f t="shared" si="60"/>
        <v>oui</v>
      </c>
    </row>
    <row r="406" spans="1:64" s="81" customFormat="1" ht="11.25" customHeight="1" x14ac:dyDescent="0.2">
      <c r="A406" s="34"/>
      <c r="B406" s="76" t="s">
        <v>48</v>
      </c>
      <c r="C406" s="15"/>
      <c r="D406" s="204" t="s">
        <v>49</v>
      </c>
      <c r="E406" s="205"/>
      <c r="F406" s="204" t="s">
        <v>50</v>
      </c>
      <c r="G406" s="205"/>
      <c r="H406" s="204" t="s">
        <v>51</v>
      </c>
      <c r="I406" s="205"/>
      <c r="J406" s="204" t="s">
        <v>50</v>
      </c>
      <c r="K406" s="205"/>
      <c r="L406" s="204" t="s">
        <v>52</v>
      </c>
      <c r="M406" s="205"/>
      <c r="N406" s="204" t="s">
        <v>53</v>
      </c>
      <c r="O406" s="205"/>
      <c r="P406" s="204"/>
      <c r="Q406" s="205"/>
      <c r="R406" s="77" t="s">
        <v>54</v>
      </c>
      <c r="S406" s="206" t="s">
        <v>55</v>
      </c>
      <c r="T406" s="77" t="s">
        <v>56</v>
      </c>
      <c r="U406" s="76" t="s">
        <v>57</v>
      </c>
      <c r="V406" s="76" t="s">
        <v>58</v>
      </c>
      <c r="W406" s="27" t="s">
        <v>10</v>
      </c>
      <c r="X406" s="78" t="s">
        <v>49</v>
      </c>
      <c r="Y406" s="78" t="s">
        <v>50</v>
      </c>
      <c r="Z406" s="78" t="s">
        <v>51</v>
      </c>
      <c r="AA406" s="78" t="s">
        <v>50</v>
      </c>
      <c r="AB406" s="78" t="s">
        <v>52</v>
      </c>
      <c r="AC406" s="78" t="s">
        <v>53</v>
      </c>
      <c r="AD406" s="78"/>
      <c r="AE406" s="79"/>
      <c r="AF406" s="80" t="s">
        <v>59</v>
      </c>
      <c r="AG406" s="80"/>
      <c r="AH406" s="79" t="s">
        <v>60</v>
      </c>
      <c r="AI406" s="79" t="s">
        <v>61</v>
      </c>
      <c r="AK406" s="80"/>
      <c r="AL406" s="80"/>
      <c r="AM406" s="80" t="s">
        <v>62</v>
      </c>
      <c r="AN406" s="80"/>
      <c r="AO406" s="80"/>
      <c r="AP406" s="80" t="s">
        <v>63</v>
      </c>
      <c r="AQ406" s="207" t="s">
        <v>64</v>
      </c>
      <c r="AR406" s="208"/>
      <c r="AS406" s="80" t="s">
        <v>65</v>
      </c>
      <c r="AT406" s="80"/>
      <c r="AU406" s="80" t="s">
        <v>66</v>
      </c>
      <c r="AW406" s="80" t="s">
        <v>67</v>
      </c>
      <c r="AY406" s="82" t="s">
        <v>68</v>
      </c>
      <c r="AZ406" s="82" t="s">
        <v>69</v>
      </c>
      <c r="BA406" s="82" t="s">
        <v>70</v>
      </c>
      <c r="BC406" s="80"/>
      <c r="BD406" s="83"/>
      <c r="BE406" s="30" t="str">
        <f t="shared" si="60"/>
        <v>oui</v>
      </c>
      <c r="BF406" s="84" t="str">
        <f t="shared" si="60"/>
        <v>oui</v>
      </c>
      <c r="BG406" s="84" t="str">
        <f t="shared" si="60"/>
        <v>oui</v>
      </c>
      <c r="BH406" s="84" t="str">
        <f t="shared" si="60"/>
        <v>oui</v>
      </c>
      <c r="BI406" s="84" t="str">
        <f t="shared" si="60"/>
        <v>oui</v>
      </c>
      <c r="BJ406" s="84" t="str">
        <f t="shared" si="60"/>
        <v>oui</v>
      </c>
      <c r="BK406" s="84" t="str">
        <f t="shared" si="60"/>
        <v>oui</v>
      </c>
      <c r="BL406" s="84" t="str">
        <f t="shared" si="60"/>
        <v>oui</v>
      </c>
    </row>
    <row r="407" spans="1:64" s="24" customFormat="1" ht="11.25" customHeight="1" x14ac:dyDescent="0.2">
      <c r="A407" s="85"/>
      <c r="B407" s="86"/>
      <c r="C407" s="15"/>
      <c r="D407" s="86"/>
      <c r="E407" s="86"/>
      <c r="F407" s="86"/>
      <c r="G407" s="86"/>
      <c r="H407" s="86"/>
      <c r="I407" s="86"/>
      <c r="J407" s="86"/>
      <c r="K407" s="86"/>
      <c r="L407" s="86"/>
      <c r="M407" s="86"/>
      <c r="N407" s="86"/>
      <c r="O407" s="86"/>
      <c r="P407" s="86"/>
      <c r="Q407" s="86"/>
      <c r="R407" s="86"/>
      <c r="S407" s="86"/>
      <c r="U407" s="86"/>
      <c r="V407" s="86"/>
      <c r="W407" s="27" t="s">
        <v>10</v>
      </c>
      <c r="X407" s="86"/>
      <c r="Y407" s="86"/>
      <c r="Z407" s="86"/>
      <c r="AA407" s="86"/>
      <c r="AB407" s="86"/>
      <c r="AC407" s="86"/>
      <c r="AD407" s="86"/>
      <c r="AE407" s="86"/>
      <c r="AH407" s="86"/>
      <c r="AI407" s="86"/>
      <c r="AK407" s="87"/>
      <c r="AL407" s="87"/>
      <c r="AM407" s="87"/>
      <c r="AW407" s="87"/>
      <c r="AY407" s="28"/>
      <c r="AZ407" s="28"/>
      <c r="BA407" s="28"/>
      <c r="BD407" s="29"/>
      <c r="BE407" s="30" t="str">
        <f t="shared" si="60"/>
        <v>oui</v>
      </c>
      <c r="BF407" s="33" t="str">
        <f t="shared" si="60"/>
        <v>oui</v>
      </c>
      <c r="BG407" s="33" t="str">
        <f t="shared" si="60"/>
        <v>oui</v>
      </c>
      <c r="BH407" s="33" t="str">
        <f t="shared" si="60"/>
        <v>oui</v>
      </c>
      <c r="BI407" s="33" t="str">
        <f t="shared" si="60"/>
        <v>oui</v>
      </c>
      <c r="BJ407" s="33" t="str">
        <f t="shared" si="60"/>
        <v>oui</v>
      </c>
      <c r="BK407" s="33" t="str">
        <f t="shared" si="60"/>
        <v>oui</v>
      </c>
      <c r="BL407" s="33" t="str">
        <f t="shared" si="60"/>
        <v>oui</v>
      </c>
    </row>
    <row r="408" spans="1:64" s="24" customFormat="1" ht="11.25" customHeight="1" x14ac:dyDescent="0.2">
      <c r="A408" s="211" t="s">
        <v>71</v>
      </c>
      <c r="B408" s="212">
        <v>117038</v>
      </c>
      <c r="C408" s="15"/>
      <c r="D408" s="213">
        <v>23361</v>
      </c>
      <c r="E408" s="213">
        <v>0</v>
      </c>
      <c r="F408" s="213">
        <v>0</v>
      </c>
      <c r="G408" s="213">
        <v>0</v>
      </c>
      <c r="H408" s="213">
        <v>7102</v>
      </c>
      <c r="I408" s="213">
        <v>0</v>
      </c>
      <c r="J408" s="213">
        <v>0</v>
      </c>
      <c r="K408" s="213">
        <v>0</v>
      </c>
      <c r="L408" s="213">
        <v>86565</v>
      </c>
      <c r="M408" s="213">
        <v>0</v>
      </c>
      <c r="N408" s="213">
        <v>0</v>
      </c>
      <c r="O408" s="214">
        <v>0</v>
      </c>
      <c r="P408" s="214">
        <v>10</v>
      </c>
      <c r="Q408" s="214"/>
      <c r="R408" s="215">
        <v>117028</v>
      </c>
      <c r="S408" s="216">
        <v>0</v>
      </c>
      <c r="T408" s="214"/>
      <c r="U408" s="88">
        <v>10</v>
      </c>
      <c r="V408" s="89"/>
      <c r="W408" s="27" t="s">
        <v>10</v>
      </c>
      <c r="X408" s="88">
        <v>4672</v>
      </c>
      <c r="Y408" s="88">
        <v>0</v>
      </c>
      <c r="Z408" s="88">
        <v>710</v>
      </c>
      <c r="AA408" s="88">
        <v>0</v>
      </c>
      <c r="AB408" s="88">
        <v>4761</v>
      </c>
      <c r="AC408" s="88">
        <v>0</v>
      </c>
      <c r="AD408" s="88">
        <v>0</v>
      </c>
      <c r="AE408" s="88">
        <v>10143</v>
      </c>
      <c r="AF408" s="89"/>
      <c r="AG408" s="89"/>
      <c r="AH408" s="88">
        <v>10143</v>
      </c>
      <c r="AI408" s="90">
        <v>0</v>
      </c>
      <c r="AJ408" s="91"/>
      <c r="AK408" s="89">
        <v>1985</v>
      </c>
      <c r="AL408" s="89"/>
      <c r="AM408" s="88">
        <v>1985</v>
      </c>
      <c r="AN408" s="89">
        <v>13073</v>
      </c>
      <c r="AO408" s="89"/>
      <c r="AP408" s="88">
        <v>13073</v>
      </c>
      <c r="AQ408" s="89"/>
      <c r="AR408" s="89"/>
      <c r="AS408" s="89">
        <v>4490</v>
      </c>
      <c r="AT408" s="89"/>
      <c r="AU408" s="88">
        <v>19548</v>
      </c>
      <c r="AV408" s="92"/>
      <c r="AW408" s="93">
        <v>0</v>
      </c>
      <c r="AX408" s="92"/>
      <c r="AY408" s="94">
        <v>9405</v>
      </c>
      <c r="AZ408" s="95">
        <v>4000</v>
      </c>
      <c r="BA408" s="94">
        <v>5405</v>
      </c>
      <c r="BB408" s="92"/>
      <c r="BC408" s="96"/>
      <c r="BD408" s="97"/>
      <c r="BE408" s="30" t="str">
        <f t="shared" si="60"/>
        <v>oui</v>
      </c>
      <c r="BF408" s="98" t="str">
        <f t="shared" si="60"/>
        <v>oui</v>
      </c>
      <c r="BG408" s="98" t="str">
        <f t="shared" si="60"/>
        <v>oui</v>
      </c>
      <c r="BH408" s="98" t="str">
        <f t="shared" si="60"/>
        <v>oui</v>
      </c>
      <c r="BI408" s="98" t="str">
        <f t="shared" si="60"/>
        <v>oui</v>
      </c>
      <c r="BJ408" s="98" t="str">
        <f t="shared" si="60"/>
        <v>oui</v>
      </c>
      <c r="BK408" s="98" t="str">
        <f t="shared" si="60"/>
        <v>oui</v>
      </c>
      <c r="BL408" s="33" t="str">
        <f t="shared" si="60"/>
        <v>oui</v>
      </c>
    </row>
    <row r="409" spans="1:64" s="24" customFormat="1" ht="11.25" customHeight="1" x14ac:dyDescent="0.2">
      <c r="A409" s="211" t="s">
        <v>72</v>
      </c>
      <c r="B409" s="212">
        <v>101187</v>
      </c>
      <c r="C409" s="15"/>
      <c r="D409" s="213">
        <v>21570</v>
      </c>
      <c r="E409" s="213">
        <v>0</v>
      </c>
      <c r="F409" s="213">
        <v>0</v>
      </c>
      <c r="G409" s="213">
        <v>0</v>
      </c>
      <c r="H409" s="213">
        <v>5680</v>
      </c>
      <c r="I409" s="213">
        <v>0</v>
      </c>
      <c r="J409" s="213">
        <v>0</v>
      </c>
      <c r="K409" s="213">
        <v>0</v>
      </c>
      <c r="L409" s="213">
        <v>73914</v>
      </c>
      <c r="M409" s="213">
        <v>0</v>
      </c>
      <c r="N409" s="213">
        <v>0</v>
      </c>
      <c r="O409" s="214">
        <v>0</v>
      </c>
      <c r="P409" s="214">
        <v>23</v>
      </c>
      <c r="Q409" s="214">
        <v>0</v>
      </c>
      <c r="R409" s="215">
        <v>101164</v>
      </c>
      <c r="S409" s="216">
        <v>0</v>
      </c>
      <c r="T409" s="214"/>
      <c r="U409" s="88">
        <v>23</v>
      </c>
      <c r="V409" s="89"/>
      <c r="W409" s="27" t="s">
        <v>10</v>
      </c>
      <c r="X409" s="88">
        <v>4314</v>
      </c>
      <c r="Y409" s="88">
        <v>0</v>
      </c>
      <c r="Z409" s="88">
        <v>568</v>
      </c>
      <c r="AA409" s="88">
        <v>0</v>
      </c>
      <c r="AB409" s="88">
        <v>4065</v>
      </c>
      <c r="AC409" s="88">
        <v>0</v>
      </c>
      <c r="AD409" s="88">
        <v>0</v>
      </c>
      <c r="AE409" s="88">
        <v>8947</v>
      </c>
      <c r="AF409" s="89"/>
      <c r="AG409" s="89"/>
      <c r="AH409" s="88">
        <v>8947</v>
      </c>
      <c r="AI409" s="90">
        <v>0</v>
      </c>
      <c r="AJ409" s="91"/>
      <c r="AK409" s="89">
        <v>974</v>
      </c>
      <c r="AL409" s="89"/>
      <c r="AM409" s="88">
        <v>974</v>
      </c>
      <c r="AN409" s="89">
        <v>8048</v>
      </c>
      <c r="AO409" s="89"/>
      <c r="AP409" s="88">
        <v>8048</v>
      </c>
      <c r="AQ409" s="89"/>
      <c r="AR409" s="89"/>
      <c r="AS409" s="88">
        <v>5405</v>
      </c>
      <c r="AT409" s="89"/>
      <c r="AU409" s="88">
        <v>14427</v>
      </c>
      <c r="AV409" s="92"/>
      <c r="AW409" s="93">
        <v>0</v>
      </c>
      <c r="AX409" s="92"/>
      <c r="AY409" s="94">
        <v>5480</v>
      </c>
      <c r="AZ409" s="95"/>
      <c r="BA409" s="94">
        <v>5480</v>
      </c>
      <c r="BB409" s="92"/>
      <c r="BC409" s="96"/>
      <c r="BD409" s="97"/>
      <c r="BE409" s="30" t="str">
        <f t="shared" si="60"/>
        <v>oui</v>
      </c>
      <c r="BF409" s="98" t="str">
        <f t="shared" si="60"/>
        <v>oui</v>
      </c>
      <c r="BG409" s="98" t="str">
        <f t="shared" si="60"/>
        <v>oui</v>
      </c>
      <c r="BH409" s="98" t="str">
        <f t="shared" si="60"/>
        <v>oui</v>
      </c>
      <c r="BI409" s="98" t="str">
        <f t="shared" si="60"/>
        <v>oui</v>
      </c>
      <c r="BJ409" s="98" t="str">
        <f t="shared" si="60"/>
        <v>oui</v>
      </c>
      <c r="BK409" s="98" t="str">
        <f t="shared" si="60"/>
        <v>oui</v>
      </c>
      <c r="BL409" s="33" t="str">
        <f t="shared" si="60"/>
        <v>oui</v>
      </c>
    </row>
    <row r="410" spans="1:64" s="24" customFormat="1" ht="11.25" customHeight="1" x14ac:dyDescent="0.2">
      <c r="A410" s="217" t="s">
        <v>73</v>
      </c>
      <c r="B410" s="212">
        <v>136120</v>
      </c>
      <c r="C410" s="15"/>
      <c r="D410" s="213">
        <v>28756</v>
      </c>
      <c r="E410" s="213"/>
      <c r="F410" s="213"/>
      <c r="G410" s="213"/>
      <c r="H410" s="213">
        <v>10279</v>
      </c>
      <c r="I410" s="213"/>
      <c r="J410" s="213"/>
      <c r="K410" s="213"/>
      <c r="L410" s="213">
        <v>97085</v>
      </c>
      <c r="M410" s="213">
        <v>0</v>
      </c>
      <c r="N410" s="213"/>
      <c r="O410" s="214"/>
      <c r="P410" s="214">
        <v>0</v>
      </c>
      <c r="Q410" s="214"/>
      <c r="R410" s="215">
        <v>136120</v>
      </c>
      <c r="S410" s="216">
        <v>0</v>
      </c>
      <c r="T410" s="214"/>
      <c r="U410" s="88">
        <v>0</v>
      </c>
      <c r="V410" s="89"/>
      <c r="W410" s="27" t="s">
        <v>10</v>
      </c>
      <c r="X410" s="88">
        <v>5751</v>
      </c>
      <c r="Y410" s="88">
        <v>0</v>
      </c>
      <c r="Z410" s="88">
        <v>1028</v>
      </c>
      <c r="AA410" s="88">
        <v>0</v>
      </c>
      <c r="AB410" s="88">
        <v>5340</v>
      </c>
      <c r="AC410" s="88">
        <v>0</v>
      </c>
      <c r="AD410" s="88">
        <v>0</v>
      </c>
      <c r="AE410" s="88">
        <v>12119</v>
      </c>
      <c r="AF410" s="89"/>
      <c r="AG410" s="89"/>
      <c r="AH410" s="88">
        <v>12119</v>
      </c>
      <c r="AI410" s="90">
        <v>0</v>
      </c>
      <c r="AJ410" s="92"/>
      <c r="AK410" s="89">
        <v>1040</v>
      </c>
      <c r="AL410" s="89"/>
      <c r="AM410" s="88">
        <v>1040</v>
      </c>
      <c r="AN410" s="89">
        <v>14794</v>
      </c>
      <c r="AO410" s="89"/>
      <c r="AP410" s="88">
        <v>14794</v>
      </c>
      <c r="AQ410" s="89">
        <v>0</v>
      </c>
      <c r="AR410" s="89"/>
      <c r="AS410" s="88">
        <v>5480</v>
      </c>
      <c r="AT410" s="89"/>
      <c r="AU410" s="88">
        <v>21314</v>
      </c>
      <c r="AV410" s="92"/>
      <c r="AW410" s="93">
        <v>0</v>
      </c>
      <c r="AX410" s="92"/>
      <c r="AY410" s="94">
        <v>9195</v>
      </c>
      <c r="AZ410" s="95"/>
      <c r="BA410" s="94">
        <v>9195</v>
      </c>
      <c r="BB410" s="92"/>
      <c r="BC410" s="96"/>
      <c r="BD410" s="97"/>
      <c r="BE410" s="30" t="str">
        <f t="shared" si="60"/>
        <v>oui</v>
      </c>
      <c r="BF410" s="98" t="str">
        <f t="shared" si="60"/>
        <v>oui</v>
      </c>
      <c r="BG410" s="98" t="str">
        <f t="shared" si="60"/>
        <v>oui</v>
      </c>
      <c r="BH410" s="98" t="str">
        <f t="shared" si="60"/>
        <v>oui</v>
      </c>
      <c r="BI410" s="98" t="str">
        <f t="shared" si="60"/>
        <v>oui</v>
      </c>
      <c r="BJ410" s="98" t="str">
        <f t="shared" si="60"/>
        <v>oui</v>
      </c>
      <c r="BK410" s="98" t="str">
        <f t="shared" si="60"/>
        <v>oui</v>
      </c>
      <c r="BL410" s="33" t="str">
        <f t="shared" si="60"/>
        <v>oui</v>
      </c>
    </row>
    <row r="411" spans="1:64" s="24" customFormat="1" ht="11.25" customHeight="1" x14ac:dyDescent="0.2">
      <c r="A411" s="217" t="s">
        <v>74</v>
      </c>
      <c r="B411" s="212">
        <v>153995</v>
      </c>
      <c r="C411" s="15"/>
      <c r="D411" s="213">
        <v>32392</v>
      </c>
      <c r="E411" s="213">
        <v>0</v>
      </c>
      <c r="F411" s="213">
        <v>0</v>
      </c>
      <c r="G411" s="213">
        <v>0</v>
      </c>
      <c r="H411" s="213">
        <v>14997</v>
      </c>
      <c r="I411" s="213">
        <v>0</v>
      </c>
      <c r="J411" s="213">
        <v>0</v>
      </c>
      <c r="K411" s="213">
        <v>0</v>
      </c>
      <c r="L411" s="213">
        <v>106589</v>
      </c>
      <c r="M411" s="213">
        <v>0</v>
      </c>
      <c r="N411" s="213">
        <v>0</v>
      </c>
      <c r="O411" s="214">
        <v>0</v>
      </c>
      <c r="P411" s="214">
        <v>17</v>
      </c>
      <c r="Q411" s="214"/>
      <c r="R411" s="215">
        <v>153978</v>
      </c>
      <c r="S411" s="216">
        <v>0</v>
      </c>
      <c r="T411" s="214"/>
      <c r="U411" s="88">
        <v>17</v>
      </c>
      <c r="V411" s="89"/>
      <c r="W411" s="27" t="s">
        <v>10</v>
      </c>
      <c r="X411" s="88">
        <v>6478</v>
      </c>
      <c r="Y411" s="88">
        <v>0</v>
      </c>
      <c r="Z411" s="88">
        <v>1500</v>
      </c>
      <c r="AA411" s="88">
        <v>0</v>
      </c>
      <c r="AB411" s="88">
        <v>5862</v>
      </c>
      <c r="AC411" s="88">
        <v>0</v>
      </c>
      <c r="AD411" s="88">
        <v>0</v>
      </c>
      <c r="AE411" s="88">
        <v>13840</v>
      </c>
      <c r="AF411" s="89"/>
      <c r="AG411" s="89"/>
      <c r="AH411" s="88">
        <v>13840</v>
      </c>
      <c r="AI411" s="90">
        <v>0</v>
      </c>
      <c r="AJ411" s="92"/>
      <c r="AK411" s="89"/>
      <c r="AL411" s="89"/>
      <c r="AM411" s="88">
        <v>0</v>
      </c>
      <c r="AN411" s="89">
        <v>11259</v>
      </c>
      <c r="AO411" s="89"/>
      <c r="AP411" s="88">
        <v>11259</v>
      </c>
      <c r="AQ411" s="89"/>
      <c r="AR411" s="89"/>
      <c r="AS411" s="88">
        <v>9195</v>
      </c>
      <c r="AT411" s="89"/>
      <c r="AU411" s="88">
        <v>20454</v>
      </c>
      <c r="AV411" s="92"/>
      <c r="AW411" s="93">
        <v>0</v>
      </c>
      <c r="AX411" s="92"/>
      <c r="AY411" s="94">
        <v>6614</v>
      </c>
      <c r="AZ411" s="95"/>
      <c r="BA411" s="94">
        <v>6614</v>
      </c>
      <c r="BB411" s="92"/>
      <c r="BC411" s="96"/>
      <c r="BD411" s="97"/>
      <c r="BE411" s="30" t="str">
        <f t="shared" si="60"/>
        <v>oui</v>
      </c>
      <c r="BF411" s="98" t="str">
        <f t="shared" si="60"/>
        <v>oui</v>
      </c>
      <c r="BG411" s="98" t="str">
        <f t="shared" si="60"/>
        <v>oui</v>
      </c>
      <c r="BH411" s="98" t="str">
        <f t="shared" si="60"/>
        <v>oui</v>
      </c>
      <c r="BI411" s="98" t="str">
        <f t="shared" si="60"/>
        <v>oui</v>
      </c>
      <c r="BJ411" s="98" t="str">
        <f t="shared" si="60"/>
        <v>oui</v>
      </c>
      <c r="BK411" s="98" t="str">
        <f t="shared" si="60"/>
        <v>oui</v>
      </c>
      <c r="BL411" s="33" t="str">
        <f t="shared" si="60"/>
        <v>oui</v>
      </c>
    </row>
    <row r="412" spans="1:64" s="24" customFormat="1" ht="11.25" customHeight="1" x14ac:dyDescent="0.2">
      <c r="A412" s="217" t="s">
        <v>75</v>
      </c>
      <c r="B412" s="212">
        <v>165450</v>
      </c>
      <c r="C412" s="15"/>
      <c r="D412" s="213">
        <v>35996</v>
      </c>
      <c r="E412" s="213">
        <v>0</v>
      </c>
      <c r="F412" s="213">
        <v>0</v>
      </c>
      <c r="G412" s="213">
        <v>0</v>
      </c>
      <c r="H412" s="213">
        <v>16856</v>
      </c>
      <c r="I412" s="213">
        <v>0</v>
      </c>
      <c r="J412" s="213">
        <v>0</v>
      </c>
      <c r="K412" s="213">
        <v>0</v>
      </c>
      <c r="L412" s="213">
        <v>112591</v>
      </c>
      <c r="M412" s="213">
        <v>0</v>
      </c>
      <c r="N412" s="213">
        <v>0</v>
      </c>
      <c r="O412" s="214">
        <v>0</v>
      </c>
      <c r="P412" s="214">
        <v>7</v>
      </c>
      <c r="Q412" s="214"/>
      <c r="R412" s="215">
        <v>165443</v>
      </c>
      <c r="S412" s="216">
        <v>0</v>
      </c>
      <c r="T412" s="214"/>
      <c r="U412" s="88">
        <v>7</v>
      </c>
      <c r="V412" s="89"/>
      <c r="W412" s="27" t="s">
        <v>10</v>
      </c>
      <c r="X412" s="88">
        <v>7199</v>
      </c>
      <c r="Y412" s="88">
        <v>0</v>
      </c>
      <c r="Z412" s="88">
        <v>1686</v>
      </c>
      <c r="AA412" s="88">
        <v>0</v>
      </c>
      <c r="AB412" s="88">
        <v>6193</v>
      </c>
      <c r="AC412" s="88">
        <v>0</v>
      </c>
      <c r="AD412" s="88">
        <v>0</v>
      </c>
      <c r="AE412" s="88">
        <v>15078</v>
      </c>
      <c r="AF412" s="89"/>
      <c r="AG412" s="89"/>
      <c r="AH412" s="88">
        <v>15078</v>
      </c>
      <c r="AI412" s="90">
        <v>0</v>
      </c>
      <c r="AJ412" s="92"/>
      <c r="AK412" s="89">
        <v>1046</v>
      </c>
      <c r="AL412" s="89"/>
      <c r="AM412" s="88">
        <v>1046</v>
      </c>
      <c r="AN412" s="89">
        <v>12160</v>
      </c>
      <c r="AO412" s="89"/>
      <c r="AP412" s="88">
        <v>12160</v>
      </c>
      <c r="AQ412" s="89"/>
      <c r="AR412" s="89"/>
      <c r="AS412" s="88">
        <v>6614</v>
      </c>
      <c r="AT412" s="89"/>
      <c r="AU412" s="88">
        <v>19820</v>
      </c>
      <c r="AV412" s="92"/>
      <c r="AW412" s="93">
        <v>0</v>
      </c>
      <c r="AX412" s="92"/>
      <c r="AY412" s="94">
        <v>4742</v>
      </c>
      <c r="AZ412" s="95"/>
      <c r="BA412" s="94">
        <v>4742</v>
      </c>
      <c r="BB412" s="92"/>
      <c r="BC412" s="96"/>
      <c r="BD412" s="97"/>
      <c r="BE412" s="30" t="str">
        <f t="shared" si="60"/>
        <v>oui</v>
      </c>
      <c r="BF412" s="98" t="str">
        <f t="shared" si="60"/>
        <v>oui</v>
      </c>
      <c r="BG412" s="98" t="str">
        <f t="shared" si="60"/>
        <v>oui</v>
      </c>
      <c r="BH412" s="98" t="str">
        <f t="shared" si="60"/>
        <v>oui</v>
      </c>
      <c r="BI412" s="98" t="str">
        <f t="shared" si="60"/>
        <v>oui</v>
      </c>
      <c r="BJ412" s="98" t="str">
        <f t="shared" si="60"/>
        <v>oui</v>
      </c>
      <c r="BK412" s="98" t="str">
        <f t="shared" si="60"/>
        <v>oui</v>
      </c>
      <c r="BL412" s="33" t="str">
        <f t="shared" si="60"/>
        <v>oui</v>
      </c>
    </row>
    <row r="413" spans="1:64" s="24" customFormat="1" ht="11.25" customHeight="1" x14ac:dyDescent="0.2">
      <c r="A413" s="217" t="s">
        <v>76</v>
      </c>
      <c r="B413" s="212">
        <f t="shared" ref="B413:B419" si="61">+SUM(R413:V413)</f>
        <v>189226</v>
      </c>
      <c r="C413" s="15"/>
      <c r="D413" s="213">
        <v>64201</v>
      </c>
      <c r="E413" s="213">
        <v>0</v>
      </c>
      <c r="F413" s="213">
        <v>0</v>
      </c>
      <c r="G413" s="213">
        <v>0</v>
      </c>
      <c r="H413" s="213">
        <v>15928</v>
      </c>
      <c r="I413" s="213">
        <v>0</v>
      </c>
      <c r="J413" s="213">
        <v>0</v>
      </c>
      <c r="K413" s="213">
        <v>0</v>
      </c>
      <c r="L413" s="213">
        <v>109229</v>
      </c>
      <c r="M413" s="213">
        <v>0</v>
      </c>
      <c r="N413" s="213">
        <v>0</v>
      </c>
      <c r="O413" s="214">
        <v>0</v>
      </c>
      <c r="P413" s="214">
        <v>4</v>
      </c>
      <c r="Q413" s="214"/>
      <c r="R413" s="215">
        <f t="shared" ref="R413:S419" si="62">+D413+F413+L413+H413+J413+N413</f>
        <v>189358</v>
      </c>
      <c r="S413" s="216">
        <f t="shared" si="62"/>
        <v>0</v>
      </c>
      <c r="T413" s="214">
        <v>-136</v>
      </c>
      <c r="U413" s="88">
        <f t="shared" ref="U413:U419" si="63">P413</f>
        <v>4</v>
      </c>
      <c r="V413" s="89"/>
      <c r="W413" s="27" t="s">
        <v>10</v>
      </c>
      <c r="X413" s="88">
        <f t="shared" ref="X413:X419" si="64">ROUND((D413+E413)*$X$5805,0)</f>
        <v>12840</v>
      </c>
      <c r="Y413" s="88">
        <f t="shared" ref="Y413:Y419" si="65">ROUND((F413+G413)*$Y$5805,0)</f>
        <v>0</v>
      </c>
      <c r="Z413" s="88">
        <f t="shared" ref="Z413:Z419" si="66">ROUND((H413+I413)*$Z$5805,0)</f>
        <v>1593</v>
      </c>
      <c r="AA413" s="88">
        <f t="shared" ref="AA413:AA419" si="67">ROUND((J413+K413)*$AA$5805,0)</f>
        <v>0</v>
      </c>
      <c r="AB413" s="88">
        <f t="shared" ref="AB413:AB419" si="68">ROUND((L413+M413)*$AB$5805,0)</f>
        <v>6008</v>
      </c>
      <c r="AC413" s="88">
        <f t="shared" ref="AC413:AC419" si="69">ROUND((N413+O413)*$AC$5805,0)</f>
        <v>0</v>
      </c>
      <c r="AD413" s="88">
        <f t="shared" ref="AD413:AD419" si="70">ROUND((P413+Q413)*$AD$5805,0)</f>
        <v>0</v>
      </c>
      <c r="AE413" s="88">
        <f t="shared" ref="AE413:AE419" si="71">SUM(X413:AD413)</f>
        <v>20441</v>
      </c>
      <c r="AF413" s="89"/>
      <c r="AG413" s="89"/>
      <c r="AH413" s="88">
        <f t="shared" ref="AH413:AH419" si="72">+AE413+AF413+AG413</f>
        <v>20441</v>
      </c>
      <c r="AI413" s="90">
        <f t="shared" ref="AI413:AI419" si="73">+E413*$D$5+G413*$F$5+I413*$H$5+K413*$J$5+M413*$L$5+O413*$N$5</f>
        <v>0</v>
      </c>
      <c r="AJ413" s="92"/>
      <c r="AK413" s="89"/>
      <c r="AL413" s="89"/>
      <c r="AM413" s="88">
        <f t="shared" ref="AM413:AM419" si="74">+AK413+AL413</f>
        <v>0</v>
      </c>
      <c r="AN413" s="89">
        <v>16111</v>
      </c>
      <c r="AO413" s="89"/>
      <c r="AP413" s="88">
        <f t="shared" ref="AP413:AP419" si="75">+AN413+AO413</f>
        <v>16111</v>
      </c>
      <c r="AQ413" s="89">
        <v>12</v>
      </c>
      <c r="AR413" s="89"/>
      <c r="AS413" s="88">
        <f t="shared" ref="AS413:AS419" si="76">+IF(BA412&gt;0,BA412,0)</f>
        <v>4742</v>
      </c>
      <c r="AT413" s="89"/>
      <c r="AU413" s="88">
        <f t="shared" ref="AU413:AU419" si="77">+AM413+AP413+AQ413+AR413+AS413+AT413</f>
        <v>20865</v>
      </c>
      <c r="AV413" s="92"/>
      <c r="AW413" s="93">
        <f t="shared" ref="AW413:AW419" si="78">IF((AH413-AU413)&gt;0,(AH413-AU413),0)</f>
        <v>0</v>
      </c>
      <c r="AX413" s="92"/>
      <c r="AY413" s="94">
        <f t="shared" ref="AY413:AY419" si="79">IF((AH413-AU413)&lt;0,-(AH413-AU413),0)</f>
        <v>424</v>
      </c>
      <c r="AZ413" s="95"/>
      <c r="BA413" s="94">
        <f t="shared" ref="BA413:BA419" si="80">AY413-AZ413</f>
        <v>424</v>
      </c>
      <c r="BB413" s="92"/>
      <c r="BC413" s="96"/>
      <c r="BD413" s="97"/>
      <c r="BE413" s="30" t="str">
        <f t="shared" si="60"/>
        <v>oui</v>
      </c>
      <c r="BF413" s="98" t="str">
        <f t="shared" si="60"/>
        <v>oui</v>
      </c>
      <c r="BG413" s="98" t="str">
        <f t="shared" si="60"/>
        <v>oui</v>
      </c>
      <c r="BH413" s="98" t="str">
        <f t="shared" si="60"/>
        <v>oui</v>
      </c>
      <c r="BI413" s="98" t="str">
        <f t="shared" si="60"/>
        <v>oui</v>
      </c>
      <c r="BJ413" s="98" t="str">
        <f t="shared" si="60"/>
        <v>oui</v>
      </c>
      <c r="BK413" s="98" t="str">
        <f t="shared" si="60"/>
        <v>oui</v>
      </c>
      <c r="BL413" s="33" t="str">
        <f t="shared" si="60"/>
        <v>oui</v>
      </c>
    </row>
    <row r="414" spans="1:64" s="16" customFormat="1" ht="11.25" customHeight="1" x14ac:dyDescent="0.2">
      <c r="A414" s="217" t="s">
        <v>77</v>
      </c>
      <c r="B414" s="212">
        <f t="shared" si="61"/>
        <v>190013</v>
      </c>
      <c r="C414" s="15"/>
      <c r="D414" s="213">
        <v>34454</v>
      </c>
      <c r="E414" s="213"/>
      <c r="F414" s="213"/>
      <c r="G414" s="213"/>
      <c r="H414" s="213">
        <v>23723</v>
      </c>
      <c r="I414" s="213"/>
      <c r="J414" s="213"/>
      <c r="K414" s="213"/>
      <c r="L414" s="213">
        <v>131836</v>
      </c>
      <c r="M414" s="213"/>
      <c r="N414" s="213"/>
      <c r="O414" s="214"/>
      <c r="P414" s="214"/>
      <c r="Q414" s="214"/>
      <c r="R414" s="215">
        <f t="shared" si="62"/>
        <v>190013</v>
      </c>
      <c r="S414" s="216">
        <f t="shared" si="62"/>
        <v>0</v>
      </c>
      <c r="T414" s="214"/>
      <c r="U414" s="88">
        <f t="shared" si="63"/>
        <v>0</v>
      </c>
      <c r="V414" s="89"/>
      <c r="W414" s="27" t="s">
        <v>10</v>
      </c>
      <c r="X414" s="88">
        <f t="shared" si="64"/>
        <v>6891</v>
      </c>
      <c r="Y414" s="88">
        <f t="shared" si="65"/>
        <v>0</v>
      </c>
      <c r="Z414" s="88">
        <f t="shared" si="66"/>
        <v>2372</v>
      </c>
      <c r="AA414" s="88">
        <f t="shared" si="67"/>
        <v>0</v>
      </c>
      <c r="AB414" s="88">
        <f t="shared" si="68"/>
        <v>7251</v>
      </c>
      <c r="AC414" s="88">
        <f t="shared" si="69"/>
        <v>0</v>
      </c>
      <c r="AD414" s="88">
        <f t="shared" si="70"/>
        <v>0</v>
      </c>
      <c r="AE414" s="88">
        <f t="shared" si="71"/>
        <v>16514</v>
      </c>
      <c r="AF414" s="89"/>
      <c r="AG414" s="89"/>
      <c r="AH414" s="88">
        <f t="shared" si="72"/>
        <v>16514</v>
      </c>
      <c r="AI414" s="90">
        <f t="shared" si="73"/>
        <v>0</v>
      </c>
      <c r="AJ414" s="99"/>
      <c r="AK414" s="89">
        <v>71</v>
      </c>
      <c r="AL414" s="89"/>
      <c r="AM414" s="88">
        <f t="shared" si="74"/>
        <v>71</v>
      </c>
      <c r="AN414" s="89">
        <v>11717</v>
      </c>
      <c r="AO414" s="89"/>
      <c r="AP414" s="88">
        <f t="shared" si="75"/>
        <v>11717</v>
      </c>
      <c r="AQ414" s="89"/>
      <c r="AR414" s="89"/>
      <c r="AS414" s="88">
        <f t="shared" si="76"/>
        <v>424</v>
      </c>
      <c r="AT414" s="89"/>
      <c r="AU414" s="88">
        <f t="shared" si="77"/>
        <v>12212</v>
      </c>
      <c r="AV414" s="99"/>
      <c r="AW414" s="93">
        <f t="shared" si="78"/>
        <v>4302</v>
      </c>
      <c r="AX414" s="99"/>
      <c r="AY414" s="94">
        <f t="shared" si="79"/>
        <v>0</v>
      </c>
      <c r="AZ414" s="100"/>
      <c r="BA414" s="101">
        <f t="shared" si="80"/>
        <v>0</v>
      </c>
      <c r="BB414" s="99"/>
      <c r="BC414" s="102"/>
      <c r="BD414" s="103"/>
      <c r="BE414" s="30" t="str">
        <f t="shared" si="60"/>
        <v>oui</v>
      </c>
      <c r="BF414" s="98" t="str">
        <f t="shared" si="60"/>
        <v>oui</v>
      </c>
      <c r="BG414" s="98" t="str">
        <f t="shared" si="60"/>
        <v>oui</v>
      </c>
      <c r="BH414" s="98" t="str">
        <f t="shared" si="60"/>
        <v>oui</v>
      </c>
      <c r="BI414" s="98" t="str">
        <f t="shared" si="60"/>
        <v>oui</v>
      </c>
      <c r="BJ414" s="98" t="str">
        <f t="shared" si="60"/>
        <v>oui</v>
      </c>
      <c r="BK414" s="98" t="str">
        <f t="shared" si="60"/>
        <v>oui</v>
      </c>
      <c r="BL414" s="33" t="str">
        <f t="shared" si="60"/>
        <v>oui</v>
      </c>
    </row>
    <row r="415" spans="1:64" s="24" customFormat="1" ht="11.25" customHeight="1" x14ac:dyDescent="0.2">
      <c r="A415" s="217" t="s">
        <v>78</v>
      </c>
      <c r="B415" s="212">
        <f t="shared" si="61"/>
        <v>141930</v>
      </c>
      <c r="C415" s="15"/>
      <c r="D415" s="213">
        <v>25369</v>
      </c>
      <c r="E415" s="213"/>
      <c r="F415" s="213"/>
      <c r="G415" s="213"/>
      <c r="H415" s="213">
        <v>17174</v>
      </c>
      <c r="I415" s="213"/>
      <c r="J415" s="213"/>
      <c r="K415" s="213"/>
      <c r="L415" s="213">
        <v>99387</v>
      </c>
      <c r="M415" s="213">
        <v>0</v>
      </c>
      <c r="N415" s="213">
        <v>0</v>
      </c>
      <c r="O415" s="214"/>
      <c r="P415" s="214">
        <v>0</v>
      </c>
      <c r="Q415" s="214"/>
      <c r="R415" s="215">
        <f t="shared" si="62"/>
        <v>141930</v>
      </c>
      <c r="S415" s="216">
        <f t="shared" si="62"/>
        <v>0</v>
      </c>
      <c r="T415" s="214">
        <v>0</v>
      </c>
      <c r="U415" s="88">
        <f t="shared" si="63"/>
        <v>0</v>
      </c>
      <c r="V415" s="89"/>
      <c r="W415" s="27" t="s">
        <v>10</v>
      </c>
      <c r="X415" s="88">
        <f t="shared" si="64"/>
        <v>5074</v>
      </c>
      <c r="Y415" s="88">
        <f t="shared" si="65"/>
        <v>0</v>
      </c>
      <c r="Z415" s="88">
        <f t="shared" si="66"/>
        <v>1717</v>
      </c>
      <c r="AA415" s="88">
        <f t="shared" si="67"/>
        <v>0</v>
      </c>
      <c r="AB415" s="88">
        <f t="shared" si="68"/>
        <v>5466</v>
      </c>
      <c r="AC415" s="88">
        <f t="shared" si="69"/>
        <v>0</v>
      </c>
      <c r="AD415" s="88">
        <f t="shared" si="70"/>
        <v>0</v>
      </c>
      <c r="AE415" s="88">
        <f t="shared" si="71"/>
        <v>12257</v>
      </c>
      <c r="AF415" s="89"/>
      <c r="AG415" s="89"/>
      <c r="AH415" s="88">
        <f t="shared" si="72"/>
        <v>12257</v>
      </c>
      <c r="AI415" s="90">
        <f t="shared" si="73"/>
        <v>0</v>
      </c>
      <c r="AJ415" s="92"/>
      <c r="AK415" s="89"/>
      <c r="AL415" s="89"/>
      <c r="AM415" s="88">
        <f t="shared" si="74"/>
        <v>0</v>
      </c>
      <c r="AN415" s="89">
        <v>10615</v>
      </c>
      <c r="AO415" s="89"/>
      <c r="AP415" s="88">
        <f t="shared" si="75"/>
        <v>10615</v>
      </c>
      <c r="AQ415" s="89"/>
      <c r="AR415" s="89"/>
      <c r="AS415" s="88">
        <f t="shared" si="76"/>
        <v>0</v>
      </c>
      <c r="AT415" s="89"/>
      <c r="AU415" s="88">
        <f t="shared" si="77"/>
        <v>10615</v>
      </c>
      <c r="AV415" s="92"/>
      <c r="AW415" s="93">
        <f t="shared" si="78"/>
        <v>1642</v>
      </c>
      <c r="AX415" s="92"/>
      <c r="AY415" s="94">
        <f t="shared" si="79"/>
        <v>0</v>
      </c>
      <c r="AZ415" s="95"/>
      <c r="BA415" s="94">
        <f t="shared" si="80"/>
        <v>0</v>
      </c>
      <c r="BB415" s="92"/>
      <c r="BC415" s="96"/>
      <c r="BD415" s="97"/>
      <c r="BE415" s="30" t="str">
        <f t="shared" si="60"/>
        <v>oui</v>
      </c>
      <c r="BF415" s="98" t="str">
        <f t="shared" si="60"/>
        <v>oui</v>
      </c>
      <c r="BG415" s="98" t="str">
        <f t="shared" si="60"/>
        <v>oui</v>
      </c>
      <c r="BH415" s="98" t="str">
        <f t="shared" si="60"/>
        <v>oui</v>
      </c>
      <c r="BI415" s="98" t="str">
        <f t="shared" si="60"/>
        <v>oui</v>
      </c>
      <c r="BJ415" s="98" t="str">
        <f t="shared" si="60"/>
        <v>oui</v>
      </c>
      <c r="BK415" s="98" t="str">
        <f t="shared" si="60"/>
        <v>oui</v>
      </c>
      <c r="BL415" s="33" t="str">
        <f t="shared" si="60"/>
        <v>oui</v>
      </c>
    </row>
    <row r="416" spans="1:64" s="24" customFormat="1" ht="11.25" customHeight="1" x14ac:dyDescent="0.2">
      <c r="A416" s="217" t="s">
        <v>79</v>
      </c>
      <c r="B416" s="212">
        <f t="shared" si="61"/>
        <v>131879</v>
      </c>
      <c r="C416" s="15"/>
      <c r="D416" s="213">
        <v>28901</v>
      </c>
      <c r="E416" s="213">
        <v>0</v>
      </c>
      <c r="F416" s="213">
        <v>0</v>
      </c>
      <c r="G416" s="213">
        <v>0</v>
      </c>
      <c r="H416" s="213">
        <v>12005</v>
      </c>
      <c r="I416" s="213">
        <v>0</v>
      </c>
      <c r="J416" s="213">
        <v>0</v>
      </c>
      <c r="K416" s="213">
        <v>0</v>
      </c>
      <c r="L416" s="213">
        <v>90973</v>
      </c>
      <c r="M416" s="213">
        <v>0</v>
      </c>
      <c r="N416" s="213">
        <v>0</v>
      </c>
      <c r="O416" s="214">
        <v>0</v>
      </c>
      <c r="P416" s="214">
        <v>0</v>
      </c>
      <c r="Q416" s="214"/>
      <c r="R416" s="215">
        <f t="shared" si="62"/>
        <v>131879</v>
      </c>
      <c r="S416" s="216">
        <f t="shared" si="62"/>
        <v>0</v>
      </c>
      <c r="T416" s="214"/>
      <c r="U416" s="88">
        <f t="shared" si="63"/>
        <v>0</v>
      </c>
      <c r="V416" s="89"/>
      <c r="W416" s="27" t="s">
        <v>10</v>
      </c>
      <c r="X416" s="88">
        <f t="shared" si="64"/>
        <v>5780</v>
      </c>
      <c r="Y416" s="88">
        <f t="shared" si="65"/>
        <v>0</v>
      </c>
      <c r="Z416" s="88">
        <f t="shared" si="66"/>
        <v>1201</v>
      </c>
      <c r="AA416" s="88">
        <f t="shared" si="67"/>
        <v>0</v>
      </c>
      <c r="AB416" s="88">
        <f t="shared" si="68"/>
        <v>5004</v>
      </c>
      <c r="AC416" s="88">
        <f t="shared" si="69"/>
        <v>0</v>
      </c>
      <c r="AD416" s="88">
        <f t="shared" si="70"/>
        <v>0</v>
      </c>
      <c r="AE416" s="88">
        <f t="shared" si="71"/>
        <v>11985</v>
      </c>
      <c r="AF416" s="89"/>
      <c r="AG416" s="89"/>
      <c r="AH416" s="88">
        <f t="shared" si="72"/>
        <v>11985</v>
      </c>
      <c r="AI416" s="90">
        <f t="shared" si="73"/>
        <v>0</v>
      </c>
      <c r="AJ416" s="92"/>
      <c r="AK416" s="89">
        <v>0</v>
      </c>
      <c r="AL416" s="89">
        <v>0</v>
      </c>
      <c r="AM416" s="88">
        <f t="shared" si="74"/>
        <v>0</v>
      </c>
      <c r="AN416" s="89">
        <v>9713</v>
      </c>
      <c r="AO416" s="89">
        <v>0</v>
      </c>
      <c r="AP416" s="88">
        <f t="shared" si="75"/>
        <v>9713</v>
      </c>
      <c r="AQ416" s="89">
        <v>0</v>
      </c>
      <c r="AR416" s="89">
        <v>0</v>
      </c>
      <c r="AS416" s="88">
        <f t="shared" si="76"/>
        <v>0</v>
      </c>
      <c r="AT416" s="89"/>
      <c r="AU416" s="88">
        <f t="shared" si="77"/>
        <v>9713</v>
      </c>
      <c r="AV416" s="92"/>
      <c r="AW416" s="93">
        <f t="shared" si="78"/>
        <v>2272</v>
      </c>
      <c r="AX416" s="92"/>
      <c r="AY416" s="94">
        <f t="shared" si="79"/>
        <v>0</v>
      </c>
      <c r="AZ416" s="95"/>
      <c r="BA416" s="94">
        <f t="shared" si="80"/>
        <v>0</v>
      </c>
      <c r="BB416" s="92"/>
      <c r="BC416" s="96"/>
      <c r="BD416" s="97"/>
      <c r="BE416" s="30" t="str">
        <f t="shared" si="60"/>
        <v>oui</v>
      </c>
      <c r="BF416" s="98" t="str">
        <f t="shared" si="60"/>
        <v>oui</v>
      </c>
      <c r="BG416" s="98" t="str">
        <f t="shared" si="60"/>
        <v>oui</v>
      </c>
      <c r="BH416" s="98" t="str">
        <f t="shared" si="60"/>
        <v>oui</v>
      </c>
      <c r="BI416" s="98" t="str">
        <f t="shared" si="60"/>
        <v>oui</v>
      </c>
      <c r="BJ416" s="98" t="str">
        <f t="shared" si="60"/>
        <v>oui</v>
      </c>
      <c r="BK416" s="98" t="str">
        <f t="shared" si="60"/>
        <v>oui</v>
      </c>
      <c r="BL416" s="33" t="str">
        <f t="shared" si="60"/>
        <v>oui</v>
      </c>
    </row>
    <row r="417" spans="1:64" s="24" customFormat="1" ht="11.25" customHeight="1" x14ac:dyDescent="0.2">
      <c r="A417" s="217" t="s">
        <v>80</v>
      </c>
      <c r="B417" s="212">
        <f t="shared" si="61"/>
        <v>136705</v>
      </c>
      <c r="C417" s="15"/>
      <c r="D417" s="213">
        <v>30618</v>
      </c>
      <c r="E417" s="213">
        <v>0</v>
      </c>
      <c r="F417" s="213">
        <v>0</v>
      </c>
      <c r="G417" s="213">
        <v>0</v>
      </c>
      <c r="H417" s="213">
        <v>11984</v>
      </c>
      <c r="I417" s="213">
        <v>0</v>
      </c>
      <c r="J417" s="213">
        <v>0</v>
      </c>
      <c r="K417" s="213">
        <v>0</v>
      </c>
      <c r="L417" s="213">
        <v>94097</v>
      </c>
      <c r="M417" s="213">
        <v>0</v>
      </c>
      <c r="N417" s="213">
        <v>0</v>
      </c>
      <c r="O417" s="214">
        <v>0</v>
      </c>
      <c r="P417" s="214">
        <v>6</v>
      </c>
      <c r="Q417" s="214">
        <v>0</v>
      </c>
      <c r="R417" s="215">
        <f t="shared" si="62"/>
        <v>136699</v>
      </c>
      <c r="S417" s="216">
        <f t="shared" si="62"/>
        <v>0</v>
      </c>
      <c r="T417" s="214">
        <v>0</v>
      </c>
      <c r="U417" s="88">
        <f t="shared" si="63"/>
        <v>6</v>
      </c>
      <c r="V417" s="89"/>
      <c r="W417" s="27" t="s">
        <v>10</v>
      </c>
      <c r="X417" s="88">
        <f t="shared" si="64"/>
        <v>6124</v>
      </c>
      <c r="Y417" s="88">
        <f t="shared" si="65"/>
        <v>0</v>
      </c>
      <c r="Z417" s="88">
        <f t="shared" si="66"/>
        <v>1198</v>
      </c>
      <c r="AA417" s="88">
        <f t="shared" si="67"/>
        <v>0</v>
      </c>
      <c r="AB417" s="88">
        <f t="shared" si="68"/>
        <v>5175</v>
      </c>
      <c r="AC417" s="88">
        <f t="shared" si="69"/>
        <v>0</v>
      </c>
      <c r="AD417" s="88">
        <f t="shared" si="70"/>
        <v>0</v>
      </c>
      <c r="AE417" s="88">
        <f t="shared" si="71"/>
        <v>12497</v>
      </c>
      <c r="AF417" s="89"/>
      <c r="AG417" s="89"/>
      <c r="AH417" s="88">
        <f t="shared" si="72"/>
        <v>12497</v>
      </c>
      <c r="AI417" s="90">
        <f t="shared" si="73"/>
        <v>0</v>
      </c>
      <c r="AJ417" s="92"/>
      <c r="AK417" s="89">
        <v>1325</v>
      </c>
      <c r="AL417" s="89"/>
      <c r="AM417" s="88">
        <f t="shared" si="74"/>
        <v>1325</v>
      </c>
      <c r="AN417" s="213">
        <v>15687</v>
      </c>
      <c r="AO417" s="213">
        <v>0</v>
      </c>
      <c r="AP417" s="88">
        <f t="shared" si="75"/>
        <v>15687</v>
      </c>
      <c r="AQ417" s="89">
        <v>0</v>
      </c>
      <c r="AR417" s="89"/>
      <c r="AS417" s="88">
        <f t="shared" si="76"/>
        <v>0</v>
      </c>
      <c r="AT417" s="89"/>
      <c r="AU417" s="88">
        <f t="shared" si="77"/>
        <v>17012</v>
      </c>
      <c r="AV417" s="92"/>
      <c r="AW417" s="93">
        <f t="shared" si="78"/>
        <v>0</v>
      </c>
      <c r="AX417" s="92"/>
      <c r="AY417" s="94">
        <f t="shared" si="79"/>
        <v>4515</v>
      </c>
      <c r="AZ417" s="95">
        <v>0</v>
      </c>
      <c r="BA417" s="94">
        <f t="shared" si="80"/>
        <v>4515</v>
      </c>
      <c r="BB417" s="92"/>
      <c r="BC417" s="96"/>
      <c r="BD417" s="97"/>
      <c r="BE417" s="30" t="str">
        <f t="shared" si="60"/>
        <v>oui</v>
      </c>
      <c r="BF417" s="98"/>
      <c r="BG417" s="98"/>
      <c r="BH417" s="98"/>
      <c r="BI417" s="98"/>
      <c r="BJ417" s="98"/>
      <c r="BK417" s="98"/>
      <c r="BL417" s="33"/>
    </row>
    <row r="418" spans="1:64" s="24" customFormat="1" ht="11.25" customHeight="1" x14ac:dyDescent="0.2">
      <c r="A418" s="217" t="s">
        <v>81</v>
      </c>
      <c r="B418" s="212">
        <f t="shared" si="61"/>
        <v>0</v>
      </c>
      <c r="C418" s="15"/>
      <c r="D418" s="213">
        <v>0</v>
      </c>
      <c r="E418" s="213">
        <v>0</v>
      </c>
      <c r="F418" s="213">
        <v>0</v>
      </c>
      <c r="G418" s="213">
        <v>0</v>
      </c>
      <c r="H418" s="213">
        <v>0</v>
      </c>
      <c r="I418" s="213">
        <v>0</v>
      </c>
      <c r="J418" s="213">
        <v>0</v>
      </c>
      <c r="K418" s="213">
        <v>0</v>
      </c>
      <c r="L418" s="213">
        <v>0</v>
      </c>
      <c r="M418" s="213">
        <v>0</v>
      </c>
      <c r="N418" s="213">
        <v>0</v>
      </c>
      <c r="O418" s="214">
        <v>0</v>
      </c>
      <c r="P418" s="214">
        <v>0</v>
      </c>
      <c r="Q418" s="214">
        <v>0</v>
      </c>
      <c r="R418" s="215">
        <f t="shared" si="62"/>
        <v>0</v>
      </c>
      <c r="S418" s="216">
        <f t="shared" si="62"/>
        <v>0</v>
      </c>
      <c r="T418" s="214">
        <v>0</v>
      </c>
      <c r="U418" s="88">
        <f t="shared" si="63"/>
        <v>0</v>
      </c>
      <c r="V418" s="89"/>
      <c r="W418" s="27" t="s">
        <v>10</v>
      </c>
      <c r="X418" s="88">
        <f t="shared" si="64"/>
        <v>0</v>
      </c>
      <c r="Y418" s="88">
        <f t="shared" si="65"/>
        <v>0</v>
      </c>
      <c r="Z418" s="88">
        <f t="shared" si="66"/>
        <v>0</v>
      </c>
      <c r="AA418" s="88">
        <f t="shared" si="67"/>
        <v>0</v>
      </c>
      <c r="AB418" s="88">
        <f t="shared" si="68"/>
        <v>0</v>
      </c>
      <c r="AC418" s="88">
        <f t="shared" si="69"/>
        <v>0</v>
      </c>
      <c r="AD418" s="88">
        <f t="shared" si="70"/>
        <v>0</v>
      </c>
      <c r="AE418" s="88">
        <f t="shared" si="71"/>
        <v>0</v>
      </c>
      <c r="AF418" s="89"/>
      <c r="AG418" s="89"/>
      <c r="AH418" s="88">
        <f t="shared" si="72"/>
        <v>0</v>
      </c>
      <c r="AI418" s="90">
        <f t="shared" si="73"/>
        <v>0</v>
      </c>
      <c r="AJ418" s="92"/>
      <c r="AK418" s="89">
        <v>0</v>
      </c>
      <c r="AL418" s="89"/>
      <c r="AM418" s="88">
        <f t="shared" si="74"/>
        <v>0</v>
      </c>
      <c r="AN418" s="213">
        <v>0</v>
      </c>
      <c r="AO418" s="213">
        <v>0</v>
      </c>
      <c r="AP418" s="88">
        <f t="shared" si="75"/>
        <v>0</v>
      </c>
      <c r="AQ418" s="89">
        <v>0</v>
      </c>
      <c r="AR418" s="89"/>
      <c r="AS418" s="88">
        <f t="shared" si="76"/>
        <v>4515</v>
      </c>
      <c r="AT418" s="89"/>
      <c r="AU418" s="88">
        <f t="shared" si="77"/>
        <v>4515</v>
      </c>
      <c r="AV418" s="92"/>
      <c r="AW418" s="93">
        <f t="shared" si="78"/>
        <v>0</v>
      </c>
      <c r="AX418" s="92"/>
      <c r="AY418" s="94">
        <f t="shared" si="79"/>
        <v>4515</v>
      </c>
      <c r="AZ418" s="95">
        <v>0</v>
      </c>
      <c r="BA418" s="94">
        <f t="shared" si="80"/>
        <v>4515</v>
      </c>
      <c r="BB418" s="92"/>
      <c r="BC418" s="96"/>
      <c r="BD418" s="97"/>
      <c r="BE418" s="30" t="str">
        <f t="shared" ref="BE418:BL433" si="81">+BE417</f>
        <v>oui</v>
      </c>
      <c r="BF418" s="98"/>
      <c r="BG418" s="98"/>
      <c r="BH418" s="98"/>
      <c r="BI418" s="98"/>
      <c r="BJ418" s="98"/>
      <c r="BK418" s="98"/>
      <c r="BL418" s="33"/>
    </row>
    <row r="419" spans="1:64" s="24" customFormat="1" ht="11.25" customHeight="1" x14ac:dyDescent="0.2">
      <c r="A419" s="217" t="s">
        <v>82</v>
      </c>
      <c r="B419" s="212">
        <f t="shared" si="61"/>
        <v>0</v>
      </c>
      <c r="C419" s="15"/>
      <c r="D419" s="213">
        <v>0</v>
      </c>
      <c r="E419" s="213">
        <v>0</v>
      </c>
      <c r="F419" s="213">
        <v>0</v>
      </c>
      <c r="G419" s="213">
        <v>0</v>
      </c>
      <c r="H419" s="213">
        <v>0</v>
      </c>
      <c r="I419" s="213">
        <v>0</v>
      </c>
      <c r="J419" s="213">
        <v>0</v>
      </c>
      <c r="K419" s="213">
        <v>0</v>
      </c>
      <c r="L419" s="213">
        <v>0</v>
      </c>
      <c r="M419" s="213">
        <v>0</v>
      </c>
      <c r="N419" s="213">
        <v>0</v>
      </c>
      <c r="O419" s="214">
        <v>0</v>
      </c>
      <c r="P419" s="214">
        <v>0</v>
      </c>
      <c r="Q419" s="214">
        <v>0</v>
      </c>
      <c r="R419" s="215">
        <f t="shared" si="62"/>
        <v>0</v>
      </c>
      <c r="S419" s="216">
        <f t="shared" si="62"/>
        <v>0</v>
      </c>
      <c r="T419" s="214">
        <v>0</v>
      </c>
      <c r="U419" s="88">
        <f t="shared" si="63"/>
        <v>0</v>
      </c>
      <c r="V419" s="89"/>
      <c r="W419" s="27" t="s">
        <v>10</v>
      </c>
      <c r="X419" s="88">
        <f t="shared" si="64"/>
        <v>0</v>
      </c>
      <c r="Y419" s="88">
        <f t="shared" si="65"/>
        <v>0</v>
      </c>
      <c r="Z419" s="88">
        <f t="shared" si="66"/>
        <v>0</v>
      </c>
      <c r="AA419" s="88">
        <f t="shared" si="67"/>
        <v>0</v>
      </c>
      <c r="AB419" s="88">
        <f t="shared" si="68"/>
        <v>0</v>
      </c>
      <c r="AC419" s="88">
        <f t="shared" si="69"/>
        <v>0</v>
      </c>
      <c r="AD419" s="88">
        <f t="shared" si="70"/>
        <v>0</v>
      </c>
      <c r="AE419" s="88">
        <f t="shared" si="71"/>
        <v>0</v>
      </c>
      <c r="AF419" s="89"/>
      <c r="AG419" s="89"/>
      <c r="AH419" s="88">
        <f t="shared" si="72"/>
        <v>0</v>
      </c>
      <c r="AI419" s="90">
        <f t="shared" si="73"/>
        <v>0</v>
      </c>
      <c r="AJ419" s="92"/>
      <c r="AK419" s="89">
        <v>0</v>
      </c>
      <c r="AL419" s="89"/>
      <c r="AM419" s="88">
        <f t="shared" si="74"/>
        <v>0</v>
      </c>
      <c r="AN419" s="213">
        <v>0</v>
      </c>
      <c r="AO419" s="213">
        <v>0</v>
      </c>
      <c r="AP419" s="88">
        <f t="shared" si="75"/>
        <v>0</v>
      </c>
      <c r="AQ419" s="89">
        <v>0</v>
      </c>
      <c r="AR419" s="89"/>
      <c r="AS419" s="88">
        <f t="shared" si="76"/>
        <v>4515</v>
      </c>
      <c r="AT419" s="89"/>
      <c r="AU419" s="88">
        <f t="shared" si="77"/>
        <v>4515</v>
      </c>
      <c r="AV419" s="92"/>
      <c r="AW419" s="93">
        <f t="shared" si="78"/>
        <v>0</v>
      </c>
      <c r="AX419" s="92"/>
      <c r="AY419" s="94">
        <f t="shared" si="79"/>
        <v>4515</v>
      </c>
      <c r="AZ419" s="95">
        <v>0</v>
      </c>
      <c r="BA419" s="94">
        <f t="shared" si="80"/>
        <v>4515</v>
      </c>
      <c r="BB419" s="92"/>
      <c r="BC419" s="96"/>
      <c r="BD419" s="97"/>
      <c r="BE419" s="30" t="str">
        <f t="shared" si="81"/>
        <v>oui</v>
      </c>
      <c r="BF419" s="98"/>
      <c r="BG419" s="98"/>
      <c r="BH419" s="98"/>
      <c r="BI419" s="98"/>
      <c r="BJ419" s="98"/>
      <c r="BK419" s="98"/>
      <c r="BL419" s="33"/>
    </row>
    <row r="420" spans="1:64" s="24" customFormat="1" ht="11.25" customHeight="1" x14ac:dyDescent="0.2">
      <c r="A420" s="85"/>
      <c r="B420" s="104"/>
      <c r="C420" s="15"/>
      <c r="D420" s="105"/>
      <c r="E420" s="105"/>
      <c r="F420" s="105"/>
      <c r="G420" s="105"/>
      <c r="H420" s="105"/>
      <c r="I420" s="105"/>
      <c r="J420" s="105"/>
      <c r="K420" s="105"/>
      <c r="L420" s="105"/>
      <c r="M420" s="105"/>
      <c r="N420" s="92"/>
      <c r="O420" s="92"/>
      <c r="P420" s="92"/>
      <c r="Q420" s="92"/>
      <c r="R420" s="92"/>
      <c r="S420" s="92"/>
      <c r="U420" s="92"/>
      <c r="V420" s="92"/>
      <c r="W420" s="27" t="s">
        <v>10</v>
      </c>
      <c r="X420" s="92"/>
      <c r="Y420" s="92"/>
      <c r="Z420" s="92"/>
      <c r="AA420" s="92"/>
      <c r="AB420" s="92"/>
      <c r="AC420" s="92"/>
      <c r="AD420" s="92"/>
      <c r="AE420" s="92"/>
      <c r="AF420" s="106"/>
      <c r="AG420" s="92"/>
      <c r="AH420" s="92"/>
      <c r="AI420" s="92"/>
      <c r="AJ420" s="107"/>
      <c r="AK420" s="106"/>
      <c r="AL420" s="106"/>
      <c r="AM420" s="106"/>
      <c r="AN420" s="92"/>
      <c r="AO420" s="92"/>
      <c r="AP420" s="92"/>
      <c r="AQ420" s="92"/>
      <c r="AR420" s="92"/>
      <c r="AS420" s="92"/>
      <c r="AT420" s="92"/>
      <c r="AU420" s="92"/>
      <c r="AV420" s="92"/>
      <c r="AW420" s="92"/>
      <c r="AX420" s="92"/>
      <c r="AY420" s="28"/>
      <c r="AZ420" s="28"/>
      <c r="BA420" s="28"/>
      <c r="BB420" s="92"/>
      <c r="BD420" s="29"/>
      <c r="BE420" s="30" t="str">
        <f t="shared" si="81"/>
        <v>oui</v>
      </c>
      <c r="BF420" s="98">
        <f t="shared" si="81"/>
        <v>0</v>
      </c>
      <c r="BG420" s="98">
        <f t="shared" si="81"/>
        <v>0</v>
      </c>
      <c r="BH420" s="98">
        <f t="shared" si="81"/>
        <v>0</v>
      </c>
      <c r="BI420" s="98">
        <f t="shared" si="81"/>
        <v>0</v>
      </c>
      <c r="BJ420" s="98">
        <f t="shared" si="81"/>
        <v>0</v>
      </c>
      <c r="BK420" s="98">
        <f t="shared" si="81"/>
        <v>0</v>
      </c>
      <c r="BL420" s="33">
        <f t="shared" si="81"/>
        <v>0</v>
      </c>
    </row>
    <row r="421" spans="1:64" s="24" customFormat="1" ht="12.75" customHeight="1" x14ac:dyDescent="0.2">
      <c r="A421" s="218" t="s">
        <v>83</v>
      </c>
      <c r="B421" s="108">
        <f>SUM(B408:B419)</f>
        <v>1463543</v>
      </c>
      <c r="C421" s="15"/>
      <c r="D421" s="216">
        <f t="shared" ref="D421:V421" si="82">SUM(D408:D420)</f>
        <v>325618</v>
      </c>
      <c r="E421" s="216">
        <f t="shared" si="82"/>
        <v>0</v>
      </c>
      <c r="F421" s="216">
        <f t="shared" si="82"/>
        <v>0</v>
      </c>
      <c r="G421" s="216">
        <f t="shared" si="82"/>
        <v>0</v>
      </c>
      <c r="H421" s="216">
        <f t="shared" si="82"/>
        <v>135728</v>
      </c>
      <c r="I421" s="216">
        <f t="shared" si="82"/>
        <v>0</v>
      </c>
      <c r="J421" s="216">
        <f t="shared" si="82"/>
        <v>0</v>
      </c>
      <c r="K421" s="216">
        <f t="shared" si="82"/>
        <v>0</v>
      </c>
      <c r="L421" s="216">
        <f t="shared" si="82"/>
        <v>1002266</v>
      </c>
      <c r="M421" s="216">
        <f t="shared" si="82"/>
        <v>0</v>
      </c>
      <c r="N421" s="216">
        <f t="shared" si="82"/>
        <v>0</v>
      </c>
      <c r="O421" s="216">
        <f t="shared" si="82"/>
        <v>0</v>
      </c>
      <c r="P421" s="216">
        <f t="shared" si="82"/>
        <v>67</v>
      </c>
      <c r="Q421" s="216">
        <f t="shared" si="82"/>
        <v>0</v>
      </c>
      <c r="R421" s="216">
        <f t="shared" si="82"/>
        <v>1463612</v>
      </c>
      <c r="S421" s="216">
        <f t="shared" si="82"/>
        <v>0</v>
      </c>
      <c r="T421" s="216">
        <f t="shared" si="82"/>
        <v>-136</v>
      </c>
      <c r="U421" s="88">
        <f t="shared" si="82"/>
        <v>67</v>
      </c>
      <c r="V421" s="88">
        <f t="shared" si="82"/>
        <v>0</v>
      </c>
      <c r="W421" s="27" t="s">
        <v>10</v>
      </c>
      <c r="X421" s="216">
        <f t="shared" ref="X421:AF421" si="83">SUM(X408:X419)</f>
        <v>65123</v>
      </c>
      <c r="Y421" s="216">
        <f t="shared" si="83"/>
        <v>0</v>
      </c>
      <c r="Z421" s="216">
        <f t="shared" si="83"/>
        <v>13573</v>
      </c>
      <c r="AA421" s="216">
        <f t="shared" si="83"/>
        <v>0</v>
      </c>
      <c r="AB421" s="216">
        <f t="shared" si="83"/>
        <v>55125</v>
      </c>
      <c r="AC421" s="216">
        <f t="shared" si="83"/>
        <v>0</v>
      </c>
      <c r="AD421" s="216">
        <f t="shared" si="83"/>
        <v>0</v>
      </c>
      <c r="AE421" s="216">
        <f t="shared" si="83"/>
        <v>133821</v>
      </c>
      <c r="AF421" s="88">
        <f t="shared" si="83"/>
        <v>0</v>
      </c>
      <c r="AG421" s="109"/>
      <c r="AH421" s="216">
        <f>SUM(AH408:AH419)</f>
        <v>133821</v>
      </c>
      <c r="AI421" s="88">
        <f>SUM(AI408:AI419)</f>
        <v>0</v>
      </c>
      <c r="AJ421" s="107"/>
      <c r="AK421" s="216">
        <f>SUM(AK408:AK419)</f>
        <v>6441</v>
      </c>
      <c r="AL421" s="216">
        <f>SUM(AL408:AL420)</f>
        <v>0</v>
      </c>
      <c r="AM421" s="216"/>
      <c r="AN421" s="216">
        <f>SUM(AN408:AN419)</f>
        <v>123177</v>
      </c>
      <c r="AO421" s="216">
        <f>SUM(AO408:AO419)</f>
        <v>0</v>
      </c>
      <c r="AP421" s="216">
        <f>SUM(AP408:AP419)</f>
        <v>123177</v>
      </c>
      <c r="AQ421" s="216">
        <f>SUM(AQ408:AQ419)</f>
        <v>12</v>
      </c>
      <c r="AR421" s="88">
        <f>SUM(AR408:AR419)</f>
        <v>0</v>
      </c>
      <c r="AS421" s="109"/>
      <c r="AT421" s="109"/>
      <c r="AU421" s="109"/>
      <c r="AV421" s="92"/>
      <c r="AW421" s="92"/>
      <c r="AX421" s="92"/>
      <c r="AY421" s="28"/>
      <c r="AZ421" s="28"/>
      <c r="BA421" s="28"/>
      <c r="BB421" s="92"/>
      <c r="BD421" s="29"/>
      <c r="BE421" s="30" t="str">
        <f t="shared" si="81"/>
        <v>oui</v>
      </c>
      <c r="BF421" s="98">
        <f t="shared" si="81"/>
        <v>0</v>
      </c>
      <c r="BG421" s="98">
        <f t="shared" si="81"/>
        <v>0</v>
      </c>
      <c r="BH421" s="98">
        <f t="shared" si="81"/>
        <v>0</v>
      </c>
      <c r="BI421" s="98">
        <f t="shared" si="81"/>
        <v>0</v>
      </c>
      <c r="BJ421" s="98">
        <f t="shared" si="81"/>
        <v>0</v>
      </c>
      <c r="BK421" s="98">
        <f t="shared" si="81"/>
        <v>0</v>
      </c>
      <c r="BL421" s="33">
        <f t="shared" si="81"/>
        <v>0</v>
      </c>
    </row>
    <row r="422" spans="1:64" s="24" customFormat="1" ht="11.25" customHeight="1" x14ac:dyDescent="0.2">
      <c r="C422" s="15"/>
      <c r="W422" s="27" t="s">
        <v>10</v>
      </c>
      <c r="AY422" s="28"/>
      <c r="AZ422" s="28"/>
      <c r="BA422" s="28"/>
      <c r="BD422" s="29"/>
      <c r="BE422" s="30" t="str">
        <f t="shared" si="81"/>
        <v>oui</v>
      </c>
      <c r="BF422" s="33">
        <f t="shared" si="81"/>
        <v>0</v>
      </c>
      <c r="BG422" s="33">
        <f t="shared" si="81"/>
        <v>0</v>
      </c>
      <c r="BH422" s="33">
        <f t="shared" si="81"/>
        <v>0</v>
      </c>
      <c r="BI422" s="33">
        <f t="shared" si="81"/>
        <v>0</v>
      </c>
      <c r="BJ422" s="33">
        <f t="shared" si="81"/>
        <v>0</v>
      </c>
      <c r="BK422" s="33">
        <f t="shared" si="81"/>
        <v>0</v>
      </c>
      <c r="BL422" s="33">
        <f t="shared" si="81"/>
        <v>0</v>
      </c>
    </row>
    <row r="423" spans="1:64" s="111" customFormat="1" ht="12.75" customHeight="1" x14ac:dyDescent="0.2">
      <c r="A423" s="110" t="s">
        <v>84</v>
      </c>
      <c r="C423" s="15"/>
      <c r="D423" s="134">
        <v>325618</v>
      </c>
      <c r="E423" s="112"/>
      <c r="F423" s="134">
        <v>0</v>
      </c>
      <c r="G423" s="112"/>
      <c r="H423" s="134">
        <v>135728</v>
      </c>
      <c r="I423" s="112"/>
      <c r="J423" s="134"/>
      <c r="K423" s="112"/>
      <c r="L423" s="134">
        <v>1002266</v>
      </c>
      <c r="M423" s="112"/>
      <c r="N423" s="134">
        <v>0</v>
      </c>
      <c r="O423" s="112"/>
      <c r="P423" s="134">
        <v>67</v>
      </c>
      <c r="Q423" s="112"/>
      <c r="R423" s="134">
        <f>SUM(D423:O423)</f>
        <v>1463612</v>
      </c>
      <c r="S423" s="112"/>
      <c r="U423" s="134">
        <f>SUM(P423:Q423)</f>
        <v>67</v>
      </c>
      <c r="W423" s="27" t="s">
        <v>10</v>
      </c>
      <c r="AI423" s="113">
        <f>+AI421</f>
        <v>0</v>
      </c>
      <c r="AM423" s="114">
        <f>+AL421+AO421</f>
        <v>0</v>
      </c>
      <c r="AN423" s="115"/>
      <c r="AY423" s="28"/>
      <c r="AZ423" s="28"/>
      <c r="BA423" s="28"/>
      <c r="BD423" s="116"/>
      <c r="BE423" s="30" t="str">
        <f t="shared" si="81"/>
        <v>oui</v>
      </c>
      <c r="BF423" s="117">
        <f t="shared" si="81"/>
        <v>0</v>
      </c>
      <c r="BG423" s="117">
        <f t="shared" si="81"/>
        <v>0</v>
      </c>
      <c r="BH423" s="117">
        <f t="shared" si="81"/>
        <v>0</v>
      </c>
      <c r="BI423" s="117">
        <f t="shared" si="81"/>
        <v>0</v>
      </c>
      <c r="BJ423" s="117">
        <f t="shared" si="81"/>
        <v>0</v>
      </c>
      <c r="BK423" s="117">
        <f t="shared" si="81"/>
        <v>0</v>
      </c>
      <c r="BL423" s="117">
        <f t="shared" si="81"/>
        <v>0</v>
      </c>
    </row>
    <row r="424" spans="1:64" s="111" customFormat="1" ht="12.75" customHeight="1" x14ac:dyDescent="0.2">
      <c r="A424" s="110" t="s">
        <v>85</v>
      </c>
      <c r="C424" s="15"/>
      <c r="D424" s="118"/>
      <c r="E424" s="134">
        <v>0</v>
      </c>
      <c r="F424" s="118"/>
      <c r="G424" s="134">
        <v>0</v>
      </c>
      <c r="H424" s="118"/>
      <c r="I424" s="134">
        <v>0</v>
      </c>
      <c r="J424" s="118"/>
      <c r="K424" s="134"/>
      <c r="L424" s="118"/>
      <c r="M424" s="134">
        <v>0</v>
      </c>
      <c r="N424" s="118"/>
      <c r="O424" s="134">
        <v>0</v>
      </c>
      <c r="P424" s="118"/>
      <c r="Q424" s="134">
        <v>0</v>
      </c>
      <c r="R424" s="118"/>
      <c r="S424" s="134">
        <f>SUM(D424:O424)</f>
        <v>0</v>
      </c>
      <c r="U424" s="118"/>
      <c r="W424" s="27" t="s">
        <v>10</v>
      </c>
      <c r="AI424" s="119"/>
      <c r="AM424" s="120"/>
      <c r="AN424" s="121"/>
      <c r="AY424" s="28"/>
      <c r="AZ424" s="28"/>
      <c r="BA424" s="28"/>
      <c r="BD424" s="116"/>
      <c r="BE424" s="30" t="str">
        <f t="shared" si="81"/>
        <v>oui</v>
      </c>
      <c r="BF424" s="117">
        <f t="shared" si="81"/>
        <v>0</v>
      </c>
      <c r="BG424" s="117">
        <f t="shared" si="81"/>
        <v>0</v>
      </c>
      <c r="BH424" s="117">
        <f t="shared" si="81"/>
        <v>0</v>
      </c>
      <c r="BI424" s="117">
        <f t="shared" si="81"/>
        <v>0</v>
      </c>
      <c r="BJ424" s="117">
        <f t="shared" si="81"/>
        <v>0</v>
      </c>
      <c r="BK424" s="117">
        <f t="shared" si="81"/>
        <v>0</v>
      </c>
      <c r="BL424" s="117">
        <f t="shared" si="81"/>
        <v>0</v>
      </c>
    </row>
    <row r="425" spans="1:64" s="24" customFormat="1" ht="11.25" customHeight="1" x14ac:dyDescent="0.2">
      <c r="C425" s="15"/>
      <c r="W425" s="27" t="s">
        <v>10</v>
      </c>
      <c r="AY425" s="28"/>
      <c r="AZ425" s="28"/>
      <c r="BA425" s="28"/>
      <c r="BD425" s="29"/>
      <c r="BE425" s="30" t="str">
        <f t="shared" si="81"/>
        <v>oui</v>
      </c>
      <c r="BF425" s="33">
        <f t="shared" si="81"/>
        <v>0</v>
      </c>
      <c r="BG425" s="33">
        <f t="shared" si="81"/>
        <v>0</v>
      </c>
      <c r="BH425" s="33">
        <f t="shared" si="81"/>
        <v>0</v>
      </c>
      <c r="BI425" s="33">
        <f t="shared" si="81"/>
        <v>0</v>
      </c>
      <c r="BJ425" s="33">
        <f t="shared" si="81"/>
        <v>0</v>
      </c>
      <c r="BK425" s="33">
        <f t="shared" si="81"/>
        <v>0</v>
      </c>
      <c r="BL425" s="33">
        <f t="shared" si="81"/>
        <v>0</v>
      </c>
    </row>
    <row r="426" spans="1:64" s="122" customFormat="1" ht="15" customHeight="1" x14ac:dyDescent="0.25">
      <c r="A426" s="122" t="str">
        <f>+CONCATENATE("Ecart ",C426)</f>
        <v xml:space="preserve">Ecart </v>
      </c>
      <c r="C426" s="15"/>
      <c r="D426" s="135">
        <f>ROUND(D421-D423,0)</f>
        <v>0</v>
      </c>
      <c r="E426" s="135">
        <f>ROUND(E421-E424,0)</f>
        <v>0</v>
      </c>
      <c r="F426" s="135">
        <f>ROUND(F421-F423,0)</f>
        <v>0</v>
      </c>
      <c r="G426" s="135">
        <f>ROUND(G421-G424,0)</f>
        <v>0</v>
      </c>
      <c r="H426" s="135">
        <f>ROUND(H421-H423,0)</f>
        <v>0</v>
      </c>
      <c r="I426" s="135">
        <f>ROUND(I421-I424,0)</f>
        <v>0</v>
      </c>
      <c r="J426" s="135">
        <f>ROUND(J421-J423,0)</f>
        <v>0</v>
      </c>
      <c r="K426" s="135">
        <f>ROUND(K421-K424,0)</f>
        <v>0</v>
      </c>
      <c r="L426" s="135">
        <f>ROUND(L421-L423,0)</f>
        <v>0</v>
      </c>
      <c r="M426" s="135">
        <f>ROUND(M421-M424,0)</f>
        <v>0</v>
      </c>
      <c r="N426" s="135">
        <f>ROUND(N421-N423,0)</f>
        <v>0</v>
      </c>
      <c r="O426" s="135">
        <f>ROUND(O421-O424,0)</f>
        <v>0</v>
      </c>
      <c r="P426" s="135">
        <f>ROUND(P421-P423,0)</f>
        <v>0</v>
      </c>
      <c r="Q426" s="135">
        <f>ROUND(Q421-Q424,0)</f>
        <v>0</v>
      </c>
      <c r="R426" s="135">
        <f>ROUND(R421-R423,0)</f>
        <v>0</v>
      </c>
      <c r="S426" s="135">
        <f>ROUND(S421-S424,0)</f>
        <v>0</v>
      </c>
      <c r="U426" s="135">
        <f>ROUND(U421-U423,0)</f>
        <v>0</v>
      </c>
      <c r="W426" s="27" t="s">
        <v>10</v>
      </c>
      <c r="AI426" s="123" t="s">
        <v>86</v>
      </c>
      <c r="AY426" s="124"/>
      <c r="AZ426" s="124"/>
      <c r="BA426" s="124"/>
      <c r="BD426" s="125"/>
      <c r="BE426" s="30" t="str">
        <f t="shared" si="81"/>
        <v>oui</v>
      </c>
      <c r="BF426" s="126">
        <f t="shared" si="81"/>
        <v>0</v>
      </c>
      <c r="BG426" s="126">
        <f t="shared" si="81"/>
        <v>0</v>
      </c>
      <c r="BH426" s="126">
        <f t="shared" si="81"/>
        <v>0</v>
      </c>
      <c r="BI426" s="126">
        <f t="shared" si="81"/>
        <v>0</v>
      </c>
      <c r="BJ426" s="126">
        <f t="shared" si="81"/>
        <v>0</v>
      </c>
      <c r="BK426" s="126">
        <f t="shared" si="81"/>
        <v>0</v>
      </c>
      <c r="BL426" s="126">
        <f t="shared" si="81"/>
        <v>0</v>
      </c>
    </row>
    <row r="427" spans="1:64" ht="15" customHeight="1" x14ac:dyDescent="0.25">
      <c r="C427" s="15"/>
      <c r="W427" s="27" t="s">
        <v>10</v>
      </c>
      <c r="AN427"/>
      <c r="AO427"/>
      <c r="AP427"/>
      <c r="AQ427"/>
      <c r="BE427" s="30" t="str">
        <f t="shared" si="81"/>
        <v>oui</v>
      </c>
      <c r="BF427" s="3">
        <f t="shared" si="81"/>
        <v>0</v>
      </c>
      <c r="BG427" s="3">
        <f t="shared" si="81"/>
        <v>0</v>
      </c>
      <c r="BH427" s="3">
        <f t="shared" si="81"/>
        <v>0</v>
      </c>
      <c r="BI427" s="3">
        <f t="shared" si="81"/>
        <v>0</v>
      </c>
      <c r="BJ427" s="3">
        <f t="shared" si="81"/>
        <v>0</v>
      </c>
      <c r="BK427" s="3">
        <f t="shared" si="81"/>
        <v>0</v>
      </c>
      <c r="BL427" s="3">
        <f t="shared" si="81"/>
        <v>0</v>
      </c>
    </row>
    <row r="428" spans="1:64" s="129" customFormat="1" ht="21" customHeight="1" x14ac:dyDescent="0.35">
      <c r="A428" s="126" t="s">
        <v>87</v>
      </c>
      <c r="B428" s="127"/>
      <c r="C428" s="15"/>
      <c r="D428" s="128"/>
      <c r="E428" s="128"/>
      <c r="F428" s="128"/>
      <c r="G428" s="136">
        <v>0</v>
      </c>
      <c r="H428" s="127" t="s">
        <v>88</v>
      </c>
      <c r="W428" s="27" t="s">
        <v>10</v>
      </c>
      <c r="AY428" s="130"/>
      <c r="AZ428" s="130"/>
      <c r="BA428" s="130"/>
      <c r="BD428" s="131"/>
      <c r="BE428" s="30" t="str">
        <f t="shared" si="81"/>
        <v>oui</v>
      </c>
      <c r="BF428" s="126">
        <f t="shared" si="81"/>
        <v>0</v>
      </c>
      <c r="BG428" s="126">
        <f t="shared" si="81"/>
        <v>0</v>
      </c>
      <c r="BH428" s="126">
        <f t="shared" si="81"/>
        <v>0</v>
      </c>
      <c r="BI428" s="126">
        <f t="shared" si="81"/>
        <v>0</v>
      </c>
      <c r="BJ428" s="126">
        <f t="shared" si="81"/>
        <v>0</v>
      </c>
      <c r="BK428" s="126">
        <f t="shared" si="81"/>
        <v>0</v>
      </c>
      <c r="BL428" s="126">
        <f t="shared" si="81"/>
        <v>0</v>
      </c>
    </row>
    <row r="429" spans="1:64" ht="15" customHeight="1" x14ac:dyDescent="0.25">
      <c r="A429" s="3"/>
      <c r="C429" s="15"/>
      <c r="W429" s="27" t="s">
        <v>10</v>
      </c>
      <c r="AN429"/>
      <c r="AO429"/>
      <c r="AP429"/>
      <c r="AQ429"/>
      <c r="BE429" s="30" t="str">
        <f t="shared" si="81"/>
        <v>oui</v>
      </c>
      <c r="BF429" s="3">
        <f t="shared" si="81"/>
        <v>0</v>
      </c>
      <c r="BG429" s="3">
        <f t="shared" si="81"/>
        <v>0</v>
      </c>
      <c r="BH429" s="3">
        <f t="shared" si="81"/>
        <v>0</v>
      </c>
      <c r="BI429" s="3">
        <f t="shared" si="81"/>
        <v>0</v>
      </c>
      <c r="BJ429" s="3">
        <f t="shared" si="81"/>
        <v>0</v>
      </c>
      <c r="BK429" s="3">
        <f t="shared" si="81"/>
        <v>0</v>
      </c>
      <c r="BL429" s="3">
        <f t="shared" si="81"/>
        <v>0</v>
      </c>
    </row>
    <row r="430" spans="1:64" s="129" customFormat="1" ht="21" customHeight="1" x14ac:dyDescent="0.35">
      <c r="A430" s="126" t="s">
        <v>89</v>
      </c>
      <c r="B430" s="127"/>
      <c r="C430" s="15"/>
      <c r="D430" s="128"/>
      <c r="E430" s="128"/>
      <c r="F430" s="128"/>
      <c r="G430" s="137">
        <v>0</v>
      </c>
      <c r="H430" s="127" t="s">
        <v>90</v>
      </c>
      <c r="W430" s="27" t="s">
        <v>10</v>
      </c>
      <c r="AY430" s="130"/>
      <c r="AZ430" s="130"/>
      <c r="BA430" s="130"/>
      <c r="BD430" s="131"/>
      <c r="BE430" s="30" t="str">
        <f t="shared" si="81"/>
        <v>oui</v>
      </c>
      <c r="BF430" s="126">
        <f t="shared" si="81"/>
        <v>0</v>
      </c>
      <c r="BG430" s="126">
        <f t="shared" si="81"/>
        <v>0</v>
      </c>
      <c r="BH430" s="126">
        <f t="shared" si="81"/>
        <v>0</v>
      </c>
      <c r="BI430" s="126">
        <f t="shared" si="81"/>
        <v>0</v>
      </c>
      <c r="BJ430" s="126">
        <f t="shared" si="81"/>
        <v>0</v>
      </c>
      <c r="BK430" s="126">
        <f t="shared" si="81"/>
        <v>0</v>
      </c>
      <c r="BL430" s="126">
        <f t="shared" si="81"/>
        <v>0</v>
      </c>
    </row>
    <row r="431" spans="1:64" ht="15" customHeight="1" x14ac:dyDescent="0.25">
      <c r="A431" s="3"/>
      <c r="C431" s="15"/>
      <c r="W431" s="27" t="s">
        <v>10</v>
      </c>
      <c r="AN431"/>
      <c r="AO431"/>
      <c r="AP431"/>
      <c r="AQ431"/>
      <c r="BE431" s="30" t="str">
        <f t="shared" si="81"/>
        <v>oui</v>
      </c>
      <c r="BF431" s="3">
        <f t="shared" si="81"/>
        <v>0</v>
      </c>
      <c r="BG431" s="3">
        <f t="shared" si="81"/>
        <v>0</v>
      </c>
      <c r="BH431" s="3">
        <f t="shared" si="81"/>
        <v>0</v>
      </c>
      <c r="BI431" s="3">
        <f t="shared" si="81"/>
        <v>0</v>
      </c>
      <c r="BJ431" s="3">
        <f t="shared" si="81"/>
        <v>0</v>
      </c>
      <c r="BK431" s="3">
        <f t="shared" si="81"/>
        <v>0</v>
      </c>
      <c r="BL431" s="3">
        <f t="shared" si="81"/>
        <v>0</v>
      </c>
    </row>
    <row r="432" spans="1:64" ht="15" customHeight="1" x14ac:dyDescent="0.25">
      <c r="C432" s="15"/>
      <c r="W432" s="27" t="s">
        <v>10</v>
      </c>
      <c r="AN432"/>
      <c r="AO432"/>
      <c r="AP432"/>
      <c r="AQ432"/>
      <c r="BE432" s="30" t="str">
        <f t="shared" si="81"/>
        <v>oui</v>
      </c>
      <c r="BF432" s="3">
        <f t="shared" si="81"/>
        <v>0</v>
      </c>
      <c r="BG432" s="3">
        <f t="shared" si="81"/>
        <v>0</v>
      </c>
      <c r="BH432" s="3">
        <f t="shared" si="81"/>
        <v>0</v>
      </c>
      <c r="BI432" s="3">
        <f t="shared" si="81"/>
        <v>0</v>
      </c>
      <c r="BJ432" s="3">
        <f t="shared" si="81"/>
        <v>0</v>
      </c>
      <c r="BK432" s="3">
        <f t="shared" si="81"/>
        <v>0</v>
      </c>
      <c r="BL432" s="3">
        <f t="shared" si="81"/>
        <v>0</v>
      </c>
    </row>
    <row r="433" spans="3:64" ht="15" customHeight="1" x14ac:dyDescent="0.25">
      <c r="C433" s="15"/>
      <c r="W433" s="27" t="s">
        <v>10</v>
      </c>
      <c r="AN433"/>
      <c r="AO433"/>
      <c r="AP433"/>
      <c r="AQ433"/>
      <c r="BE433" s="30" t="str">
        <f t="shared" si="81"/>
        <v>oui</v>
      </c>
      <c r="BF433" s="3">
        <f t="shared" si="81"/>
        <v>0</v>
      </c>
      <c r="BG433" s="3">
        <f t="shared" si="81"/>
        <v>0</v>
      </c>
      <c r="BH433" s="3">
        <f t="shared" si="81"/>
        <v>0</v>
      </c>
      <c r="BI433" s="3">
        <f t="shared" si="81"/>
        <v>0</v>
      </c>
      <c r="BJ433" s="3">
        <f t="shared" si="81"/>
        <v>0</v>
      </c>
      <c r="BK433" s="3">
        <f t="shared" si="81"/>
        <v>0</v>
      </c>
      <c r="BL433" s="3">
        <f t="shared" si="81"/>
        <v>0</v>
      </c>
    </row>
    <row r="434" spans="3:64" ht="15" customHeight="1" x14ac:dyDescent="0.25">
      <c r="C434" s="15"/>
      <c r="W434" s="27" t="s">
        <v>10</v>
      </c>
      <c r="AN434"/>
      <c r="AO434"/>
      <c r="AP434"/>
      <c r="AQ434"/>
      <c r="BE434" s="30" t="str">
        <f t="shared" ref="BE434:BL449" si="84">+BE433</f>
        <v>oui</v>
      </c>
      <c r="BF434" s="3">
        <f t="shared" si="84"/>
        <v>0</v>
      </c>
      <c r="BG434" s="3">
        <f t="shared" si="84"/>
        <v>0</v>
      </c>
      <c r="BH434" s="3">
        <f t="shared" si="84"/>
        <v>0</v>
      </c>
      <c r="BI434" s="3">
        <f t="shared" si="84"/>
        <v>0</v>
      </c>
      <c r="BJ434" s="3">
        <f t="shared" si="84"/>
        <v>0</v>
      </c>
      <c r="BK434" s="3">
        <f t="shared" si="84"/>
        <v>0</v>
      </c>
      <c r="BL434" s="3">
        <f t="shared" si="84"/>
        <v>0</v>
      </c>
    </row>
    <row r="435" spans="3:64" ht="15" customHeight="1" x14ac:dyDescent="0.25">
      <c r="C435" s="15"/>
      <c r="W435" s="27" t="s">
        <v>10</v>
      </c>
      <c r="AN435"/>
      <c r="AO435"/>
      <c r="AP435"/>
      <c r="AQ435"/>
      <c r="BE435" s="30" t="str">
        <f t="shared" si="84"/>
        <v>oui</v>
      </c>
      <c r="BF435" s="3">
        <f t="shared" si="84"/>
        <v>0</v>
      </c>
      <c r="BG435" s="3">
        <f t="shared" si="84"/>
        <v>0</v>
      </c>
      <c r="BH435" s="3">
        <f t="shared" si="84"/>
        <v>0</v>
      </c>
      <c r="BI435" s="3">
        <f t="shared" si="84"/>
        <v>0</v>
      </c>
      <c r="BJ435" s="3">
        <f t="shared" si="84"/>
        <v>0</v>
      </c>
      <c r="BK435" s="3">
        <f t="shared" si="84"/>
        <v>0</v>
      </c>
      <c r="BL435" s="3">
        <f t="shared" si="84"/>
        <v>0</v>
      </c>
    </row>
    <row r="436" spans="3:64" ht="15" customHeight="1" x14ac:dyDescent="0.25">
      <c r="C436" s="15"/>
      <c r="W436" s="27" t="s">
        <v>10</v>
      </c>
      <c r="AN436"/>
      <c r="AO436"/>
      <c r="AP436"/>
      <c r="AQ436"/>
      <c r="BE436" s="30" t="str">
        <f t="shared" si="84"/>
        <v>oui</v>
      </c>
      <c r="BF436" s="3">
        <f t="shared" si="84"/>
        <v>0</v>
      </c>
      <c r="BG436" s="3">
        <f t="shared" si="84"/>
        <v>0</v>
      </c>
      <c r="BH436" s="3">
        <f t="shared" si="84"/>
        <v>0</v>
      </c>
      <c r="BI436" s="3">
        <f t="shared" si="84"/>
        <v>0</v>
      </c>
      <c r="BJ436" s="3">
        <f t="shared" si="84"/>
        <v>0</v>
      </c>
      <c r="BK436" s="3">
        <f t="shared" si="84"/>
        <v>0</v>
      </c>
      <c r="BL436" s="3">
        <f t="shared" si="84"/>
        <v>0</v>
      </c>
    </row>
    <row r="437" spans="3:64" ht="15" customHeight="1" x14ac:dyDescent="0.25">
      <c r="C437" s="15"/>
      <c r="W437" s="27" t="s">
        <v>10</v>
      </c>
      <c r="AN437"/>
      <c r="AO437"/>
      <c r="AP437"/>
      <c r="AQ437"/>
      <c r="BE437" s="30" t="str">
        <f t="shared" si="84"/>
        <v>oui</v>
      </c>
      <c r="BF437" s="3">
        <f t="shared" si="84"/>
        <v>0</v>
      </c>
      <c r="BG437" s="3">
        <f t="shared" si="84"/>
        <v>0</v>
      </c>
      <c r="BH437" s="3">
        <f t="shared" si="84"/>
        <v>0</v>
      </c>
      <c r="BI437" s="3">
        <f t="shared" si="84"/>
        <v>0</v>
      </c>
      <c r="BJ437" s="3">
        <f t="shared" si="84"/>
        <v>0</v>
      </c>
      <c r="BK437" s="3">
        <f t="shared" si="84"/>
        <v>0</v>
      </c>
      <c r="BL437" s="3">
        <f t="shared" si="84"/>
        <v>0</v>
      </c>
    </row>
    <row r="438" spans="3:64" ht="15" customHeight="1" x14ac:dyDescent="0.25">
      <c r="C438" s="15"/>
      <c r="W438" s="27" t="s">
        <v>10</v>
      </c>
      <c r="AN438"/>
      <c r="AO438"/>
      <c r="AP438"/>
      <c r="AQ438"/>
      <c r="BE438" s="30" t="str">
        <f t="shared" si="84"/>
        <v>oui</v>
      </c>
      <c r="BF438" s="3">
        <f t="shared" si="84"/>
        <v>0</v>
      </c>
      <c r="BG438" s="3">
        <f t="shared" si="84"/>
        <v>0</v>
      </c>
      <c r="BH438" s="3">
        <f t="shared" si="84"/>
        <v>0</v>
      </c>
      <c r="BI438" s="3">
        <f t="shared" si="84"/>
        <v>0</v>
      </c>
      <c r="BJ438" s="3">
        <f t="shared" si="84"/>
        <v>0</v>
      </c>
      <c r="BK438" s="3">
        <f t="shared" si="84"/>
        <v>0</v>
      </c>
      <c r="BL438" s="3">
        <f t="shared" si="84"/>
        <v>0</v>
      </c>
    </row>
    <row r="439" spans="3:64" ht="15" customHeight="1" x14ac:dyDescent="0.25">
      <c r="C439" s="15"/>
      <c r="W439" s="27" t="s">
        <v>10</v>
      </c>
      <c r="AN439"/>
      <c r="AO439"/>
      <c r="AP439"/>
      <c r="AQ439"/>
      <c r="BE439" s="30" t="str">
        <f t="shared" si="84"/>
        <v>oui</v>
      </c>
      <c r="BF439" s="3">
        <f t="shared" si="84"/>
        <v>0</v>
      </c>
      <c r="BG439" s="3">
        <f t="shared" si="84"/>
        <v>0</v>
      </c>
      <c r="BH439" s="3">
        <f t="shared" si="84"/>
        <v>0</v>
      </c>
      <c r="BI439" s="3">
        <f t="shared" si="84"/>
        <v>0</v>
      </c>
      <c r="BJ439" s="3">
        <f t="shared" si="84"/>
        <v>0</v>
      </c>
      <c r="BK439" s="3">
        <f t="shared" si="84"/>
        <v>0</v>
      </c>
      <c r="BL439" s="3">
        <f t="shared" si="84"/>
        <v>0</v>
      </c>
    </row>
    <row r="440" spans="3:64" ht="15" customHeight="1" x14ac:dyDescent="0.25">
      <c r="C440" s="15"/>
      <c r="W440" s="27" t="s">
        <v>10</v>
      </c>
      <c r="AN440"/>
      <c r="AO440"/>
      <c r="AP440"/>
      <c r="AQ440"/>
      <c r="BE440" s="30" t="str">
        <f t="shared" si="84"/>
        <v>oui</v>
      </c>
      <c r="BF440" s="3">
        <f t="shared" si="84"/>
        <v>0</v>
      </c>
      <c r="BG440" s="3">
        <f t="shared" si="84"/>
        <v>0</v>
      </c>
      <c r="BH440" s="3">
        <f t="shared" si="84"/>
        <v>0</v>
      </c>
      <c r="BI440" s="3">
        <f t="shared" si="84"/>
        <v>0</v>
      </c>
      <c r="BJ440" s="3">
        <f t="shared" si="84"/>
        <v>0</v>
      </c>
      <c r="BK440" s="3">
        <f t="shared" si="84"/>
        <v>0</v>
      </c>
      <c r="BL440" s="3">
        <f t="shared" si="84"/>
        <v>0</v>
      </c>
    </row>
    <row r="441" spans="3:64" ht="15" customHeight="1" x14ac:dyDescent="0.25">
      <c r="C441" s="15"/>
      <c r="W441" s="27" t="s">
        <v>10</v>
      </c>
      <c r="AN441"/>
      <c r="AO441"/>
      <c r="AP441"/>
      <c r="AQ441"/>
      <c r="BE441" s="30" t="str">
        <f t="shared" si="84"/>
        <v>oui</v>
      </c>
      <c r="BF441" s="3">
        <f t="shared" si="84"/>
        <v>0</v>
      </c>
      <c r="BG441" s="3">
        <f t="shared" si="84"/>
        <v>0</v>
      </c>
      <c r="BH441" s="3">
        <f t="shared" si="84"/>
        <v>0</v>
      </c>
      <c r="BI441" s="3">
        <f t="shared" si="84"/>
        <v>0</v>
      </c>
      <c r="BJ441" s="3">
        <f t="shared" si="84"/>
        <v>0</v>
      </c>
      <c r="BK441" s="3">
        <f t="shared" si="84"/>
        <v>0</v>
      </c>
      <c r="BL441" s="3">
        <f t="shared" si="84"/>
        <v>0</v>
      </c>
    </row>
    <row r="442" spans="3:64" ht="15" customHeight="1" x14ac:dyDescent="0.25">
      <c r="C442" s="15"/>
      <c r="W442" s="27" t="s">
        <v>10</v>
      </c>
      <c r="AN442"/>
      <c r="AO442"/>
      <c r="AP442"/>
      <c r="AQ442"/>
      <c r="BE442" s="30" t="str">
        <f t="shared" si="84"/>
        <v>oui</v>
      </c>
      <c r="BF442" s="3">
        <f t="shared" si="84"/>
        <v>0</v>
      </c>
      <c r="BG442" s="3">
        <f t="shared" si="84"/>
        <v>0</v>
      </c>
      <c r="BH442" s="3">
        <f t="shared" si="84"/>
        <v>0</v>
      </c>
      <c r="BI442" s="3">
        <f t="shared" si="84"/>
        <v>0</v>
      </c>
      <c r="BJ442" s="3">
        <f t="shared" si="84"/>
        <v>0</v>
      </c>
      <c r="BK442" s="3">
        <f t="shared" si="84"/>
        <v>0</v>
      </c>
      <c r="BL442" s="3">
        <f t="shared" si="84"/>
        <v>0</v>
      </c>
    </row>
    <row r="443" spans="3:64" ht="15" customHeight="1" x14ac:dyDescent="0.25">
      <c r="C443" s="15"/>
      <c r="W443" s="27" t="s">
        <v>10</v>
      </c>
      <c r="AN443"/>
      <c r="AO443"/>
      <c r="AP443"/>
      <c r="AQ443"/>
      <c r="BE443" s="30" t="str">
        <f t="shared" si="84"/>
        <v>oui</v>
      </c>
      <c r="BF443" s="3">
        <f t="shared" si="84"/>
        <v>0</v>
      </c>
      <c r="BG443" s="3">
        <f t="shared" si="84"/>
        <v>0</v>
      </c>
      <c r="BH443" s="3">
        <f t="shared" si="84"/>
        <v>0</v>
      </c>
      <c r="BI443" s="3">
        <f t="shared" si="84"/>
        <v>0</v>
      </c>
      <c r="BJ443" s="3">
        <f t="shared" si="84"/>
        <v>0</v>
      </c>
      <c r="BK443" s="3">
        <f t="shared" si="84"/>
        <v>0</v>
      </c>
      <c r="BL443" s="3">
        <f t="shared" si="84"/>
        <v>0</v>
      </c>
    </row>
    <row r="444" spans="3:64" ht="15" customHeight="1" x14ac:dyDescent="0.25">
      <c r="C444" s="15"/>
      <c r="W444" s="27" t="s">
        <v>10</v>
      </c>
      <c r="AN444"/>
      <c r="AO444"/>
      <c r="AP444"/>
      <c r="AQ444"/>
      <c r="BE444" s="30" t="str">
        <f t="shared" si="84"/>
        <v>oui</v>
      </c>
      <c r="BF444" s="3">
        <f t="shared" si="84"/>
        <v>0</v>
      </c>
      <c r="BG444" s="3">
        <f t="shared" si="84"/>
        <v>0</v>
      </c>
      <c r="BH444" s="3">
        <f t="shared" si="84"/>
        <v>0</v>
      </c>
      <c r="BI444" s="3">
        <f t="shared" si="84"/>
        <v>0</v>
      </c>
      <c r="BJ444" s="3">
        <f t="shared" si="84"/>
        <v>0</v>
      </c>
      <c r="BK444" s="3">
        <f t="shared" si="84"/>
        <v>0</v>
      </c>
      <c r="BL444" s="3">
        <f t="shared" si="84"/>
        <v>0</v>
      </c>
    </row>
    <row r="445" spans="3:64" ht="15" customHeight="1" x14ac:dyDescent="0.25">
      <c r="C445" s="15"/>
      <c r="W445" s="27" t="s">
        <v>10</v>
      </c>
      <c r="AN445"/>
      <c r="AO445"/>
      <c r="AP445"/>
      <c r="AQ445"/>
      <c r="BE445" s="30" t="str">
        <f t="shared" si="84"/>
        <v>oui</v>
      </c>
      <c r="BF445" s="3">
        <f t="shared" si="84"/>
        <v>0</v>
      </c>
      <c r="BG445" s="3">
        <f t="shared" si="84"/>
        <v>0</v>
      </c>
      <c r="BH445" s="3">
        <f t="shared" si="84"/>
        <v>0</v>
      </c>
      <c r="BI445" s="3">
        <f t="shared" si="84"/>
        <v>0</v>
      </c>
      <c r="BJ445" s="3">
        <f t="shared" si="84"/>
        <v>0</v>
      </c>
      <c r="BK445" s="3">
        <f t="shared" si="84"/>
        <v>0</v>
      </c>
      <c r="BL445" s="3">
        <f t="shared" si="84"/>
        <v>0</v>
      </c>
    </row>
    <row r="446" spans="3:64" ht="15" customHeight="1" x14ac:dyDescent="0.25">
      <c r="C446" s="15"/>
      <c r="W446" s="27" t="s">
        <v>10</v>
      </c>
      <c r="AN446"/>
      <c r="AO446"/>
      <c r="AP446"/>
      <c r="AQ446"/>
      <c r="BE446" s="30" t="str">
        <f t="shared" si="84"/>
        <v>oui</v>
      </c>
      <c r="BF446" s="3">
        <f t="shared" si="84"/>
        <v>0</v>
      </c>
      <c r="BG446" s="3">
        <f t="shared" si="84"/>
        <v>0</v>
      </c>
      <c r="BH446" s="3">
        <f t="shared" si="84"/>
        <v>0</v>
      </c>
      <c r="BI446" s="3">
        <f t="shared" si="84"/>
        <v>0</v>
      </c>
      <c r="BJ446" s="3">
        <f t="shared" si="84"/>
        <v>0</v>
      </c>
      <c r="BK446" s="3">
        <f t="shared" si="84"/>
        <v>0</v>
      </c>
      <c r="BL446" s="3">
        <f t="shared" si="84"/>
        <v>0</v>
      </c>
    </row>
    <row r="447" spans="3:64" ht="15" customHeight="1" x14ac:dyDescent="0.25">
      <c r="C447" s="15"/>
      <c r="W447" s="27" t="s">
        <v>10</v>
      </c>
      <c r="AN447"/>
      <c r="AO447"/>
      <c r="AP447"/>
      <c r="AQ447"/>
      <c r="BE447" s="30" t="str">
        <f t="shared" si="84"/>
        <v>oui</v>
      </c>
      <c r="BF447" s="3">
        <f t="shared" si="84"/>
        <v>0</v>
      </c>
      <c r="BG447" s="3">
        <f t="shared" si="84"/>
        <v>0</v>
      </c>
      <c r="BH447" s="3">
        <f t="shared" si="84"/>
        <v>0</v>
      </c>
      <c r="BI447" s="3">
        <f t="shared" si="84"/>
        <v>0</v>
      </c>
      <c r="BJ447" s="3">
        <f t="shared" si="84"/>
        <v>0</v>
      </c>
      <c r="BK447" s="3">
        <f t="shared" si="84"/>
        <v>0</v>
      </c>
      <c r="BL447" s="3">
        <f t="shared" si="84"/>
        <v>0</v>
      </c>
    </row>
    <row r="448" spans="3:64" ht="15" customHeight="1" x14ac:dyDescent="0.25">
      <c r="C448" s="15"/>
      <c r="W448" s="27" t="s">
        <v>10</v>
      </c>
      <c r="AN448"/>
      <c r="AO448"/>
      <c r="AP448"/>
      <c r="AQ448"/>
      <c r="BE448" s="30" t="str">
        <f t="shared" si="84"/>
        <v>oui</v>
      </c>
      <c r="BF448" s="3">
        <f t="shared" si="84"/>
        <v>0</v>
      </c>
      <c r="BG448" s="3">
        <f t="shared" si="84"/>
        <v>0</v>
      </c>
      <c r="BH448" s="3">
        <f t="shared" si="84"/>
        <v>0</v>
      </c>
      <c r="BI448" s="3">
        <f t="shared" si="84"/>
        <v>0</v>
      </c>
      <c r="BJ448" s="3">
        <f t="shared" si="84"/>
        <v>0</v>
      </c>
      <c r="BK448" s="3">
        <f t="shared" si="84"/>
        <v>0</v>
      </c>
      <c r="BL448" s="3">
        <f t="shared" si="84"/>
        <v>0</v>
      </c>
    </row>
    <row r="449" spans="3:64" ht="15" customHeight="1" x14ac:dyDescent="0.25">
      <c r="C449" s="15"/>
      <c r="W449" s="27" t="s">
        <v>10</v>
      </c>
      <c r="AN449"/>
      <c r="AO449"/>
      <c r="AP449"/>
      <c r="AQ449"/>
      <c r="BE449" s="30" t="str">
        <f t="shared" si="84"/>
        <v>oui</v>
      </c>
      <c r="BF449" s="3">
        <f t="shared" si="84"/>
        <v>0</v>
      </c>
      <c r="BG449" s="3">
        <f t="shared" si="84"/>
        <v>0</v>
      </c>
      <c r="BH449" s="3">
        <f t="shared" si="84"/>
        <v>0</v>
      </c>
      <c r="BI449" s="3">
        <f t="shared" si="84"/>
        <v>0</v>
      </c>
      <c r="BJ449" s="3">
        <f t="shared" si="84"/>
        <v>0</v>
      </c>
      <c r="BK449" s="3">
        <f t="shared" si="84"/>
        <v>0</v>
      </c>
      <c r="BL449" s="3">
        <f t="shared" si="84"/>
        <v>0</v>
      </c>
    </row>
    <row r="450" spans="3:64" ht="15" customHeight="1" x14ac:dyDescent="0.25">
      <c r="C450" s="15"/>
      <c r="W450" s="27" t="s">
        <v>10</v>
      </c>
      <c r="AN450"/>
      <c r="AO450"/>
      <c r="AP450"/>
      <c r="AQ450"/>
      <c r="BE450" s="30" t="str">
        <f t="shared" ref="BE450:BL465" si="85">+BE449</f>
        <v>oui</v>
      </c>
      <c r="BF450" s="3">
        <f t="shared" si="85"/>
        <v>0</v>
      </c>
      <c r="BG450" s="3">
        <f t="shared" si="85"/>
        <v>0</v>
      </c>
      <c r="BH450" s="3">
        <f t="shared" si="85"/>
        <v>0</v>
      </c>
      <c r="BI450" s="3">
        <f t="shared" si="85"/>
        <v>0</v>
      </c>
      <c r="BJ450" s="3">
        <f t="shared" si="85"/>
        <v>0</v>
      </c>
      <c r="BK450" s="3">
        <f t="shared" si="85"/>
        <v>0</v>
      </c>
      <c r="BL450" s="3">
        <f t="shared" si="85"/>
        <v>0</v>
      </c>
    </row>
    <row r="451" spans="3:64" ht="15" customHeight="1" x14ac:dyDescent="0.25">
      <c r="C451" s="15"/>
      <c r="W451" s="27" t="s">
        <v>10</v>
      </c>
      <c r="AN451"/>
      <c r="AO451"/>
      <c r="AP451"/>
      <c r="AQ451"/>
      <c r="BE451" s="30" t="str">
        <f t="shared" si="85"/>
        <v>oui</v>
      </c>
      <c r="BF451" s="3">
        <f t="shared" si="85"/>
        <v>0</v>
      </c>
      <c r="BG451" s="3">
        <f t="shared" si="85"/>
        <v>0</v>
      </c>
      <c r="BH451" s="3">
        <f t="shared" si="85"/>
        <v>0</v>
      </c>
      <c r="BI451" s="3">
        <f t="shared" si="85"/>
        <v>0</v>
      </c>
      <c r="BJ451" s="3">
        <f t="shared" si="85"/>
        <v>0</v>
      </c>
      <c r="BK451" s="3">
        <f t="shared" si="85"/>
        <v>0</v>
      </c>
      <c r="BL451" s="3">
        <f t="shared" si="85"/>
        <v>0</v>
      </c>
    </row>
    <row r="452" spans="3:64" ht="15" customHeight="1" x14ac:dyDescent="0.25">
      <c r="C452" s="15"/>
      <c r="W452" s="27" t="s">
        <v>10</v>
      </c>
      <c r="AN452"/>
      <c r="AO452"/>
      <c r="AP452"/>
      <c r="AQ452"/>
      <c r="BE452" s="30" t="str">
        <f t="shared" si="85"/>
        <v>oui</v>
      </c>
      <c r="BF452" s="3">
        <f t="shared" si="85"/>
        <v>0</v>
      </c>
      <c r="BG452" s="3">
        <f t="shared" si="85"/>
        <v>0</v>
      </c>
      <c r="BH452" s="3">
        <f t="shared" si="85"/>
        <v>0</v>
      </c>
      <c r="BI452" s="3">
        <f t="shared" si="85"/>
        <v>0</v>
      </c>
      <c r="BJ452" s="3">
        <f t="shared" si="85"/>
        <v>0</v>
      </c>
      <c r="BK452" s="3">
        <f t="shared" si="85"/>
        <v>0</v>
      </c>
      <c r="BL452" s="3">
        <f t="shared" si="85"/>
        <v>0</v>
      </c>
    </row>
    <row r="453" spans="3:64" ht="15" customHeight="1" x14ac:dyDescent="0.25">
      <c r="C453" s="15"/>
      <c r="W453" s="27" t="s">
        <v>10</v>
      </c>
      <c r="AN453"/>
      <c r="AO453"/>
      <c r="AP453"/>
      <c r="AQ453"/>
      <c r="BE453" s="30" t="str">
        <f t="shared" si="85"/>
        <v>oui</v>
      </c>
      <c r="BF453" s="3">
        <f t="shared" si="85"/>
        <v>0</v>
      </c>
      <c r="BG453" s="3">
        <f t="shared" si="85"/>
        <v>0</v>
      </c>
      <c r="BH453" s="3">
        <f t="shared" si="85"/>
        <v>0</v>
      </c>
      <c r="BI453" s="3">
        <f t="shared" si="85"/>
        <v>0</v>
      </c>
      <c r="BJ453" s="3">
        <f t="shared" si="85"/>
        <v>0</v>
      </c>
      <c r="BK453" s="3">
        <f t="shared" si="85"/>
        <v>0</v>
      </c>
      <c r="BL453" s="3">
        <f t="shared" si="85"/>
        <v>0</v>
      </c>
    </row>
    <row r="454" spans="3:64" ht="15" customHeight="1" x14ac:dyDescent="0.25">
      <c r="C454" s="15"/>
      <c r="W454" s="27" t="s">
        <v>10</v>
      </c>
      <c r="AN454"/>
      <c r="AO454"/>
      <c r="AP454"/>
      <c r="AQ454"/>
      <c r="BE454" s="30" t="str">
        <f t="shared" si="85"/>
        <v>oui</v>
      </c>
      <c r="BF454" s="3">
        <f t="shared" si="85"/>
        <v>0</v>
      </c>
      <c r="BG454" s="3">
        <f t="shared" si="85"/>
        <v>0</v>
      </c>
      <c r="BH454" s="3">
        <f t="shared" si="85"/>
        <v>0</v>
      </c>
      <c r="BI454" s="3">
        <f t="shared" si="85"/>
        <v>0</v>
      </c>
      <c r="BJ454" s="3">
        <f t="shared" si="85"/>
        <v>0</v>
      </c>
      <c r="BK454" s="3">
        <f t="shared" si="85"/>
        <v>0</v>
      </c>
      <c r="BL454" s="3">
        <f t="shared" si="85"/>
        <v>0</v>
      </c>
    </row>
    <row r="455" spans="3:64" ht="15" customHeight="1" x14ac:dyDescent="0.25">
      <c r="C455" s="15"/>
      <c r="W455" s="27" t="s">
        <v>10</v>
      </c>
      <c r="AN455"/>
      <c r="AO455"/>
      <c r="AP455"/>
      <c r="AQ455"/>
      <c r="BE455" s="30" t="str">
        <f t="shared" si="85"/>
        <v>oui</v>
      </c>
      <c r="BF455" s="3">
        <f t="shared" si="85"/>
        <v>0</v>
      </c>
      <c r="BG455" s="3">
        <f t="shared" si="85"/>
        <v>0</v>
      </c>
      <c r="BH455" s="3">
        <f t="shared" si="85"/>
        <v>0</v>
      </c>
      <c r="BI455" s="3">
        <f t="shared" si="85"/>
        <v>0</v>
      </c>
      <c r="BJ455" s="3">
        <f t="shared" si="85"/>
        <v>0</v>
      </c>
      <c r="BK455" s="3">
        <f t="shared" si="85"/>
        <v>0</v>
      </c>
      <c r="BL455" s="3">
        <f t="shared" si="85"/>
        <v>0</v>
      </c>
    </row>
    <row r="456" spans="3:64" ht="15" customHeight="1" x14ac:dyDescent="0.25">
      <c r="C456" s="15"/>
      <c r="W456" s="27" t="s">
        <v>10</v>
      </c>
      <c r="AN456"/>
      <c r="AO456"/>
      <c r="AP456"/>
      <c r="AQ456"/>
      <c r="BE456" s="30" t="str">
        <f t="shared" si="85"/>
        <v>oui</v>
      </c>
      <c r="BF456" s="3">
        <f t="shared" si="85"/>
        <v>0</v>
      </c>
      <c r="BG456" s="3">
        <f t="shared" si="85"/>
        <v>0</v>
      </c>
      <c r="BH456" s="3">
        <f t="shared" si="85"/>
        <v>0</v>
      </c>
      <c r="BI456" s="3">
        <f t="shared" si="85"/>
        <v>0</v>
      </c>
      <c r="BJ456" s="3">
        <f t="shared" si="85"/>
        <v>0</v>
      </c>
      <c r="BK456" s="3">
        <f t="shared" si="85"/>
        <v>0</v>
      </c>
      <c r="BL456" s="3">
        <f t="shared" si="85"/>
        <v>0</v>
      </c>
    </row>
    <row r="457" spans="3:64" ht="15" customHeight="1" x14ac:dyDescent="0.25">
      <c r="C457" s="15"/>
      <c r="W457" s="132" t="s">
        <v>91</v>
      </c>
      <c r="AN457"/>
      <c r="AO457"/>
      <c r="AP457"/>
      <c r="AQ457"/>
      <c r="BD457"/>
      <c r="BE457" s="30" t="str">
        <f t="shared" si="85"/>
        <v>oui</v>
      </c>
    </row>
    <row r="458" spans="3:64" ht="15" customHeight="1" x14ac:dyDescent="0.25">
      <c r="C458" s="15"/>
      <c r="W458" s="132" t="s">
        <v>91</v>
      </c>
      <c r="AN458"/>
      <c r="AO458"/>
      <c r="AP458"/>
      <c r="AQ458"/>
      <c r="BD458"/>
      <c r="BE458" s="30" t="str">
        <f t="shared" si="85"/>
        <v>oui</v>
      </c>
    </row>
    <row r="459" spans="3:64" ht="15" customHeight="1" x14ac:dyDescent="0.25">
      <c r="C459" s="15"/>
      <c r="W459" s="132" t="s">
        <v>91</v>
      </c>
      <c r="AN459"/>
      <c r="AO459"/>
      <c r="AP459"/>
      <c r="AQ459"/>
      <c r="BD459"/>
      <c r="BE459" s="30" t="str">
        <f t="shared" si="85"/>
        <v>oui</v>
      </c>
    </row>
    <row r="460" spans="3:64" ht="15" customHeight="1" x14ac:dyDescent="0.25">
      <c r="C460" s="15"/>
      <c r="W460" s="132" t="s">
        <v>91</v>
      </c>
      <c r="AN460"/>
      <c r="AO460"/>
      <c r="AP460"/>
      <c r="AQ460"/>
      <c r="BD460"/>
      <c r="BE460" s="30" t="str">
        <f t="shared" si="85"/>
        <v>oui</v>
      </c>
    </row>
    <row r="461" spans="3:64" ht="15" customHeight="1" x14ac:dyDescent="0.25">
      <c r="C461" s="15"/>
      <c r="W461" s="132" t="s">
        <v>91</v>
      </c>
      <c r="AN461"/>
      <c r="AO461"/>
      <c r="AP461"/>
      <c r="AQ461"/>
      <c r="BD461"/>
      <c r="BE461" s="30" t="str">
        <f t="shared" si="85"/>
        <v>oui</v>
      </c>
    </row>
    <row r="462" spans="3:64" ht="15" customHeight="1" x14ac:dyDescent="0.25">
      <c r="C462" s="15"/>
      <c r="W462" s="132" t="s">
        <v>91</v>
      </c>
      <c r="AN462"/>
      <c r="AO462"/>
      <c r="AP462"/>
      <c r="AQ462"/>
      <c r="BD462"/>
      <c r="BE462" s="30" t="str">
        <f t="shared" si="85"/>
        <v>oui</v>
      </c>
    </row>
    <row r="463" spans="3:64" ht="15" customHeight="1" x14ac:dyDescent="0.25">
      <c r="C463" s="15"/>
      <c r="W463" s="132" t="s">
        <v>91</v>
      </c>
      <c r="AN463"/>
      <c r="AO463"/>
      <c r="AP463"/>
      <c r="AQ463"/>
      <c r="BD463"/>
      <c r="BE463" s="30" t="str">
        <f t="shared" si="85"/>
        <v>oui</v>
      </c>
    </row>
    <row r="464" spans="3:64" ht="15" customHeight="1" x14ac:dyDescent="0.25">
      <c r="C464" s="15"/>
      <c r="W464" s="132" t="s">
        <v>91</v>
      </c>
      <c r="AN464"/>
      <c r="AO464"/>
      <c r="AP464"/>
      <c r="AQ464"/>
      <c r="BD464"/>
      <c r="BE464" s="30" t="str">
        <f t="shared" si="85"/>
        <v>oui</v>
      </c>
    </row>
    <row r="465" spans="3:57" ht="15" customHeight="1" x14ac:dyDescent="0.25">
      <c r="C465" s="15"/>
      <c r="W465" s="132" t="s">
        <v>91</v>
      </c>
      <c r="AN465"/>
      <c r="AO465"/>
      <c r="AP465"/>
      <c r="AQ465"/>
      <c r="BD465"/>
      <c r="BE465" s="30" t="str">
        <f t="shared" si="85"/>
        <v>oui</v>
      </c>
    </row>
    <row r="466" spans="3:57" ht="15" customHeight="1" x14ac:dyDescent="0.25">
      <c r="C466" s="15"/>
      <c r="W466" s="132" t="s">
        <v>91</v>
      </c>
      <c r="AN466"/>
      <c r="AO466"/>
      <c r="AP466"/>
      <c r="AQ466"/>
      <c r="BD466"/>
      <c r="BE466" s="30" t="str">
        <f t="shared" ref="BE466:BE529" si="86">+BE465</f>
        <v>oui</v>
      </c>
    </row>
    <row r="467" spans="3:57" ht="15" customHeight="1" x14ac:dyDescent="0.25">
      <c r="C467" s="15"/>
      <c r="W467" s="132" t="s">
        <v>91</v>
      </c>
      <c r="AN467"/>
      <c r="AO467"/>
      <c r="AP467"/>
      <c r="AQ467"/>
      <c r="BD467"/>
      <c r="BE467" s="30" t="str">
        <f t="shared" si="86"/>
        <v>oui</v>
      </c>
    </row>
    <row r="468" spans="3:57" ht="15" customHeight="1" x14ac:dyDescent="0.25">
      <c r="C468" s="15"/>
      <c r="W468" s="132" t="s">
        <v>91</v>
      </c>
      <c r="AN468"/>
      <c r="AO468"/>
      <c r="AP468"/>
      <c r="AQ468"/>
      <c r="BD468"/>
      <c r="BE468" s="30" t="str">
        <f t="shared" si="86"/>
        <v>oui</v>
      </c>
    </row>
    <row r="469" spans="3:57" ht="15" customHeight="1" x14ac:dyDescent="0.25">
      <c r="C469" s="15"/>
      <c r="W469" s="132" t="s">
        <v>91</v>
      </c>
      <c r="AN469"/>
      <c r="AO469"/>
      <c r="AP469"/>
      <c r="AQ469"/>
      <c r="BD469"/>
      <c r="BE469" s="30" t="str">
        <f t="shared" si="86"/>
        <v>oui</v>
      </c>
    </row>
    <row r="470" spans="3:57" ht="15" customHeight="1" x14ac:dyDescent="0.25">
      <c r="C470" s="15"/>
      <c r="W470" s="132" t="s">
        <v>91</v>
      </c>
      <c r="AN470"/>
      <c r="AO470"/>
      <c r="AP470"/>
      <c r="AQ470"/>
      <c r="BD470"/>
      <c r="BE470" s="30" t="str">
        <f t="shared" si="86"/>
        <v>oui</v>
      </c>
    </row>
    <row r="471" spans="3:57" ht="15" customHeight="1" x14ac:dyDescent="0.25">
      <c r="C471" s="15"/>
      <c r="W471" s="132" t="s">
        <v>91</v>
      </c>
      <c r="AN471"/>
      <c r="AO471"/>
      <c r="AP471"/>
      <c r="AQ471"/>
      <c r="BD471"/>
      <c r="BE471" s="30" t="str">
        <f t="shared" si="86"/>
        <v>oui</v>
      </c>
    </row>
    <row r="472" spans="3:57" ht="15" customHeight="1" x14ac:dyDescent="0.25">
      <c r="C472" s="15"/>
      <c r="W472" s="132" t="s">
        <v>91</v>
      </c>
      <c r="AN472"/>
      <c r="AO472"/>
      <c r="AP472"/>
      <c r="AQ472"/>
      <c r="BD472"/>
      <c r="BE472" s="30" t="str">
        <f t="shared" si="86"/>
        <v>oui</v>
      </c>
    </row>
    <row r="473" spans="3:57" ht="15" customHeight="1" x14ac:dyDescent="0.25">
      <c r="C473" s="15"/>
      <c r="W473" s="132" t="s">
        <v>91</v>
      </c>
      <c r="AN473"/>
      <c r="AO473"/>
      <c r="AP473"/>
      <c r="AQ473"/>
      <c r="BD473"/>
      <c r="BE473" s="30" t="str">
        <f t="shared" si="86"/>
        <v>oui</v>
      </c>
    </row>
    <row r="474" spans="3:57" ht="15" customHeight="1" x14ac:dyDescent="0.25">
      <c r="C474" s="15"/>
      <c r="W474" s="132" t="s">
        <v>91</v>
      </c>
      <c r="AN474"/>
      <c r="AO474"/>
      <c r="AP474"/>
      <c r="AQ474"/>
      <c r="BD474"/>
      <c r="BE474" s="30" t="str">
        <f t="shared" si="86"/>
        <v>oui</v>
      </c>
    </row>
    <row r="475" spans="3:57" ht="15" customHeight="1" x14ac:dyDescent="0.25">
      <c r="C475" s="15"/>
      <c r="W475" s="132" t="s">
        <v>91</v>
      </c>
      <c r="AN475"/>
      <c r="AO475"/>
      <c r="AP475"/>
      <c r="AQ475"/>
      <c r="BD475"/>
      <c r="BE475" s="30" t="str">
        <f t="shared" si="86"/>
        <v>oui</v>
      </c>
    </row>
    <row r="476" spans="3:57" ht="15" customHeight="1" x14ac:dyDescent="0.25">
      <c r="C476" s="15"/>
      <c r="W476" s="132" t="s">
        <v>91</v>
      </c>
      <c r="AN476"/>
      <c r="AO476"/>
      <c r="AP476"/>
      <c r="AQ476"/>
      <c r="BD476"/>
      <c r="BE476" s="30" t="str">
        <f t="shared" si="86"/>
        <v>oui</v>
      </c>
    </row>
    <row r="477" spans="3:57" ht="15" customHeight="1" x14ac:dyDescent="0.25">
      <c r="C477" s="15"/>
      <c r="W477" s="132" t="s">
        <v>91</v>
      </c>
      <c r="AN477"/>
      <c r="AO477"/>
      <c r="AP477"/>
      <c r="AQ477"/>
      <c r="BD477"/>
      <c r="BE477" s="30" t="str">
        <f t="shared" si="86"/>
        <v>oui</v>
      </c>
    </row>
    <row r="478" spans="3:57" ht="15" customHeight="1" x14ac:dyDescent="0.25">
      <c r="C478" s="15"/>
      <c r="W478" s="132" t="s">
        <v>91</v>
      </c>
      <c r="AN478"/>
      <c r="AO478"/>
      <c r="AP478"/>
      <c r="AQ478"/>
      <c r="BD478"/>
      <c r="BE478" s="30" t="str">
        <f t="shared" si="86"/>
        <v>oui</v>
      </c>
    </row>
    <row r="479" spans="3:57" ht="15" customHeight="1" x14ac:dyDescent="0.25">
      <c r="C479" s="15"/>
      <c r="W479" s="132" t="s">
        <v>91</v>
      </c>
      <c r="AN479"/>
      <c r="AO479"/>
      <c r="AP479"/>
      <c r="AQ479"/>
      <c r="BD479"/>
      <c r="BE479" s="30" t="str">
        <f t="shared" si="86"/>
        <v>oui</v>
      </c>
    </row>
    <row r="480" spans="3:57" ht="15" customHeight="1" x14ac:dyDescent="0.25">
      <c r="C480" s="15"/>
      <c r="W480" s="132" t="s">
        <v>91</v>
      </c>
      <c r="AN480"/>
      <c r="AO480"/>
      <c r="AP480"/>
      <c r="AQ480"/>
      <c r="BD480"/>
      <c r="BE480" s="30" t="str">
        <f t="shared" si="86"/>
        <v>oui</v>
      </c>
    </row>
    <row r="481" spans="3:57" ht="15" customHeight="1" x14ac:dyDescent="0.25">
      <c r="C481" s="15"/>
      <c r="W481" s="132" t="s">
        <v>91</v>
      </c>
      <c r="AN481"/>
      <c r="AO481"/>
      <c r="AP481"/>
      <c r="AQ481"/>
      <c r="BD481"/>
      <c r="BE481" s="30" t="str">
        <f t="shared" si="86"/>
        <v>oui</v>
      </c>
    </row>
    <row r="482" spans="3:57" ht="15" customHeight="1" x14ac:dyDescent="0.25">
      <c r="C482" s="15"/>
      <c r="W482" s="132" t="s">
        <v>91</v>
      </c>
      <c r="AN482"/>
      <c r="AO482"/>
      <c r="AP482"/>
      <c r="AQ482"/>
      <c r="BD482"/>
      <c r="BE482" s="30" t="str">
        <f t="shared" si="86"/>
        <v>oui</v>
      </c>
    </row>
    <row r="483" spans="3:57" ht="15" customHeight="1" x14ac:dyDescent="0.25">
      <c r="C483" s="15"/>
      <c r="W483" s="132" t="s">
        <v>91</v>
      </c>
      <c r="AN483"/>
      <c r="AO483"/>
      <c r="AP483"/>
      <c r="AQ483"/>
      <c r="BD483"/>
      <c r="BE483" s="30" t="str">
        <f t="shared" si="86"/>
        <v>oui</v>
      </c>
    </row>
    <row r="484" spans="3:57" ht="15" customHeight="1" x14ac:dyDescent="0.25">
      <c r="C484" s="15"/>
      <c r="W484" s="132" t="s">
        <v>91</v>
      </c>
      <c r="AN484"/>
      <c r="AO484"/>
      <c r="AP484"/>
      <c r="AQ484"/>
      <c r="BD484"/>
      <c r="BE484" s="30" t="str">
        <f t="shared" si="86"/>
        <v>oui</v>
      </c>
    </row>
    <row r="485" spans="3:57" ht="15" customHeight="1" x14ac:dyDescent="0.25">
      <c r="C485" s="15"/>
      <c r="W485" s="132" t="s">
        <v>91</v>
      </c>
      <c r="AN485"/>
      <c r="AO485"/>
      <c r="AP485"/>
      <c r="AQ485"/>
      <c r="BD485"/>
      <c r="BE485" s="30" t="str">
        <f t="shared" si="86"/>
        <v>oui</v>
      </c>
    </row>
    <row r="486" spans="3:57" ht="15" customHeight="1" x14ac:dyDescent="0.25">
      <c r="C486" s="15"/>
      <c r="W486" s="132" t="s">
        <v>91</v>
      </c>
      <c r="AN486"/>
      <c r="AO486"/>
      <c r="AP486"/>
      <c r="AQ486"/>
      <c r="BD486"/>
      <c r="BE486" s="30" t="str">
        <f t="shared" si="86"/>
        <v>oui</v>
      </c>
    </row>
    <row r="487" spans="3:57" ht="15" customHeight="1" x14ac:dyDescent="0.25">
      <c r="C487" s="15"/>
      <c r="W487" s="132" t="s">
        <v>91</v>
      </c>
      <c r="AN487"/>
      <c r="AO487"/>
      <c r="AP487"/>
      <c r="AQ487"/>
      <c r="BD487"/>
      <c r="BE487" s="30" t="str">
        <f t="shared" si="86"/>
        <v>oui</v>
      </c>
    </row>
    <row r="488" spans="3:57" ht="15" customHeight="1" x14ac:dyDescent="0.25">
      <c r="C488" s="15"/>
      <c r="W488" s="132" t="s">
        <v>91</v>
      </c>
      <c r="AN488"/>
      <c r="AO488"/>
      <c r="AP488"/>
      <c r="AQ488"/>
      <c r="BD488"/>
      <c r="BE488" s="30" t="str">
        <f t="shared" si="86"/>
        <v>oui</v>
      </c>
    </row>
    <row r="489" spans="3:57" ht="15" customHeight="1" x14ac:dyDescent="0.25">
      <c r="C489" s="15"/>
      <c r="W489" s="132" t="s">
        <v>91</v>
      </c>
      <c r="AN489"/>
      <c r="AO489"/>
      <c r="AP489"/>
      <c r="AQ489"/>
      <c r="BD489"/>
      <c r="BE489" s="30" t="str">
        <f t="shared" si="86"/>
        <v>oui</v>
      </c>
    </row>
    <row r="490" spans="3:57" ht="15" customHeight="1" x14ac:dyDescent="0.25">
      <c r="C490" s="15"/>
      <c r="W490" s="132" t="s">
        <v>91</v>
      </c>
      <c r="AN490"/>
      <c r="AO490"/>
      <c r="AP490"/>
      <c r="AQ490"/>
      <c r="BD490"/>
      <c r="BE490" s="30" t="str">
        <f t="shared" si="86"/>
        <v>oui</v>
      </c>
    </row>
    <row r="491" spans="3:57" ht="15" customHeight="1" x14ac:dyDescent="0.25">
      <c r="C491" s="15"/>
      <c r="W491" s="132" t="s">
        <v>91</v>
      </c>
      <c r="AN491"/>
      <c r="AO491"/>
      <c r="AP491"/>
      <c r="AQ491"/>
      <c r="BD491"/>
      <c r="BE491" s="30" t="str">
        <f t="shared" si="86"/>
        <v>oui</v>
      </c>
    </row>
    <row r="492" spans="3:57" ht="15" customHeight="1" x14ac:dyDescent="0.25">
      <c r="C492" s="15"/>
      <c r="W492" s="132" t="s">
        <v>91</v>
      </c>
      <c r="AN492"/>
      <c r="AO492"/>
      <c r="AP492"/>
      <c r="AQ492"/>
      <c r="BD492"/>
      <c r="BE492" s="30" t="str">
        <f t="shared" si="86"/>
        <v>oui</v>
      </c>
    </row>
    <row r="493" spans="3:57" ht="15" customHeight="1" x14ac:dyDescent="0.25">
      <c r="C493" s="15"/>
      <c r="W493" s="132" t="s">
        <v>91</v>
      </c>
      <c r="AN493"/>
      <c r="AO493"/>
      <c r="AP493"/>
      <c r="AQ493"/>
      <c r="BD493"/>
      <c r="BE493" s="30" t="str">
        <f t="shared" si="86"/>
        <v>oui</v>
      </c>
    </row>
    <row r="494" spans="3:57" ht="15" customHeight="1" x14ac:dyDescent="0.25">
      <c r="C494" s="15"/>
      <c r="W494" s="132" t="s">
        <v>91</v>
      </c>
      <c r="AN494"/>
      <c r="AO494"/>
      <c r="AP494"/>
      <c r="AQ494"/>
      <c r="BD494"/>
      <c r="BE494" s="30" t="str">
        <f t="shared" si="86"/>
        <v>oui</v>
      </c>
    </row>
    <row r="495" spans="3:57" ht="15" customHeight="1" x14ac:dyDescent="0.25">
      <c r="C495" s="15"/>
      <c r="W495" s="132" t="s">
        <v>91</v>
      </c>
      <c r="AN495"/>
      <c r="AO495"/>
      <c r="AP495"/>
      <c r="AQ495"/>
      <c r="BD495"/>
      <c r="BE495" s="30" t="str">
        <f t="shared" si="86"/>
        <v>oui</v>
      </c>
    </row>
    <row r="496" spans="3:57" ht="15" customHeight="1" x14ac:dyDescent="0.25">
      <c r="C496" s="15"/>
      <c r="W496" s="132" t="s">
        <v>91</v>
      </c>
      <c r="AN496"/>
      <c r="AO496"/>
      <c r="AP496"/>
      <c r="AQ496"/>
      <c r="BD496"/>
      <c r="BE496" s="30" t="str">
        <f t="shared" si="86"/>
        <v>oui</v>
      </c>
    </row>
    <row r="497" spans="3:57" ht="15" customHeight="1" x14ac:dyDescent="0.25">
      <c r="C497" s="15"/>
      <c r="W497" s="132" t="s">
        <v>91</v>
      </c>
      <c r="AN497"/>
      <c r="AO497"/>
      <c r="AP497"/>
      <c r="AQ497"/>
      <c r="BD497"/>
      <c r="BE497" s="30" t="str">
        <f t="shared" si="86"/>
        <v>oui</v>
      </c>
    </row>
    <row r="498" spans="3:57" ht="15" customHeight="1" x14ac:dyDescent="0.25">
      <c r="C498" s="15"/>
      <c r="W498" s="132" t="s">
        <v>91</v>
      </c>
      <c r="AN498"/>
      <c r="AO498"/>
      <c r="AP498"/>
      <c r="AQ498"/>
      <c r="BD498"/>
      <c r="BE498" s="30" t="str">
        <f t="shared" si="86"/>
        <v>oui</v>
      </c>
    </row>
    <row r="499" spans="3:57" ht="15" customHeight="1" x14ac:dyDescent="0.25">
      <c r="C499" s="15"/>
      <c r="W499" s="132" t="s">
        <v>91</v>
      </c>
      <c r="AN499"/>
      <c r="AO499"/>
      <c r="AP499"/>
      <c r="AQ499"/>
      <c r="BD499"/>
      <c r="BE499" s="30" t="str">
        <f t="shared" si="86"/>
        <v>oui</v>
      </c>
    </row>
    <row r="500" spans="3:57" ht="15" customHeight="1" x14ac:dyDescent="0.25">
      <c r="C500" s="15"/>
      <c r="W500" s="132" t="s">
        <v>91</v>
      </c>
      <c r="AN500"/>
      <c r="AO500"/>
      <c r="AP500"/>
      <c r="AQ500"/>
      <c r="BD500"/>
      <c r="BE500" s="30" t="str">
        <f t="shared" si="86"/>
        <v>oui</v>
      </c>
    </row>
    <row r="501" spans="3:57" ht="15" customHeight="1" x14ac:dyDescent="0.25">
      <c r="C501" s="15"/>
      <c r="W501" s="132" t="s">
        <v>91</v>
      </c>
      <c r="AN501"/>
      <c r="AO501"/>
      <c r="AP501"/>
      <c r="AQ501"/>
      <c r="BD501"/>
      <c r="BE501" s="30" t="str">
        <f t="shared" si="86"/>
        <v>oui</v>
      </c>
    </row>
    <row r="502" spans="3:57" ht="15" customHeight="1" x14ac:dyDescent="0.25">
      <c r="C502" s="15"/>
      <c r="W502" s="132" t="s">
        <v>91</v>
      </c>
      <c r="AN502"/>
      <c r="AO502"/>
      <c r="AP502"/>
      <c r="AQ502"/>
      <c r="BD502"/>
      <c r="BE502" s="30" t="str">
        <f t="shared" si="86"/>
        <v>oui</v>
      </c>
    </row>
    <row r="503" spans="3:57" ht="15" customHeight="1" x14ac:dyDescent="0.25">
      <c r="C503" s="15"/>
      <c r="W503" s="132" t="s">
        <v>91</v>
      </c>
      <c r="AN503"/>
      <c r="AO503"/>
      <c r="AP503"/>
      <c r="AQ503"/>
      <c r="BD503"/>
      <c r="BE503" s="30" t="str">
        <f t="shared" si="86"/>
        <v>oui</v>
      </c>
    </row>
    <row r="504" spans="3:57" ht="15" customHeight="1" x14ac:dyDescent="0.25">
      <c r="C504" s="15"/>
      <c r="W504" s="132" t="s">
        <v>91</v>
      </c>
      <c r="AN504"/>
      <c r="AO504"/>
      <c r="AP504"/>
      <c r="AQ504"/>
      <c r="BD504"/>
      <c r="BE504" s="30" t="str">
        <f t="shared" si="86"/>
        <v>oui</v>
      </c>
    </row>
    <row r="505" spans="3:57" ht="15" customHeight="1" x14ac:dyDescent="0.25">
      <c r="C505" s="15"/>
      <c r="W505" s="132" t="s">
        <v>91</v>
      </c>
      <c r="AN505"/>
      <c r="AO505"/>
      <c r="AP505"/>
      <c r="AQ505"/>
      <c r="BD505"/>
      <c r="BE505" s="30" t="str">
        <f t="shared" si="86"/>
        <v>oui</v>
      </c>
    </row>
    <row r="506" spans="3:57" ht="15" customHeight="1" x14ac:dyDescent="0.25">
      <c r="C506" s="15"/>
      <c r="W506" s="132" t="s">
        <v>91</v>
      </c>
      <c r="AN506"/>
      <c r="AO506"/>
      <c r="AP506"/>
      <c r="AQ506"/>
      <c r="BD506"/>
      <c r="BE506" s="30" t="str">
        <f t="shared" si="86"/>
        <v>oui</v>
      </c>
    </row>
    <row r="507" spans="3:57" ht="15" customHeight="1" x14ac:dyDescent="0.25">
      <c r="C507" s="15"/>
      <c r="W507" s="132" t="s">
        <v>91</v>
      </c>
      <c r="AN507"/>
      <c r="AO507"/>
      <c r="AP507"/>
      <c r="AQ507"/>
      <c r="BD507"/>
      <c r="BE507" s="30" t="str">
        <f t="shared" si="86"/>
        <v>oui</v>
      </c>
    </row>
    <row r="508" spans="3:57" ht="15" customHeight="1" x14ac:dyDescent="0.25">
      <c r="C508" s="15"/>
      <c r="W508" s="132" t="s">
        <v>91</v>
      </c>
      <c r="AN508"/>
      <c r="AO508"/>
      <c r="AP508"/>
      <c r="AQ508"/>
      <c r="BD508"/>
      <c r="BE508" s="30" t="str">
        <f t="shared" si="86"/>
        <v>oui</v>
      </c>
    </row>
    <row r="509" spans="3:57" ht="15" customHeight="1" x14ac:dyDescent="0.25">
      <c r="C509" s="15"/>
      <c r="W509" s="132" t="s">
        <v>91</v>
      </c>
      <c r="AN509"/>
      <c r="AO509"/>
      <c r="AP509"/>
      <c r="AQ509"/>
      <c r="BD509"/>
      <c r="BE509" s="30" t="str">
        <f t="shared" si="86"/>
        <v>oui</v>
      </c>
    </row>
    <row r="510" spans="3:57" ht="15" customHeight="1" x14ac:dyDescent="0.25">
      <c r="C510" s="15"/>
      <c r="W510" s="132" t="s">
        <v>91</v>
      </c>
      <c r="AN510"/>
      <c r="AO510"/>
      <c r="AP510"/>
      <c r="AQ510"/>
      <c r="BD510"/>
      <c r="BE510" s="30" t="str">
        <f t="shared" si="86"/>
        <v>oui</v>
      </c>
    </row>
    <row r="511" spans="3:57" ht="15" customHeight="1" x14ac:dyDescent="0.25">
      <c r="C511" s="15"/>
      <c r="W511" s="132" t="s">
        <v>91</v>
      </c>
      <c r="AN511"/>
      <c r="AO511"/>
      <c r="AP511"/>
      <c r="AQ511"/>
      <c r="BD511"/>
      <c r="BE511" s="30" t="str">
        <f t="shared" si="86"/>
        <v>oui</v>
      </c>
    </row>
    <row r="512" spans="3:57" ht="15" customHeight="1" x14ac:dyDescent="0.25">
      <c r="C512" s="15"/>
      <c r="W512" s="132" t="s">
        <v>91</v>
      </c>
      <c r="AN512"/>
      <c r="AO512"/>
      <c r="AP512"/>
      <c r="AQ512"/>
      <c r="BD512"/>
      <c r="BE512" s="30" t="str">
        <f t="shared" si="86"/>
        <v>oui</v>
      </c>
    </row>
    <row r="513" spans="3:57" ht="15" customHeight="1" x14ac:dyDescent="0.25">
      <c r="C513" s="15"/>
      <c r="W513" s="132" t="s">
        <v>91</v>
      </c>
      <c r="AN513"/>
      <c r="AO513"/>
      <c r="AP513"/>
      <c r="AQ513"/>
      <c r="BD513"/>
      <c r="BE513" s="30" t="str">
        <f t="shared" si="86"/>
        <v>oui</v>
      </c>
    </row>
    <row r="514" spans="3:57" ht="15" customHeight="1" x14ac:dyDescent="0.25">
      <c r="C514" s="15"/>
      <c r="W514" s="132" t="s">
        <v>91</v>
      </c>
      <c r="AN514"/>
      <c r="AO514"/>
      <c r="AP514"/>
      <c r="AQ514"/>
      <c r="BD514"/>
      <c r="BE514" s="30" t="str">
        <f t="shared" si="86"/>
        <v>oui</v>
      </c>
    </row>
    <row r="515" spans="3:57" ht="15" customHeight="1" x14ac:dyDescent="0.25">
      <c r="C515" s="15"/>
      <c r="W515" s="132" t="s">
        <v>91</v>
      </c>
      <c r="AN515"/>
      <c r="AO515"/>
      <c r="AP515"/>
      <c r="AQ515"/>
      <c r="BD515"/>
      <c r="BE515" s="30" t="str">
        <f t="shared" si="86"/>
        <v>oui</v>
      </c>
    </row>
    <row r="516" spans="3:57" ht="15" customHeight="1" x14ac:dyDescent="0.25">
      <c r="C516" s="15"/>
      <c r="W516" s="132" t="s">
        <v>91</v>
      </c>
      <c r="AN516"/>
      <c r="AO516"/>
      <c r="AP516"/>
      <c r="AQ516"/>
      <c r="BD516"/>
      <c r="BE516" s="30" t="str">
        <f t="shared" si="86"/>
        <v>oui</v>
      </c>
    </row>
    <row r="517" spans="3:57" ht="15" customHeight="1" x14ac:dyDescent="0.25">
      <c r="C517" s="15"/>
      <c r="W517" s="132" t="s">
        <v>91</v>
      </c>
      <c r="AN517"/>
      <c r="AO517"/>
      <c r="AP517"/>
      <c r="AQ517"/>
      <c r="BD517"/>
      <c r="BE517" s="30" t="str">
        <f t="shared" si="86"/>
        <v>oui</v>
      </c>
    </row>
    <row r="518" spans="3:57" ht="15" customHeight="1" x14ac:dyDescent="0.25">
      <c r="C518" s="15"/>
      <c r="W518" s="132" t="s">
        <v>91</v>
      </c>
      <c r="AN518"/>
      <c r="AO518"/>
      <c r="AP518"/>
      <c r="AQ518"/>
      <c r="BD518"/>
      <c r="BE518" s="30" t="str">
        <f t="shared" si="86"/>
        <v>oui</v>
      </c>
    </row>
    <row r="519" spans="3:57" ht="15" customHeight="1" x14ac:dyDescent="0.25">
      <c r="C519" s="15"/>
      <c r="W519" s="132" t="s">
        <v>91</v>
      </c>
      <c r="AN519"/>
      <c r="AO519"/>
      <c r="AP519"/>
      <c r="AQ519"/>
      <c r="BD519"/>
      <c r="BE519" s="30" t="str">
        <f t="shared" si="86"/>
        <v>oui</v>
      </c>
    </row>
    <row r="520" spans="3:57" ht="15" customHeight="1" x14ac:dyDescent="0.25">
      <c r="C520" s="15"/>
      <c r="W520" s="132" t="s">
        <v>91</v>
      </c>
      <c r="AN520"/>
      <c r="AO520"/>
      <c r="AP520"/>
      <c r="AQ520"/>
      <c r="BD520"/>
      <c r="BE520" s="30" t="str">
        <f t="shared" si="86"/>
        <v>oui</v>
      </c>
    </row>
    <row r="521" spans="3:57" ht="15" customHeight="1" x14ac:dyDescent="0.25">
      <c r="C521" s="15"/>
      <c r="W521" s="132" t="s">
        <v>91</v>
      </c>
      <c r="AN521"/>
      <c r="AO521"/>
      <c r="AP521"/>
      <c r="AQ521"/>
      <c r="BD521"/>
      <c r="BE521" s="30" t="str">
        <f t="shared" si="86"/>
        <v>oui</v>
      </c>
    </row>
    <row r="522" spans="3:57" ht="15" customHeight="1" x14ac:dyDescent="0.25">
      <c r="C522" s="15"/>
      <c r="W522" s="132" t="s">
        <v>91</v>
      </c>
      <c r="AN522"/>
      <c r="AO522"/>
      <c r="AP522"/>
      <c r="AQ522"/>
      <c r="BD522"/>
      <c r="BE522" s="30" t="str">
        <f t="shared" si="86"/>
        <v>oui</v>
      </c>
    </row>
    <row r="523" spans="3:57" ht="15" customHeight="1" x14ac:dyDescent="0.25">
      <c r="C523" s="15"/>
      <c r="W523" s="132" t="s">
        <v>91</v>
      </c>
      <c r="AN523"/>
      <c r="AO523"/>
      <c r="AP523"/>
      <c r="AQ523"/>
      <c r="BD523"/>
      <c r="BE523" s="30" t="str">
        <f t="shared" si="86"/>
        <v>oui</v>
      </c>
    </row>
    <row r="524" spans="3:57" ht="15" customHeight="1" x14ac:dyDescent="0.25">
      <c r="C524" s="15"/>
      <c r="W524" s="132" t="s">
        <v>91</v>
      </c>
      <c r="AN524"/>
      <c r="AO524"/>
      <c r="AP524"/>
      <c r="AQ524"/>
      <c r="BD524"/>
      <c r="BE524" s="30" t="str">
        <f t="shared" si="86"/>
        <v>oui</v>
      </c>
    </row>
    <row r="525" spans="3:57" ht="15" customHeight="1" x14ac:dyDescent="0.25">
      <c r="C525" s="15"/>
      <c r="W525" s="132" t="s">
        <v>91</v>
      </c>
      <c r="AN525"/>
      <c r="AO525"/>
      <c r="AP525"/>
      <c r="AQ525"/>
      <c r="BD525"/>
      <c r="BE525" s="30" t="str">
        <f t="shared" si="86"/>
        <v>oui</v>
      </c>
    </row>
    <row r="526" spans="3:57" ht="15" customHeight="1" x14ac:dyDescent="0.25">
      <c r="C526" s="15"/>
      <c r="W526" s="132" t="s">
        <v>91</v>
      </c>
      <c r="AN526"/>
      <c r="AO526"/>
      <c r="AP526"/>
      <c r="AQ526"/>
      <c r="BD526"/>
      <c r="BE526" s="30" t="str">
        <f t="shared" si="86"/>
        <v>oui</v>
      </c>
    </row>
    <row r="527" spans="3:57" ht="15" customHeight="1" x14ac:dyDescent="0.25">
      <c r="C527" s="15"/>
      <c r="W527" s="132" t="s">
        <v>91</v>
      </c>
      <c r="AN527"/>
      <c r="AO527"/>
      <c r="AP527"/>
      <c r="AQ527"/>
      <c r="BD527"/>
      <c r="BE527" s="30" t="str">
        <f t="shared" si="86"/>
        <v>oui</v>
      </c>
    </row>
    <row r="528" spans="3:57" ht="15" customHeight="1" x14ac:dyDescent="0.25">
      <c r="C528" s="15"/>
      <c r="W528" s="132" t="s">
        <v>91</v>
      </c>
      <c r="AN528"/>
      <c r="AO528"/>
      <c r="AP528"/>
      <c r="AQ528"/>
      <c r="BD528"/>
      <c r="BE528" s="30" t="str">
        <f t="shared" si="86"/>
        <v>oui</v>
      </c>
    </row>
    <row r="529" spans="3:57" ht="15" customHeight="1" x14ac:dyDescent="0.25">
      <c r="C529" s="15"/>
      <c r="W529" s="132" t="s">
        <v>91</v>
      </c>
      <c r="AN529"/>
      <c r="AO529"/>
      <c r="AP529"/>
      <c r="AQ529"/>
      <c r="BD529"/>
      <c r="BE529" s="30" t="str">
        <f t="shared" si="86"/>
        <v>oui</v>
      </c>
    </row>
    <row r="530" spans="3:57" ht="15" customHeight="1" x14ac:dyDescent="0.25">
      <c r="C530" s="15"/>
      <c r="W530" s="132" t="s">
        <v>91</v>
      </c>
      <c r="AN530"/>
      <c r="AO530"/>
      <c r="AP530"/>
      <c r="AQ530"/>
      <c r="BD530"/>
      <c r="BE530" s="30" t="str">
        <f t="shared" ref="BE530:BE593" si="87">+BE529</f>
        <v>oui</v>
      </c>
    </row>
    <row r="531" spans="3:57" ht="15" customHeight="1" x14ac:dyDescent="0.25">
      <c r="C531" s="15"/>
      <c r="W531" s="132" t="s">
        <v>91</v>
      </c>
      <c r="AN531"/>
      <c r="AO531"/>
      <c r="AP531"/>
      <c r="AQ531"/>
      <c r="BD531"/>
      <c r="BE531" s="30" t="str">
        <f t="shared" si="87"/>
        <v>oui</v>
      </c>
    </row>
    <row r="532" spans="3:57" ht="15" customHeight="1" x14ac:dyDescent="0.25">
      <c r="C532" s="15"/>
      <c r="W532" s="132" t="s">
        <v>91</v>
      </c>
      <c r="AN532"/>
      <c r="AO532"/>
      <c r="AP532"/>
      <c r="AQ532"/>
      <c r="BD532"/>
      <c r="BE532" s="30" t="str">
        <f t="shared" si="87"/>
        <v>oui</v>
      </c>
    </row>
    <row r="533" spans="3:57" ht="15" customHeight="1" x14ac:dyDescent="0.25">
      <c r="C533" s="15"/>
      <c r="W533" s="132" t="s">
        <v>91</v>
      </c>
      <c r="AN533"/>
      <c r="AO533"/>
      <c r="AP533"/>
      <c r="AQ533"/>
      <c r="BD533"/>
      <c r="BE533" s="30" t="str">
        <f t="shared" si="87"/>
        <v>oui</v>
      </c>
    </row>
    <row r="534" spans="3:57" ht="15" customHeight="1" x14ac:dyDescent="0.25">
      <c r="C534" s="15"/>
      <c r="W534" s="132" t="s">
        <v>91</v>
      </c>
      <c r="AN534"/>
      <c r="AO534"/>
      <c r="AP534"/>
      <c r="AQ534"/>
      <c r="BD534"/>
      <c r="BE534" s="30" t="str">
        <f t="shared" si="87"/>
        <v>oui</v>
      </c>
    </row>
    <row r="535" spans="3:57" ht="15" customHeight="1" x14ac:dyDescent="0.25">
      <c r="C535" s="15"/>
      <c r="W535" s="132" t="s">
        <v>91</v>
      </c>
      <c r="AN535"/>
      <c r="AO535"/>
      <c r="AP535"/>
      <c r="AQ535"/>
      <c r="BD535"/>
      <c r="BE535" s="30" t="str">
        <f t="shared" si="87"/>
        <v>oui</v>
      </c>
    </row>
    <row r="536" spans="3:57" ht="15" customHeight="1" x14ac:dyDescent="0.25">
      <c r="C536" s="15"/>
      <c r="W536" s="132" t="s">
        <v>91</v>
      </c>
      <c r="AN536"/>
      <c r="AO536"/>
      <c r="AP536"/>
      <c r="AQ536"/>
      <c r="BD536"/>
      <c r="BE536" s="30" t="str">
        <f t="shared" si="87"/>
        <v>oui</v>
      </c>
    </row>
    <row r="537" spans="3:57" ht="15" customHeight="1" x14ac:dyDescent="0.25">
      <c r="C537" s="15"/>
      <c r="W537" s="132" t="s">
        <v>91</v>
      </c>
      <c r="AN537"/>
      <c r="AO537"/>
      <c r="AP537"/>
      <c r="AQ537"/>
      <c r="BD537"/>
      <c r="BE537" s="30" t="str">
        <f t="shared" si="87"/>
        <v>oui</v>
      </c>
    </row>
    <row r="538" spans="3:57" ht="15" customHeight="1" x14ac:dyDescent="0.25">
      <c r="C538" s="15"/>
      <c r="W538" s="132" t="s">
        <v>91</v>
      </c>
      <c r="AN538"/>
      <c r="AO538"/>
      <c r="AP538"/>
      <c r="AQ538"/>
      <c r="BD538"/>
      <c r="BE538" s="30" t="str">
        <f t="shared" si="87"/>
        <v>oui</v>
      </c>
    </row>
    <row r="539" spans="3:57" ht="15" customHeight="1" x14ac:dyDescent="0.25">
      <c r="C539" s="15"/>
      <c r="W539" s="132" t="s">
        <v>91</v>
      </c>
      <c r="AN539"/>
      <c r="AO539"/>
      <c r="AP539"/>
      <c r="AQ539"/>
      <c r="BD539"/>
      <c r="BE539" s="30" t="str">
        <f t="shared" si="87"/>
        <v>oui</v>
      </c>
    </row>
    <row r="540" spans="3:57" ht="15" customHeight="1" x14ac:dyDescent="0.25">
      <c r="C540" s="15"/>
      <c r="W540" s="132" t="s">
        <v>91</v>
      </c>
      <c r="AN540"/>
      <c r="AO540"/>
      <c r="AP540"/>
      <c r="AQ540"/>
      <c r="BD540"/>
      <c r="BE540" s="30" t="str">
        <f t="shared" si="87"/>
        <v>oui</v>
      </c>
    </row>
    <row r="541" spans="3:57" ht="15" customHeight="1" x14ac:dyDescent="0.25">
      <c r="C541" s="15"/>
      <c r="W541" s="132" t="s">
        <v>91</v>
      </c>
      <c r="AN541"/>
      <c r="AO541"/>
      <c r="AP541"/>
      <c r="AQ541"/>
      <c r="BD541"/>
      <c r="BE541" s="30" t="str">
        <f t="shared" si="87"/>
        <v>oui</v>
      </c>
    </row>
    <row r="542" spans="3:57" ht="15" customHeight="1" x14ac:dyDescent="0.25">
      <c r="C542" s="15"/>
      <c r="W542" s="132" t="s">
        <v>91</v>
      </c>
      <c r="AN542"/>
      <c r="AO542"/>
      <c r="AP542"/>
      <c r="AQ542"/>
      <c r="BD542"/>
      <c r="BE542" s="30" t="str">
        <f t="shared" si="87"/>
        <v>oui</v>
      </c>
    </row>
    <row r="543" spans="3:57" ht="15" customHeight="1" x14ac:dyDescent="0.25">
      <c r="C543" s="15"/>
      <c r="W543" s="132" t="s">
        <v>91</v>
      </c>
      <c r="AN543"/>
      <c r="AO543"/>
      <c r="AP543"/>
      <c r="AQ543"/>
      <c r="BD543"/>
      <c r="BE543" s="30" t="str">
        <f t="shared" si="87"/>
        <v>oui</v>
      </c>
    </row>
    <row r="544" spans="3:57" ht="15" customHeight="1" x14ac:dyDescent="0.25">
      <c r="C544" s="15"/>
      <c r="W544" s="132" t="s">
        <v>91</v>
      </c>
      <c r="AN544"/>
      <c r="AO544"/>
      <c r="AP544"/>
      <c r="AQ544"/>
      <c r="BD544"/>
      <c r="BE544" s="30" t="str">
        <f t="shared" si="87"/>
        <v>oui</v>
      </c>
    </row>
    <row r="545" spans="3:57" ht="15" customHeight="1" x14ac:dyDescent="0.25">
      <c r="C545" s="15"/>
      <c r="W545" s="132" t="s">
        <v>91</v>
      </c>
      <c r="AN545"/>
      <c r="AO545"/>
      <c r="AP545"/>
      <c r="AQ545"/>
      <c r="BD545"/>
      <c r="BE545" s="30" t="str">
        <f t="shared" si="87"/>
        <v>oui</v>
      </c>
    </row>
    <row r="546" spans="3:57" ht="15" customHeight="1" x14ac:dyDescent="0.25">
      <c r="C546" s="15"/>
      <c r="W546" s="132" t="s">
        <v>91</v>
      </c>
      <c r="AN546"/>
      <c r="AO546"/>
      <c r="AP546"/>
      <c r="AQ546"/>
      <c r="BD546"/>
      <c r="BE546" s="30" t="str">
        <f t="shared" si="87"/>
        <v>oui</v>
      </c>
    </row>
    <row r="547" spans="3:57" ht="15" customHeight="1" x14ac:dyDescent="0.25">
      <c r="C547" s="15"/>
      <c r="W547" s="132" t="s">
        <v>91</v>
      </c>
      <c r="AN547"/>
      <c r="AO547"/>
      <c r="AP547"/>
      <c r="AQ547"/>
      <c r="BD547"/>
      <c r="BE547" s="30" t="str">
        <f t="shared" si="87"/>
        <v>oui</v>
      </c>
    </row>
    <row r="548" spans="3:57" ht="15" customHeight="1" x14ac:dyDescent="0.25">
      <c r="C548" s="15"/>
      <c r="W548" s="132" t="s">
        <v>91</v>
      </c>
      <c r="AN548"/>
      <c r="AO548"/>
      <c r="AP548"/>
      <c r="AQ548"/>
      <c r="BD548"/>
      <c r="BE548" s="30" t="str">
        <f t="shared" si="87"/>
        <v>oui</v>
      </c>
    </row>
    <row r="549" spans="3:57" ht="15" customHeight="1" x14ac:dyDescent="0.25">
      <c r="C549" s="15"/>
      <c r="W549" s="132" t="s">
        <v>91</v>
      </c>
      <c r="AN549"/>
      <c r="AO549"/>
      <c r="AP549"/>
      <c r="AQ549"/>
      <c r="BD549"/>
      <c r="BE549" s="30" t="str">
        <f t="shared" si="87"/>
        <v>oui</v>
      </c>
    </row>
    <row r="550" spans="3:57" ht="15" customHeight="1" x14ac:dyDescent="0.25">
      <c r="C550" s="15"/>
      <c r="W550" s="132" t="s">
        <v>91</v>
      </c>
      <c r="AN550"/>
      <c r="AO550"/>
      <c r="AP550"/>
      <c r="AQ550"/>
      <c r="BD550"/>
      <c r="BE550" s="30" t="str">
        <f t="shared" si="87"/>
        <v>oui</v>
      </c>
    </row>
    <row r="551" spans="3:57" ht="15" customHeight="1" x14ac:dyDescent="0.25">
      <c r="C551" s="15"/>
      <c r="W551" s="132" t="s">
        <v>91</v>
      </c>
      <c r="AN551"/>
      <c r="AO551"/>
      <c r="AP551"/>
      <c r="AQ551"/>
      <c r="BD551"/>
      <c r="BE551" s="30" t="str">
        <f t="shared" si="87"/>
        <v>oui</v>
      </c>
    </row>
    <row r="552" spans="3:57" ht="15" customHeight="1" x14ac:dyDescent="0.25">
      <c r="C552" s="15"/>
      <c r="W552" s="132" t="s">
        <v>91</v>
      </c>
      <c r="AN552"/>
      <c r="AO552"/>
      <c r="AP552"/>
      <c r="AQ552"/>
      <c r="BD552"/>
      <c r="BE552" s="30" t="str">
        <f t="shared" si="87"/>
        <v>oui</v>
      </c>
    </row>
    <row r="553" spans="3:57" ht="15" customHeight="1" x14ac:dyDescent="0.25">
      <c r="C553" s="15"/>
      <c r="W553" s="132" t="s">
        <v>91</v>
      </c>
      <c r="AN553"/>
      <c r="AO553"/>
      <c r="AP553"/>
      <c r="AQ553"/>
      <c r="BD553"/>
      <c r="BE553" s="30" t="str">
        <f t="shared" si="87"/>
        <v>oui</v>
      </c>
    </row>
    <row r="554" spans="3:57" ht="15" customHeight="1" x14ac:dyDescent="0.25">
      <c r="C554" s="15"/>
      <c r="W554" s="132" t="s">
        <v>91</v>
      </c>
      <c r="AN554"/>
      <c r="AO554"/>
      <c r="AP554"/>
      <c r="AQ554"/>
      <c r="BD554"/>
      <c r="BE554" s="30" t="str">
        <f t="shared" si="87"/>
        <v>oui</v>
      </c>
    </row>
    <row r="555" spans="3:57" ht="15" customHeight="1" x14ac:dyDescent="0.25">
      <c r="C555" s="15"/>
      <c r="W555" s="132" t="s">
        <v>91</v>
      </c>
      <c r="AN555"/>
      <c r="AO555"/>
      <c r="AP555"/>
      <c r="AQ555"/>
      <c r="BD555"/>
      <c r="BE555" s="30" t="str">
        <f t="shared" si="87"/>
        <v>oui</v>
      </c>
    </row>
    <row r="556" spans="3:57" ht="15" customHeight="1" x14ac:dyDescent="0.25">
      <c r="C556" s="15"/>
      <c r="W556" s="132" t="s">
        <v>91</v>
      </c>
      <c r="AN556"/>
      <c r="AO556"/>
      <c r="AP556"/>
      <c r="AQ556"/>
      <c r="BD556"/>
      <c r="BE556" s="30" t="str">
        <f t="shared" si="87"/>
        <v>oui</v>
      </c>
    </row>
    <row r="557" spans="3:57" ht="15" customHeight="1" x14ac:dyDescent="0.25">
      <c r="C557" s="15"/>
      <c r="W557" s="132" t="s">
        <v>91</v>
      </c>
      <c r="AN557"/>
      <c r="AO557"/>
      <c r="AP557"/>
      <c r="AQ557"/>
      <c r="BD557"/>
      <c r="BE557" s="30" t="str">
        <f t="shared" si="87"/>
        <v>oui</v>
      </c>
    </row>
    <row r="558" spans="3:57" ht="15" customHeight="1" x14ac:dyDescent="0.25">
      <c r="C558" s="15"/>
      <c r="W558" s="132" t="s">
        <v>91</v>
      </c>
      <c r="AN558"/>
      <c r="AO558"/>
      <c r="AP558"/>
      <c r="AQ558"/>
      <c r="BD558"/>
      <c r="BE558" s="30" t="str">
        <f t="shared" si="87"/>
        <v>oui</v>
      </c>
    </row>
    <row r="559" spans="3:57" ht="15" customHeight="1" x14ac:dyDescent="0.25">
      <c r="C559" s="15"/>
      <c r="W559" s="132" t="s">
        <v>91</v>
      </c>
      <c r="AN559"/>
      <c r="AO559"/>
      <c r="AP559"/>
      <c r="AQ559"/>
      <c r="BD559"/>
      <c r="BE559" s="30" t="str">
        <f t="shared" si="87"/>
        <v>oui</v>
      </c>
    </row>
    <row r="560" spans="3:57" ht="15" customHeight="1" x14ac:dyDescent="0.25">
      <c r="C560" s="15"/>
      <c r="W560" s="132" t="s">
        <v>91</v>
      </c>
      <c r="AN560"/>
      <c r="AO560"/>
      <c r="AP560"/>
      <c r="AQ560"/>
      <c r="BD560"/>
      <c r="BE560" s="30" t="str">
        <f t="shared" si="87"/>
        <v>oui</v>
      </c>
    </row>
    <row r="561" spans="3:57" ht="15" customHeight="1" x14ac:dyDescent="0.25">
      <c r="C561" s="15"/>
      <c r="W561" s="132" t="s">
        <v>91</v>
      </c>
      <c r="AN561"/>
      <c r="AO561"/>
      <c r="AP561"/>
      <c r="AQ561"/>
      <c r="BD561"/>
      <c r="BE561" s="30" t="str">
        <f t="shared" si="87"/>
        <v>oui</v>
      </c>
    </row>
    <row r="562" spans="3:57" ht="15" customHeight="1" x14ac:dyDescent="0.25">
      <c r="C562" s="15"/>
      <c r="W562" s="132" t="s">
        <v>91</v>
      </c>
      <c r="AN562"/>
      <c r="AO562"/>
      <c r="AP562"/>
      <c r="AQ562"/>
      <c r="BD562"/>
      <c r="BE562" s="30" t="str">
        <f t="shared" si="87"/>
        <v>oui</v>
      </c>
    </row>
    <row r="563" spans="3:57" ht="15" customHeight="1" x14ac:dyDescent="0.25">
      <c r="C563" s="15"/>
      <c r="W563" s="132" t="s">
        <v>91</v>
      </c>
      <c r="AN563"/>
      <c r="AO563"/>
      <c r="AP563"/>
      <c r="AQ563"/>
      <c r="BD563"/>
      <c r="BE563" s="30" t="str">
        <f t="shared" si="87"/>
        <v>oui</v>
      </c>
    </row>
    <row r="564" spans="3:57" ht="15" customHeight="1" x14ac:dyDescent="0.25">
      <c r="C564" s="15"/>
      <c r="W564" s="132" t="s">
        <v>91</v>
      </c>
      <c r="AN564"/>
      <c r="AO564"/>
      <c r="AP564"/>
      <c r="AQ564"/>
      <c r="BD564"/>
      <c r="BE564" s="30" t="str">
        <f t="shared" si="87"/>
        <v>oui</v>
      </c>
    </row>
    <row r="565" spans="3:57" ht="15" customHeight="1" x14ac:dyDescent="0.25">
      <c r="C565" s="15"/>
      <c r="W565" s="132" t="s">
        <v>91</v>
      </c>
      <c r="AN565"/>
      <c r="AO565"/>
      <c r="AP565"/>
      <c r="AQ565"/>
      <c r="BD565"/>
      <c r="BE565" s="30" t="str">
        <f t="shared" si="87"/>
        <v>oui</v>
      </c>
    </row>
    <row r="566" spans="3:57" ht="15" customHeight="1" x14ac:dyDescent="0.25">
      <c r="C566" s="15"/>
      <c r="W566" s="132" t="s">
        <v>91</v>
      </c>
      <c r="AN566"/>
      <c r="AO566"/>
      <c r="AP566"/>
      <c r="AQ566"/>
      <c r="BD566"/>
      <c r="BE566" s="30" t="str">
        <f t="shared" si="87"/>
        <v>oui</v>
      </c>
    </row>
    <row r="567" spans="3:57" ht="15" customHeight="1" x14ac:dyDescent="0.25">
      <c r="C567" s="15"/>
      <c r="W567" s="132" t="s">
        <v>91</v>
      </c>
      <c r="AN567"/>
      <c r="AO567"/>
      <c r="AP567"/>
      <c r="AQ567"/>
      <c r="BD567"/>
      <c r="BE567" s="30" t="str">
        <f t="shared" si="87"/>
        <v>oui</v>
      </c>
    </row>
    <row r="568" spans="3:57" ht="15" customHeight="1" x14ac:dyDescent="0.25">
      <c r="C568" s="15"/>
      <c r="W568" s="132" t="s">
        <v>91</v>
      </c>
      <c r="AN568"/>
      <c r="AO568"/>
      <c r="AP568"/>
      <c r="AQ568"/>
      <c r="BD568"/>
      <c r="BE568" s="30" t="str">
        <f t="shared" si="87"/>
        <v>oui</v>
      </c>
    </row>
    <row r="569" spans="3:57" ht="15" customHeight="1" x14ac:dyDescent="0.25">
      <c r="C569" s="15"/>
      <c r="W569" s="132" t="s">
        <v>91</v>
      </c>
      <c r="AN569"/>
      <c r="AO569"/>
      <c r="AP569"/>
      <c r="AQ569"/>
      <c r="BD569"/>
      <c r="BE569" s="30" t="str">
        <f t="shared" si="87"/>
        <v>oui</v>
      </c>
    </row>
    <row r="570" spans="3:57" ht="15" customHeight="1" x14ac:dyDescent="0.25">
      <c r="C570" s="15"/>
      <c r="W570" s="132" t="s">
        <v>91</v>
      </c>
      <c r="AN570"/>
      <c r="AO570"/>
      <c r="AP570"/>
      <c r="AQ570"/>
      <c r="BD570"/>
      <c r="BE570" s="30" t="str">
        <f t="shared" si="87"/>
        <v>oui</v>
      </c>
    </row>
    <row r="571" spans="3:57" ht="15" customHeight="1" x14ac:dyDescent="0.25">
      <c r="C571" s="15"/>
      <c r="W571" s="132" t="s">
        <v>91</v>
      </c>
      <c r="AN571"/>
      <c r="AO571"/>
      <c r="AP571"/>
      <c r="AQ571"/>
      <c r="BD571"/>
      <c r="BE571" s="30" t="str">
        <f t="shared" si="87"/>
        <v>oui</v>
      </c>
    </row>
    <row r="572" spans="3:57" ht="15" customHeight="1" x14ac:dyDescent="0.25">
      <c r="C572" s="15"/>
      <c r="W572" s="132" t="s">
        <v>91</v>
      </c>
      <c r="AN572"/>
      <c r="AO572"/>
      <c r="AP572"/>
      <c r="AQ572"/>
      <c r="BD572"/>
      <c r="BE572" s="30" t="str">
        <f t="shared" si="87"/>
        <v>oui</v>
      </c>
    </row>
    <row r="573" spans="3:57" ht="15" customHeight="1" x14ac:dyDescent="0.25">
      <c r="C573" s="15"/>
      <c r="W573" s="132" t="s">
        <v>91</v>
      </c>
      <c r="AN573"/>
      <c r="AO573"/>
      <c r="AP573"/>
      <c r="AQ573"/>
      <c r="BD573"/>
      <c r="BE573" s="30" t="str">
        <f t="shared" si="87"/>
        <v>oui</v>
      </c>
    </row>
    <row r="574" spans="3:57" ht="15" customHeight="1" x14ac:dyDescent="0.25">
      <c r="C574" s="15"/>
      <c r="W574" s="132" t="s">
        <v>91</v>
      </c>
      <c r="AN574"/>
      <c r="AO574"/>
      <c r="AP574"/>
      <c r="AQ574"/>
      <c r="BD574"/>
      <c r="BE574" s="30" t="str">
        <f t="shared" si="87"/>
        <v>oui</v>
      </c>
    </row>
    <row r="575" spans="3:57" ht="15" customHeight="1" x14ac:dyDescent="0.25">
      <c r="C575" s="15"/>
      <c r="W575" s="132" t="s">
        <v>91</v>
      </c>
      <c r="AN575"/>
      <c r="AO575"/>
      <c r="AP575"/>
      <c r="AQ575"/>
      <c r="BD575"/>
      <c r="BE575" s="30" t="str">
        <f t="shared" si="87"/>
        <v>oui</v>
      </c>
    </row>
    <row r="576" spans="3:57" ht="15" customHeight="1" x14ac:dyDescent="0.25">
      <c r="C576" s="15"/>
      <c r="W576" s="132" t="s">
        <v>91</v>
      </c>
      <c r="AN576"/>
      <c r="AO576"/>
      <c r="AP576"/>
      <c r="AQ576"/>
      <c r="BD576"/>
      <c r="BE576" s="30" t="str">
        <f t="shared" si="87"/>
        <v>oui</v>
      </c>
    </row>
    <row r="577" spans="3:57" ht="15" customHeight="1" x14ac:dyDescent="0.25">
      <c r="C577" s="15"/>
      <c r="W577" s="132" t="s">
        <v>91</v>
      </c>
      <c r="AN577"/>
      <c r="AO577"/>
      <c r="AP577"/>
      <c r="AQ577"/>
      <c r="BD577"/>
      <c r="BE577" s="30" t="str">
        <f t="shared" si="87"/>
        <v>oui</v>
      </c>
    </row>
    <row r="578" spans="3:57" ht="15" customHeight="1" x14ac:dyDescent="0.25">
      <c r="C578" s="15"/>
      <c r="W578" s="132" t="s">
        <v>91</v>
      </c>
      <c r="AN578"/>
      <c r="AO578"/>
      <c r="AP578"/>
      <c r="AQ578"/>
      <c r="BD578"/>
      <c r="BE578" s="30" t="str">
        <f t="shared" si="87"/>
        <v>oui</v>
      </c>
    </row>
    <row r="579" spans="3:57" ht="15" customHeight="1" x14ac:dyDescent="0.25">
      <c r="C579" s="15"/>
      <c r="W579" s="132" t="s">
        <v>91</v>
      </c>
      <c r="AN579"/>
      <c r="AO579"/>
      <c r="AP579"/>
      <c r="AQ579"/>
      <c r="BD579"/>
      <c r="BE579" s="30" t="str">
        <f t="shared" si="87"/>
        <v>oui</v>
      </c>
    </row>
    <row r="580" spans="3:57" ht="15" customHeight="1" x14ac:dyDescent="0.25">
      <c r="C580" s="15"/>
      <c r="W580" s="132" t="s">
        <v>91</v>
      </c>
      <c r="AN580"/>
      <c r="AO580"/>
      <c r="AP580"/>
      <c r="AQ580"/>
      <c r="BD580"/>
      <c r="BE580" s="30" t="str">
        <f t="shared" si="87"/>
        <v>oui</v>
      </c>
    </row>
    <row r="581" spans="3:57" ht="15" customHeight="1" x14ac:dyDescent="0.25">
      <c r="C581" s="15"/>
      <c r="W581" s="132" t="s">
        <v>91</v>
      </c>
      <c r="AN581"/>
      <c r="AO581"/>
      <c r="AP581"/>
      <c r="AQ581"/>
      <c r="BD581"/>
      <c r="BE581" s="30" t="str">
        <f t="shared" si="87"/>
        <v>oui</v>
      </c>
    </row>
    <row r="582" spans="3:57" ht="15" customHeight="1" x14ac:dyDescent="0.25">
      <c r="C582" s="15"/>
      <c r="W582" s="132" t="s">
        <v>91</v>
      </c>
      <c r="AN582"/>
      <c r="AO582"/>
      <c r="AP582"/>
      <c r="AQ582"/>
      <c r="BD582"/>
      <c r="BE582" s="30" t="str">
        <f t="shared" si="87"/>
        <v>oui</v>
      </c>
    </row>
    <row r="583" spans="3:57" ht="15" customHeight="1" x14ac:dyDescent="0.25">
      <c r="C583" s="15"/>
      <c r="W583" s="132" t="s">
        <v>91</v>
      </c>
      <c r="AN583"/>
      <c r="AO583"/>
      <c r="AP583"/>
      <c r="AQ583"/>
      <c r="BD583"/>
      <c r="BE583" s="30" t="str">
        <f t="shared" si="87"/>
        <v>oui</v>
      </c>
    </row>
    <row r="584" spans="3:57" ht="15" customHeight="1" x14ac:dyDescent="0.25">
      <c r="C584" s="15"/>
      <c r="W584" s="132" t="s">
        <v>91</v>
      </c>
      <c r="AN584"/>
      <c r="AO584"/>
      <c r="AP584"/>
      <c r="AQ584"/>
      <c r="BD584"/>
      <c r="BE584" s="30" t="str">
        <f t="shared" si="87"/>
        <v>oui</v>
      </c>
    </row>
    <row r="585" spans="3:57" ht="15" customHeight="1" x14ac:dyDescent="0.25">
      <c r="C585" s="15"/>
      <c r="W585" s="132" t="s">
        <v>91</v>
      </c>
      <c r="AN585"/>
      <c r="AO585"/>
      <c r="AP585"/>
      <c r="AQ585"/>
      <c r="BD585"/>
      <c r="BE585" s="30" t="str">
        <f t="shared" si="87"/>
        <v>oui</v>
      </c>
    </row>
    <row r="586" spans="3:57" ht="15" customHeight="1" x14ac:dyDescent="0.25">
      <c r="C586" s="15"/>
      <c r="W586" s="132" t="s">
        <v>91</v>
      </c>
      <c r="AN586"/>
      <c r="AO586"/>
      <c r="AP586"/>
      <c r="AQ586"/>
      <c r="BD586"/>
      <c r="BE586" s="30" t="str">
        <f t="shared" si="87"/>
        <v>oui</v>
      </c>
    </row>
    <row r="587" spans="3:57" ht="15" customHeight="1" x14ac:dyDescent="0.25">
      <c r="C587" s="15"/>
      <c r="W587" s="132" t="s">
        <v>91</v>
      </c>
      <c r="AN587"/>
      <c r="AO587"/>
      <c r="AP587"/>
      <c r="AQ587"/>
      <c r="BD587"/>
      <c r="BE587" s="30" t="str">
        <f t="shared" si="87"/>
        <v>oui</v>
      </c>
    </row>
    <row r="588" spans="3:57" ht="15" customHeight="1" x14ac:dyDescent="0.25">
      <c r="C588" s="15"/>
      <c r="W588" s="132" t="s">
        <v>91</v>
      </c>
      <c r="AN588"/>
      <c r="AO588"/>
      <c r="AP588"/>
      <c r="AQ588"/>
      <c r="BD588"/>
      <c r="BE588" s="30" t="str">
        <f t="shared" si="87"/>
        <v>oui</v>
      </c>
    </row>
    <row r="589" spans="3:57" ht="15" customHeight="1" x14ac:dyDescent="0.25">
      <c r="C589" s="15"/>
      <c r="W589" s="132" t="s">
        <v>91</v>
      </c>
      <c r="AN589"/>
      <c r="AO589"/>
      <c r="AP589"/>
      <c r="AQ589"/>
      <c r="BD589"/>
      <c r="BE589" s="30" t="str">
        <f t="shared" si="87"/>
        <v>oui</v>
      </c>
    </row>
    <row r="590" spans="3:57" ht="15" customHeight="1" x14ac:dyDescent="0.25">
      <c r="C590" s="15"/>
      <c r="W590" s="132" t="s">
        <v>91</v>
      </c>
      <c r="AN590"/>
      <c r="AO590"/>
      <c r="AP590"/>
      <c r="AQ590"/>
      <c r="BD590"/>
      <c r="BE590" s="30" t="str">
        <f t="shared" si="87"/>
        <v>oui</v>
      </c>
    </row>
    <row r="591" spans="3:57" ht="15" customHeight="1" x14ac:dyDescent="0.25">
      <c r="C591" s="15"/>
      <c r="W591" s="132" t="s">
        <v>91</v>
      </c>
      <c r="AN591"/>
      <c r="AO591"/>
      <c r="AP591"/>
      <c r="AQ591"/>
      <c r="BD591"/>
      <c r="BE591" s="30" t="str">
        <f t="shared" si="87"/>
        <v>oui</v>
      </c>
    </row>
    <row r="592" spans="3:57" ht="15" customHeight="1" x14ac:dyDescent="0.25">
      <c r="C592" s="15"/>
      <c r="W592" s="132" t="s">
        <v>91</v>
      </c>
      <c r="AN592"/>
      <c r="AO592"/>
      <c r="AP592"/>
      <c r="AQ592"/>
      <c r="BD592"/>
      <c r="BE592" s="30" t="str">
        <f t="shared" si="87"/>
        <v>oui</v>
      </c>
    </row>
    <row r="593" spans="1:64" ht="15" customHeight="1" x14ac:dyDescent="0.25">
      <c r="C593" s="15"/>
      <c r="W593" s="132" t="s">
        <v>91</v>
      </c>
      <c r="AN593"/>
      <c r="AO593"/>
      <c r="AP593"/>
      <c r="AQ593"/>
      <c r="BD593"/>
      <c r="BE593" s="30" t="str">
        <f t="shared" si="87"/>
        <v>oui</v>
      </c>
    </row>
    <row r="594" spans="1:64" ht="15" customHeight="1" x14ac:dyDescent="0.25">
      <c r="C594" s="15"/>
      <c r="W594" s="132" t="s">
        <v>91</v>
      </c>
      <c r="AN594"/>
      <c r="AO594"/>
      <c r="AP594"/>
      <c r="AQ594"/>
      <c r="BD594"/>
      <c r="BE594" s="30" t="str">
        <f t="shared" ref="BE594:BE600" si="88">+BE593</f>
        <v>oui</v>
      </c>
    </row>
    <row r="595" spans="1:64" ht="15" customHeight="1" x14ac:dyDescent="0.25">
      <c r="C595" s="15"/>
      <c r="W595" s="132" t="s">
        <v>91</v>
      </c>
      <c r="AN595"/>
      <c r="AO595"/>
      <c r="AP595"/>
      <c r="AQ595"/>
      <c r="BD595"/>
      <c r="BE595" s="30" t="str">
        <f t="shared" si="88"/>
        <v>oui</v>
      </c>
    </row>
    <row r="596" spans="1:64" ht="15" customHeight="1" x14ac:dyDescent="0.25">
      <c r="C596" s="15"/>
      <c r="W596" s="132" t="s">
        <v>91</v>
      </c>
      <c r="AN596"/>
      <c r="AO596"/>
      <c r="AP596"/>
      <c r="AQ596"/>
      <c r="BD596"/>
      <c r="BE596" s="30" t="str">
        <f t="shared" si="88"/>
        <v>oui</v>
      </c>
    </row>
    <row r="597" spans="1:64" ht="15" customHeight="1" x14ac:dyDescent="0.25">
      <c r="C597" s="15"/>
      <c r="W597" s="132" t="s">
        <v>91</v>
      </c>
      <c r="AN597"/>
      <c r="AO597"/>
      <c r="AP597"/>
      <c r="AQ597"/>
      <c r="BD597"/>
      <c r="BE597" s="30" t="str">
        <f t="shared" si="88"/>
        <v>oui</v>
      </c>
    </row>
    <row r="598" spans="1:64" ht="15" customHeight="1" x14ac:dyDescent="0.25">
      <c r="C598" s="15"/>
      <c r="W598" s="132" t="s">
        <v>91</v>
      </c>
      <c r="AN598"/>
      <c r="AO598"/>
      <c r="AP598"/>
      <c r="AQ598"/>
      <c r="BD598"/>
      <c r="BE598" s="30" t="str">
        <f t="shared" si="88"/>
        <v>oui</v>
      </c>
    </row>
    <row r="599" spans="1:64" ht="15" customHeight="1" x14ac:dyDescent="0.25">
      <c r="C599" s="15"/>
      <c r="W599" s="132" t="s">
        <v>91</v>
      </c>
      <c r="AN599"/>
      <c r="AO599"/>
      <c r="AP599"/>
      <c r="AQ599"/>
      <c r="BD599"/>
      <c r="BE599" s="30" t="str">
        <f t="shared" si="88"/>
        <v>oui</v>
      </c>
    </row>
    <row r="600" spans="1:64" x14ac:dyDescent="0.25">
      <c r="C600" s="15"/>
      <c r="W600" s="132" t="s">
        <v>91</v>
      </c>
      <c r="AN600"/>
      <c r="AO600"/>
      <c r="AP600"/>
      <c r="AQ600"/>
      <c r="BD600"/>
      <c r="BE600" s="30" t="str">
        <f t="shared" si="88"/>
        <v>oui</v>
      </c>
    </row>
    <row r="601" spans="1:64" s="17" customFormat="1" ht="15.75" x14ac:dyDescent="0.25">
      <c r="A601" s="13" t="s">
        <v>9</v>
      </c>
      <c r="B601" s="14"/>
      <c r="C601" s="15"/>
      <c r="D601" s="16">
        <v>62922</v>
      </c>
      <c r="E601" s="16"/>
      <c r="F601" s="16"/>
      <c r="H601" s="17">
        <v>2932</v>
      </c>
      <c r="L601" s="17">
        <v>210864</v>
      </c>
      <c r="M601" s="17">
        <v>0</v>
      </c>
      <c r="N601" s="17">
        <v>-9</v>
      </c>
      <c r="P601" s="17">
        <v>553</v>
      </c>
      <c r="R601" s="18"/>
      <c r="S601" s="18"/>
      <c r="T601" s="17">
        <v>-62</v>
      </c>
      <c r="U601" s="18"/>
      <c r="V601" s="18"/>
      <c r="W601" s="17" t="s">
        <v>10</v>
      </c>
      <c r="AK601" s="19">
        <v>0</v>
      </c>
      <c r="AN601" s="18">
        <v>34861</v>
      </c>
      <c r="AO601" s="18">
        <v>0</v>
      </c>
      <c r="AP601" s="20"/>
      <c r="AQ601" s="18">
        <v>5</v>
      </c>
      <c r="AW601" s="17">
        <v>0</v>
      </c>
      <c r="AY601" s="21">
        <v>0</v>
      </c>
      <c r="AZ601" s="22">
        <v>13000</v>
      </c>
      <c r="BA601" s="22">
        <v>5200</v>
      </c>
      <c r="BD601" s="23"/>
      <c r="BE601" s="17" t="str">
        <f>+IF(AND(BF601="oui",BG601="oui",BI601="oui",BJ601="oui",BK601="oui",BL601="oui"),"oui","non")</f>
        <v>non</v>
      </c>
      <c r="BF601" s="17" t="str">
        <f>+IF(AND(AY601=0),"oui","non")</f>
        <v>oui</v>
      </c>
      <c r="BG601" s="17" t="s">
        <v>119</v>
      </c>
      <c r="BH601" s="17" t="s">
        <v>119</v>
      </c>
      <c r="BI601" s="17" t="str">
        <f>+IF(AND(G628=0),"oui","non")</f>
        <v>oui</v>
      </c>
      <c r="BJ601" s="17" t="str">
        <f>+IF(AND(G630=0),"oui","non")</f>
        <v>oui</v>
      </c>
      <c r="BK601" s="17" t="str">
        <f>+IF(AND(E626=0,F626=0,G626=0,H626=0,I626=0,J626=0,K626=0,L626=0,M626=0,O626=0,P626=0,Q626=0,N626&gt;=0,D626=0),"oui","non")</f>
        <v>non</v>
      </c>
      <c r="BL601" s="17" t="str">
        <f>+IF(AM623=AI623,"oui","non")</f>
        <v>oui</v>
      </c>
    </row>
    <row r="602" spans="1:64" s="24" customFormat="1" ht="11.25" customHeight="1" x14ac:dyDescent="0.2">
      <c r="B602" s="25"/>
      <c r="C602" s="15"/>
      <c r="R602" s="26" t="s">
        <v>11</v>
      </c>
      <c r="S602" s="26"/>
      <c r="T602" s="26"/>
      <c r="U602" s="26"/>
      <c r="V602" s="26"/>
      <c r="W602" s="27" t="s">
        <v>10</v>
      </c>
      <c r="AY602" s="28"/>
      <c r="AZ602" s="28"/>
      <c r="BA602" s="28"/>
      <c r="BD602" s="29"/>
      <c r="BE602" s="30" t="str">
        <f t="shared" ref="BE602:BL617" si="89">+BE601</f>
        <v>non</v>
      </c>
      <c r="BF602" s="33" t="str">
        <f t="shared" si="89"/>
        <v>oui</v>
      </c>
      <c r="BG602" s="33" t="str">
        <f t="shared" si="89"/>
        <v>oui</v>
      </c>
      <c r="BH602" s="33" t="str">
        <f t="shared" si="89"/>
        <v>oui</v>
      </c>
      <c r="BI602" s="33" t="str">
        <f t="shared" si="89"/>
        <v>oui</v>
      </c>
      <c r="BJ602" s="33" t="str">
        <f t="shared" si="89"/>
        <v>oui</v>
      </c>
      <c r="BK602" s="33" t="str">
        <f t="shared" si="89"/>
        <v>non</v>
      </c>
      <c r="BL602" s="33" t="str">
        <f t="shared" si="89"/>
        <v>oui</v>
      </c>
    </row>
    <row r="603" spans="1:64" s="24" customFormat="1" ht="22.5" customHeight="1" x14ac:dyDescent="0.2">
      <c r="B603" s="25"/>
      <c r="C603" s="15"/>
      <c r="R603" s="219" t="s">
        <v>12</v>
      </c>
      <c r="S603" s="220"/>
      <c r="T603" s="221"/>
      <c r="U603" s="222" t="s">
        <v>13</v>
      </c>
      <c r="V603" s="223"/>
      <c r="W603" s="27" t="s">
        <v>10</v>
      </c>
      <c r="AW603" s="32"/>
      <c r="AY603" s="28"/>
      <c r="AZ603" s="28"/>
      <c r="BA603" s="28"/>
      <c r="BD603" s="29"/>
      <c r="BE603" s="30" t="str">
        <f t="shared" si="89"/>
        <v>non</v>
      </c>
      <c r="BF603" s="33" t="str">
        <f t="shared" si="89"/>
        <v>oui</v>
      </c>
      <c r="BG603" s="33" t="str">
        <f t="shared" si="89"/>
        <v>oui</v>
      </c>
      <c r="BH603" s="33" t="str">
        <f t="shared" si="89"/>
        <v>oui</v>
      </c>
      <c r="BI603" s="33" t="str">
        <f t="shared" si="89"/>
        <v>oui</v>
      </c>
      <c r="BJ603" s="33" t="str">
        <f t="shared" si="89"/>
        <v>oui</v>
      </c>
      <c r="BK603" s="33" t="str">
        <f t="shared" si="89"/>
        <v>non</v>
      </c>
      <c r="BL603" s="33" t="str">
        <f t="shared" si="89"/>
        <v>oui</v>
      </c>
    </row>
    <row r="604" spans="1:64" s="45" customFormat="1" ht="29.25" customHeight="1" x14ac:dyDescent="0.25">
      <c r="A604" s="34" t="s">
        <v>14</v>
      </c>
      <c r="B604" s="35" t="s">
        <v>15</v>
      </c>
      <c r="C604" s="15"/>
      <c r="D604" s="36">
        <v>0.2</v>
      </c>
      <c r="E604" s="36"/>
      <c r="F604" s="36">
        <v>0.19600000000000001</v>
      </c>
      <c r="G604" s="36"/>
      <c r="H604" s="36">
        <v>0.1</v>
      </c>
      <c r="I604" s="36"/>
      <c r="J604" s="36">
        <v>7.0000000000000007E-2</v>
      </c>
      <c r="K604" s="36"/>
      <c r="L604" s="36">
        <v>5.5E-2</v>
      </c>
      <c r="M604" s="36"/>
      <c r="N604" s="36">
        <v>2.1000000000000001E-2</v>
      </c>
      <c r="O604" s="36"/>
      <c r="P604" s="36">
        <v>0</v>
      </c>
      <c r="Q604" s="36"/>
      <c r="R604" s="37" t="s">
        <v>16</v>
      </c>
      <c r="S604" s="37" t="s">
        <v>17</v>
      </c>
      <c r="T604" s="38" t="s">
        <v>18</v>
      </c>
      <c r="U604" s="37" t="s">
        <v>19</v>
      </c>
      <c r="V604" s="37" t="s">
        <v>20</v>
      </c>
      <c r="W604" s="27" t="s">
        <v>10</v>
      </c>
      <c r="X604" s="39" t="s">
        <v>21</v>
      </c>
      <c r="Y604" s="39" t="s">
        <v>21</v>
      </c>
      <c r="Z604" s="39" t="s">
        <v>21</v>
      </c>
      <c r="AA604" s="39" t="s">
        <v>21</v>
      </c>
      <c r="AB604" s="39" t="s">
        <v>21</v>
      </c>
      <c r="AC604" s="39" t="s">
        <v>21</v>
      </c>
      <c r="AD604" s="39" t="s">
        <v>21</v>
      </c>
      <c r="AE604" s="40" t="s">
        <v>22</v>
      </c>
      <c r="AF604" s="41" t="s">
        <v>23</v>
      </c>
      <c r="AG604" s="42" t="s">
        <v>24</v>
      </c>
      <c r="AH604" s="43" t="s">
        <v>25</v>
      </c>
      <c r="AI604" s="44" t="s">
        <v>26</v>
      </c>
      <c r="AK604" s="46" t="s">
        <v>27</v>
      </c>
      <c r="AL604" s="47"/>
      <c r="AM604" s="48"/>
      <c r="AN604" s="224" t="s">
        <v>28</v>
      </c>
      <c r="AO604" s="225"/>
      <c r="AP604" s="226"/>
      <c r="AQ604" s="49" t="s">
        <v>29</v>
      </c>
      <c r="AR604" s="49"/>
      <c r="AS604" s="50" t="s">
        <v>30</v>
      </c>
      <c r="AT604" s="42" t="s">
        <v>24</v>
      </c>
      <c r="AU604" s="50" t="s">
        <v>31</v>
      </c>
      <c r="AW604" s="51" t="s">
        <v>32</v>
      </c>
      <c r="AY604" s="52" t="s">
        <v>33</v>
      </c>
      <c r="AZ604" s="53" t="s">
        <v>34</v>
      </c>
      <c r="BA604" s="53" t="s">
        <v>35</v>
      </c>
      <c r="BC604" s="54" t="s">
        <v>36</v>
      </c>
      <c r="BD604" s="55"/>
      <c r="BE604" s="30" t="str">
        <f t="shared" si="89"/>
        <v>non</v>
      </c>
      <c r="BF604" s="56" t="str">
        <f t="shared" si="89"/>
        <v>oui</v>
      </c>
      <c r="BG604" s="56" t="str">
        <f t="shared" si="89"/>
        <v>oui</v>
      </c>
      <c r="BH604" s="56" t="str">
        <f t="shared" si="89"/>
        <v>oui</v>
      </c>
      <c r="BI604" s="56" t="str">
        <f t="shared" si="89"/>
        <v>oui</v>
      </c>
      <c r="BJ604" s="56" t="str">
        <f t="shared" si="89"/>
        <v>oui</v>
      </c>
      <c r="BK604" s="56" t="str">
        <f t="shared" si="89"/>
        <v>non</v>
      </c>
      <c r="BL604" s="56" t="str">
        <f t="shared" si="89"/>
        <v>oui</v>
      </c>
    </row>
    <row r="605" spans="1:64" s="45" customFormat="1" ht="29.25" customHeight="1" x14ac:dyDescent="0.2">
      <c r="A605" s="34"/>
      <c r="B605" s="57"/>
      <c r="C605" s="15"/>
      <c r="D605" s="58" t="s">
        <v>37</v>
      </c>
      <c r="E605" s="59" t="s">
        <v>38</v>
      </c>
      <c r="F605" s="60" t="s">
        <v>37</v>
      </c>
      <c r="G605" s="59" t="s">
        <v>38</v>
      </c>
      <c r="H605" s="58" t="s">
        <v>37</v>
      </c>
      <c r="I605" s="59" t="s">
        <v>38</v>
      </c>
      <c r="J605" s="59" t="s">
        <v>37</v>
      </c>
      <c r="K605" s="59" t="s">
        <v>38</v>
      </c>
      <c r="L605" s="58" t="s">
        <v>37</v>
      </c>
      <c r="M605" s="59" t="s">
        <v>38</v>
      </c>
      <c r="N605" s="58" t="s">
        <v>37</v>
      </c>
      <c r="O605" s="59" t="s">
        <v>38</v>
      </c>
      <c r="P605" s="58" t="s">
        <v>37</v>
      </c>
      <c r="Q605" s="59" t="s">
        <v>38</v>
      </c>
      <c r="R605" s="61"/>
      <c r="S605" s="61"/>
      <c r="T605" s="62" t="s">
        <v>39</v>
      </c>
      <c r="U605" s="61"/>
      <c r="V605" s="61"/>
      <c r="W605" s="27" t="s">
        <v>10</v>
      </c>
      <c r="X605" s="63">
        <v>0.2</v>
      </c>
      <c r="Y605" s="63">
        <v>0.19600000000000001</v>
      </c>
      <c r="Z605" s="63">
        <v>0.1</v>
      </c>
      <c r="AA605" s="63">
        <v>7.0000000000000007E-2</v>
      </c>
      <c r="AB605" s="63">
        <v>5.5E-2</v>
      </c>
      <c r="AC605" s="63">
        <v>2.1000000000000001E-2</v>
      </c>
      <c r="AD605" s="63">
        <v>0</v>
      </c>
      <c r="AE605" s="64"/>
      <c r="AF605" s="65"/>
      <c r="AG605" s="66"/>
      <c r="AH605" s="67"/>
      <c r="AI605" s="68"/>
      <c r="AK605" s="69" t="s">
        <v>40</v>
      </c>
      <c r="AL605" s="69" t="s">
        <v>41</v>
      </c>
      <c r="AM605" s="69" t="s">
        <v>42</v>
      </c>
      <c r="AN605" s="70" t="s">
        <v>43</v>
      </c>
      <c r="AO605" s="70" t="s">
        <v>44</v>
      </c>
      <c r="AP605" s="70" t="s">
        <v>45</v>
      </c>
      <c r="AQ605" s="69" t="s">
        <v>46</v>
      </c>
      <c r="AR605" s="69" t="s">
        <v>47</v>
      </c>
      <c r="AS605" s="71"/>
      <c r="AT605" s="66"/>
      <c r="AU605" s="71"/>
      <c r="AW605" s="72">
        <v>4455100</v>
      </c>
      <c r="AY605" s="73"/>
      <c r="AZ605" s="74">
        <v>4458300</v>
      </c>
      <c r="BA605" s="74">
        <v>4456700</v>
      </c>
      <c r="BC605" s="75"/>
      <c r="BD605" s="55"/>
      <c r="BE605" s="30" t="str">
        <f t="shared" si="89"/>
        <v>non</v>
      </c>
      <c r="BF605" s="56" t="str">
        <f t="shared" si="89"/>
        <v>oui</v>
      </c>
      <c r="BG605" s="56" t="str">
        <f t="shared" si="89"/>
        <v>oui</v>
      </c>
      <c r="BH605" s="56" t="str">
        <f t="shared" si="89"/>
        <v>oui</v>
      </c>
      <c r="BI605" s="56" t="str">
        <f t="shared" si="89"/>
        <v>oui</v>
      </c>
      <c r="BJ605" s="56" t="str">
        <f t="shared" si="89"/>
        <v>oui</v>
      </c>
      <c r="BK605" s="56" t="str">
        <f t="shared" si="89"/>
        <v>non</v>
      </c>
      <c r="BL605" s="56" t="str">
        <f t="shared" si="89"/>
        <v>oui</v>
      </c>
    </row>
    <row r="606" spans="1:64" s="81" customFormat="1" ht="11.25" customHeight="1" x14ac:dyDescent="0.2">
      <c r="A606" s="34"/>
      <c r="B606" s="76" t="s">
        <v>48</v>
      </c>
      <c r="C606" s="15"/>
      <c r="D606" s="227" t="s">
        <v>49</v>
      </c>
      <c r="E606" s="228"/>
      <c r="F606" s="227" t="s">
        <v>50</v>
      </c>
      <c r="G606" s="228"/>
      <c r="H606" s="227" t="s">
        <v>51</v>
      </c>
      <c r="I606" s="228"/>
      <c r="J606" s="227" t="s">
        <v>50</v>
      </c>
      <c r="K606" s="228"/>
      <c r="L606" s="227" t="s">
        <v>52</v>
      </c>
      <c r="M606" s="228"/>
      <c r="N606" s="227" t="s">
        <v>53</v>
      </c>
      <c r="O606" s="228"/>
      <c r="P606" s="227"/>
      <c r="Q606" s="228"/>
      <c r="R606" s="77" t="s">
        <v>54</v>
      </c>
      <c r="S606" s="229" t="s">
        <v>55</v>
      </c>
      <c r="T606" s="77" t="s">
        <v>56</v>
      </c>
      <c r="U606" s="76" t="s">
        <v>57</v>
      </c>
      <c r="V606" s="76" t="s">
        <v>58</v>
      </c>
      <c r="W606" s="27" t="s">
        <v>10</v>
      </c>
      <c r="X606" s="78" t="s">
        <v>49</v>
      </c>
      <c r="Y606" s="78" t="s">
        <v>50</v>
      </c>
      <c r="Z606" s="78" t="s">
        <v>51</v>
      </c>
      <c r="AA606" s="78" t="s">
        <v>50</v>
      </c>
      <c r="AB606" s="78" t="s">
        <v>52</v>
      </c>
      <c r="AC606" s="78" t="s">
        <v>53</v>
      </c>
      <c r="AD606" s="78"/>
      <c r="AE606" s="79"/>
      <c r="AF606" s="80" t="s">
        <v>59</v>
      </c>
      <c r="AG606" s="80"/>
      <c r="AH606" s="79" t="s">
        <v>60</v>
      </c>
      <c r="AI606" s="79" t="s">
        <v>61</v>
      </c>
      <c r="AK606" s="80"/>
      <c r="AL606" s="80"/>
      <c r="AM606" s="80" t="s">
        <v>62</v>
      </c>
      <c r="AN606" s="80"/>
      <c r="AO606" s="80"/>
      <c r="AP606" s="80" t="s">
        <v>63</v>
      </c>
      <c r="AQ606" s="230" t="s">
        <v>64</v>
      </c>
      <c r="AR606" s="231"/>
      <c r="AS606" s="80" t="s">
        <v>65</v>
      </c>
      <c r="AT606" s="80"/>
      <c r="AU606" s="80" t="s">
        <v>66</v>
      </c>
      <c r="AW606" s="80" t="s">
        <v>67</v>
      </c>
      <c r="AY606" s="82" t="s">
        <v>68</v>
      </c>
      <c r="AZ606" s="82" t="s">
        <v>69</v>
      </c>
      <c r="BA606" s="82" t="s">
        <v>70</v>
      </c>
      <c r="BC606" s="80"/>
      <c r="BD606" s="83"/>
      <c r="BE606" s="30" t="str">
        <f t="shared" si="89"/>
        <v>non</v>
      </c>
      <c r="BF606" s="84" t="str">
        <f t="shared" si="89"/>
        <v>oui</v>
      </c>
      <c r="BG606" s="84" t="str">
        <f t="shared" si="89"/>
        <v>oui</v>
      </c>
      <c r="BH606" s="84" t="str">
        <f t="shared" si="89"/>
        <v>oui</v>
      </c>
      <c r="BI606" s="84" t="str">
        <f t="shared" si="89"/>
        <v>oui</v>
      </c>
      <c r="BJ606" s="84" t="str">
        <f t="shared" si="89"/>
        <v>oui</v>
      </c>
      <c r="BK606" s="84" t="str">
        <f t="shared" si="89"/>
        <v>non</v>
      </c>
      <c r="BL606" s="84" t="str">
        <f t="shared" si="89"/>
        <v>oui</v>
      </c>
    </row>
    <row r="607" spans="1:64" s="24" customFormat="1" ht="11.25" customHeight="1" x14ac:dyDescent="0.2">
      <c r="A607" s="85"/>
      <c r="B607" s="86"/>
      <c r="C607" s="15"/>
      <c r="D607" s="86"/>
      <c r="E607" s="86"/>
      <c r="F607" s="86"/>
      <c r="G607" s="86"/>
      <c r="H607" s="86"/>
      <c r="I607" s="86"/>
      <c r="J607" s="86"/>
      <c r="K607" s="86"/>
      <c r="L607" s="86"/>
      <c r="M607" s="86"/>
      <c r="N607" s="86"/>
      <c r="O607" s="86"/>
      <c r="P607" s="86"/>
      <c r="Q607" s="86"/>
      <c r="R607" s="86"/>
      <c r="S607" s="86"/>
      <c r="U607" s="86"/>
      <c r="V607" s="86"/>
      <c r="W607" s="27" t="s">
        <v>10</v>
      </c>
      <c r="X607" s="86"/>
      <c r="Y607" s="86"/>
      <c r="Z607" s="86"/>
      <c r="AA607" s="86"/>
      <c r="AB607" s="86"/>
      <c r="AC607" s="86"/>
      <c r="AD607" s="86"/>
      <c r="AE607" s="86"/>
      <c r="AH607" s="86"/>
      <c r="AI607" s="86"/>
      <c r="AK607" s="87"/>
      <c r="AL607" s="87"/>
      <c r="AM607" s="87"/>
      <c r="AW607" s="87"/>
      <c r="AY607" s="28"/>
      <c r="AZ607" s="28"/>
      <c r="BA607" s="28"/>
      <c r="BD607" s="29"/>
      <c r="BE607" s="30" t="str">
        <f t="shared" si="89"/>
        <v>non</v>
      </c>
      <c r="BF607" s="33" t="str">
        <f t="shared" si="89"/>
        <v>oui</v>
      </c>
      <c r="BG607" s="33" t="str">
        <f t="shared" si="89"/>
        <v>oui</v>
      </c>
      <c r="BH607" s="33" t="str">
        <f t="shared" si="89"/>
        <v>oui</v>
      </c>
      <c r="BI607" s="33" t="str">
        <f t="shared" si="89"/>
        <v>oui</v>
      </c>
      <c r="BJ607" s="33" t="str">
        <f t="shared" si="89"/>
        <v>oui</v>
      </c>
      <c r="BK607" s="33" t="str">
        <f t="shared" si="89"/>
        <v>non</v>
      </c>
      <c r="BL607" s="33" t="str">
        <f t="shared" si="89"/>
        <v>oui</v>
      </c>
    </row>
    <row r="608" spans="1:64" s="24" customFormat="1" ht="11.25" customHeight="1" x14ac:dyDescent="0.2">
      <c r="A608" s="211" t="s">
        <v>71</v>
      </c>
      <c r="B608" s="212">
        <v>254808</v>
      </c>
      <c r="C608" s="15"/>
      <c r="D608" s="232">
        <v>60999</v>
      </c>
      <c r="E608" s="232">
        <v>0</v>
      </c>
      <c r="F608" s="232">
        <v>0</v>
      </c>
      <c r="G608" s="232">
        <v>0</v>
      </c>
      <c r="H608" s="232">
        <v>1991</v>
      </c>
      <c r="I608" s="232">
        <v>0</v>
      </c>
      <c r="J608" s="232">
        <v>0</v>
      </c>
      <c r="K608" s="232">
        <v>0</v>
      </c>
      <c r="L608" s="232">
        <v>192251</v>
      </c>
      <c r="M608" s="232">
        <v>0</v>
      </c>
      <c r="N608" s="232">
        <v>0</v>
      </c>
      <c r="O608" s="232">
        <v>0</v>
      </c>
      <c r="P608" s="232">
        <v>353</v>
      </c>
      <c r="Q608" s="232"/>
      <c r="R608" s="215">
        <v>255241</v>
      </c>
      <c r="S608" s="216">
        <v>0</v>
      </c>
      <c r="T608" s="232">
        <v>-786</v>
      </c>
      <c r="U608" s="88">
        <v>353</v>
      </c>
      <c r="V608" s="89"/>
      <c r="W608" s="27" t="s">
        <v>10</v>
      </c>
      <c r="X608" s="88">
        <v>12200</v>
      </c>
      <c r="Y608" s="88">
        <v>0</v>
      </c>
      <c r="Z608" s="88">
        <v>199</v>
      </c>
      <c r="AA608" s="88">
        <v>0</v>
      </c>
      <c r="AB608" s="88">
        <v>10574</v>
      </c>
      <c r="AC608" s="88">
        <v>0</v>
      </c>
      <c r="AD608" s="88">
        <v>0</v>
      </c>
      <c r="AE608" s="88">
        <v>22973</v>
      </c>
      <c r="AF608" s="89"/>
      <c r="AG608" s="89"/>
      <c r="AH608" s="88">
        <v>22973</v>
      </c>
      <c r="AI608" s="90">
        <f t="shared" ref="AI608:AI619" si="90">+ROUND(E608*$D$5,0)+ROUND(G608*$F$5,0)+ROUND(I608*$H$5,0)+ROUND(K608*$J$5,0)+ROUND(M608*$L$5,0)+ROUND(O608*$N$5,0)</f>
        <v>0</v>
      </c>
      <c r="AJ608" s="91"/>
      <c r="AK608" s="232"/>
      <c r="AL608" s="232"/>
      <c r="AM608" s="88">
        <v>0</v>
      </c>
      <c r="AN608" s="232">
        <v>35105</v>
      </c>
      <c r="AO608" s="232"/>
      <c r="AP608" s="88">
        <v>35105</v>
      </c>
      <c r="AQ608" s="232">
        <v>67</v>
      </c>
      <c r="AR608" s="232"/>
      <c r="AS608" s="232">
        <v>0</v>
      </c>
      <c r="AT608" s="89"/>
      <c r="AU608" s="88">
        <v>35172</v>
      </c>
      <c r="AV608" s="92"/>
      <c r="AW608" s="93">
        <v>0</v>
      </c>
      <c r="AX608" s="92"/>
      <c r="AY608" s="94">
        <v>12199</v>
      </c>
      <c r="AZ608" s="233">
        <v>7000</v>
      </c>
      <c r="BA608" s="94">
        <v>5199</v>
      </c>
      <c r="BB608" s="92"/>
      <c r="BC608" s="96"/>
      <c r="BD608" s="97"/>
      <c r="BE608" s="30" t="str">
        <f t="shared" si="89"/>
        <v>non</v>
      </c>
      <c r="BF608" s="98" t="str">
        <f t="shared" si="89"/>
        <v>oui</v>
      </c>
      <c r="BG608" s="98" t="str">
        <f t="shared" si="89"/>
        <v>oui</v>
      </c>
      <c r="BH608" s="98" t="str">
        <f t="shared" si="89"/>
        <v>oui</v>
      </c>
      <c r="BI608" s="98" t="str">
        <f t="shared" si="89"/>
        <v>oui</v>
      </c>
      <c r="BJ608" s="98" t="str">
        <f t="shared" si="89"/>
        <v>oui</v>
      </c>
      <c r="BK608" s="98" t="str">
        <f t="shared" si="89"/>
        <v>non</v>
      </c>
      <c r="BL608" s="33" t="str">
        <f t="shared" si="89"/>
        <v>oui</v>
      </c>
    </row>
    <row r="609" spans="1:64" s="24" customFormat="1" ht="11.25" customHeight="1" x14ac:dyDescent="0.2">
      <c r="A609" s="211" t="s">
        <v>72</v>
      </c>
      <c r="B609" s="212">
        <v>245023</v>
      </c>
      <c r="C609" s="15"/>
      <c r="D609" s="232">
        <v>57759</v>
      </c>
      <c r="E609" s="232">
        <v>0</v>
      </c>
      <c r="F609" s="232">
        <v>0</v>
      </c>
      <c r="G609" s="232">
        <v>0</v>
      </c>
      <c r="H609" s="232">
        <v>2123</v>
      </c>
      <c r="I609" s="232">
        <v>0</v>
      </c>
      <c r="J609" s="232">
        <v>0</v>
      </c>
      <c r="K609" s="232">
        <v>0</v>
      </c>
      <c r="L609" s="232">
        <v>184949</v>
      </c>
      <c r="M609" s="232">
        <v>0</v>
      </c>
      <c r="N609" s="232">
        <v>0</v>
      </c>
      <c r="O609" s="232">
        <v>0</v>
      </c>
      <c r="P609" s="232">
        <v>387</v>
      </c>
      <c r="Q609" s="232"/>
      <c r="R609" s="215">
        <v>244831</v>
      </c>
      <c r="S609" s="216">
        <v>0</v>
      </c>
      <c r="T609" s="232">
        <v>-195</v>
      </c>
      <c r="U609" s="88">
        <v>387</v>
      </c>
      <c r="V609" s="89"/>
      <c r="W609" s="27" t="s">
        <v>10</v>
      </c>
      <c r="X609" s="88">
        <v>11552</v>
      </c>
      <c r="Y609" s="88">
        <v>0</v>
      </c>
      <c r="Z609" s="88">
        <v>212</v>
      </c>
      <c r="AA609" s="88">
        <v>0</v>
      </c>
      <c r="AB609" s="88">
        <v>10172</v>
      </c>
      <c r="AC609" s="88">
        <v>0</v>
      </c>
      <c r="AD609" s="88">
        <v>0</v>
      </c>
      <c r="AE609" s="88">
        <v>21936</v>
      </c>
      <c r="AF609" s="89"/>
      <c r="AG609" s="89"/>
      <c r="AH609" s="88">
        <v>21936</v>
      </c>
      <c r="AI609" s="90">
        <f t="shared" si="90"/>
        <v>0</v>
      </c>
      <c r="AJ609" s="91"/>
      <c r="AK609" s="232"/>
      <c r="AL609" s="232"/>
      <c r="AM609" s="88">
        <v>0</v>
      </c>
      <c r="AN609" s="232">
        <v>26908</v>
      </c>
      <c r="AO609" s="232"/>
      <c r="AP609" s="88">
        <v>26908</v>
      </c>
      <c r="AQ609" s="232">
        <v>17</v>
      </c>
      <c r="AR609" s="232"/>
      <c r="AS609" s="88">
        <v>5199</v>
      </c>
      <c r="AT609" s="89"/>
      <c r="AU609" s="88">
        <v>32124</v>
      </c>
      <c r="AV609" s="92"/>
      <c r="AW609" s="93">
        <v>0</v>
      </c>
      <c r="AX609" s="92"/>
      <c r="AY609" s="94">
        <v>10188</v>
      </c>
      <c r="AZ609" s="233">
        <v>5000</v>
      </c>
      <c r="BA609" s="94">
        <v>5188</v>
      </c>
      <c r="BB609" s="92"/>
      <c r="BC609" s="96"/>
      <c r="BD609" s="97"/>
      <c r="BE609" s="30" t="str">
        <f t="shared" si="89"/>
        <v>non</v>
      </c>
      <c r="BF609" s="98" t="str">
        <f t="shared" si="89"/>
        <v>oui</v>
      </c>
      <c r="BG609" s="98" t="str">
        <f t="shared" si="89"/>
        <v>oui</v>
      </c>
      <c r="BH609" s="98" t="str">
        <f t="shared" si="89"/>
        <v>oui</v>
      </c>
      <c r="BI609" s="98" t="str">
        <f t="shared" si="89"/>
        <v>oui</v>
      </c>
      <c r="BJ609" s="98" t="str">
        <f t="shared" si="89"/>
        <v>oui</v>
      </c>
      <c r="BK609" s="98" t="str">
        <f t="shared" si="89"/>
        <v>non</v>
      </c>
      <c r="BL609" s="33" t="str">
        <f t="shared" si="89"/>
        <v>oui</v>
      </c>
    </row>
    <row r="610" spans="1:64" s="24" customFormat="1" ht="11.25" customHeight="1" x14ac:dyDescent="0.2">
      <c r="A610" s="217" t="s">
        <v>73</v>
      </c>
      <c r="B610" s="212">
        <v>283195</v>
      </c>
      <c r="C610" s="15"/>
      <c r="D610" s="213">
        <v>69182</v>
      </c>
      <c r="E610" s="213"/>
      <c r="F610" s="213"/>
      <c r="G610" s="213"/>
      <c r="H610" s="213">
        <v>2783</v>
      </c>
      <c r="I610" s="213"/>
      <c r="J610" s="213"/>
      <c r="K610" s="213"/>
      <c r="L610" s="213">
        <v>212232</v>
      </c>
      <c r="M610" s="213">
        <v>0</v>
      </c>
      <c r="N610" s="213"/>
      <c r="O610" s="214"/>
      <c r="P610" s="214">
        <v>35</v>
      </c>
      <c r="Q610" s="214"/>
      <c r="R610" s="215">
        <v>284197</v>
      </c>
      <c r="S610" s="216">
        <v>0</v>
      </c>
      <c r="T610" s="214">
        <v>-1037</v>
      </c>
      <c r="U610" s="88">
        <v>35</v>
      </c>
      <c r="V610" s="89"/>
      <c r="W610" s="27" t="s">
        <v>10</v>
      </c>
      <c r="X610" s="88">
        <v>13836</v>
      </c>
      <c r="Y610" s="88">
        <v>0</v>
      </c>
      <c r="Z610" s="88">
        <v>278</v>
      </c>
      <c r="AA610" s="88">
        <v>0</v>
      </c>
      <c r="AB610" s="88">
        <v>11673</v>
      </c>
      <c r="AC610" s="88">
        <v>0</v>
      </c>
      <c r="AD610" s="88">
        <v>0</v>
      </c>
      <c r="AE610" s="88">
        <v>25787</v>
      </c>
      <c r="AF610" s="89"/>
      <c r="AG610" s="89"/>
      <c r="AH610" s="88">
        <v>25787</v>
      </c>
      <c r="AI610" s="90">
        <f t="shared" si="90"/>
        <v>0</v>
      </c>
      <c r="AJ610" s="92"/>
      <c r="AK610" s="89"/>
      <c r="AL610" s="89"/>
      <c r="AM610" s="88">
        <v>0</v>
      </c>
      <c r="AN610" s="89">
        <v>24009</v>
      </c>
      <c r="AO610" s="89"/>
      <c r="AP610" s="88">
        <v>24009</v>
      </c>
      <c r="AQ610" s="89">
        <v>88</v>
      </c>
      <c r="AR610" s="89"/>
      <c r="AS610" s="88">
        <v>5188</v>
      </c>
      <c r="AT610" s="89"/>
      <c r="AU610" s="88">
        <v>29285</v>
      </c>
      <c r="AV610" s="92"/>
      <c r="AW610" s="93">
        <v>0</v>
      </c>
      <c r="AX610" s="92"/>
      <c r="AY610" s="94">
        <v>3498</v>
      </c>
      <c r="AZ610" s="95"/>
      <c r="BA610" s="94">
        <v>3498</v>
      </c>
      <c r="BB610" s="92"/>
      <c r="BC610" s="96"/>
      <c r="BD610" s="97"/>
      <c r="BE610" s="30" t="str">
        <f t="shared" si="89"/>
        <v>non</v>
      </c>
      <c r="BF610" s="98" t="str">
        <f t="shared" si="89"/>
        <v>oui</v>
      </c>
      <c r="BG610" s="98" t="str">
        <f t="shared" si="89"/>
        <v>oui</v>
      </c>
      <c r="BH610" s="98" t="str">
        <f t="shared" si="89"/>
        <v>oui</v>
      </c>
      <c r="BI610" s="98" t="str">
        <f t="shared" si="89"/>
        <v>oui</v>
      </c>
      <c r="BJ610" s="98" t="str">
        <f t="shared" si="89"/>
        <v>oui</v>
      </c>
      <c r="BK610" s="98" t="str">
        <f t="shared" si="89"/>
        <v>non</v>
      </c>
      <c r="BL610" s="33" t="str">
        <f t="shared" si="89"/>
        <v>oui</v>
      </c>
    </row>
    <row r="611" spans="1:64" s="24" customFormat="1" ht="11.25" customHeight="1" x14ac:dyDescent="0.2">
      <c r="A611" s="217" t="s">
        <v>74</v>
      </c>
      <c r="B611" s="212">
        <v>270263</v>
      </c>
      <c r="C611" s="15"/>
      <c r="D611" s="213">
        <v>64649</v>
      </c>
      <c r="E611" s="213">
        <v>0</v>
      </c>
      <c r="F611" s="213">
        <v>0</v>
      </c>
      <c r="G611" s="213">
        <v>0</v>
      </c>
      <c r="H611" s="213">
        <v>3019</v>
      </c>
      <c r="I611" s="213">
        <v>0</v>
      </c>
      <c r="J611" s="213">
        <v>0</v>
      </c>
      <c r="K611" s="213">
        <v>0</v>
      </c>
      <c r="L611" s="213">
        <v>202330</v>
      </c>
      <c r="M611" s="213">
        <v>0</v>
      </c>
      <c r="N611" s="213">
        <v>0</v>
      </c>
      <c r="O611" s="214">
        <v>0</v>
      </c>
      <c r="P611" s="214">
        <v>286</v>
      </c>
      <c r="Q611" s="214"/>
      <c r="R611" s="215">
        <v>269998</v>
      </c>
      <c r="S611" s="216">
        <v>0</v>
      </c>
      <c r="T611" s="214">
        <v>-21</v>
      </c>
      <c r="U611" s="88">
        <v>286</v>
      </c>
      <c r="V611" s="89"/>
      <c r="W611" s="27" t="s">
        <v>10</v>
      </c>
      <c r="X611" s="88">
        <v>12930</v>
      </c>
      <c r="Y611" s="88">
        <v>0</v>
      </c>
      <c r="Z611" s="88">
        <v>302</v>
      </c>
      <c r="AA611" s="88">
        <v>0</v>
      </c>
      <c r="AB611" s="88">
        <v>11128</v>
      </c>
      <c r="AC611" s="88">
        <v>0</v>
      </c>
      <c r="AD611" s="88">
        <v>0</v>
      </c>
      <c r="AE611" s="88">
        <v>24360</v>
      </c>
      <c r="AF611" s="89"/>
      <c r="AG611" s="89"/>
      <c r="AH611" s="88">
        <v>24360</v>
      </c>
      <c r="AI611" s="90">
        <f t="shared" si="90"/>
        <v>0</v>
      </c>
      <c r="AJ611" s="92"/>
      <c r="AK611" s="89"/>
      <c r="AL611" s="89"/>
      <c r="AM611" s="88">
        <v>0</v>
      </c>
      <c r="AN611" s="89">
        <v>24423</v>
      </c>
      <c r="AO611" s="89"/>
      <c r="AP611" s="88">
        <v>24423</v>
      </c>
      <c r="AQ611" s="89">
        <v>2</v>
      </c>
      <c r="AR611" s="89"/>
      <c r="AS611" s="88">
        <v>3498</v>
      </c>
      <c r="AT611" s="89"/>
      <c r="AU611" s="88">
        <v>27923</v>
      </c>
      <c r="AV611" s="92"/>
      <c r="AW611" s="93">
        <v>0</v>
      </c>
      <c r="AX611" s="92"/>
      <c r="AY611" s="94">
        <v>3563</v>
      </c>
      <c r="AZ611" s="95"/>
      <c r="BA611" s="94">
        <v>3563</v>
      </c>
      <c r="BB611" s="92"/>
      <c r="BC611" s="96"/>
      <c r="BD611" s="97"/>
      <c r="BE611" s="30" t="str">
        <f t="shared" si="89"/>
        <v>non</v>
      </c>
      <c r="BF611" s="98" t="str">
        <f t="shared" si="89"/>
        <v>oui</v>
      </c>
      <c r="BG611" s="98" t="str">
        <f t="shared" si="89"/>
        <v>oui</v>
      </c>
      <c r="BH611" s="98" t="str">
        <f t="shared" si="89"/>
        <v>oui</v>
      </c>
      <c r="BI611" s="98" t="str">
        <f t="shared" si="89"/>
        <v>oui</v>
      </c>
      <c r="BJ611" s="98" t="str">
        <f t="shared" si="89"/>
        <v>oui</v>
      </c>
      <c r="BK611" s="98" t="str">
        <f t="shared" si="89"/>
        <v>non</v>
      </c>
      <c r="BL611" s="33" t="str">
        <f t="shared" si="89"/>
        <v>oui</v>
      </c>
    </row>
    <row r="612" spans="1:64" s="24" customFormat="1" ht="11.25" customHeight="1" x14ac:dyDescent="0.2">
      <c r="A612" s="217" t="s">
        <v>75</v>
      </c>
      <c r="B612" s="212">
        <v>292300</v>
      </c>
      <c r="C612" s="15"/>
      <c r="D612" s="213">
        <v>71125</v>
      </c>
      <c r="E612" s="213">
        <v>0</v>
      </c>
      <c r="F612" s="213">
        <v>0</v>
      </c>
      <c r="G612" s="213">
        <v>0</v>
      </c>
      <c r="H612" s="213">
        <v>3274</v>
      </c>
      <c r="I612" s="213">
        <v>0</v>
      </c>
      <c r="J612" s="213">
        <v>0</v>
      </c>
      <c r="K612" s="213">
        <v>0</v>
      </c>
      <c r="L612" s="213">
        <v>217872</v>
      </c>
      <c r="M612" s="213">
        <v>0</v>
      </c>
      <c r="N612" s="213">
        <v>0</v>
      </c>
      <c r="O612" s="214">
        <v>0</v>
      </c>
      <c r="P612" s="214">
        <v>29</v>
      </c>
      <c r="Q612" s="214"/>
      <c r="R612" s="215">
        <v>292271</v>
      </c>
      <c r="S612" s="216">
        <v>0</v>
      </c>
      <c r="T612" s="214"/>
      <c r="U612" s="88">
        <v>29</v>
      </c>
      <c r="V612" s="89"/>
      <c r="W612" s="27" t="s">
        <v>10</v>
      </c>
      <c r="X612" s="88">
        <v>14225</v>
      </c>
      <c r="Y612" s="88">
        <v>0</v>
      </c>
      <c r="Z612" s="88">
        <v>327</v>
      </c>
      <c r="AA612" s="88">
        <v>0</v>
      </c>
      <c r="AB612" s="88">
        <v>11983</v>
      </c>
      <c r="AC612" s="88">
        <v>0</v>
      </c>
      <c r="AD612" s="88">
        <v>0</v>
      </c>
      <c r="AE612" s="88">
        <v>26535</v>
      </c>
      <c r="AF612" s="89"/>
      <c r="AG612" s="89"/>
      <c r="AH612" s="88">
        <v>26535</v>
      </c>
      <c r="AI612" s="90">
        <f t="shared" si="90"/>
        <v>0</v>
      </c>
      <c r="AJ612" s="92"/>
      <c r="AK612" s="89"/>
      <c r="AL612" s="89"/>
      <c r="AM612" s="88">
        <v>0</v>
      </c>
      <c r="AN612" s="89">
        <v>28057</v>
      </c>
      <c r="AO612" s="89"/>
      <c r="AP612" s="88">
        <v>28057</v>
      </c>
      <c r="AQ612" s="89"/>
      <c r="AR612" s="89"/>
      <c r="AS612" s="88">
        <v>3563</v>
      </c>
      <c r="AT612" s="89"/>
      <c r="AU612" s="88">
        <v>31620</v>
      </c>
      <c r="AV612" s="92"/>
      <c r="AW612" s="93">
        <v>0</v>
      </c>
      <c r="AX612" s="92"/>
      <c r="AY612" s="94">
        <v>5085</v>
      </c>
      <c r="AZ612" s="95"/>
      <c r="BA612" s="94">
        <v>5085</v>
      </c>
      <c r="BB612" s="92"/>
      <c r="BC612" s="96"/>
      <c r="BD612" s="97"/>
      <c r="BE612" s="30" t="str">
        <f t="shared" si="89"/>
        <v>non</v>
      </c>
      <c r="BF612" s="98" t="str">
        <f t="shared" si="89"/>
        <v>oui</v>
      </c>
      <c r="BG612" s="98" t="str">
        <f t="shared" si="89"/>
        <v>oui</v>
      </c>
      <c r="BH612" s="98" t="str">
        <f t="shared" si="89"/>
        <v>oui</v>
      </c>
      <c r="BI612" s="98" t="str">
        <f t="shared" si="89"/>
        <v>oui</v>
      </c>
      <c r="BJ612" s="98" t="str">
        <f t="shared" si="89"/>
        <v>oui</v>
      </c>
      <c r="BK612" s="98" t="str">
        <f t="shared" si="89"/>
        <v>non</v>
      </c>
      <c r="BL612" s="33" t="str">
        <f t="shared" si="89"/>
        <v>oui</v>
      </c>
    </row>
    <row r="613" spans="1:64" s="24" customFormat="1" ht="11.25" customHeight="1" x14ac:dyDescent="0.2">
      <c r="A613" s="217" t="s">
        <v>76</v>
      </c>
      <c r="B613" s="212">
        <f t="shared" ref="B613:B619" si="91">+SUM(R613:V613)</f>
        <v>308268</v>
      </c>
      <c r="C613" s="15"/>
      <c r="D613" s="213">
        <v>112043</v>
      </c>
      <c r="E613" s="213">
        <v>0</v>
      </c>
      <c r="F613" s="213">
        <v>0</v>
      </c>
      <c r="G613" s="213">
        <v>0</v>
      </c>
      <c r="H613" s="213">
        <v>3320</v>
      </c>
      <c r="I613" s="213">
        <v>0</v>
      </c>
      <c r="J613" s="213">
        <v>0</v>
      </c>
      <c r="K613" s="213">
        <v>0</v>
      </c>
      <c r="L613" s="213">
        <v>193252</v>
      </c>
      <c r="M613" s="213">
        <v>0</v>
      </c>
      <c r="N613" s="213">
        <v>0</v>
      </c>
      <c r="O613" s="214">
        <v>0</v>
      </c>
      <c r="P613" s="214">
        <v>227</v>
      </c>
      <c r="Q613" s="214"/>
      <c r="R613" s="215">
        <f t="shared" ref="R613:S619" si="92">+D613+F613+L613+H613+J613+N613</f>
        <v>308615</v>
      </c>
      <c r="S613" s="216">
        <f t="shared" si="92"/>
        <v>0</v>
      </c>
      <c r="T613" s="214">
        <v>-574</v>
      </c>
      <c r="U613" s="88">
        <f t="shared" ref="U613:U619" si="93">P613</f>
        <v>227</v>
      </c>
      <c r="V613" s="89"/>
      <c r="W613" s="27" t="s">
        <v>10</v>
      </c>
      <c r="X613" s="88">
        <f t="shared" ref="X613:X619" si="94">ROUND((D613+E613)*$X$5805,0)</f>
        <v>22409</v>
      </c>
      <c r="Y613" s="88">
        <f t="shared" ref="Y613:Y619" si="95">ROUND((F613+G613)*$Y$5805,0)</f>
        <v>0</v>
      </c>
      <c r="Z613" s="88">
        <f t="shared" ref="Z613:Z619" si="96">ROUND((H613+I613)*$Z$5805,0)</f>
        <v>332</v>
      </c>
      <c r="AA613" s="88">
        <f t="shared" ref="AA613:AA619" si="97">ROUND((J613+K613)*$AA$5805,0)</f>
        <v>0</v>
      </c>
      <c r="AB613" s="88">
        <f t="shared" ref="AB613:AB619" si="98">ROUND((L613+M613)*$AB$5805,0)</f>
        <v>10629</v>
      </c>
      <c r="AC613" s="88">
        <f t="shared" ref="AC613:AC619" si="99">ROUND((N613+O613)*$AC$5805,0)</f>
        <v>0</v>
      </c>
      <c r="AD613" s="88">
        <f t="shared" ref="AD613:AD619" si="100">ROUND((P613+Q613)*$AD$5805,0)</f>
        <v>0</v>
      </c>
      <c r="AE613" s="88">
        <f t="shared" ref="AE613:AE619" si="101">SUM(X613:AD613)</f>
        <v>33370</v>
      </c>
      <c r="AF613" s="89"/>
      <c r="AG613" s="89"/>
      <c r="AH613" s="88">
        <f t="shared" ref="AH613:AH619" si="102">+AE613+AF613+AG613</f>
        <v>33370</v>
      </c>
      <c r="AI613" s="90">
        <f t="shared" si="90"/>
        <v>0</v>
      </c>
      <c r="AJ613" s="92"/>
      <c r="AK613" s="89"/>
      <c r="AL613" s="89"/>
      <c r="AM613" s="88">
        <f t="shared" ref="AM613:AM619" si="103">+AK613+AL613</f>
        <v>0</v>
      </c>
      <c r="AN613" s="89">
        <v>40228</v>
      </c>
      <c r="AO613" s="89"/>
      <c r="AP613" s="88">
        <f t="shared" ref="AP613:AP619" si="104">+AN613+AO613</f>
        <v>40228</v>
      </c>
      <c r="AQ613" s="89">
        <v>50</v>
      </c>
      <c r="AR613" s="89"/>
      <c r="AS613" s="88">
        <f t="shared" ref="AS613:AS619" si="105">+IF(BA612&gt;0,BA612,0)</f>
        <v>5085</v>
      </c>
      <c r="AT613" s="89"/>
      <c r="AU613" s="88">
        <f t="shared" ref="AU613:AU619" si="106">+AM613+AP613+AQ613+AR613+AS613+AT613</f>
        <v>45363</v>
      </c>
      <c r="AV613" s="92"/>
      <c r="AW613" s="93">
        <f t="shared" ref="AW613:AW619" si="107">IF((AH613-AU613)&gt;0,(AH613-AU613),0)</f>
        <v>0</v>
      </c>
      <c r="AX613" s="92"/>
      <c r="AY613" s="94">
        <f t="shared" ref="AY613:AY619" si="108">IF((AH613-AU613)&lt;0,-(AH613-AU613),0)</f>
        <v>11993</v>
      </c>
      <c r="AZ613" s="95">
        <v>6000</v>
      </c>
      <c r="BA613" s="94">
        <f t="shared" ref="BA613:BA619" si="109">AY613-AZ613</f>
        <v>5993</v>
      </c>
      <c r="BB613" s="92"/>
      <c r="BC613" s="96"/>
      <c r="BD613" s="97"/>
      <c r="BE613" s="30" t="str">
        <f t="shared" si="89"/>
        <v>non</v>
      </c>
      <c r="BF613" s="98" t="str">
        <f t="shared" si="89"/>
        <v>oui</v>
      </c>
      <c r="BG613" s="98" t="str">
        <f t="shared" si="89"/>
        <v>oui</v>
      </c>
      <c r="BH613" s="98" t="str">
        <f t="shared" si="89"/>
        <v>oui</v>
      </c>
      <c r="BI613" s="98" t="str">
        <f t="shared" si="89"/>
        <v>oui</v>
      </c>
      <c r="BJ613" s="98" t="str">
        <f t="shared" si="89"/>
        <v>oui</v>
      </c>
      <c r="BK613" s="98" t="str">
        <f t="shared" si="89"/>
        <v>non</v>
      </c>
      <c r="BL613" s="33" t="str">
        <f t="shared" si="89"/>
        <v>oui</v>
      </c>
    </row>
    <row r="614" spans="1:64" s="16" customFormat="1" ht="11.25" customHeight="1" x14ac:dyDescent="0.2">
      <c r="A614" s="217" t="s">
        <v>77</v>
      </c>
      <c r="B614" s="212">
        <f t="shared" si="91"/>
        <v>283245</v>
      </c>
      <c r="C614" s="15"/>
      <c r="D614" s="213">
        <v>68598</v>
      </c>
      <c r="E614" s="213"/>
      <c r="F614" s="213"/>
      <c r="G614" s="213"/>
      <c r="H614" s="213">
        <v>3880</v>
      </c>
      <c r="I614" s="213"/>
      <c r="J614" s="213"/>
      <c r="K614" s="213"/>
      <c r="L614" s="213">
        <v>210981</v>
      </c>
      <c r="M614" s="213">
        <v>0</v>
      </c>
      <c r="N614" s="213">
        <v>0</v>
      </c>
      <c r="O614" s="214"/>
      <c r="P614" s="214">
        <v>248</v>
      </c>
      <c r="Q614" s="214"/>
      <c r="R614" s="215">
        <f t="shared" si="92"/>
        <v>283459</v>
      </c>
      <c r="S614" s="216">
        <f t="shared" si="92"/>
        <v>0</v>
      </c>
      <c r="T614" s="214">
        <v>-462</v>
      </c>
      <c r="U614" s="88">
        <f t="shared" si="93"/>
        <v>248</v>
      </c>
      <c r="V614" s="89"/>
      <c r="W614" s="27" t="s">
        <v>10</v>
      </c>
      <c r="X614" s="88">
        <f t="shared" si="94"/>
        <v>13720</v>
      </c>
      <c r="Y614" s="88">
        <f t="shared" si="95"/>
        <v>0</v>
      </c>
      <c r="Z614" s="88">
        <f t="shared" si="96"/>
        <v>388</v>
      </c>
      <c r="AA614" s="88">
        <f t="shared" si="97"/>
        <v>0</v>
      </c>
      <c r="AB614" s="88">
        <f t="shared" si="98"/>
        <v>11604</v>
      </c>
      <c r="AC614" s="88">
        <f t="shared" si="99"/>
        <v>0</v>
      </c>
      <c r="AD614" s="88">
        <f t="shared" si="100"/>
        <v>0</v>
      </c>
      <c r="AE614" s="88">
        <f t="shared" si="101"/>
        <v>25712</v>
      </c>
      <c r="AF614" s="89"/>
      <c r="AG614" s="89"/>
      <c r="AH614" s="88">
        <f t="shared" si="102"/>
        <v>25712</v>
      </c>
      <c r="AI614" s="90">
        <f t="shared" si="90"/>
        <v>0</v>
      </c>
      <c r="AJ614" s="99"/>
      <c r="AK614" s="89"/>
      <c r="AL614" s="89"/>
      <c r="AM614" s="88">
        <f t="shared" si="103"/>
        <v>0</v>
      </c>
      <c r="AN614" s="89">
        <v>32336</v>
      </c>
      <c r="AO614" s="89"/>
      <c r="AP614" s="88">
        <f t="shared" si="104"/>
        <v>32336</v>
      </c>
      <c r="AQ614" s="89">
        <v>40</v>
      </c>
      <c r="AR614" s="89"/>
      <c r="AS614" s="88">
        <f t="shared" si="105"/>
        <v>5993</v>
      </c>
      <c r="AT614" s="89"/>
      <c r="AU614" s="88">
        <f t="shared" si="106"/>
        <v>38369</v>
      </c>
      <c r="AV614" s="99"/>
      <c r="AW614" s="93">
        <f t="shared" si="107"/>
        <v>0</v>
      </c>
      <c r="AX614" s="99"/>
      <c r="AY614" s="94">
        <f t="shared" si="108"/>
        <v>12657</v>
      </c>
      <c r="AZ614" s="100">
        <v>6000</v>
      </c>
      <c r="BA614" s="101">
        <f t="shared" si="109"/>
        <v>6657</v>
      </c>
      <c r="BB614" s="99"/>
      <c r="BC614" s="102"/>
      <c r="BD614" s="103"/>
      <c r="BE614" s="30" t="str">
        <f t="shared" si="89"/>
        <v>non</v>
      </c>
      <c r="BF614" s="98" t="str">
        <f t="shared" si="89"/>
        <v>oui</v>
      </c>
      <c r="BG614" s="98" t="str">
        <f t="shared" si="89"/>
        <v>oui</v>
      </c>
      <c r="BH614" s="98" t="str">
        <f t="shared" si="89"/>
        <v>oui</v>
      </c>
      <c r="BI614" s="98" t="str">
        <f t="shared" si="89"/>
        <v>oui</v>
      </c>
      <c r="BJ614" s="98" t="str">
        <f t="shared" si="89"/>
        <v>oui</v>
      </c>
      <c r="BK614" s="98" t="str">
        <f t="shared" si="89"/>
        <v>non</v>
      </c>
      <c r="BL614" s="33" t="str">
        <f t="shared" si="89"/>
        <v>oui</v>
      </c>
    </row>
    <row r="615" spans="1:64" s="24" customFormat="1" ht="11.25" customHeight="1" x14ac:dyDescent="0.2">
      <c r="A615" s="217" t="s">
        <v>78</v>
      </c>
      <c r="B615" s="212">
        <f t="shared" si="91"/>
        <v>268223</v>
      </c>
      <c r="C615" s="15"/>
      <c r="D615" s="213">
        <v>58715</v>
      </c>
      <c r="E615" s="213"/>
      <c r="F615" s="213"/>
      <c r="G615" s="213"/>
      <c r="H615" s="213">
        <v>2633</v>
      </c>
      <c r="I615" s="213"/>
      <c r="J615" s="213"/>
      <c r="K615" s="213"/>
      <c r="L615" s="213">
        <v>206869</v>
      </c>
      <c r="M615" s="213">
        <v>0</v>
      </c>
      <c r="N615" s="213">
        <v>0</v>
      </c>
      <c r="O615" s="214"/>
      <c r="P615" s="214">
        <v>282</v>
      </c>
      <c r="Q615" s="214"/>
      <c r="R615" s="215">
        <f t="shared" si="92"/>
        <v>268217</v>
      </c>
      <c r="S615" s="216">
        <f t="shared" si="92"/>
        <v>0</v>
      </c>
      <c r="T615" s="214">
        <v>-276</v>
      </c>
      <c r="U615" s="88">
        <f t="shared" si="93"/>
        <v>282</v>
      </c>
      <c r="V615" s="89"/>
      <c r="W615" s="27" t="s">
        <v>10</v>
      </c>
      <c r="X615" s="88">
        <f t="shared" si="94"/>
        <v>11743</v>
      </c>
      <c r="Y615" s="88">
        <f t="shared" si="95"/>
        <v>0</v>
      </c>
      <c r="Z615" s="88">
        <f t="shared" si="96"/>
        <v>263</v>
      </c>
      <c r="AA615" s="88">
        <f t="shared" si="97"/>
        <v>0</v>
      </c>
      <c r="AB615" s="88">
        <f t="shared" si="98"/>
        <v>11378</v>
      </c>
      <c r="AC615" s="88">
        <f t="shared" si="99"/>
        <v>0</v>
      </c>
      <c r="AD615" s="88">
        <f t="shared" si="100"/>
        <v>0</v>
      </c>
      <c r="AE615" s="88">
        <f t="shared" si="101"/>
        <v>23384</v>
      </c>
      <c r="AF615" s="89"/>
      <c r="AG615" s="89"/>
      <c r="AH615" s="88">
        <f t="shared" si="102"/>
        <v>23384</v>
      </c>
      <c r="AI615" s="90">
        <f t="shared" si="90"/>
        <v>0</v>
      </c>
      <c r="AJ615" s="92"/>
      <c r="AK615" s="89">
        <v>60</v>
      </c>
      <c r="AL615" s="89"/>
      <c r="AM615" s="88">
        <f t="shared" si="103"/>
        <v>60</v>
      </c>
      <c r="AN615" s="89">
        <v>24802</v>
      </c>
      <c r="AO615" s="89"/>
      <c r="AP615" s="88">
        <f t="shared" si="104"/>
        <v>24802</v>
      </c>
      <c r="AQ615" s="89">
        <v>24</v>
      </c>
      <c r="AR615" s="89"/>
      <c r="AS615" s="88">
        <f t="shared" si="105"/>
        <v>6657</v>
      </c>
      <c r="AT615" s="89"/>
      <c r="AU615" s="88">
        <f t="shared" si="106"/>
        <v>31543</v>
      </c>
      <c r="AV615" s="92"/>
      <c r="AW615" s="93">
        <f t="shared" si="107"/>
        <v>0</v>
      </c>
      <c r="AX615" s="92"/>
      <c r="AY615" s="94">
        <f t="shared" si="108"/>
        <v>8159</v>
      </c>
      <c r="AZ615" s="95"/>
      <c r="BA615" s="94">
        <f t="shared" si="109"/>
        <v>8159</v>
      </c>
      <c r="BB615" s="92"/>
      <c r="BC615" s="96"/>
      <c r="BD615" s="97"/>
      <c r="BE615" s="30" t="str">
        <f t="shared" si="89"/>
        <v>non</v>
      </c>
      <c r="BF615" s="98" t="str">
        <f t="shared" si="89"/>
        <v>oui</v>
      </c>
      <c r="BG615" s="98" t="str">
        <f t="shared" si="89"/>
        <v>oui</v>
      </c>
      <c r="BH615" s="98" t="str">
        <f t="shared" si="89"/>
        <v>oui</v>
      </c>
      <c r="BI615" s="98" t="str">
        <f t="shared" si="89"/>
        <v>oui</v>
      </c>
      <c r="BJ615" s="98" t="str">
        <f t="shared" si="89"/>
        <v>oui</v>
      </c>
      <c r="BK615" s="98" t="str">
        <f t="shared" si="89"/>
        <v>non</v>
      </c>
      <c r="BL615" s="33" t="str">
        <f t="shared" si="89"/>
        <v>oui</v>
      </c>
    </row>
    <row r="616" spans="1:64" s="24" customFormat="1" ht="11.25" customHeight="1" x14ac:dyDescent="0.2">
      <c r="A616" s="217" t="s">
        <v>79</v>
      </c>
      <c r="B616" s="212">
        <f t="shared" si="91"/>
        <v>289033</v>
      </c>
      <c r="C616" s="15"/>
      <c r="D616" s="213">
        <v>68851</v>
      </c>
      <c r="E616" s="213">
        <v>0</v>
      </c>
      <c r="F616" s="213">
        <v>0</v>
      </c>
      <c r="G616" s="213">
        <v>0</v>
      </c>
      <c r="H616" s="213">
        <v>2877</v>
      </c>
      <c r="I616" s="213">
        <v>0</v>
      </c>
      <c r="J616" s="213">
        <v>0</v>
      </c>
      <c r="K616" s="213">
        <v>0</v>
      </c>
      <c r="L616" s="213">
        <v>217386</v>
      </c>
      <c r="M616" s="213">
        <v>0</v>
      </c>
      <c r="N616" s="213">
        <v>0</v>
      </c>
      <c r="O616" s="214">
        <v>0</v>
      </c>
      <c r="P616" s="214">
        <v>204</v>
      </c>
      <c r="Q616" s="214"/>
      <c r="R616" s="215">
        <f t="shared" si="92"/>
        <v>289114</v>
      </c>
      <c r="S616" s="216">
        <f t="shared" si="92"/>
        <v>0</v>
      </c>
      <c r="T616" s="214">
        <v>-285</v>
      </c>
      <c r="U616" s="88">
        <f t="shared" si="93"/>
        <v>204</v>
      </c>
      <c r="V616" s="89"/>
      <c r="W616" s="27" t="s">
        <v>10</v>
      </c>
      <c r="X616" s="88">
        <f t="shared" si="94"/>
        <v>13770</v>
      </c>
      <c r="Y616" s="88">
        <f t="shared" si="95"/>
        <v>0</v>
      </c>
      <c r="Z616" s="88">
        <f t="shared" si="96"/>
        <v>288</v>
      </c>
      <c r="AA616" s="88">
        <f t="shared" si="97"/>
        <v>0</v>
      </c>
      <c r="AB616" s="88">
        <f t="shared" si="98"/>
        <v>11956</v>
      </c>
      <c r="AC616" s="88">
        <f t="shared" si="99"/>
        <v>0</v>
      </c>
      <c r="AD616" s="88">
        <f t="shared" si="100"/>
        <v>0</v>
      </c>
      <c r="AE616" s="88">
        <f t="shared" si="101"/>
        <v>26014</v>
      </c>
      <c r="AF616" s="89"/>
      <c r="AG616" s="89"/>
      <c r="AH616" s="88">
        <f t="shared" si="102"/>
        <v>26014</v>
      </c>
      <c r="AI616" s="90">
        <f t="shared" si="90"/>
        <v>0</v>
      </c>
      <c r="AJ616" s="92"/>
      <c r="AK616" s="89">
        <v>0</v>
      </c>
      <c r="AL616" s="89">
        <v>0</v>
      </c>
      <c r="AM616" s="88">
        <f t="shared" si="103"/>
        <v>0</v>
      </c>
      <c r="AN616" s="89">
        <v>25639</v>
      </c>
      <c r="AO616" s="89">
        <v>0</v>
      </c>
      <c r="AP616" s="88">
        <f t="shared" si="104"/>
        <v>25639</v>
      </c>
      <c r="AQ616" s="89">
        <v>24</v>
      </c>
      <c r="AR616" s="89">
        <v>0</v>
      </c>
      <c r="AS616" s="88">
        <f t="shared" si="105"/>
        <v>8159</v>
      </c>
      <c r="AT616" s="89"/>
      <c r="AU616" s="88">
        <f t="shared" si="106"/>
        <v>33822</v>
      </c>
      <c r="AV616" s="92"/>
      <c r="AW616" s="93">
        <f t="shared" si="107"/>
        <v>0</v>
      </c>
      <c r="AX616" s="92"/>
      <c r="AY616" s="94">
        <f t="shared" si="108"/>
        <v>7808</v>
      </c>
      <c r="AZ616" s="95"/>
      <c r="BA616" s="94">
        <f t="shared" si="109"/>
        <v>7808</v>
      </c>
      <c r="BB616" s="92"/>
      <c r="BC616" s="96"/>
      <c r="BD616" s="97"/>
      <c r="BE616" s="30" t="str">
        <f t="shared" si="89"/>
        <v>non</v>
      </c>
      <c r="BF616" s="98" t="str">
        <f t="shared" si="89"/>
        <v>oui</v>
      </c>
      <c r="BG616" s="98" t="str">
        <f t="shared" si="89"/>
        <v>oui</v>
      </c>
      <c r="BH616" s="98" t="str">
        <f t="shared" si="89"/>
        <v>oui</v>
      </c>
      <c r="BI616" s="98" t="str">
        <f t="shared" si="89"/>
        <v>oui</v>
      </c>
      <c r="BJ616" s="98" t="str">
        <f t="shared" si="89"/>
        <v>oui</v>
      </c>
      <c r="BK616" s="98" t="str">
        <f t="shared" si="89"/>
        <v>non</v>
      </c>
      <c r="BL616" s="33" t="str">
        <f t="shared" si="89"/>
        <v>oui</v>
      </c>
    </row>
    <row r="617" spans="1:64" s="24" customFormat="1" ht="11.25" customHeight="1" x14ac:dyDescent="0.2">
      <c r="A617" s="217" t="s">
        <v>80</v>
      </c>
      <c r="B617" s="212">
        <f t="shared" si="91"/>
        <v>277209</v>
      </c>
      <c r="C617" s="15"/>
      <c r="D617" s="213">
        <v>62922</v>
      </c>
      <c r="E617" s="213">
        <v>0</v>
      </c>
      <c r="F617" s="213">
        <v>0</v>
      </c>
      <c r="G617" s="213">
        <v>0</v>
      </c>
      <c r="H617" s="213">
        <v>2932</v>
      </c>
      <c r="I617" s="213">
        <v>0</v>
      </c>
      <c r="J617" s="213">
        <v>0</v>
      </c>
      <c r="K617" s="213">
        <v>0</v>
      </c>
      <c r="L617" s="213">
        <v>210864</v>
      </c>
      <c r="M617" s="213">
        <v>0</v>
      </c>
      <c r="N617" s="213">
        <v>0</v>
      </c>
      <c r="O617" s="214">
        <v>0</v>
      </c>
      <c r="P617" s="214">
        <v>553</v>
      </c>
      <c r="Q617" s="214">
        <v>0</v>
      </c>
      <c r="R617" s="215">
        <f t="shared" si="92"/>
        <v>276718</v>
      </c>
      <c r="S617" s="216">
        <f t="shared" si="92"/>
        <v>0</v>
      </c>
      <c r="T617" s="214">
        <v>-62</v>
      </c>
      <c r="U617" s="88">
        <f t="shared" si="93"/>
        <v>553</v>
      </c>
      <c r="V617" s="89"/>
      <c r="W617" s="27" t="s">
        <v>10</v>
      </c>
      <c r="X617" s="88">
        <f t="shared" si="94"/>
        <v>12584</v>
      </c>
      <c r="Y617" s="88">
        <f t="shared" si="95"/>
        <v>0</v>
      </c>
      <c r="Z617" s="88">
        <f t="shared" si="96"/>
        <v>293</v>
      </c>
      <c r="AA617" s="88">
        <f t="shared" si="97"/>
        <v>0</v>
      </c>
      <c r="AB617" s="88">
        <f t="shared" si="98"/>
        <v>11598</v>
      </c>
      <c r="AC617" s="88">
        <f t="shared" si="99"/>
        <v>0</v>
      </c>
      <c r="AD617" s="88">
        <f t="shared" si="100"/>
        <v>0</v>
      </c>
      <c r="AE617" s="88">
        <f t="shared" si="101"/>
        <v>24475</v>
      </c>
      <c r="AF617" s="89"/>
      <c r="AG617" s="89"/>
      <c r="AH617" s="88">
        <f t="shared" si="102"/>
        <v>24475</v>
      </c>
      <c r="AI617" s="90">
        <f t="shared" si="90"/>
        <v>0</v>
      </c>
      <c r="AJ617" s="92"/>
      <c r="AK617" s="89">
        <v>0</v>
      </c>
      <c r="AL617" s="89"/>
      <c r="AM617" s="88">
        <f t="shared" si="103"/>
        <v>0</v>
      </c>
      <c r="AN617" s="213">
        <v>34861</v>
      </c>
      <c r="AO617" s="213">
        <v>0</v>
      </c>
      <c r="AP617" s="88">
        <f t="shared" si="104"/>
        <v>34861</v>
      </c>
      <c r="AQ617" s="89">
        <v>6</v>
      </c>
      <c r="AR617" s="89"/>
      <c r="AS617" s="88">
        <f t="shared" si="105"/>
        <v>7808</v>
      </c>
      <c r="AT617" s="89"/>
      <c r="AU617" s="88">
        <f t="shared" si="106"/>
        <v>42675</v>
      </c>
      <c r="AV617" s="92"/>
      <c r="AW617" s="93">
        <f t="shared" si="107"/>
        <v>0</v>
      </c>
      <c r="AX617" s="92"/>
      <c r="AY617" s="94">
        <f t="shared" si="108"/>
        <v>18200</v>
      </c>
      <c r="AZ617" s="95">
        <v>13000</v>
      </c>
      <c r="BA617" s="94">
        <f t="shared" si="109"/>
        <v>5200</v>
      </c>
      <c r="BB617" s="92"/>
      <c r="BC617" s="96"/>
      <c r="BD617" s="97"/>
      <c r="BE617" s="30" t="str">
        <f t="shared" si="89"/>
        <v>non</v>
      </c>
      <c r="BF617" s="98"/>
      <c r="BG617" s="98"/>
      <c r="BH617" s="98"/>
      <c r="BI617" s="98"/>
      <c r="BJ617" s="98"/>
      <c r="BK617" s="98"/>
      <c r="BL617" s="33"/>
    </row>
    <row r="618" spans="1:64" s="24" customFormat="1" ht="11.25" customHeight="1" x14ac:dyDescent="0.2">
      <c r="A618" s="217" t="s">
        <v>81</v>
      </c>
      <c r="B618" s="212">
        <f t="shared" si="91"/>
        <v>0</v>
      </c>
      <c r="C618" s="15"/>
      <c r="D618" s="213">
        <v>0</v>
      </c>
      <c r="E618" s="213">
        <v>0</v>
      </c>
      <c r="F618" s="213">
        <v>0</v>
      </c>
      <c r="G618" s="213">
        <v>0</v>
      </c>
      <c r="H618" s="213">
        <v>0</v>
      </c>
      <c r="I618" s="213">
        <v>0</v>
      </c>
      <c r="J618" s="213">
        <v>0</v>
      </c>
      <c r="K618" s="213">
        <v>0</v>
      </c>
      <c r="L618" s="213">
        <v>0</v>
      </c>
      <c r="M618" s="213">
        <v>0</v>
      </c>
      <c r="N618" s="213">
        <v>0</v>
      </c>
      <c r="O618" s="214">
        <v>0</v>
      </c>
      <c r="P618" s="214">
        <v>0</v>
      </c>
      <c r="Q618" s="214">
        <v>0</v>
      </c>
      <c r="R618" s="215">
        <f t="shared" si="92"/>
        <v>0</v>
      </c>
      <c r="S618" s="216">
        <f t="shared" si="92"/>
        <v>0</v>
      </c>
      <c r="T618" s="214">
        <v>0</v>
      </c>
      <c r="U618" s="88">
        <f t="shared" si="93"/>
        <v>0</v>
      </c>
      <c r="V618" s="89"/>
      <c r="W618" s="27" t="s">
        <v>10</v>
      </c>
      <c r="X618" s="88">
        <f t="shared" si="94"/>
        <v>0</v>
      </c>
      <c r="Y618" s="88">
        <f t="shared" si="95"/>
        <v>0</v>
      </c>
      <c r="Z618" s="88">
        <f t="shared" si="96"/>
        <v>0</v>
      </c>
      <c r="AA618" s="88">
        <f t="shared" si="97"/>
        <v>0</v>
      </c>
      <c r="AB618" s="88">
        <f t="shared" si="98"/>
        <v>0</v>
      </c>
      <c r="AC618" s="88">
        <f t="shared" si="99"/>
        <v>0</v>
      </c>
      <c r="AD618" s="88">
        <f t="shared" si="100"/>
        <v>0</v>
      </c>
      <c r="AE618" s="88">
        <f t="shared" si="101"/>
        <v>0</v>
      </c>
      <c r="AF618" s="89"/>
      <c r="AG618" s="89"/>
      <c r="AH618" s="88">
        <f t="shared" si="102"/>
        <v>0</v>
      </c>
      <c r="AI618" s="90">
        <f t="shared" si="90"/>
        <v>0</v>
      </c>
      <c r="AJ618" s="92"/>
      <c r="AK618" s="89">
        <v>0</v>
      </c>
      <c r="AL618" s="89"/>
      <c r="AM618" s="88">
        <f t="shared" si="103"/>
        <v>0</v>
      </c>
      <c r="AN618" s="213">
        <v>0</v>
      </c>
      <c r="AO618" s="213">
        <v>0</v>
      </c>
      <c r="AP618" s="88">
        <f t="shared" si="104"/>
        <v>0</v>
      </c>
      <c r="AQ618" s="89">
        <v>0</v>
      </c>
      <c r="AR618" s="89"/>
      <c r="AS618" s="88">
        <f t="shared" si="105"/>
        <v>5200</v>
      </c>
      <c r="AT618" s="89"/>
      <c r="AU618" s="88">
        <f t="shared" si="106"/>
        <v>5200</v>
      </c>
      <c r="AV618" s="92"/>
      <c r="AW618" s="93">
        <f t="shared" si="107"/>
        <v>0</v>
      </c>
      <c r="AX618" s="92"/>
      <c r="AY618" s="94">
        <f t="shared" si="108"/>
        <v>5200</v>
      </c>
      <c r="AZ618" s="95">
        <v>0</v>
      </c>
      <c r="BA618" s="94">
        <f t="shared" si="109"/>
        <v>5200</v>
      </c>
      <c r="BB618" s="92"/>
      <c r="BC618" s="96"/>
      <c r="BD618" s="97"/>
      <c r="BE618" s="30" t="str">
        <f t="shared" ref="BE618:BL633" si="110">+BE617</f>
        <v>non</v>
      </c>
      <c r="BF618" s="98"/>
      <c r="BG618" s="98"/>
      <c r="BH618" s="98"/>
      <c r="BI618" s="98"/>
      <c r="BJ618" s="98"/>
      <c r="BK618" s="98"/>
      <c r="BL618" s="33"/>
    </row>
    <row r="619" spans="1:64" s="24" customFormat="1" ht="11.25" customHeight="1" x14ac:dyDescent="0.2">
      <c r="A619" s="217" t="s">
        <v>82</v>
      </c>
      <c r="B619" s="212">
        <f t="shared" si="91"/>
        <v>0</v>
      </c>
      <c r="C619" s="15"/>
      <c r="D619" s="213">
        <v>0</v>
      </c>
      <c r="E619" s="213">
        <v>0</v>
      </c>
      <c r="F619" s="213">
        <v>0</v>
      </c>
      <c r="G619" s="213">
        <v>0</v>
      </c>
      <c r="H619" s="213">
        <v>0</v>
      </c>
      <c r="I619" s="213">
        <v>0</v>
      </c>
      <c r="J619" s="213">
        <v>0</v>
      </c>
      <c r="K619" s="213">
        <v>0</v>
      </c>
      <c r="L619" s="213">
        <v>0</v>
      </c>
      <c r="M619" s="213">
        <v>0</v>
      </c>
      <c r="N619" s="213">
        <v>0</v>
      </c>
      <c r="O619" s="214">
        <v>0</v>
      </c>
      <c r="P619" s="214">
        <v>0</v>
      </c>
      <c r="Q619" s="214">
        <v>0</v>
      </c>
      <c r="R619" s="215">
        <f t="shared" si="92"/>
        <v>0</v>
      </c>
      <c r="S619" s="216">
        <f t="shared" si="92"/>
        <v>0</v>
      </c>
      <c r="T619" s="214">
        <v>0</v>
      </c>
      <c r="U619" s="88">
        <f t="shared" si="93"/>
        <v>0</v>
      </c>
      <c r="V619" s="89"/>
      <c r="W619" s="27" t="s">
        <v>10</v>
      </c>
      <c r="X619" s="88">
        <f t="shared" si="94"/>
        <v>0</v>
      </c>
      <c r="Y619" s="88">
        <f t="shared" si="95"/>
        <v>0</v>
      </c>
      <c r="Z619" s="88">
        <f t="shared" si="96"/>
        <v>0</v>
      </c>
      <c r="AA619" s="88">
        <f t="shared" si="97"/>
        <v>0</v>
      </c>
      <c r="AB619" s="88">
        <f t="shared" si="98"/>
        <v>0</v>
      </c>
      <c r="AC619" s="88">
        <f t="shared" si="99"/>
        <v>0</v>
      </c>
      <c r="AD619" s="88">
        <f t="shared" si="100"/>
        <v>0</v>
      </c>
      <c r="AE619" s="88">
        <f t="shared" si="101"/>
        <v>0</v>
      </c>
      <c r="AF619" s="89"/>
      <c r="AG619" s="89"/>
      <c r="AH619" s="88">
        <f t="shared" si="102"/>
        <v>0</v>
      </c>
      <c r="AI619" s="90">
        <f t="shared" si="90"/>
        <v>0</v>
      </c>
      <c r="AJ619" s="92"/>
      <c r="AK619" s="89">
        <v>0</v>
      </c>
      <c r="AL619" s="89"/>
      <c r="AM619" s="88">
        <f t="shared" si="103"/>
        <v>0</v>
      </c>
      <c r="AN619" s="213">
        <v>0</v>
      </c>
      <c r="AO619" s="213">
        <v>0</v>
      </c>
      <c r="AP619" s="88">
        <f t="shared" si="104"/>
        <v>0</v>
      </c>
      <c r="AQ619" s="89">
        <v>0</v>
      </c>
      <c r="AR619" s="89"/>
      <c r="AS619" s="88">
        <f t="shared" si="105"/>
        <v>5200</v>
      </c>
      <c r="AT619" s="89"/>
      <c r="AU619" s="88">
        <f t="shared" si="106"/>
        <v>5200</v>
      </c>
      <c r="AV619" s="92"/>
      <c r="AW619" s="93">
        <f t="shared" si="107"/>
        <v>0</v>
      </c>
      <c r="AX619" s="92"/>
      <c r="AY619" s="94">
        <f t="shared" si="108"/>
        <v>5200</v>
      </c>
      <c r="AZ619" s="95">
        <v>0</v>
      </c>
      <c r="BA619" s="94">
        <f t="shared" si="109"/>
        <v>5200</v>
      </c>
      <c r="BB619" s="92"/>
      <c r="BC619" s="96"/>
      <c r="BD619" s="97"/>
      <c r="BE619" s="30" t="str">
        <f t="shared" si="110"/>
        <v>non</v>
      </c>
      <c r="BF619" s="98"/>
      <c r="BG619" s="98"/>
      <c r="BH619" s="98"/>
      <c r="BI619" s="98"/>
      <c r="BJ619" s="98"/>
      <c r="BK619" s="98"/>
      <c r="BL619" s="33"/>
    </row>
    <row r="620" spans="1:64" s="24" customFormat="1" ht="11.25" customHeight="1" x14ac:dyDescent="0.2">
      <c r="A620" s="85"/>
      <c r="B620" s="104"/>
      <c r="C620" s="15"/>
      <c r="D620" s="105"/>
      <c r="E620" s="105"/>
      <c r="F620" s="105"/>
      <c r="G620" s="105"/>
      <c r="H620" s="105"/>
      <c r="I620" s="105"/>
      <c r="J620" s="105"/>
      <c r="K620" s="105"/>
      <c r="L620" s="105"/>
      <c r="M620" s="105"/>
      <c r="N620" s="92"/>
      <c r="O620" s="92"/>
      <c r="P620" s="92"/>
      <c r="Q620" s="92"/>
      <c r="R620" s="92"/>
      <c r="S620" s="92"/>
      <c r="U620" s="92"/>
      <c r="V620" s="92"/>
      <c r="W620" s="27" t="s">
        <v>10</v>
      </c>
      <c r="X620" s="92"/>
      <c r="Y620" s="92"/>
      <c r="Z620" s="92"/>
      <c r="AA620" s="92"/>
      <c r="AB620" s="92"/>
      <c r="AC620" s="92"/>
      <c r="AD620" s="92"/>
      <c r="AE620" s="92"/>
      <c r="AF620" s="106"/>
      <c r="AG620" s="92"/>
      <c r="AH620" s="92"/>
      <c r="AI620" s="92"/>
      <c r="AJ620" s="107"/>
      <c r="AK620" s="106"/>
      <c r="AL620" s="106"/>
      <c r="AM620" s="106"/>
      <c r="AN620" s="92"/>
      <c r="AO620" s="92"/>
      <c r="AP620" s="92"/>
      <c r="AQ620" s="92"/>
      <c r="AR620" s="92"/>
      <c r="AS620" s="92"/>
      <c r="AT620" s="92"/>
      <c r="AU620" s="92"/>
      <c r="AV620" s="92"/>
      <c r="AW620" s="92"/>
      <c r="AX620" s="92"/>
      <c r="AY620" s="28"/>
      <c r="AZ620" s="28"/>
      <c r="BA620" s="28"/>
      <c r="BB620" s="92"/>
      <c r="BD620" s="29"/>
      <c r="BE620" s="30" t="str">
        <f t="shared" si="110"/>
        <v>non</v>
      </c>
      <c r="BF620" s="98">
        <f t="shared" si="110"/>
        <v>0</v>
      </c>
      <c r="BG620" s="98">
        <f t="shared" si="110"/>
        <v>0</v>
      </c>
      <c r="BH620" s="98">
        <f t="shared" si="110"/>
        <v>0</v>
      </c>
      <c r="BI620" s="98">
        <f t="shared" si="110"/>
        <v>0</v>
      </c>
      <c r="BJ620" s="98">
        <f t="shared" si="110"/>
        <v>0</v>
      </c>
      <c r="BK620" s="98">
        <f t="shared" si="110"/>
        <v>0</v>
      </c>
      <c r="BL620" s="33">
        <f t="shared" si="110"/>
        <v>0</v>
      </c>
    </row>
    <row r="621" spans="1:64" s="24" customFormat="1" ht="12.75" customHeight="1" x14ac:dyDescent="0.2">
      <c r="A621" s="218" t="s">
        <v>83</v>
      </c>
      <c r="B621" s="108">
        <f>SUM(B608:B619)</f>
        <v>2771567</v>
      </c>
      <c r="C621" s="15"/>
      <c r="D621" s="216">
        <f t="shared" ref="D621:V621" si="111">SUM(D608:D620)</f>
        <v>694843</v>
      </c>
      <c r="E621" s="216">
        <f t="shared" si="111"/>
        <v>0</v>
      </c>
      <c r="F621" s="216">
        <f t="shared" si="111"/>
        <v>0</v>
      </c>
      <c r="G621" s="216">
        <f t="shared" si="111"/>
        <v>0</v>
      </c>
      <c r="H621" s="216">
        <f t="shared" si="111"/>
        <v>28832</v>
      </c>
      <c r="I621" s="216">
        <f t="shared" si="111"/>
        <v>0</v>
      </c>
      <c r="J621" s="216">
        <f t="shared" si="111"/>
        <v>0</v>
      </c>
      <c r="K621" s="216">
        <f t="shared" si="111"/>
        <v>0</v>
      </c>
      <c r="L621" s="216">
        <f t="shared" si="111"/>
        <v>2048986</v>
      </c>
      <c r="M621" s="216">
        <f t="shared" si="111"/>
        <v>0</v>
      </c>
      <c r="N621" s="216">
        <f t="shared" si="111"/>
        <v>0</v>
      </c>
      <c r="O621" s="216">
        <f t="shared" si="111"/>
        <v>0</v>
      </c>
      <c r="P621" s="216">
        <f t="shared" si="111"/>
        <v>2604</v>
      </c>
      <c r="Q621" s="216">
        <f t="shared" si="111"/>
        <v>0</v>
      </c>
      <c r="R621" s="216">
        <f t="shared" si="111"/>
        <v>2772661</v>
      </c>
      <c r="S621" s="216">
        <f t="shared" si="111"/>
        <v>0</v>
      </c>
      <c r="T621" s="216">
        <f t="shared" si="111"/>
        <v>-3698</v>
      </c>
      <c r="U621" s="88">
        <f t="shared" si="111"/>
        <v>2604</v>
      </c>
      <c r="V621" s="88">
        <f t="shared" si="111"/>
        <v>0</v>
      </c>
      <c r="W621" s="27" t="s">
        <v>10</v>
      </c>
      <c r="X621" s="216">
        <f t="shared" ref="X621:AF621" si="112">SUM(X608:X619)</f>
        <v>138969</v>
      </c>
      <c r="Y621" s="216">
        <f t="shared" si="112"/>
        <v>0</v>
      </c>
      <c r="Z621" s="216">
        <f t="shared" si="112"/>
        <v>2882</v>
      </c>
      <c r="AA621" s="216">
        <f t="shared" si="112"/>
        <v>0</v>
      </c>
      <c r="AB621" s="216">
        <f t="shared" si="112"/>
        <v>112695</v>
      </c>
      <c r="AC621" s="216">
        <f t="shared" si="112"/>
        <v>0</v>
      </c>
      <c r="AD621" s="216">
        <f t="shared" si="112"/>
        <v>0</v>
      </c>
      <c r="AE621" s="216">
        <f t="shared" si="112"/>
        <v>254546</v>
      </c>
      <c r="AF621" s="88">
        <f t="shared" si="112"/>
        <v>0</v>
      </c>
      <c r="AG621" s="109"/>
      <c r="AH621" s="216">
        <f>SUM(AH608:AH619)</f>
        <v>254546</v>
      </c>
      <c r="AI621" s="88">
        <f>SUM(AI608:AI619)</f>
        <v>0</v>
      </c>
      <c r="AJ621" s="107"/>
      <c r="AK621" s="216">
        <f>SUM(AK608:AK619)</f>
        <v>60</v>
      </c>
      <c r="AL621" s="216">
        <f>SUM(AL608:AL620)</f>
        <v>0</v>
      </c>
      <c r="AM621" s="216"/>
      <c r="AN621" s="216">
        <f>SUM(AN608:AN619)</f>
        <v>296368</v>
      </c>
      <c r="AO621" s="216">
        <f>SUM(AO608:AO619)</f>
        <v>0</v>
      </c>
      <c r="AP621" s="216">
        <f>SUM(AP608:AP619)</f>
        <v>296368</v>
      </c>
      <c r="AQ621" s="216">
        <f>SUM(AQ608:AQ619)</f>
        <v>318</v>
      </c>
      <c r="AR621" s="88">
        <f>SUM(AR608:AR619)</f>
        <v>0</v>
      </c>
      <c r="AS621" s="109"/>
      <c r="AT621" s="109"/>
      <c r="AU621" s="109"/>
      <c r="AV621" s="92"/>
      <c r="AW621" s="92"/>
      <c r="AX621" s="92"/>
      <c r="AY621" s="28"/>
      <c r="AZ621" s="28"/>
      <c r="BA621" s="28"/>
      <c r="BB621" s="92"/>
      <c r="BD621" s="29"/>
      <c r="BE621" s="30" t="str">
        <f t="shared" si="110"/>
        <v>non</v>
      </c>
      <c r="BF621" s="98">
        <f t="shared" si="110"/>
        <v>0</v>
      </c>
      <c r="BG621" s="98">
        <f t="shared" si="110"/>
        <v>0</v>
      </c>
      <c r="BH621" s="98">
        <f t="shared" si="110"/>
        <v>0</v>
      </c>
      <c r="BI621" s="98">
        <f t="shared" si="110"/>
        <v>0</v>
      </c>
      <c r="BJ621" s="98">
        <f t="shared" si="110"/>
        <v>0</v>
      </c>
      <c r="BK621" s="98">
        <f t="shared" si="110"/>
        <v>0</v>
      </c>
      <c r="BL621" s="33">
        <f t="shared" si="110"/>
        <v>0</v>
      </c>
    </row>
    <row r="622" spans="1:64" s="24" customFormat="1" ht="11.25" customHeight="1" x14ac:dyDescent="0.2">
      <c r="C622" s="15"/>
      <c r="W622" s="27" t="s">
        <v>10</v>
      </c>
      <c r="AY622" s="28"/>
      <c r="AZ622" s="28"/>
      <c r="BA622" s="28"/>
      <c r="BD622" s="29"/>
      <c r="BE622" s="30" t="str">
        <f t="shared" si="110"/>
        <v>non</v>
      </c>
      <c r="BF622" s="33">
        <f t="shared" si="110"/>
        <v>0</v>
      </c>
      <c r="BG622" s="33">
        <f t="shared" si="110"/>
        <v>0</v>
      </c>
      <c r="BH622" s="33">
        <f t="shared" si="110"/>
        <v>0</v>
      </c>
      <c r="BI622" s="33">
        <f t="shared" si="110"/>
        <v>0</v>
      </c>
      <c r="BJ622" s="33">
        <f t="shared" si="110"/>
        <v>0</v>
      </c>
      <c r="BK622" s="33">
        <f t="shared" si="110"/>
        <v>0</v>
      </c>
      <c r="BL622" s="33">
        <f t="shared" si="110"/>
        <v>0</v>
      </c>
    </row>
    <row r="623" spans="1:64" s="111" customFormat="1" ht="12.75" customHeight="1" x14ac:dyDescent="0.2">
      <c r="A623" s="110" t="s">
        <v>84</v>
      </c>
      <c r="C623" s="15"/>
      <c r="D623" s="134">
        <v>694843</v>
      </c>
      <c r="E623" s="112"/>
      <c r="F623" s="134">
        <v>0</v>
      </c>
      <c r="G623" s="112"/>
      <c r="H623" s="134">
        <v>28832</v>
      </c>
      <c r="I623" s="112"/>
      <c r="J623" s="134"/>
      <c r="K623" s="112"/>
      <c r="L623" s="134">
        <v>2047889</v>
      </c>
      <c r="M623" s="112"/>
      <c r="N623" s="134">
        <v>-9</v>
      </c>
      <c r="O623" s="112"/>
      <c r="P623" s="134">
        <v>2604</v>
      </c>
      <c r="Q623" s="112"/>
      <c r="R623" s="134">
        <f>SUM(D623:O623)</f>
        <v>2771555</v>
      </c>
      <c r="S623" s="112"/>
      <c r="U623" s="134">
        <f>SUM(P623:Q623)</f>
        <v>2604</v>
      </c>
      <c r="W623" s="27" t="s">
        <v>10</v>
      </c>
      <c r="AI623" s="113">
        <f>+AI621</f>
        <v>0</v>
      </c>
      <c r="AM623" s="114">
        <f>+AL621+AO621</f>
        <v>0</v>
      </c>
      <c r="AN623" s="115"/>
      <c r="AY623" s="28"/>
      <c r="AZ623" s="28"/>
      <c r="BA623" s="28"/>
      <c r="BD623" s="116"/>
      <c r="BE623" s="30" t="str">
        <f t="shared" si="110"/>
        <v>non</v>
      </c>
      <c r="BF623" s="117">
        <f t="shared" si="110"/>
        <v>0</v>
      </c>
      <c r="BG623" s="117">
        <f t="shared" si="110"/>
        <v>0</v>
      </c>
      <c r="BH623" s="117">
        <f t="shared" si="110"/>
        <v>0</v>
      </c>
      <c r="BI623" s="117">
        <f t="shared" si="110"/>
        <v>0</v>
      </c>
      <c r="BJ623" s="117">
        <f t="shared" si="110"/>
        <v>0</v>
      </c>
      <c r="BK623" s="117">
        <f t="shared" si="110"/>
        <v>0</v>
      </c>
      <c r="BL623" s="117">
        <f t="shared" si="110"/>
        <v>0</v>
      </c>
    </row>
    <row r="624" spans="1:64" s="111" customFormat="1" ht="12.75" customHeight="1" x14ac:dyDescent="0.2">
      <c r="A624" s="110" t="s">
        <v>85</v>
      </c>
      <c r="C624" s="15"/>
      <c r="D624" s="118"/>
      <c r="E624" s="134">
        <v>0</v>
      </c>
      <c r="F624" s="118"/>
      <c r="G624" s="134">
        <v>0</v>
      </c>
      <c r="H624" s="118"/>
      <c r="I624" s="134">
        <v>0</v>
      </c>
      <c r="J624" s="118"/>
      <c r="K624" s="134"/>
      <c r="L624" s="118"/>
      <c r="M624" s="134">
        <v>0</v>
      </c>
      <c r="N624" s="118"/>
      <c r="O624" s="134">
        <v>0</v>
      </c>
      <c r="P624" s="118"/>
      <c r="Q624" s="134">
        <v>0</v>
      </c>
      <c r="R624" s="118"/>
      <c r="S624" s="134">
        <f>SUM(D624:O624)</f>
        <v>0</v>
      </c>
      <c r="U624" s="118"/>
      <c r="W624" s="27" t="s">
        <v>10</v>
      </c>
      <c r="AI624" s="119"/>
      <c r="AM624" s="120"/>
      <c r="AN624" s="121"/>
      <c r="AY624" s="28"/>
      <c r="AZ624" s="28"/>
      <c r="BA624" s="28"/>
      <c r="BD624" s="116"/>
      <c r="BE624" s="30" t="str">
        <f t="shared" si="110"/>
        <v>non</v>
      </c>
      <c r="BF624" s="117">
        <f t="shared" si="110"/>
        <v>0</v>
      </c>
      <c r="BG624" s="117">
        <f t="shared" si="110"/>
        <v>0</v>
      </c>
      <c r="BH624" s="117">
        <f t="shared" si="110"/>
        <v>0</v>
      </c>
      <c r="BI624" s="117">
        <f t="shared" si="110"/>
        <v>0</v>
      </c>
      <c r="BJ624" s="117">
        <f t="shared" si="110"/>
        <v>0</v>
      </c>
      <c r="BK624" s="117">
        <f t="shared" si="110"/>
        <v>0</v>
      </c>
      <c r="BL624" s="117">
        <f t="shared" si="110"/>
        <v>0</v>
      </c>
    </row>
    <row r="625" spans="1:64" s="24" customFormat="1" ht="11.25" customHeight="1" x14ac:dyDescent="0.2">
      <c r="C625" s="15"/>
      <c r="W625" s="27" t="s">
        <v>10</v>
      </c>
      <c r="AY625" s="28"/>
      <c r="AZ625" s="28"/>
      <c r="BA625" s="28"/>
      <c r="BD625" s="29"/>
      <c r="BE625" s="30" t="str">
        <f t="shared" si="110"/>
        <v>non</v>
      </c>
      <c r="BF625" s="33">
        <f t="shared" si="110"/>
        <v>0</v>
      </c>
      <c r="BG625" s="33">
        <f t="shared" si="110"/>
        <v>0</v>
      </c>
      <c r="BH625" s="33">
        <f t="shared" si="110"/>
        <v>0</v>
      </c>
      <c r="BI625" s="33">
        <f t="shared" si="110"/>
        <v>0</v>
      </c>
      <c r="BJ625" s="33">
        <f t="shared" si="110"/>
        <v>0</v>
      </c>
      <c r="BK625" s="33">
        <f t="shared" si="110"/>
        <v>0</v>
      </c>
      <c r="BL625" s="33">
        <f t="shared" si="110"/>
        <v>0</v>
      </c>
    </row>
    <row r="626" spans="1:64" s="122" customFormat="1" ht="15" customHeight="1" x14ac:dyDescent="0.25">
      <c r="A626" s="122" t="str">
        <f>+CONCATENATE("Ecart ",C626)</f>
        <v xml:space="preserve">Ecart </v>
      </c>
      <c r="C626" s="15"/>
      <c r="D626" s="135">
        <f>ROUND(D621-D623,0)</f>
        <v>0</v>
      </c>
      <c r="E626" s="135">
        <f>ROUND(E621-E624,0)</f>
        <v>0</v>
      </c>
      <c r="F626" s="135">
        <f>ROUND(F621-F623,0)</f>
        <v>0</v>
      </c>
      <c r="G626" s="135">
        <f>ROUND(G621-G624,0)</f>
        <v>0</v>
      </c>
      <c r="H626" s="135">
        <f>ROUND(H621-H623,0)</f>
        <v>0</v>
      </c>
      <c r="I626" s="135">
        <f>ROUND(I621-I624,0)</f>
        <v>0</v>
      </c>
      <c r="J626" s="135">
        <f>ROUND(J621-J623,0)</f>
        <v>0</v>
      </c>
      <c r="K626" s="135">
        <f>ROUND(K621-K624,0)</f>
        <v>0</v>
      </c>
      <c r="L626" s="135">
        <f>ROUND(L621-L623,0)</f>
        <v>1097</v>
      </c>
      <c r="M626" s="135">
        <f>ROUND(M621-M624,0)</f>
        <v>0</v>
      </c>
      <c r="N626" s="135">
        <f>ROUND(N621-N623,0)</f>
        <v>9</v>
      </c>
      <c r="O626" s="135">
        <f>ROUND(O621-O624,0)</f>
        <v>0</v>
      </c>
      <c r="P626" s="135">
        <f>ROUND(P621-P623,0)</f>
        <v>0</v>
      </c>
      <c r="Q626" s="135">
        <f>ROUND(Q621-Q624,0)</f>
        <v>0</v>
      </c>
      <c r="R626" s="135">
        <f>ROUND(R621-R623,0)</f>
        <v>1106</v>
      </c>
      <c r="S626" s="135">
        <f>ROUND(S621-S624,0)</f>
        <v>0</v>
      </c>
      <c r="U626" s="135">
        <f>ROUND(U621-U623,0)</f>
        <v>0</v>
      </c>
      <c r="W626" s="27" t="s">
        <v>10</v>
      </c>
      <c r="AI626" s="123" t="s">
        <v>86</v>
      </c>
      <c r="AY626" s="124"/>
      <c r="AZ626" s="124"/>
      <c r="BA626" s="124"/>
      <c r="BD626" s="125"/>
      <c r="BE626" s="30" t="str">
        <f t="shared" si="110"/>
        <v>non</v>
      </c>
      <c r="BF626" s="126">
        <f t="shared" si="110"/>
        <v>0</v>
      </c>
      <c r="BG626" s="126">
        <f t="shared" si="110"/>
        <v>0</v>
      </c>
      <c r="BH626" s="126">
        <f t="shared" si="110"/>
        <v>0</v>
      </c>
      <c r="BI626" s="126">
        <f t="shared" si="110"/>
        <v>0</v>
      </c>
      <c r="BJ626" s="126">
        <f t="shared" si="110"/>
        <v>0</v>
      </c>
      <c r="BK626" s="126">
        <f t="shared" si="110"/>
        <v>0</v>
      </c>
      <c r="BL626" s="126">
        <f t="shared" si="110"/>
        <v>0</v>
      </c>
    </row>
    <row r="627" spans="1:64" ht="15" customHeight="1" x14ac:dyDescent="0.25">
      <c r="C627" s="15"/>
      <c r="W627" s="27" t="s">
        <v>10</v>
      </c>
      <c r="AN627"/>
      <c r="AO627"/>
      <c r="AP627"/>
      <c r="AQ627"/>
      <c r="BE627" s="30" t="str">
        <f t="shared" si="110"/>
        <v>non</v>
      </c>
      <c r="BF627" s="3">
        <f t="shared" si="110"/>
        <v>0</v>
      </c>
      <c r="BG627" s="3">
        <f t="shared" si="110"/>
        <v>0</v>
      </c>
      <c r="BH627" s="3">
        <f t="shared" si="110"/>
        <v>0</v>
      </c>
      <c r="BI627" s="3">
        <f t="shared" si="110"/>
        <v>0</v>
      </c>
      <c r="BJ627" s="3">
        <f t="shared" si="110"/>
        <v>0</v>
      </c>
      <c r="BK627" s="3">
        <f t="shared" si="110"/>
        <v>0</v>
      </c>
      <c r="BL627" s="3">
        <f t="shared" si="110"/>
        <v>0</v>
      </c>
    </row>
    <row r="628" spans="1:64" s="129" customFormat="1" ht="21" customHeight="1" x14ac:dyDescent="0.35">
      <c r="A628" s="126" t="s">
        <v>87</v>
      </c>
      <c r="B628" s="127"/>
      <c r="C628" s="15"/>
      <c r="D628" s="128"/>
      <c r="E628" s="128"/>
      <c r="F628" s="128"/>
      <c r="G628" s="136">
        <v>0</v>
      </c>
      <c r="H628" s="127" t="s">
        <v>88</v>
      </c>
      <c r="W628" s="27" t="s">
        <v>10</v>
      </c>
      <c r="AY628" s="130"/>
      <c r="AZ628" s="130"/>
      <c r="BA628" s="130"/>
      <c r="BD628" s="131"/>
      <c r="BE628" s="30" t="str">
        <f t="shared" si="110"/>
        <v>non</v>
      </c>
      <c r="BF628" s="126">
        <f t="shared" si="110"/>
        <v>0</v>
      </c>
      <c r="BG628" s="126">
        <f t="shared" si="110"/>
        <v>0</v>
      </c>
      <c r="BH628" s="126">
        <f t="shared" si="110"/>
        <v>0</v>
      </c>
      <c r="BI628" s="126">
        <f t="shared" si="110"/>
        <v>0</v>
      </c>
      <c r="BJ628" s="126">
        <f t="shared" si="110"/>
        <v>0</v>
      </c>
      <c r="BK628" s="126">
        <f t="shared" si="110"/>
        <v>0</v>
      </c>
      <c r="BL628" s="126">
        <f t="shared" si="110"/>
        <v>0</v>
      </c>
    </row>
    <row r="629" spans="1:64" ht="15" customHeight="1" x14ac:dyDescent="0.25">
      <c r="A629" s="3"/>
      <c r="C629" s="15"/>
      <c r="W629" s="27" t="s">
        <v>10</v>
      </c>
      <c r="AN629"/>
      <c r="AO629"/>
      <c r="AP629"/>
      <c r="AQ629"/>
      <c r="BE629" s="30" t="str">
        <f t="shared" si="110"/>
        <v>non</v>
      </c>
      <c r="BF629" s="3">
        <f t="shared" si="110"/>
        <v>0</v>
      </c>
      <c r="BG629" s="3">
        <f t="shared" si="110"/>
        <v>0</v>
      </c>
      <c r="BH629" s="3">
        <f t="shared" si="110"/>
        <v>0</v>
      </c>
      <c r="BI629" s="3">
        <f t="shared" si="110"/>
        <v>0</v>
      </c>
      <c r="BJ629" s="3">
        <f t="shared" si="110"/>
        <v>0</v>
      </c>
      <c r="BK629" s="3">
        <f t="shared" si="110"/>
        <v>0</v>
      </c>
      <c r="BL629" s="3">
        <f t="shared" si="110"/>
        <v>0</v>
      </c>
    </row>
    <row r="630" spans="1:64" s="129" customFormat="1" ht="21" customHeight="1" x14ac:dyDescent="0.35">
      <c r="A630" s="126" t="s">
        <v>89</v>
      </c>
      <c r="B630" s="127"/>
      <c r="C630" s="15"/>
      <c r="D630" s="128"/>
      <c r="E630" s="128"/>
      <c r="F630" s="128"/>
      <c r="G630" s="137">
        <v>0</v>
      </c>
      <c r="H630" s="127" t="s">
        <v>90</v>
      </c>
      <c r="W630" s="27" t="s">
        <v>10</v>
      </c>
      <c r="AY630" s="130"/>
      <c r="AZ630" s="130"/>
      <c r="BA630" s="130"/>
      <c r="BD630" s="131"/>
      <c r="BE630" s="30" t="str">
        <f t="shared" si="110"/>
        <v>non</v>
      </c>
      <c r="BF630" s="126">
        <f t="shared" si="110"/>
        <v>0</v>
      </c>
      <c r="BG630" s="126">
        <f t="shared" si="110"/>
        <v>0</v>
      </c>
      <c r="BH630" s="126">
        <f t="shared" si="110"/>
        <v>0</v>
      </c>
      <c r="BI630" s="126">
        <f t="shared" si="110"/>
        <v>0</v>
      </c>
      <c r="BJ630" s="126">
        <f t="shared" si="110"/>
        <v>0</v>
      </c>
      <c r="BK630" s="126">
        <f t="shared" si="110"/>
        <v>0</v>
      </c>
      <c r="BL630" s="126">
        <f t="shared" si="110"/>
        <v>0</v>
      </c>
    </row>
    <row r="631" spans="1:64" ht="15" customHeight="1" x14ac:dyDescent="0.25">
      <c r="A631" s="3"/>
      <c r="C631" s="15"/>
      <c r="W631" s="27" t="s">
        <v>10</v>
      </c>
      <c r="AN631"/>
      <c r="AO631"/>
      <c r="AP631"/>
      <c r="AQ631"/>
      <c r="BE631" s="30" t="str">
        <f t="shared" si="110"/>
        <v>non</v>
      </c>
      <c r="BF631" s="3">
        <f t="shared" si="110"/>
        <v>0</v>
      </c>
      <c r="BG631" s="3">
        <f t="shared" si="110"/>
        <v>0</v>
      </c>
      <c r="BH631" s="3">
        <f t="shared" si="110"/>
        <v>0</v>
      </c>
      <c r="BI631" s="3">
        <f t="shared" si="110"/>
        <v>0</v>
      </c>
      <c r="BJ631" s="3">
        <f t="shared" si="110"/>
        <v>0</v>
      </c>
      <c r="BK631" s="3">
        <f t="shared" si="110"/>
        <v>0</v>
      </c>
      <c r="BL631" s="3">
        <f t="shared" si="110"/>
        <v>0</v>
      </c>
    </row>
    <row r="632" spans="1:64" ht="15" customHeight="1" x14ac:dyDescent="0.25">
      <c r="C632" s="15"/>
      <c r="G632" t="s">
        <v>93</v>
      </c>
      <c r="W632" s="27" t="s">
        <v>10</v>
      </c>
      <c r="AN632"/>
      <c r="AO632"/>
      <c r="AP632"/>
      <c r="AQ632"/>
      <c r="BE632" s="30" t="str">
        <f t="shared" si="110"/>
        <v>non</v>
      </c>
      <c r="BF632" s="3">
        <f t="shared" si="110"/>
        <v>0</v>
      </c>
      <c r="BG632" s="3">
        <f t="shared" si="110"/>
        <v>0</v>
      </c>
      <c r="BH632" s="3">
        <f t="shared" si="110"/>
        <v>0</v>
      </c>
      <c r="BI632" s="3">
        <f t="shared" si="110"/>
        <v>0</v>
      </c>
      <c r="BJ632" s="3">
        <f t="shared" si="110"/>
        <v>0</v>
      </c>
      <c r="BK632" s="3">
        <f t="shared" si="110"/>
        <v>0</v>
      </c>
      <c r="BL632" s="3">
        <f t="shared" si="110"/>
        <v>0</v>
      </c>
    </row>
    <row r="633" spans="1:64" ht="15" customHeight="1" x14ac:dyDescent="0.25">
      <c r="C633" s="15"/>
      <c r="F633" t="s">
        <v>94</v>
      </c>
      <c r="G633" s="5">
        <v>9</v>
      </c>
      <c r="H633" t="s">
        <v>95</v>
      </c>
      <c r="W633" s="27" t="s">
        <v>10</v>
      </c>
      <c r="AN633"/>
      <c r="AO633"/>
      <c r="AP633"/>
      <c r="AQ633"/>
      <c r="BE633" s="30" t="str">
        <f t="shared" si="110"/>
        <v>non</v>
      </c>
      <c r="BF633" s="3">
        <f t="shared" si="110"/>
        <v>0</v>
      </c>
      <c r="BG633" s="3">
        <f t="shared" si="110"/>
        <v>0</v>
      </c>
      <c r="BH633" s="3">
        <f t="shared" si="110"/>
        <v>0</v>
      </c>
      <c r="BI633" s="3">
        <f t="shared" si="110"/>
        <v>0</v>
      </c>
      <c r="BJ633" s="3">
        <f t="shared" si="110"/>
        <v>0</v>
      </c>
      <c r="BK633" s="3">
        <f t="shared" si="110"/>
        <v>0</v>
      </c>
      <c r="BL633" s="3">
        <f t="shared" si="110"/>
        <v>0</v>
      </c>
    </row>
    <row r="634" spans="1:64" ht="15" customHeight="1" x14ac:dyDescent="0.25">
      <c r="C634" s="15"/>
      <c r="W634" s="27" t="s">
        <v>10</v>
      </c>
      <c r="AN634"/>
      <c r="AO634"/>
      <c r="AP634"/>
      <c r="AQ634"/>
      <c r="BE634" s="30" t="str">
        <f t="shared" ref="BE634:BL649" si="113">+BE633</f>
        <v>non</v>
      </c>
      <c r="BF634" s="3">
        <f t="shared" si="113"/>
        <v>0</v>
      </c>
      <c r="BG634" s="3">
        <f t="shared" si="113"/>
        <v>0</v>
      </c>
      <c r="BH634" s="3">
        <f t="shared" si="113"/>
        <v>0</v>
      </c>
      <c r="BI634" s="3">
        <f t="shared" si="113"/>
        <v>0</v>
      </c>
      <c r="BJ634" s="3">
        <f t="shared" si="113"/>
        <v>0</v>
      </c>
      <c r="BK634" s="3">
        <f t="shared" si="113"/>
        <v>0</v>
      </c>
      <c r="BL634" s="3">
        <f t="shared" si="113"/>
        <v>0</v>
      </c>
    </row>
    <row r="635" spans="1:64" ht="15" customHeight="1" x14ac:dyDescent="0.25">
      <c r="C635" s="15"/>
      <c r="W635" s="27" t="s">
        <v>10</v>
      </c>
      <c r="AN635"/>
      <c r="AO635"/>
      <c r="AP635"/>
      <c r="AQ635"/>
      <c r="BE635" s="30" t="str">
        <f t="shared" si="113"/>
        <v>non</v>
      </c>
      <c r="BF635" s="3">
        <f t="shared" si="113"/>
        <v>0</v>
      </c>
      <c r="BG635" s="3">
        <f t="shared" si="113"/>
        <v>0</v>
      </c>
      <c r="BH635" s="3">
        <f t="shared" si="113"/>
        <v>0</v>
      </c>
      <c r="BI635" s="3">
        <f t="shared" si="113"/>
        <v>0</v>
      </c>
      <c r="BJ635" s="3">
        <f t="shared" si="113"/>
        <v>0</v>
      </c>
      <c r="BK635" s="3">
        <f t="shared" si="113"/>
        <v>0</v>
      </c>
      <c r="BL635" s="3">
        <f t="shared" si="113"/>
        <v>0</v>
      </c>
    </row>
    <row r="636" spans="1:64" ht="15" customHeight="1" x14ac:dyDescent="0.25">
      <c r="C636" s="15"/>
      <c r="W636" s="27" t="s">
        <v>10</v>
      </c>
      <c r="AN636"/>
      <c r="AO636"/>
      <c r="AP636"/>
      <c r="AQ636"/>
      <c r="BE636" s="30" t="str">
        <f t="shared" si="113"/>
        <v>non</v>
      </c>
      <c r="BF636" s="3">
        <f t="shared" si="113"/>
        <v>0</v>
      </c>
      <c r="BG636" s="3">
        <f t="shared" si="113"/>
        <v>0</v>
      </c>
      <c r="BH636" s="3">
        <f t="shared" si="113"/>
        <v>0</v>
      </c>
      <c r="BI636" s="3">
        <f t="shared" si="113"/>
        <v>0</v>
      </c>
      <c r="BJ636" s="3">
        <f t="shared" si="113"/>
        <v>0</v>
      </c>
      <c r="BK636" s="3">
        <f t="shared" si="113"/>
        <v>0</v>
      </c>
      <c r="BL636" s="3">
        <f t="shared" si="113"/>
        <v>0</v>
      </c>
    </row>
    <row r="637" spans="1:64" ht="15" customHeight="1" x14ac:dyDescent="0.25">
      <c r="C637" s="15"/>
      <c r="W637" s="27" t="s">
        <v>10</v>
      </c>
      <c r="AN637"/>
      <c r="AO637"/>
      <c r="AP637"/>
      <c r="AQ637"/>
      <c r="BE637" s="30" t="str">
        <f t="shared" si="113"/>
        <v>non</v>
      </c>
      <c r="BF637" s="3">
        <f t="shared" si="113"/>
        <v>0</v>
      </c>
      <c r="BG637" s="3">
        <f t="shared" si="113"/>
        <v>0</v>
      </c>
      <c r="BH637" s="3">
        <f t="shared" si="113"/>
        <v>0</v>
      </c>
      <c r="BI637" s="3">
        <f t="shared" si="113"/>
        <v>0</v>
      </c>
      <c r="BJ637" s="3">
        <f t="shared" si="113"/>
        <v>0</v>
      </c>
      <c r="BK637" s="3">
        <f t="shared" si="113"/>
        <v>0</v>
      </c>
      <c r="BL637" s="3">
        <f t="shared" si="113"/>
        <v>0</v>
      </c>
    </row>
    <row r="638" spans="1:64" ht="15" customHeight="1" x14ac:dyDescent="0.25">
      <c r="C638" s="15"/>
      <c r="W638" s="27" t="s">
        <v>10</v>
      </c>
      <c r="AN638"/>
      <c r="AO638"/>
      <c r="AP638"/>
      <c r="AQ638"/>
      <c r="BE638" s="30" t="str">
        <f t="shared" si="113"/>
        <v>non</v>
      </c>
      <c r="BF638" s="3">
        <f t="shared" si="113"/>
        <v>0</v>
      </c>
      <c r="BG638" s="3">
        <f t="shared" si="113"/>
        <v>0</v>
      </c>
      <c r="BH638" s="3">
        <f t="shared" si="113"/>
        <v>0</v>
      </c>
      <c r="BI638" s="3">
        <f t="shared" si="113"/>
        <v>0</v>
      </c>
      <c r="BJ638" s="3">
        <f t="shared" si="113"/>
        <v>0</v>
      </c>
      <c r="BK638" s="3">
        <f t="shared" si="113"/>
        <v>0</v>
      </c>
      <c r="BL638" s="3">
        <f t="shared" si="113"/>
        <v>0</v>
      </c>
    </row>
    <row r="639" spans="1:64" ht="15" customHeight="1" x14ac:dyDescent="0.25">
      <c r="C639" s="15"/>
      <c r="W639" s="27" t="s">
        <v>10</v>
      </c>
      <c r="AN639"/>
      <c r="AO639"/>
      <c r="AP639"/>
      <c r="AQ639"/>
      <c r="BE639" s="30" t="str">
        <f t="shared" si="113"/>
        <v>non</v>
      </c>
      <c r="BF639" s="3">
        <f t="shared" si="113"/>
        <v>0</v>
      </c>
      <c r="BG639" s="3">
        <f t="shared" si="113"/>
        <v>0</v>
      </c>
      <c r="BH639" s="3">
        <f t="shared" si="113"/>
        <v>0</v>
      </c>
      <c r="BI639" s="3">
        <f t="shared" si="113"/>
        <v>0</v>
      </c>
      <c r="BJ639" s="3">
        <f t="shared" si="113"/>
        <v>0</v>
      </c>
      <c r="BK639" s="3">
        <f t="shared" si="113"/>
        <v>0</v>
      </c>
      <c r="BL639" s="3">
        <f t="shared" si="113"/>
        <v>0</v>
      </c>
    </row>
    <row r="640" spans="1:64" ht="15" customHeight="1" x14ac:dyDescent="0.25">
      <c r="C640" s="15"/>
      <c r="W640" s="27" t="s">
        <v>10</v>
      </c>
      <c r="AN640"/>
      <c r="AO640"/>
      <c r="AP640"/>
      <c r="AQ640"/>
      <c r="BE640" s="30" t="str">
        <f t="shared" si="113"/>
        <v>non</v>
      </c>
      <c r="BF640" s="3">
        <f t="shared" si="113"/>
        <v>0</v>
      </c>
      <c r="BG640" s="3">
        <f t="shared" si="113"/>
        <v>0</v>
      </c>
      <c r="BH640" s="3">
        <f t="shared" si="113"/>
        <v>0</v>
      </c>
      <c r="BI640" s="3">
        <f t="shared" si="113"/>
        <v>0</v>
      </c>
      <c r="BJ640" s="3">
        <f t="shared" si="113"/>
        <v>0</v>
      </c>
      <c r="BK640" s="3">
        <f t="shared" si="113"/>
        <v>0</v>
      </c>
      <c r="BL640" s="3">
        <f t="shared" si="113"/>
        <v>0</v>
      </c>
    </row>
    <row r="641" spans="3:64" ht="15" customHeight="1" x14ac:dyDescent="0.25">
      <c r="C641" s="15"/>
      <c r="W641" s="27" t="s">
        <v>10</v>
      </c>
      <c r="AN641"/>
      <c r="AO641"/>
      <c r="AP641"/>
      <c r="AQ641"/>
      <c r="BE641" s="30" t="str">
        <f t="shared" si="113"/>
        <v>non</v>
      </c>
      <c r="BF641" s="3">
        <f t="shared" si="113"/>
        <v>0</v>
      </c>
      <c r="BG641" s="3">
        <f t="shared" si="113"/>
        <v>0</v>
      </c>
      <c r="BH641" s="3">
        <f t="shared" si="113"/>
        <v>0</v>
      </c>
      <c r="BI641" s="3">
        <f t="shared" si="113"/>
        <v>0</v>
      </c>
      <c r="BJ641" s="3">
        <f t="shared" si="113"/>
        <v>0</v>
      </c>
      <c r="BK641" s="3">
        <f t="shared" si="113"/>
        <v>0</v>
      </c>
      <c r="BL641" s="3">
        <f t="shared" si="113"/>
        <v>0</v>
      </c>
    </row>
    <row r="642" spans="3:64" ht="15" customHeight="1" x14ac:dyDescent="0.25">
      <c r="C642" s="15"/>
      <c r="W642" s="27" t="s">
        <v>10</v>
      </c>
      <c r="AN642"/>
      <c r="AO642"/>
      <c r="AP642"/>
      <c r="AQ642"/>
      <c r="BE642" s="30" t="str">
        <f t="shared" si="113"/>
        <v>non</v>
      </c>
      <c r="BF642" s="3">
        <f t="shared" si="113"/>
        <v>0</v>
      </c>
      <c r="BG642" s="3">
        <f t="shared" si="113"/>
        <v>0</v>
      </c>
      <c r="BH642" s="3">
        <f t="shared" si="113"/>
        <v>0</v>
      </c>
      <c r="BI642" s="3">
        <f t="shared" si="113"/>
        <v>0</v>
      </c>
      <c r="BJ642" s="3">
        <f t="shared" si="113"/>
        <v>0</v>
      </c>
      <c r="BK642" s="3">
        <f t="shared" si="113"/>
        <v>0</v>
      </c>
      <c r="BL642" s="3">
        <f t="shared" si="113"/>
        <v>0</v>
      </c>
    </row>
    <row r="643" spans="3:64" ht="15" customHeight="1" x14ac:dyDescent="0.25">
      <c r="C643" s="15"/>
      <c r="W643" s="27" t="s">
        <v>10</v>
      </c>
      <c r="AN643"/>
      <c r="AO643"/>
      <c r="AP643"/>
      <c r="AQ643"/>
      <c r="BE643" s="30" t="str">
        <f t="shared" si="113"/>
        <v>non</v>
      </c>
      <c r="BF643" s="3">
        <f t="shared" si="113"/>
        <v>0</v>
      </c>
      <c r="BG643" s="3">
        <f t="shared" si="113"/>
        <v>0</v>
      </c>
      <c r="BH643" s="3">
        <f t="shared" si="113"/>
        <v>0</v>
      </c>
      <c r="BI643" s="3">
        <f t="shared" si="113"/>
        <v>0</v>
      </c>
      <c r="BJ643" s="3">
        <f t="shared" si="113"/>
        <v>0</v>
      </c>
      <c r="BK643" s="3">
        <f t="shared" si="113"/>
        <v>0</v>
      </c>
      <c r="BL643" s="3">
        <f t="shared" si="113"/>
        <v>0</v>
      </c>
    </row>
    <row r="644" spans="3:64" ht="15" customHeight="1" x14ac:dyDescent="0.25">
      <c r="C644" s="15"/>
      <c r="W644" s="27" t="s">
        <v>10</v>
      </c>
      <c r="AN644"/>
      <c r="AO644"/>
      <c r="AP644"/>
      <c r="AQ644"/>
      <c r="BE644" s="30" t="str">
        <f t="shared" si="113"/>
        <v>non</v>
      </c>
      <c r="BF644" s="3">
        <f t="shared" si="113"/>
        <v>0</v>
      </c>
      <c r="BG644" s="3">
        <f t="shared" si="113"/>
        <v>0</v>
      </c>
      <c r="BH644" s="3">
        <f t="shared" si="113"/>
        <v>0</v>
      </c>
      <c r="BI644" s="3">
        <f t="shared" si="113"/>
        <v>0</v>
      </c>
      <c r="BJ644" s="3">
        <f t="shared" si="113"/>
        <v>0</v>
      </c>
      <c r="BK644" s="3">
        <f t="shared" si="113"/>
        <v>0</v>
      </c>
      <c r="BL644" s="3">
        <f t="shared" si="113"/>
        <v>0</v>
      </c>
    </row>
    <row r="645" spans="3:64" ht="15" customHeight="1" x14ac:dyDescent="0.25">
      <c r="C645" s="15"/>
      <c r="W645" s="27" t="s">
        <v>10</v>
      </c>
      <c r="AN645"/>
      <c r="AO645"/>
      <c r="AP645"/>
      <c r="AQ645"/>
      <c r="BE645" s="30" t="str">
        <f t="shared" si="113"/>
        <v>non</v>
      </c>
      <c r="BF645" s="3">
        <f t="shared" si="113"/>
        <v>0</v>
      </c>
      <c r="BG645" s="3">
        <f t="shared" si="113"/>
        <v>0</v>
      </c>
      <c r="BH645" s="3">
        <f t="shared" si="113"/>
        <v>0</v>
      </c>
      <c r="BI645" s="3">
        <f t="shared" si="113"/>
        <v>0</v>
      </c>
      <c r="BJ645" s="3">
        <f t="shared" si="113"/>
        <v>0</v>
      </c>
      <c r="BK645" s="3">
        <f t="shared" si="113"/>
        <v>0</v>
      </c>
      <c r="BL645" s="3">
        <f t="shared" si="113"/>
        <v>0</v>
      </c>
    </row>
    <row r="646" spans="3:64" ht="15" customHeight="1" x14ac:dyDescent="0.25">
      <c r="C646" s="15"/>
      <c r="W646" s="27" t="s">
        <v>10</v>
      </c>
      <c r="AN646"/>
      <c r="AO646"/>
      <c r="AP646"/>
      <c r="AQ646"/>
      <c r="BE646" s="30" t="str">
        <f t="shared" si="113"/>
        <v>non</v>
      </c>
      <c r="BF646" s="3">
        <f t="shared" si="113"/>
        <v>0</v>
      </c>
      <c r="BG646" s="3">
        <f t="shared" si="113"/>
        <v>0</v>
      </c>
      <c r="BH646" s="3">
        <f t="shared" si="113"/>
        <v>0</v>
      </c>
      <c r="BI646" s="3">
        <f t="shared" si="113"/>
        <v>0</v>
      </c>
      <c r="BJ646" s="3">
        <f t="shared" si="113"/>
        <v>0</v>
      </c>
      <c r="BK646" s="3">
        <f t="shared" si="113"/>
        <v>0</v>
      </c>
      <c r="BL646" s="3">
        <f t="shared" si="113"/>
        <v>0</v>
      </c>
    </row>
    <row r="647" spans="3:64" ht="15" customHeight="1" x14ac:dyDescent="0.25">
      <c r="C647" s="15"/>
      <c r="W647" s="27" t="s">
        <v>10</v>
      </c>
      <c r="AN647"/>
      <c r="AO647"/>
      <c r="AP647"/>
      <c r="AQ647"/>
      <c r="BE647" s="30" t="str">
        <f t="shared" si="113"/>
        <v>non</v>
      </c>
      <c r="BF647" s="3">
        <f t="shared" si="113"/>
        <v>0</v>
      </c>
      <c r="BG647" s="3">
        <f t="shared" si="113"/>
        <v>0</v>
      </c>
      <c r="BH647" s="3">
        <f t="shared" si="113"/>
        <v>0</v>
      </c>
      <c r="BI647" s="3">
        <f t="shared" si="113"/>
        <v>0</v>
      </c>
      <c r="BJ647" s="3">
        <f t="shared" si="113"/>
        <v>0</v>
      </c>
      <c r="BK647" s="3">
        <f t="shared" si="113"/>
        <v>0</v>
      </c>
      <c r="BL647" s="3">
        <f t="shared" si="113"/>
        <v>0</v>
      </c>
    </row>
    <row r="648" spans="3:64" ht="15" customHeight="1" x14ac:dyDescent="0.25">
      <c r="C648" s="15"/>
      <c r="W648" s="27" t="s">
        <v>10</v>
      </c>
      <c r="AN648"/>
      <c r="AO648"/>
      <c r="AP648"/>
      <c r="AQ648"/>
      <c r="BE648" s="30" t="str">
        <f t="shared" si="113"/>
        <v>non</v>
      </c>
      <c r="BF648" s="3">
        <f t="shared" si="113"/>
        <v>0</v>
      </c>
      <c r="BG648" s="3">
        <f t="shared" si="113"/>
        <v>0</v>
      </c>
      <c r="BH648" s="3">
        <f t="shared" si="113"/>
        <v>0</v>
      </c>
      <c r="BI648" s="3">
        <f t="shared" si="113"/>
        <v>0</v>
      </c>
      <c r="BJ648" s="3">
        <f t="shared" si="113"/>
        <v>0</v>
      </c>
      <c r="BK648" s="3">
        <f t="shared" si="113"/>
        <v>0</v>
      </c>
      <c r="BL648" s="3">
        <f t="shared" si="113"/>
        <v>0</v>
      </c>
    </row>
    <row r="649" spans="3:64" ht="15" customHeight="1" x14ac:dyDescent="0.25">
      <c r="C649" s="15"/>
      <c r="W649" s="27" t="s">
        <v>10</v>
      </c>
      <c r="AN649"/>
      <c r="AO649"/>
      <c r="AP649"/>
      <c r="AQ649"/>
      <c r="BE649" s="30" t="str">
        <f t="shared" si="113"/>
        <v>non</v>
      </c>
      <c r="BF649" s="3">
        <f t="shared" si="113"/>
        <v>0</v>
      </c>
      <c r="BG649" s="3">
        <f t="shared" si="113"/>
        <v>0</v>
      </c>
      <c r="BH649" s="3">
        <f t="shared" si="113"/>
        <v>0</v>
      </c>
      <c r="BI649" s="3">
        <f t="shared" si="113"/>
        <v>0</v>
      </c>
      <c r="BJ649" s="3">
        <f t="shared" si="113"/>
        <v>0</v>
      </c>
      <c r="BK649" s="3">
        <f t="shared" si="113"/>
        <v>0</v>
      </c>
      <c r="BL649" s="3">
        <f t="shared" si="113"/>
        <v>0</v>
      </c>
    </row>
    <row r="650" spans="3:64" ht="15" customHeight="1" x14ac:dyDescent="0.25">
      <c r="C650" s="15"/>
      <c r="W650" s="27" t="s">
        <v>10</v>
      </c>
      <c r="AN650"/>
      <c r="AO650"/>
      <c r="AP650"/>
      <c r="AQ650"/>
      <c r="BE650" s="30" t="str">
        <f t="shared" ref="BE650:BL665" si="114">+BE649</f>
        <v>non</v>
      </c>
      <c r="BF650" s="3">
        <f t="shared" si="114"/>
        <v>0</v>
      </c>
      <c r="BG650" s="3">
        <f t="shared" si="114"/>
        <v>0</v>
      </c>
      <c r="BH650" s="3">
        <f t="shared" si="114"/>
        <v>0</v>
      </c>
      <c r="BI650" s="3">
        <f t="shared" si="114"/>
        <v>0</v>
      </c>
      <c r="BJ650" s="3">
        <f t="shared" si="114"/>
        <v>0</v>
      </c>
      <c r="BK650" s="3">
        <f t="shared" si="114"/>
        <v>0</v>
      </c>
      <c r="BL650" s="3">
        <f t="shared" si="114"/>
        <v>0</v>
      </c>
    </row>
    <row r="651" spans="3:64" ht="15" customHeight="1" x14ac:dyDescent="0.25">
      <c r="C651" s="15"/>
      <c r="W651" s="27" t="s">
        <v>10</v>
      </c>
      <c r="AN651"/>
      <c r="AO651"/>
      <c r="AP651"/>
      <c r="AQ651"/>
      <c r="BE651" s="30" t="str">
        <f t="shared" si="114"/>
        <v>non</v>
      </c>
      <c r="BF651" s="3">
        <f t="shared" si="114"/>
        <v>0</v>
      </c>
      <c r="BG651" s="3">
        <f t="shared" si="114"/>
        <v>0</v>
      </c>
      <c r="BH651" s="3">
        <f t="shared" si="114"/>
        <v>0</v>
      </c>
      <c r="BI651" s="3">
        <f t="shared" si="114"/>
        <v>0</v>
      </c>
      <c r="BJ651" s="3">
        <f t="shared" si="114"/>
        <v>0</v>
      </c>
      <c r="BK651" s="3">
        <f t="shared" si="114"/>
        <v>0</v>
      </c>
      <c r="BL651" s="3">
        <f t="shared" si="114"/>
        <v>0</v>
      </c>
    </row>
    <row r="652" spans="3:64" ht="15" customHeight="1" x14ac:dyDescent="0.25">
      <c r="C652" s="15"/>
      <c r="W652" s="27" t="s">
        <v>10</v>
      </c>
      <c r="AN652"/>
      <c r="AO652"/>
      <c r="AP652"/>
      <c r="AQ652"/>
      <c r="BE652" s="30" t="str">
        <f t="shared" si="114"/>
        <v>non</v>
      </c>
      <c r="BF652" s="3">
        <f t="shared" si="114"/>
        <v>0</v>
      </c>
      <c r="BG652" s="3">
        <f t="shared" si="114"/>
        <v>0</v>
      </c>
      <c r="BH652" s="3">
        <f t="shared" si="114"/>
        <v>0</v>
      </c>
      <c r="BI652" s="3">
        <f t="shared" si="114"/>
        <v>0</v>
      </c>
      <c r="BJ652" s="3">
        <f t="shared" si="114"/>
        <v>0</v>
      </c>
      <c r="BK652" s="3">
        <f t="shared" si="114"/>
        <v>0</v>
      </c>
      <c r="BL652" s="3">
        <f t="shared" si="114"/>
        <v>0</v>
      </c>
    </row>
    <row r="653" spans="3:64" ht="15" customHeight="1" x14ac:dyDescent="0.25">
      <c r="C653" s="15"/>
      <c r="W653" s="27" t="s">
        <v>10</v>
      </c>
      <c r="AN653"/>
      <c r="AO653"/>
      <c r="AP653"/>
      <c r="AQ653"/>
      <c r="BE653" s="30" t="str">
        <f t="shared" si="114"/>
        <v>non</v>
      </c>
      <c r="BF653" s="3">
        <f t="shared" si="114"/>
        <v>0</v>
      </c>
      <c r="BG653" s="3">
        <f t="shared" si="114"/>
        <v>0</v>
      </c>
      <c r="BH653" s="3">
        <f t="shared" si="114"/>
        <v>0</v>
      </c>
      <c r="BI653" s="3">
        <f t="shared" si="114"/>
        <v>0</v>
      </c>
      <c r="BJ653" s="3">
        <f t="shared" si="114"/>
        <v>0</v>
      </c>
      <c r="BK653" s="3">
        <f t="shared" si="114"/>
        <v>0</v>
      </c>
      <c r="BL653" s="3">
        <f t="shared" si="114"/>
        <v>0</v>
      </c>
    </row>
    <row r="654" spans="3:64" ht="15" customHeight="1" x14ac:dyDescent="0.25">
      <c r="C654" s="15"/>
      <c r="W654" s="27" t="s">
        <v>10</v>
      </c>
      <c r="AN654"/>
      <c r="AO654"/>
      <c r="AP654"/>
      <c r="AQ654"/>
      <c r="BE654" s="30" t="str">
        <f t="shared" si="114"/>
        <v>non</v>
      </c>
      <c r="BF654" s="3">
        <f t="shared" si="114"/>
        <v>0</v>
      </c>
      <c r="BG654" s="3">
        <f t="shared" si="114"/>
        <v>0</v>
      </c>
      <c r="BH654" s="3">
        <f t="shared" si="114"/>
        <v>0</v>
      </c>
      <c r="BI654" s="3">
        <f t="shared" si="114"/>
        <v>0</v>
      </c>
      <c r="BJ654" s="3">
        <f t="shared" si="114"/>
        <v>0</v>
      </c>
      <c r="BK654" s="3">
        <f t="shared" si="114"/>
        <v>0</v>
      </c>
      <c r="BL654" s="3">
        <f t="shared" si="114"/>
        <v>0</v>
      </c>
    </row>
    <row r="655" spans="3:64" ht="15" customHeight="1" x14ac:dyDescent="0.25">
      <c r="C655" s="15"/>
      <c r="W655" s="27" t="s">
        <v>10</v>
      </c>
      <c r="AN655"/>
      <c r="AO655"/>
      <c r="AP655"/>
      <c r="AQ655"/>
      <c r="BE655" s="30" t="str">
        <f t="shared" si="114"/>
        <v>non</v>
      </c>
      <c r="BF655" s="3">
        <f t="shared" si="114"/>
        <v>0</v>
      </c>
      <c r="BG655" s="3">
        <f t="shared" si="114"/>
        <v>0</v>
      </c>
      <c r="BH655" s="3">
        <f t="shared" si="114"/>
        <v>0</v>
      </c>
      <c r="BI655" s="3">
        <f t="shared" si="114"/>
        <v>0</v>
      </c>
      <c r="BJ655" s="3">
        <f t="shared" si="114"/>
        <v>0</v>
      </c>
      <c r="BK655" s="3">
        <f t="shared" si="114"/>
        <v>0</v>
      </c>
      <c r="BL655" s="3">
        <f t="shared" si="114"/>
        <v>0</v>
      </c>
    </row>
    <row r="656" spans="3:64" ht="15" customHeight="1" x14ac:dyDescent="0.25">
      <c r="C656" s="15"/>
      <c r="W656" s="27" t="s">
        <v>10</v>
      </c>
      <c r="AN656"/>
      <c r="AO656"/>
      <c r="AP656"/>
      <c r="AQ656"/>
      <c r="BE656" s="30" t="str">
        <f t="shared" si="114"/>
        <v>non</v>
      </c>
      <c r="BF656" s="3">
        <f t="shared" si="114"/>
        <v>0</v>
      </c>
      <c r="BG656" s="3">
        <f t="shared" si="114"/>
        <v>0</v>
      </c>
      <c r="BH656" s="3">
        <f t="shared" si="114"/>
        <v>0</v>
      </c>
      <c r="BI656" s="3">
        <f t="shared" si="114"/>
        <v>0</v>
      </c>
      <c r="BJ656" s="3">
        <f t="shared" si="114"/>
        <v>0</v>
      </c>
      <c r="BK656" s="3">
        <f t="shared" si="114"/>
        <v>0</v>
      </c>
      <c r="BL656" s="3">
        <f t="shared" si="114"/>
        <v>0</v>
      </c>
    </row>
    <row r="657" spans="3:57" ht="15" customHeight="1" x14ac:dyDescent="0.25">
      <c r="C657" s="15"/>
      <c r="W657" s="132" t="s">
        <v>91</v>
      </c>
      <c r="AN657"/>
      <c r="AO657"/>
      <c r="AP657"/>
      <c r="AQ657"/>
      <c r="BD657"/>
      <c r="BE657" s="30" t="str">
        <f t="shared" si="114"/>
        <v>non</v>
      </c>
    </row>
    <row r="658" spans="3:57" ht="15" customHeight="1" x14ac:dyDescent="0.25">
      <c r="C658" s="15"/>
      <c r="W658" s="132" t="s">
        <v>91</v>
      </c>
      <c r="AN658"/>
      <c r="AO658"/>
      <c r="AP658"/>
      <c r="AQ658"/>
      <c r="BD658"/>
      <c r="BE658" s="30" t="str">
        <f t="shared" si="114"/>
        <v>non</v>
      </c>
    </row>
    <row r="659" spans="3:57" ht="15" customHeight="1" x14ac:dyDescent="0.25">
      <c r="C659" s="15"/>
      <c r="W659" s="132" t="s">
        <v>91</v>
      </c>
      <c r="AN659"/>
      <c r="AO659"/>
      <c r="AP659"/>
      <c r="AQ659"/>
      <c r="BD659"/>
      <c r="BE659" s="30" t="str">
        <f t="shared" si="114"/>
        <v>non</v>
      </c>
    </row>
    <row r="660" spans="3:57" ht="15" customHeight="1" x14ac:dyDescent="0.25">
      <c r="C660" s="15"/>
      <c r="W660" s="132" t="s">
        <v>91</v>
      </c>
      <c r="AN660"/>
      <c r="AO660"/>
      <c r="AP660"/>
      <c r="AQ660"/>
      <c r="BD660"/>
      <c r="BE660" s="30" t="str">
        <f t="shared" si="114"/>
        <v>non</v>
      </c>
    </row>
    <row r="661" spans="3:57" ht="15" customHeight="1" x14ac:dyDescent="0.25">
      <c r="C661" s="15"/>
      <c r="W661" s="132" t="s">
        <v>91</v>
      </c>
      <c r="AN661"/>
      <c r="AO661"/>
      <c r="AP661"/>
      <c r="AQ661"/>
      <c r="BD661"/>
      <c r="BE661" s="30" t="str">
        <f t="shared" si="114"/>
        <v>non</v>
      </c>
    </row>
    <row r="662" spans="3:57" ht="15" customHeight="1" x14ac:dyDescent="0.25">
      <c r="C662" s="15"/>
      <c r="W662" s="132" t="s">
        <v>91</v>
      </c>
      <c r="AN662"/>
      <c r="AO662"/>
      <c r="AP662"/>
      <c r="AQ662"/>
      <c r="BD662"/>
      <c r="BE662" s="30" t="str">
        <f t="shared" si="114"/>
        <v>non</v>
      </c>
    </row>
    <row r="663" spans="3:57" ht="15" customHeight="1" x14ac:dyDescent="0.25">
      <c r="C663" s="15"/>
      <c r="W663" s="132" t="s">
        <v>91</v>
      </c>
      <c r="AN663"/>
      <c r="AO663"/>
      <c r="AP663"/>
      <c r="AQ663"/>
      <c r="BD663"/>
      <c r="BE663" s="30" t="str">
        <f t="shared" si="114"/>
        <v>non</v>
      </c>
    </row>
    <row r="664" spans="3:57" ht="15" customHeight="1" x14ac:dyDescent="0.25">
      <c r="C664" s="15"/>
      <c r="W664" s="132" t="s">
        <v>91</v>
      </c>
      <c r="AN664"/>
      <c r="AO664"/>
      <c r="AP664"/>
      <c r="AQ664"/>
      <c r="BD664"/>
      <c r="BE664" s="30" t="str">
        <f t="shared" si="114"/>
        <v>non</v>
      </c>
    </row>
    <row r="665" spans="3:57" ht="15" customHeight="1" x14ac:dyDescent="0.25">
      <c r="C665" s="15"/>
      <c r="W665" s="132" t="s">
        <v>91</v>
      </c>
      <c r="AN665"/>
      <c r="AO665"/>
      <c r="AP665"/>
      <c r="AQ665"/>
      <c r="BD665"/>
      <c r="BE665" s="30" t="str">
        <f t="shared" si="114"/>
        <v>non</v>
      </c>
    </row>
    <row r="666" spans="3:57" ht="15" customHeight="1" x14ac:dyDescent="0.25">
      <c r="C666" s="15"/>
      <c r="W666" s="132" t="s">
        <v>91</v>
      </c>
      <c r="AN666"/>
      <c r="AO666"/>
      <c r="AP666"/>
      <c r="AQ666"/>
      <c r="BD666"/>
      <c r="BE666" s="30" t="str">
        <f t="shared" ref="BE666:BE729" si="115">+BE665</f>
        <v>non</v>
      </c>
    </row>
    <row r="667" spans="3:57" ht="15" customHeight="1" x14ac:dyDescent="0.25">
      <c r="C667" s="15"/>
      <c r="W667" s="132" t="s">
        <v>91</v>
      </c>
      <c r="AN667"/>
      <c r="AO667"/>
      <c r="AP667"/>
      <c r="AQ667"/>
      <c r="BD667"/>
      <c r="BE667" s="30" t="str">
        <f t="shared" si="115"/>
        <v>non</v>
      </c>
    </row>
    <row r="668" spans="3:57" ht="15" customHeight="1" x14ac:dyDescent="0.25">
      <c r="C668" s="15"/>
      <c r="W668" s="132" t="s">
        <v>91</v>
      </c>
      <c r="AN668"/>
      <c r="AO668"/>
      <c r="AP668"/>
      <c r="AQ668"/>
      <c r="BD668"/>
      <c r="BE668" s="30" t="str">
        <f t="shared" si="115"/>
        <v>non</v>
      </c>
    </row>
    <row r="669" spans="3:57" ht="15" customHeight="1" x14ac:dyDescent="0.25">
      <c r="C669" s="15"/>
      <c r="W669" s="132" t="s">
        <v>91</v>
      </c>
      <c r="AN669"/>
      <c r="AO669"/>
      <c r="AP669"/>
      <c r="AQ669"/>
      <c r="BD669"/>
      <c r="BE669" s="30" t="str">
        <f t="shared" si="115"/>
        <v>non</v>
      </c>
    </row>
    <row r="670" spans="3:57" ht="15" customHeight="1" x14ac:dyDescent="0.25">
      <c r="C670" s="15"/>
      <c r="W670" s="132" t="s">
        <v>91</v>
      </c>
      <c r="AN670"/>
      <c r="AO670"/>
      <c r="AP670"/>
      <c r="AQ670"/>
      <c r="BD670"/>
      <c r="BE670" s="30" t="str">
        <f t="shared" si="115"/>
        <v>non</v>
      </c>
    </row>
    <row r="671" spans="3:57" ht="15" customHeight="1" x14ac:dyDescent="0.25">
      <c r="C671" s="15"/>
      <c r="W671" s="132" t="s">
        <v>91</v>
      </c>
      <c r="AN671"/>
      <c r="AO671"/>
      <c r="AP671"/>
      <c r="AQ671"/>
      <c r="BD671"/>
      <c r="BE671" s="30" t="str">
        <f t="shared" si="115"/>
        <v>non</v>
      </c>
    </row>
    <row r="672" spans="3:57" ht="15" customHeight="1" x14ac:dyDescent="0.25">
      <c r="C672" s="15"/>
      <c r="W672" s="132" t="s">
        <v>91</v>
      </c>
      <c r="AN672"/>
      <c r="AO672"/>
      <c r="AP672"/>
      <c r="AQ672"/>
      <c r="BD672"/>
      <c r="BE672" s="30" t="str">
        <f t="shared" si="115"/>
        <v>non</v>
      </c>
    </row>
    <row r="673" spans="3:57" ht="15" customHeight="1" x14ac:dyDescent="0.25">
      <c r="C673" s="15"/>
      <c r="W673" s="132" t="s">
        <v>91</v>
      </c>
      <c r="AN673"/>
      <c r="AO673"/>
      <c r="AP673"/>
      <c r="AQ673"/>
      <c r="BD673"/>
      <c r="BE673" s="30" t="str">
        <f t="shared" si="115"/>
        <v>non</v>
      </c>
    </row>
    <row r="674" spans="3:57" ht="15" customHeight="1" x14ac:dyDescent="0.25">
      <c r="C674" s="15"/>
      <c r="W674" s="132" t="s">
        <v>91</v>
      </c>
      <c r="AN674"/>
      <c r="AO674"/>
      <c r="AP674"/>
      <c r="AQ674"/>
      <c r="BD674"/>
      <c r="BE674" s="30" t="str">
        <f t="shared" si="115"/>
        <v>non</v>
      </c>
    </row>
    <row r="675" spans="3:57" ht="15" customHeight="1" x14ac:dyDescent="0.25">
      <c r="C675" s="15"/>
      <c r="W675" s="132" t="s">
        <v>91</v>
      </c>
      <c r="AN675"/>
      <c r="AO675"/>
      <c r="AP675"/>
      <c r="AQ675"/>
      <c r="BD675"/>
      <c r="BE675" s="30" t="str">
        <f t="shared" si="115"/>
        <v>non</v>
      </c>
    </row>
    <row r="676" spans="3:57" ht="15" customHeight="1" x14ac:dyDescent="0.25">
      <c r="C676" s="15"/>
      <c r="W676" s="132" t="s">
        <v>91</v>
      </c>
      <c r="AN676"/>
      <c r="AO676"/>
      <c r="AP676"/>
      <c r="AQ676"/>
      <c r="BD676"/>
      <c r="BE676" s="30" t="str">
        <f t="shared" si="115"/>
        <v>non</v>
      </c>
    </row>
    <row r="677" spans="3:57" ht="15" customHeight="1" x14ac:dyDescent="0.25">
      <c r="C677" s="15"/>
      <c r="W677" s="132" t="s">
        <v>91</v>
      </c>
      <c r="AN677"/>
      <c r="AO677"/>
      <c r="AP677"/>
      <c r="AQ677"/>
      <c r="BD677"/>
      <c r="BE677" s="30" t="str">
        <f t="shared" si="115"/>
        <v>non</v>
      </c>
    </row>
    <row r="678" spans="3:57" ht="15" customHeight="1" x14ac:dyDescent="0.25">
      <c r="C678" s="15"/>
      <c r="W678" s="132" t="s">
        <v>91</v>
      </c>
      <c r="AN678"/>
      <c r="AO678"/>
      <c r="AP678"/>
      <c r="AQ678"/>
      <c r="BD678"/>
      <c r="BE678" s="30" t="str">
        <f t="shared" si="115"/>
        <v>non</v>
      </c>
    </row>
    <row r="679" spans="3:57" ht="15" customHeight="1" x14ac:dyDescent="0.25">
      <c r="C679" s="15"/>
      <c r="W679" s="132" t="s">
        <v>91</v>
      </c>
      <c r="AN679"/>
      <c r="AO679"/>
      <c r="AP679"/>
      <c r="AQ679"/>
      <c r="BD679"/>
      <c r="BE679" s="30" t="str">
        <f t="shared" si="115"/>
        <v>non</v>
      </c>
    </row>
    <row r="680" spans="3:57" ht="15" customHeight="1" x14ac:dyDescent="0.25">
      <c r="C680" s="15"/>
      <c r="W680" s="132" t="s">
        <v>91</v>
      </c>
      <c r="AN680"/>
      <c r="AO680"/>
      <c r="AP680"/>
      <c r="AQ680"/>
      <c r="BD680"/>
      <c r="BE680" s="30" t="str">
        <f t="shared" si="115"/>
        <v>non</v>
      </c>
    </row>
    <row r="681" spans="3:57" ht="15" customHeight="1" x14ac:dyDescent="0.25">
      <c r="C681" s="15"/>
      <c r="W681" s="132" t="s">
        <v>91</v>
      </c>
      <c r="AN681"/>
      <c r="AO681"/>
      <c r="AP681"/>
      <c r="AQ681"/>
      <c r="BD681"/>
      <c r="BE681" s="30" t="str">
        <f t="shared" si="115"/>
        <v>non</v>
      </c>
    </row>
    <row r="682" spans="3:57" ht="15" customHeight="1" x14ac:dyDescent="0.25">
      <c r="C682" s="15"/>
      <c r="W682" s="132" t="s">
        <v>91</v>
      </c>
      <c r="AN682"/>
      <c r="AO682"/>
      <c r="AP682"/>
      <c r="AQ682"/>
      <c r="BD682"/>
      <c r="BE682" s="30" t="str">
        <f t="shared" si="115"/>
        <v>non</v>
      </c>
    </row>
    <row r="683" spans="3:57" ht="15" customHeight="1" x14ac:dyDescent="0.25">
      <c r="C683" s="15"/>
      <c r="W683" s="132" t="s">
        <v>91</v>
      </c>
      <c r="AN683"/>
      <c r="AO683"/>
      <c r="AP683"/>
      <c r="AQ683"/>
      <c r="BD683"/>
      <c r="BE683" s="30" t="str">
        <f t="shared" si="115"/>
        <v>non</v>
      </c>
    </row>
    <row r="684" spans="3:57" ht="15" customHeight="1" x14ac:dyDescent="0.25">
      <c r="C684" s="15"/>
      <c r="W684" s="132" t="s">
        <v>91</v>
      </c>
      <c r="AN684"/>
      <c r="AO684"/>
      <c r="AP684"/>
      <c r="AQ684"/>
      <c r="BD684"/>
      <c r="BE684" s="30" t="str">
        <f t="shared" si="115"/>
        <v>non</v>
      </c>
    </row>
    <row r="685" spans="3:57" ht="15" customHeight="1" x14ac:dyDescent="0.25">
      <c r="C685" s="15"/>
      <c r="W685" s="132" t="s">
        <v>91</v>
      </c>
      <c r="AN685"/>
      <c r="AO685"/>
      <c r="AP685"/>
      <c r="AQ685"/>
      <c r="BD685"/>
      <c r="BE685" s="30" t="str">
        <f t="shared" si="115"/>
        <v>non</v>
      </c>
    </row>
    <row r="686" spans="3:57" ht="15" customHeight="1" x14ac:dyDescent="0.25">
      <c r="C686" s="15"/>
      <c r="W686" s="132" t="s">
        <v>91</v>
      </c>
      <c r="AN686"/>
      <c r="AO686"/>
      <c r="AP686"/>
      <c r="AQ686"/>
      <c r="BD686"/>
      <c r="BE686" s="30" t="str">
        <f t="shared" si="115"/>
        <v>non</v>
      </c>
    </row>
    <row r="687" spans="3:57" ht="15" customHeight="1" x14ac:dyDescent="0.25">
      <c r="C687" s="15"/>
      <c r="W687" s="132" t="s">
        <v>91</v>
      </c>
      <c r="AN687"/>
      <c r="AO687"/>
      <c r="AP687"/>
      <c r="AQ687"/>
      <c r="BD687"/>
      <c r="BE687" s="30" t="str">
        <f t="shared" si="115"/>
        <v>non</v>
      </c>
    </row>
    <row r="688" spans="3:57" ht="15" customHeight="1" x14ac:dyDescent="0.25">
      <c r="C688" s="15"/>
      <c r="W688" s="132" t="s">
        <v>91</v>
      </c>
      <c r="AN688"/>
      <c r="AO688"/>
      <c r="AP688"/>
      <c r="AQ688"/>
      <c r="BD688"/>
      <c r="BE688" s="30" t="str">
        <f t="shared" si="115"/>
        <v>non</v>
      </c>
    </row>
    <row r="689" spans="3:57" ht="15" customHeight="1" x14ac:dyDescent="0.25">
      <c r="C689" s="15"/>
      <c r="W689" s="132" t="s">
        <v>91</v>
      </c>
      <c r="AN689"/>
      <c r="AO689"/>
      <c r="AP689"/>
      <c r="AQ689"/>
      <c r="BD689"/>
      <c r="BE689" s="30" t="str">
        <f t="shared" si="115"/>
        <v>non</v>
      </c>
    </row>
    <row r="690" spans="3:57" ht="15" customHeight="1" x14ac:dyDescent="0.25">
      <c r="C690" s="15"/>
      <c r="W690" s="132" t="s">
        <v>91</v>
      </c>
      <c r="AN690"/>
      <c r="AO690"/>
      <c r="AP690"/>
      <c r="AQ690"/>
      <c r="BD690"/>
      <c r="BE690" s="30" t="str">
        <f t="shared" si="115"/>
        <v>non</v>
      </c>
    </row>
    <row r="691" spans="3:57" ht="15" customHeight="1" x14ac:dyDescent="0.25">
      <c r="C691" s="15"/>
      <c r="W691" s="132" t="s">
        <v>91</v>
      </c>
      <c r="AN691"/>
      <c r="AO691"/>
      <c r="AP691"/>
      <c r="AQ691"/>
      <c r="BD691"/>
      <c r="BE691" s="30" t="str">
        <f t="shared" si="115"/>
        <v>non</v>
      </c>
    </row>
    <row r="692" spans="3:57" ht="15" customHeight="1" x14ac:dyDescent="0.25">
      <c r="C692" s="15"/>
      <c r="W692" s="132" t="s">
        <v>91</v>
      </c>
      <c r="AN692"/>
      <c r="AO692"/>
      <c r="AP692"/>
      <c r="AQ692"/>
      <c r="BD692"/>
      <c r="BE692" s="30" t="str">
        <f t="shared" si="115"/>
        <v>non</v>
      </c>
    </row>
    <row r="693" spans="3:57" ht="15" customHeight="1" x14ac:dyDescent="0.25">
      <c r="C693" s="15"/>
      <c r="W693" s="132" t="s">
        <v>91</v>
      </c>
      <c r="AN693"/>
      <c r="AO693"/>
      <c r="AP693"/>
      <c r="AQ693"/>
      <c r="BD693"/>
      <c r="BE693" s="30" t="str">
        <f t="shared" si="115"/>
        <v>non</v>
      </c>
    </row>
    <row r="694" spans="3:57" ht="15" customHeight="1" x14ac:dyDescent="0.25">
      <c r="C694" s="15"/>
      <c r="W694" s="132" t="s">
        <v>91</v>
      </c>
      <c r="AN694"/>
      <c r="AO694"/>
      <c r="AP694"/>
      <c r="AQ694"/>
      <c r="BD694"/>
      <c r="BE694" s="30" t="str">
        <f t="shared" si="115"/>
        <v>non</v>
      </c>
    </row>
    <row r="695" spans="3:57" ht="15" customHeight="1" x14ac:dyDescent="0.25">
      <c r="C695" s="15"/>
      <c r="W695" s="132" t="s">
        <v>91</v>
      </c>
      <c r="AN695"/>
      <c r="AO695"/>
      <c r="AP695"/>
      <c r="AQ695"/>
      <c r="BD695"/>
      <c r="BE695" s="30" t="str">
        <f t="shared" si="115"/>
        <v>non</v>
      </c>
    </row>
    <row r="696" spans="3:57" ht="15" customHeight="1" x14ac:dyDescent="0.25">
      <c r="C696" s="15"/>
      <c r="W696" s="132" t="s">
        <v>91</v>
      </c>
      <c r="AN696"/>
      <c r="AO696"/>
      <c r="AP696"/>
      <c r="AQ696"/>
      <c r="BD696"/>
      <c r="BE696" s="30" t="str">
        <f t="shared" si="115"/>
        <v>non</v>
      </c>
    </row>
    <row r="697" spans="3:57" ht="15" customHeight="1" x14ac:dyDescent="0.25">
      <c r="C697" s="15"/>
      <c r="W697" s="132" t="s">
        <v>91</v>
      </c>
      <c r="AN697"/>
      <c r="AO697"/>
      <c r="AP697"/>
      <c r="AQ697"/>
      <c r="BD697"/>
      <c r="BE697" s="30" t="str">
        <f t="shared" si="115"/>
        <v>non</v>
      </c>
    </row>
    <row r="698" spans="3:57" ht="15" customHeight="1" x14ac:dyDescent="0.25">
      <c r="C698" s="15"/>
      <c r="W698" s="132" t="s">
        <v>91</v>
      </c>
      <c r="AN698"/>
      <c r="AO698"/>
      <c r="AP698"/>
      <c r="AQ698"/>
      <c r="BD698"/>
      <c r="BE698" s="30" t="str">
        <f t="shared" si="115"/>
        <v>non</v>
      </c>
    </row>
    <row r="699" spans="3:57" ht="15" customHeight="1" x14ac:dyDescent="0.25">
      <c r="C699" s="15"/>
      <c r="W699" s="132" t="s">
        <v>91</v>
      </c>
      <c r="AN699"/>
      <c r="AO699"/>
      <c r="AP699"/>
      <c r="AQ699"/>
      <c r="BD699"/>
      <c r="BE699" s="30" t="str">
        <f t="shared" si="115"/>
        <v>non</v>
      </c>
    </row>
    <row r="700" spans="3:57" ht="15" customHeight="1" x14ac:dyDescent="0.25">
      <c r="C700" s="15"/>
      <c r="W700" s="132" t="s">
        <v>91</v>
      </c>
      <c r="AN700"/>
      <c r="AO700"/>
      <c r="AP700"/>
      <c r="AQ700"/>
      <c r="BD700"/>
      <c r="BE700" s="30" t="str">
        <f t="shared" si="115"/>
        <v>non</v>
      </c>
    </row>
    <row r="701" spans="3:57" ht="15" customHeight="1" x14ac:dyDescent="0.25">
      <c r="C701" s="15"/>
      <c r="W701" s="132" t="s">
        <v>91</v>
      </c>
      <c r="AN701"/>
      <c r="AO701"/>
      <c r="AP701"/>
      <c r="AQ701"/>
      <c r="BD701"/>
      <c r="BE701" s="30" t="str">
        <f t="shared" si="115"/>
        <v>non</v>
      </c>
    </row>
    <row r="702" spans="3:57" ht="15" customHeight="1" x14ac:dyDescent="0.25">
      <c r="C702" s="15"/>
      <c r="W702" s="132" t="s">
        <v>91</v>
      </c>
      <c r="AN702"/>
      <c r="AO702"/>
      <c r="AP702"/>
      <c r="AQ702"/>
      <c r="BD702"/>
      <c r="BE702" s="30" t="str">
        <f t="shared" si="115"/>
        <v>non</v>
      </c>
    </row>
    <row r="703" spans="3:57" ht="15" customHeight="1" x14ac:dyDescent="0.25">
      <c r="C703" s="15"/>
      <c r="W703" s="132" t="s">
        <v>91</v>
      </c>
      <c r="AN703"/>
      <c r="AO703"/>
      <c r="AP703"/>
      <c r="AQ703"/>
      <c r="BD703"/>
      <c r="BE703" s="30" t="str">
        <f t="shared" si="115"/>
        <v>non</v>
      </c>
    </row>
    <row r="704" spans="3:57" ht="15" customHeight="1" x14ac:dyDescent="0.25">
      <c r="C704" s="15"/>
      <c r="W704" s="132" t="s">
        <v>91</v>
      </c>
      <c r="AN704"/>
      <c r="AO704"/>
      <c r="AP704"/>
      <c r="AQ704"/>
      <c r="BD704"/>
      <c r="BE704" s="30" t="str">
        <f t="shared" si="115"/>
        <v>non</v>
      </c>
    </row>
    <row r="705" spans="3:57" ht="15" customHeight="1" x14ac:dyDescent="0.25">
      <c r="C705" s="15"/>
      <c r="W705" s="132" t="s">
        <v>91</v>
      </c>
      <c r="AN705"/>
      <c r="AO705"/>
      <c r="AP705"/>
      <c r="AQ705"/>
      <c r="BD705"/>
      <c r="BE705" s="30" t="str">
        <f t="shared" si="115"/>
        <v>non</v>
      </c>
    </row>
    <row r="706" spans="3:57" ht="15" customHeight="1" x14ac:dyDescent="0.25">
      <c r="C706" s="15"/>
      <c r="W706" s="132" t="s">
        <v>91</v>
      </c>
      <c r="AN706"/>
      <c r="AO706"/>
      <c r="AP706"/>
      <c r="AQ706"/>
      <c r="BD706"/>
      <c r="BE706" s="30" t="str">
        <f t="shared" si="115"/>
        <v>non</v>
      </c>
    </row>
    <row r="707" spans="3:57" ht="15" customHeight="1" x14ac:dyDescent="0.25">
      <c r="C707" s="15"/>
      <c r="W707" s="132" t="s">
        <v>91</v>
      </c>
      <c r="AN707"/>
      <c r="AO707"/>
      <c r="AP707"/>
      <c r="AQ707"/>
      <c r="BD707"/>
      <c r="BE707" s="30" t="str">
        <f t="shared" si="115"/>
        <v>non</v>
      </c>
    </row>
    <row r="708" spans="3:57" ht="15" customHeight="1" x14ac:dyDescent="0.25">
      <c r="C708" s="15"/>
      <c r="W708" s="132" t="s">
        <v>91</v>
      </c>
      <c r="AN708"/>
      <c r="AO708"/>
      <c r="AP708"/>
      <c r="AQ708"/>
      <c r="BD708"/>
      <c r="BE708" s="30" t="str">
        <f t="shared" si="115"/>
        <v>non</v>
      </c>
    </row>
    <row r="709" spans="3:57" ht="15" customHeight="1" x14ac:dyDescent="0.25">
      <c r="C709" s="15"/>
      <c r="W709" s="132" t="s">
        <v>91</v>
      </c>
      <c r="AN709"/>
      <c r="AO709"/>
      <c r="AP709"/>
      <c r="AQ709"/>
      <c r="BD709"/>
      <c r="BE709" s="30" t="str">
        <f t="shared" si="115"/>
        <v>non</v>
      </c>
    </row>
    <row r="710" spans="3:57" ht="15" customHeight="1" x14ac:dyDescent="0.25">
      <c r="C710" s="15"/>
      <c r="W710" s="132" t="s">
        <v>91</v>
      </c>
      <c r="AN710"/>
      <c r="AO710"/>
      <c r="AP710"/>
      <c r="AQ710"/>
      <c r="BD710"/>
      <c r="BE710" s="30" t="str">
        <f t="shared" si="115"/>
        <v>non</v>
      </c>
    </row>
    <row r="711" spans="3:57" ht="15" customHeight="1" x14ac:dyDescent="0.25">
      <c r="C711" s="15"/>
      <c r="W711" s="132" t="s">
        <v>91</v>
      </c>
      <c r="AN711"/>
      <c r="AO711"/>
      <c r="AP711"/>
      <c r="AQ711"/>
      <c r="BD711"/>
      <c r="BE711" s="30" t="str">
        <f t="shared" si="115"/>
        <v>non</v>
      </c>
    </row>
    <row r="712" spans="3:57" ht="15" customHeight="1" x14ac:dyDescent="0.25">
      <c r="C712" s="15"/>
      <c r="W712" s="132" t="s">
        <v>91</v>
      </c>
      <c r="AN712"/>
      <c r="AO712"/>
      <c r="AP712"/>
      <c r="AQ712"/>
      <c r="BD712"/>
      <c r="BE712" s="30" t="str">
        <f t="shared" si="115"/>
        <v>non</v>
      </c>
    </row>
    <row r="713" spans="3:57" ht="15" customHeight="1" x14ac:dyDescent="0.25">
      <c r="C713" s="15"/>
      <c r="W713" s="132" t="s">
        <v>91</v>
      </c>
      <c r="AN713"/>
      <c r="AO713"/>
      <c r="AP713"/>
      <c r="AQ713"/>
      <c r="BD713"/>
      <c r="BE713" s="30" t="str">
        <f t="shared" si="115"/>
        <v>non</v>
      </c>
    </row>
    <row r="714" spans="3:57" ht="15" customHeight="1" x14ac:dyDescent="0.25">
      <c r="C714" s="15"/>
      <c r="W714" s="132" t="s">
        <v>91</v>
      </c>
      <c r="AN714"/>
      <c r="AO714"/>
      <c r="AP714"/>
      <c r="AQ714"/>
      <c r="BD714"/>
      <c r="BE714" s="30" t="str">
        <f t="shared" si="115"/>
        <v>non</v>
      </c>
    </row>
    <row r="715" spans="3:57" ht="15" customHeight="1" x14ac:dyDescent="0.25">
      <c r="C715" s="15"/>
      <c r="W715" s="132" t="s">
        <v>91</v>
      </c>
      <c r="AN715"/>
      <c r="AO715"/>
      <c r="AP715"/>
      <c r="AQ715"/>
      <c r="BD715"/>
      <c r="BE715" s="30" t="str">
        <f t="shared" si="115"/>
        <v>non</v>
      </c>
    </row>
    <row r="716" spans="3:57" ht="15" customHeight="1" x14ac:dyDescent="0.25">
      <c r="C716" s="15"/>
      <c r="W716" s="132" t="s">
        <v>91</v>
      </c>
      <c r="AN716"/>
      <c r="AO716"/>
      <c r="AP716"/>
      <c r="AQ716"/>
      <c r="BD716"/>
      <c r="BE716" s="30" t="str">
        <f t="shared" si="115"/>
        <v>non</v>
      </c>
    </row>
    <row r="717" spans="3:57" ht="15" customHeight="1" x14ac:dyDescent="0.25">
      <c r="C717" s="15"/>
      <c r="W717" s="132" t="s">
        <v>91</v>
      </c>
      <c r="AN717"/>
      <c r="AO717"/>
      <c r="AP717"/>
      <c r="AQ717"/>
      <c r="BD717"/>
      <c r="BE717" s="30" t="str">
        <f t="shared" si="115"/>
        <v>non</v>
      </c>
    </row>
    <row r="718" spans="3:57" ht="15" customHeight="1" x14ac:dyDescent="0.25">
      <c r="C718" s="15"/>
      <c r="W718" s="132" t="s">
        <v>91</v>
      </c>
      <c r="AN718"/>
      <c r="AO718"/>
      <c r="AP718"/>
      <c r="AQ718"/>
      <c r="BD718"/>
      <c r="BE718" s="30" t="str">
        <f t="shared" si="115"/>
        <v>non</v>
      </c>
    </row>
    <row r="719" spans="3:57" ht="15" customHeight="1" x14ac:dyDescent="0.25">
      <c r="C719" s="15"/>
      <c r="W719" s="132" t="s">
        <v>91</v>
      </c>
      <c r="AN719"/>
      <c r="AO719"/>
      <c r="AP719"/>
      <c r="AQ719"/>
      <c r="BD719"/>
      <c r="BE719" s="30" t="str">
        <f t="shared" si="115"/>
        <v>non</v>
      </c>
    </row>
    <row r="720" spans="3:57" ht="15" customHeight="1" x14ac:dyDescent="0.25">
      <c r="C720" s="15"/>
      <c r="W720" s="132" t="s">
        <v>91</v>
      </c>
      <c r="AN720"/>
      <c r="AO720"/>
      <c r="AP720"/>
      <c r="AQ720"/>
      <c r="BD720"/>
      <c r="BE720" s="30" t="str">
        <f t="shared" si="115"/>
        <v>non</v>
      </c>
    </row>
    <row r="721" spans="3:57" ht="15" customHeight="1" x14ac:dyDescent="0.25">
      <c r="C721" s="15"/>
      <c r="W721" s="132" t="s">
        <v>91</v>
      </c>
      <c r="AN721"/>
      <c r="AO721"/>
      <c r="AP721"/>
      <c r="AQ721"/>
      <c r="BD721"/>
      <c r="BE721" s="30" t="str">
        <f t="shared" si="115"/>
        <v>non</v>
      </c>
    </row>
    <row r="722" spans="3:57" ht="15" customHeight="1" x14ac:dyDescent="0.25">
      <c r="C722" s="15"/>
      <c r="W722" s="132" t="s">
        <v>91</v>
      </c>
      <c r="AN722"/>
      <c r="AO722"/>
      <c r="AP722"/>
      <c r="AQ722"/>
      <c r="BD722"/>
      <c r="BE722" s="30" t="str">
        <f t="shared" si="115"/>
        <v>non</v>
      </c>
    </row>
    <row r="723" spans="3:57" ht="15" customHeight="1" x14ac:dyDescent="0.25">
      <c r="C723" s="15"/>
      <c r="W723" s="132" t="s">
        <v>91</v>
      </c>
      <c r="AN723"/>
      <c r="AO723"/>
      <c r="AP723"/>
      <c r="AQ723"/>
      <c r="BD723"/>
      <c r="BE723" s="30" t="str">
        <f t="shared" si="115"/>
        <v>non</v>
      </c>
    </row>
    <row r="724" spans="3:57" ht="15" customHeight="1" x14ac:dyDescent="0.25">
      <c r="C724" s="15"/>
      <c r="W724" s="132" t="s">
        <v>91</v>
      </c>
      <c r="AN724"/>
      <c r="AO724"/>
      <c r="AP724"/>
      <c r="AQ724"/>
      <c r="BD724"/>
      <c r="BE724" s="30" t="str">
        <f t="shared" si="115"/>
        <v>non</v>
      </c>
    </row>
    <row r="725" spans="3:57" ht="15" customHeight="1" x14ac:dyDescent="0.25">
      <c r="C725" s="15"/>
      <c r="W725" s="132" t="s">
        <v>91</v>
      </c>
      <c r="AN725"/>
      <c r="AO725"/>
      <c r="AP725"/>
      <c r="AQ725"/>
      <c r="BD725"/>
      <c r="BE725" s="30" t="str">
        <f t="shared" si="115"/>
        <v>non</v>
      </c>
    </row>
    <row r="726" spans="3:57" ht="15" customHeight="1" x14ac:dyDescent="0.25">
      <c r="C726" s="15"/>
      <c r="W726" s="132" t="s">
        <v>91</v>
      </c>
      <c r="AN726"/>
      <c r="AO726"/>
      <c r="AP726"/>
      <c r="AQ726"/>
      <c r="BD726"/>
      <c r="BE726" s="30" t="str">
        <f t="shared" si="115"/>
        <v>non</v>
      </c>
    </row>
    <row r="727" spans="3:57" ht="15" customHeight="1" x14ac:dyDescent="0.25">
      <c r="C727" s="15"/>
      <c r="W727" s="132" t="s">
        <v>91</v>
      </c>
      <c r="AN727"/>
      <c r="AO727"/>
      <c r="AP727"/>
      <c r="AQ727"/>
      <c r="BD727"/>
      <c r="BE727" s="30" t="str">
        <f t="shared" si="115"/>
        <v>non</v>
      </c>
    </row>
    <row r="728" spans="3:57" ht="15" customHeight="1" x14ac:dyDescent="0.25">
      <c r="C728" s="15"/>
      <c r="W728" s="132" t="s">
        <v>91</v>
      </c>
      <c r="AN728"/>
      <c r="AO728"/>
      <c r="AP728"/>
      <c r="AQ728"/>
      <c r="BD728"/>
      <c r="BE728" s="30" t="str">
        <f t="shared" si="115"/>
        <v>non</v>
      </c>
    </row>
    <row r="729" spans="3:57" ht="15" customHeight="1" x14ac:dyDescent="0.25">
      <c r="C729" s="15"/>
      <c r="W729" s="132" t="s">
        <v>91</v>
      </c>
      <c r="AN729"/>
      <c r="AO729"/>
      <c r="AP729"/>
      <c r="AQ729"/>
      <c r="BD729"/>
      <c r="BE729" s="30" t="str">
        <f t="shared" si="115"/>
        <v>non</v>
      </c>
    </row>
    <row r="730" spans="3:57" ht="15" customHeight="1" x14ac:dyDescent="0.25">
      <c r="C730" s="15"/>
      <c r="W730" s="132" t="s">
        <v>91</v>
      </c>
      <c r="AN730"/>
      <c r="AO730"/>
      <c r="AP730"/>
      <c r="AQ730"/>
      <c r="BD730"/>
      <c r="BE730" s="30" t="str">
        <f t="shared" ref="BE730:BE793" si="116">+BE729</f>
        <v>non</v>
      </c>
    </row>
    <row r="731" spans="3:57" ht="15" customHeight="1" x14ac:dyDescent="0.25">
      <c r="C731" s="15"/>
      <c r="W731" s="132" t="s">
        <v>91</v>
      </c>
      <c r="AN731"/>
      <c r="AO731"/>
      <c r="AP731"/>
      <c r="AQ731"/>
      <c r="BD731"/>
      <c r="BE731" s="30" t="str">
        <f t="shared" si="116"/>
        <v>non</v>
      </c>
    </row>
    <row r="732" spans="3:57" ht="15" customHeight="1" x14ac:dyDescent="0.25">
      <c r="C732" s="15"/>
      <c r="W732" s="132" t="s">
        <v>91</v>
      </c>
      <c r="AN732"/>
      <c r="AO732"/>
      <c r="AP732"/>
      <c r="AQ732"/>
      <c r="BD732"/>
      <c r="BE732" s="30" t="str">
        <f t="shared" si="116"/>
        <v>non</v>
      </c>
    </row>
    <row r="733" spans="3:57" ht="15" customHeight="1" x14ac:dyDescent="0.25">
      <c r="C733" s="15"/>
      <c r="W733" s="132" t="s">
        <v>91</v>
      </c>
      <c r="AN733"/>
      <c r="AO733"/>
      <c r="AP733"/>
      <c r="AQ733"/>
      <c r="BD733"/>
      <c r="BE733" s="30" t="str">
        <f t="shared" si="116"/>
        <v>non</v>
      </c>
    </row>
    <row r="734" spans="3:57" ht="15" customHeight="1" x14ac:dyDescent="0.25">
      <c r="C734" s="15"/>
      <c r="W734" s="132" t="s">
        <v>91</v>
      </c>
      <c r="AN734"/>
      <c r="AO734"/>
      <c r="AP734"/>
      <c r="AQ734"/>
      <c r="BD734"/>
      <c r="BE734" s="30" t="str">
        <f t="shared" si="116"/>
        <v>non</v>
      </c>
    </row>
    <row r="735" spans="3:57" ht="15" customHeight="1" x14ac:dyDescent="0.25">
      <c r="C735" s="15"/>
      <c r="W735" s="132" t="s">
        <v>91</v>
      </c>
      <c r="AN735"/>
      <c r="AO735"/>
      <c r="AP735"/>
      <c r="AQ735"/>
      <c r="BD735"/>
      <c r="BE735" s="30" t="str">
        <f t="shared" si="116"/>
        <v>non</v>
      </c>
    </row>
    <row r="736" spans="3:57" ht="15" customHeight="1" x14ac:dyDescent="0.25">
      <c r="C736" s="15"/>
      <c r="W736" s="132" t="s">
        <v>91</v>
      </c>
      <c r="AN736"/>
      <c r="AO736"/>
      <c r="AP736"/>
      <c r="AQ736"/>
      <c r="BD736"/>
      <c r="BE736" s="30" t="str">
        <f t="shared" si="116"/>
        <v>non</v>
      </c>
    </row>
    <row r="737" spans="3:57" ht="15" customHeight="1" x14ac:dyDescent="0.25">
      <c r="C737" s="15"/>
      <c r="W737" s="132" t="s">
        <v>91</v>
      </c>
      <c r="AN737"/>
      <c r="AO737"/>
      <c r="AP737"/>
      <c r="AQ737"/>
      <c r="BD737"/>
      <c r="BE737" s="30" t="str">
        <f t="shared" si="116"/>
        <v>non</v>
      </c>
    </row>
    <row r="738" spans="3:57" ht="15" customHeight="1" x14ac:dyDescent="0.25">
      <c r="C738" s="15"/>
      <c r="W738" s="132" t="s">
        <v>91</v>
      </c>
      <c r="AN738"/>
      <c r="AO738"/>
      <c r="AP738"/>
      <c r="AQ738"/>
      <c r="BD738"/>
      <c r="BE738" s="30" t="str">
        <f t="shared" si="116"/>
        <v>non</v>
      </c>
    </row>
    <row r="739" spans="3:57" ht="15" customHeight="1" x14ac:dyDescent="0.25">
      <c r="C739" s="15"/>
      <c r="W739" s="132" t="s">
        <v>91</v>
      </c>
      <c r="AN739"/>
      <c r="AO739"/>
      <c r="AP739"/>
      <c r="AQ739"/>
      <c r="BD739"/>
      <c r="BE739" s="30" t="str">
        <f t="shared" si="116"/>
        <v>non</v>
      </c>
    </row>
    <row r="740" spans="3:57" ht="15" customHeight="1" x14ac:dyDescent="0.25">
      <c r="C740" s="15"/>
      <c r="W740" s="132" t="s">
        <v>91</v>
      </c>
      <c r="AN740"/>
      <c r="AO740"/>
      <c r="AP740"/>
      <c r="AQ740"/>
      <c r="BD740"/>
      <c r="BE740" s="30" t="str">
        <f t="shared" si="116"/>
        <v>non</v>
      </c>
    </row>
    <row r="741" spans="3:57" ht="15" customHeight="1" x14ac:dyDescent="0.25">
      <c r="C741" s="15"/>
      <c r="W741" s="132" t="s">
        <v>91</v>
      </c>
      <c r="AN741"/>
      <c r="AO741"/>
      <c r="AP741"/>
      <c r="AQ741"/>
      <c r="BD741"/>
      <c r="BE741" s="30" t="str">
        <f t="shared" si="116"/>
        <v>non</v>
      </c>
    </row>
    <row r="742" spans="3:57" ht="15" customHeight="1" x14ac:dyDescent="0.25">
      <c r="C742" s="15"/>
      <c r="W742" s="132" t="s">
        <v>91</v>
      </c>
      <c r="AN742"/>
      <c r="AO742"/>
      <c r="AP742"/>
      <c r="AQ742"/>
      <c r="BD742"/>
      <c r="BE742" s="30" t="str">
        <f t="shared" si="116"/>
        <v>non</v>
      </c>
    </row>
    <row r="743" spans="3:57" ht="15" customHeight="1" x14ac:dyDescent="0.25">
      <c r="C743" s="15"/>
      <c r="W743" s="132" t="s">
        <v>91</v>
      </c>
      <c r="AN743"/>
      <c r="AO743"/>
      <c r="AP743"/>
      <c r="AQ743"/>
      <c r="BD743"/>
      <c r="BE743" s="30" t="str">
        <f t="shared" si="116"/>
        <v>non</v>
      </c>
    </row>
    <row r="744" spans="3:57" ht="15" customHeight="1" x14ac:dyDescent="0.25">
      <c r="C744" s="15"/>
      <c r="W744" s="132" t="s">
        <v>91</v>
      </c>
      <c r="AN744"/>
      <c r="AO744"/>
      <c r="AP744"/>
      <c r="AQ744"/>
      <c r="BD744"/>
      <c r="BE744" s="30" t="str">
        <f t="shared" si="116"/>
        <v>non</v>
      </c>
    </row>
    <row r="745" spans="3:57" ht="15" customHeight="1" x14ac:dyDescent="0.25">
      <c r="C745" s="15"/>
      <c r="W745" s="132" t="s">
        <v>91</v>
      </c>
      <c r="AN745"/>
      <c r="AO745"/>
      <c r="AP745"/>
      <c r="AQ745"/>
      <c r="BD745"/>
      <c r="BE745" s="30" t="str">
        <f t="shared" si="116"/>
        <v>non</v>
      </c>
    </row>
    <row r="746" spans="3:57" ht="15" customHeight="1" x14ac:dyDescent="0.25">
      <c r="C746" s="15"/>
      <c r="W746" s="132" t="s">
        <v>91</v>
      </c>
      <c r="AN746"/>
      <c r="AO746"/>
      <c r="AP746"/>
      <c r="AQ746"/>
      <c r="BD746"/>
      <c r="BE746" s="30" t="str">
        <f t="shared" si="116"/>
        <v>non</v>
      </c>
    </row>
    <row r="747" spans="3:57" ht="15" customHeight="1" x14ac:dyDescent="0.25">
      <c r="C747" s="15"/>
      <c r="W747" s="132" t="s">
        <v>91</v>
      </c>
      <c r="AN747"/>
      <c r="AO747"/>
      <c r="AP747"/>
      <c r="AQ747"/>
      <c r="BD747"/>
      <c r="BE747" s="30" t="str">
        <f t="shared" si="116"/>
        <v>non</v>
      </c>
    </row>
    <row r="748" spans="3:57" ht="15" customHeight="1" x14ac:dyDescent="0.25">
      <c r="C748" s="15"/>
      <c r="W748" s="132" t="s">
        <v>91</v>
      </c>
      <c r="AN748"/>
      <c r="AO748"/>
      <c r="AP748"/>
      <c r="AQ748"/>
      <c r="BD748"/>
      <c r="BE748" s="30" t="str">
        <f t="shared" si="116"/>
        <v>non</v>
      </c>
    </row>
    <row r="749" spans="3:57" ht="15" customHeight="1" x14ac:dyDescent="0.25">
      <c r="C749" s="15"/>
      <c r="W749" s="132" t="s">
        <v>91</v>
      </c>
      <c r="AN749"/>
      <c r="AO749"/>
      <c r="AP749"/>
      <c r="AQ749"/>
      <c r="BD749"/>
      <c r="BE749" s="30" t="str">
        <f t="shared" si="116"/>
        <v>non</v>
      </c>
    </row>
    <row r="750" spans="3:57" ht="15" customHeight="1" x14ac:dyDescent="0.25">
      <c r="C750" s="15"/>
      <c r="W750" s="132" t="s">
        <v>91</v>
      </c>
      <c r="AN750"/>
      <c r="AO750"/>
      <c r="AP750"/>
      <c r="AQ750"/>
      <c r="BD750"/>
      <c r="BE750" s="30" t="str">
        <f t="shared" si="116"/>
        <v>non</v>
      </c>
    </row>
    <row r="751" spans="3:57" ht="15" customHeight="1" x14ac:dyDescent="0.25">
      <c r="C751" s="15"/>
      <c r="W751" s="132" t="s">
        <v>91</v>
      </c>
      <c r="AN751"/>
      <c r="AO751"/>
      <c r="AP751"/>
      <c r="AQ751"/>
      <c r="BD751"/>
      <c r="BE751" s="30" t="str">
        <f t="shared" si="116"/>
        <v>non</v>
      </c>
    </row>
    <row r="752" spans="3:57" ht="15" customHeight="1" x14ac:dyDescent="0.25">
      <c r="C752" s="15"/>
      <c r="W752" s="132" t="s">
        <v>91</v>
      </c>
      <c r="AN752"/>
      <c r="AO752"/>
      <c r="AP752"/>
      <c r="AQ752"/>
      <c r="BD752"/>
      <c r="BE752" s="30" t="str">
        <f t="shared" si="116"/>
        <v>non</v>
      </c>
    </row>
    <row r="753" spans="3:57" ht="15" customHeight="1" x14ac:dyDescent="0.25">
      <c r="C753" s="15"/>
      <c r="W753" s="132" t="s">
        <v>91</v>
      </c>
      <c r="AN753"/>
      <c r="AO753"/>
      <c r="AP753"/>
      <c r="AQ753"/>
      <c r="BD753"/>
      <c r="BE753" s="30" t="str">
        <f t="shared" si="116"/>
        <v>non</v>
      </c>
    </row>
    <row r="754" spans="3:57" ht="15" customHeight="1" x14ac:dyDescent="0.25">
      <c r="C754" s="15"/>
      <c r="W754" s="132" t="s">
        <v>91</v>
      </c>
      <c r="AN754"/>
      <c r="AO754"/>
      <c r="AP754"/>
      <c r="AQ754"/>
      <c r="BD754"/>
      <c r="BE754" s="30" t="str">
        <f t="shared" si="116"/>
        <v>non</v>
      </c>
    </row>
    <row r="755" spans="3:57" ht="15" customHeight="1" x14ac:dyDescent="0.25">
      <c r="C755" s="15"/>
      <c r="W755" s="132" t="s">
        <v>91</v>
      </c>
      <c r="AN755"/>
      <c r="AO755"/>
      <c r="AP755"/>
      <c r="AQ755"/>
      <c r="BD755"/>
      <c r="BE755" s="30" t="str">
        <f t="shared" si="116"/>
        <v>non</v>
      </c>
    </row>
    <row r="756" spans="3:57" ht="15" customHeight="1" x14ac:dyDescent="0.25">
      <c r="C756" s="15"/>
      <c r="W756" s="132" t="s">
        <v>91</v>
      </c>
      <c r="AN756"/>
      <c r="AO756"/>
      <c r="AP756"/>
      <c r="AQ756"/>
      <c r="BD756"/>
      <c r="BE756" s="30" t="str">
        <f t="shared" si="116"/>
        <v>non</v>
      </c>
    </row>
    <row r="757" spans="3:57" ht="15" customHeight="1" x14ac:dyDescent="0.25">
      <c r="C757" s="15"/>
      <c r="W757" s="132" t="s">
        <v>91</v>
      </c>
      <c r="AN757"/>
      <c r="AO757"/>
      <c r="AP757"/>
      <c r="AQ757"/>
      <c r="BD757"/>
      <c r="BE757" s="30" t="str">
        <f t="shared" si="116"/>
        <v>non</v>
      </c>
    </row>
    <row r="758" spans="3:57" ht="15" customHeight="1" x14ac:dyDescent="0.25">
      <c r="C758" s="15"/>
      <c r="W758" s="132" t="s">
        <v>91</v>
      </c>
      <c r="AN758"/>
      <c r="AO758"/>
      <c r="AP758"/>
      <c r="AQ758"/>
      <c r="BD758"/>
      <c r="BE758" s="30" t="str">
        <f t="shared" si="116"/>
        <v>non</v>
      </c>
    </row>
    <row r="759" spans="3:57" ht="15" customHeight="1" x14ac:dyDescent="0.25">
      <c r="C759" s="15"/>
      <c r="W759" s="132" t="s">
        <v>91</v>
      </c>
      <c r="AN759"/>
      <c r="AO759"/>
      <c r="AP759"/>
      <c r="AQ759"/>
      <c r="BD759"/>
      <c r="BE759" s="30" t="str">
        <f t="shared" si="116"/>
        <v>non</v>
      </c>
    </row>
    <row r="760" spans="3:57" ht="15" customHeight="1" x14ac:dyDescent="0.25">
      <c r="C760" s="15"/>
      <c r="W760" s="132" t="s">
        <v>91</v>
      </c>
      <c r="AN760"/>
      <c r="AO760"/>
      <c r="AP760"/>
      <c r="AQ760"/>
      <c r="BD760"/>
      <c r="BE760" s="30" t="str">
        <f t="shared" si="116"/>
        <v>non</v>
      </c>
    </row>
    <row r="761" spans="3:57" ht="15" customHeight="1" x14ac:dyDescent="0.25">
      <c r="C761" s="15"/>
      <c r="W761" s="132" t="s">
        <v>91</v>
      </c>
      <c r="AN761"/>
      <c r="AO761"/>
      <c r="AP761"/>
      <c r="AQ761"/>
      <c r="BD761"/>
      <c r="BE761" s="30" t="str">
        <f t="shared" si="116"/>
        <v>non</v>
      </c>
    </row>
    <row r="762" spans="3:57" ht="15" customHeight="1" x14ac:dyDescent="0.25">
      <c r="C762" s="15"/>
      <c r="W762" s="132" t="s">
        <v>91</v>
      </c>
      <c r="AN762"/>
      <c r="AO762"/>
      <c r="AP762"/>
      <c r="AQ762"/>
      <c r="BD762"/>
      <c r="BE762" s="30" t="str">
        <f t="shared" si="116"/>
        <v>non</v>
      </c>
    </row>
    <row r="763" spans="3:57" ht="15" customHeight="1" x14ac:dyDescent="0.25">
      <c r="C763" s="15"/>
      <c r="W763" s="132" t="s">
        <v>91</v>
      </c>
      <c r="AN763"/>
      <c r="AO763"/>
      <c r="AP763"/>
      <c r="AQ763"/>
      <c r="BD763"/>
      <c r="BE763" s="30" t="str">
        <f t="shared" si="116"/>
        <v>non</v>
      </c>
    </row>
    <row r="764" spans="3:57" ht="15" customHeight="1" x14ac:dyDescent="0.25">
      <c r="C764" s="15"/>
      <c r="W764" s="132" t="s">
        <v>91</v>
      </c>
      <c r="AN764"/>
      <c r="AO764"/>
      <c r="AP764"/>
      <c r="AQ764"/>
      <c r="BD764"/>
      <c r="BE764" s="30" t="str">
        <f t="shared" si="116"/>
        <v>non</v>
      </c>
    </row>
    <row r="765" spans="3:57" ht="15" customHeight="1" x14ac:dyDescent="0.25">
      <c r="C765" s="15"/>
      <c r="W765" s="132" t="s">
        <v>91</v>
      </c>
      <c r="AN765"/>
      <c r="AO765"/>
      <c r="AP765"/>
      <c r="AQ765"/>
      <c r="BD765"/>
      <c r="BE765" s="30" t="str">
        <f t="shared" si="116"/>
        <v>non</v>
      </c>
    </row>
    <row r="766" spans="3:57" ht="15" customHeight="1" x14ac:dyDescent="0.25">
      <c r="C766" s="15"/>
      <c r="W766" s="132" t="s">
        <v>91</v>
      </c>
      <c r="AN766"/>
      <c r="AO766"/>
      <c r="AP766"/>
      <c r="AQ766"/>
      <c r="BD766"/>
      <c r="BE766" s="30" t="str">
        <f t="shared" si="116"/>
        <v>non</v>
      </c>
    </row>
    <row r="767" spans="3:57" ht="15" customHeight="1" x14ac:dyDescent="0.25">
      <c r="C767" s="15"/>
      <c r="W767" s="132" t="s">
        <v>91</v>
      </c>
      <c r="AN767"/>
      <c r="AO767"/>
      <c r="AP767"/>
      <c r="AQ767"/>
      <c r="BD767"/>
      <c r="BE767" s="30" t="str">
        <f t="shared" si="116"/>
        <v>non</v>
      </c>
    </row>
    <row r="768" spans="3:57" ht="15" customHeight="1" x14ac:dyDescent="0.25">
      <c r="C768" s="15"/>
      <c r="W768" s="132" t="s">
        <v>91</v>
      </c>
      <c r="AN768"/>
      <c r="AO768"/>
      <c r="AP768"/>
      <c r="AQ768"/>
      <c r="BD768"/>
      <c r="BE768" s="30" t="str">
        <f t="shared" si="116"/>
        <v>non</v>
      </c>
    </row>
    <row r="769" spans="3:57" ht="15" customHeight="1" x14ac:dyDescent="0.25">
      <c r="C769" s="15"/>
      <c r="W769" s="132" t="s">
        <v>91</v>
      </c>
      <c r="AN769"/>
      <c r="AO769"/>
      <c r="AP769"/>
      <c r="AQ769"/>
      <c r="BD769"/>
      <c r="BE769" s="30" t="str">
        <f t="shared" si="116"/>
        <v>non</v>
      </c>
    </row>
    <row r="770" spans="3:57" ht="15" customHeight="1" x14ac:dyDescent="0.25">
      <c r="C770" s="15"/>
      <c r="W770" s="132" t="s">
        <v>91</v>
      </c>
      <c r="AN770"/>
      <c r="AO770"/>
      <c r="AP770"/>
      <c r="AQ770"/>
      <c r="BD770"/>
      <c r="BE770" s="30" t="str">
        <f t="shared" si="116"/>
        <v>non</v>
      </c>
    </row>
    <row r="771" spans="3:57" ht="15" customHeight="1" x14ac:dyDescent="0.25">
      <c r="C771" s="15"/>
      <c r="W771" s="132" t="s">
        <v>91</v>
      </c>
      <c r="AN771"/>
      <c r="AO771"/>
      <c r="AP771"/>
      <c r="AQ771"/>
      <c r="BD771"/>
      <c r="BE771" s="30" t="str">
        <f t="shared" si="116"/>
        <v>non</v>
      </c>
    </row>
    <row r="772" spans="3:57" ht="15" customHeight="1" x14ac:dyDescent="0.25">
      <c r="C772" s="15"/>
      <c r="W772" s="132" t="s">
        <v>91</v>
      </c>
      <c r="AN772"/>
      <c r="AO772"/>
      <c r="AP772"/>
      <c r="AQ772"/>
      <c r="BD772"/>
      <c r="BE772" s="30" t="str">
        <f t="shared" si="116"/>
        <v>non</v>
      </c>
    </row>
    <row r="773" spans="3:57" ht="15" customHeight="1" x14ac:dyDescent="0.25">
      <c r="C773" s="15"/>
      <c r="W773" s="132" t="s">
        <v>91</v>
      </c>
      <c r="AN773"/>
      <c r="AO773"/>
      <c r="AP773"/>
      <c r="AQ773"/>
      <c r="BD773"/>
      <c r="BE773" s="30" t="str">
        <f t="shared" si="116"/>
        <v>non</v>
      </c>
    </row>
    <row r="774" spans="3:57" ht="15" customHeight="1" x14ac:dyDescent="0.25">
      <c r="C774" s="15"/>
      <c r="W774" s="132" t="s">
        <v>91</v>
      </c>
      <c r="AN774"/>
      <c r="AO774"/>
      <c r="AP774"/>
      <c r="AQ774"/>
      <c r="BD774"/>
      <c r="BE774" s="30" t="str">
        <f t="shared" si="116"/>
        <v>non</v>
      </c>
    </row>
    <row r="775" spans="3:57" ht="15" customHeight="1" x14ac:dyDescent="0.25">
      <c r="C775" s="15"/>
      <c r="W775" s="132" t="s">
        <v>91</v>
      </c>
      <c r="AN775"/>
      <c r="AO775"/>
      <c r="AP775"/>
      <c r="AQ775"/>
      <c r="BD775"/>
      <c r="BE775" s="30" t="str">
        <f t="shared" si="116"/>
        <v>non</v>
      </c>
    </row>
    <row r="776" spans="3:57" ht="15" customHeight="1" x14ac:dyDescent="0.25">
      <c r="C776" s="15"/>
      <c r="W776" s="132" t="s">
        <v>91</v>
      </c>
      <c r="AN776"/>
      <c r="AO776"/>
      <c r="AP776"/>
      <c r="AQ776"/>
      <c r="BD776"/>
      <c r="BE776" s="30" t="str">
        <f t="shared" si="116"/>
        <v>non</v>
      </c>
    </row>
    <row r="777" spans="3:57" ht="15" customHeight="1" x14ac:dyDescent="0.25">
      <c r="C777" s="15"/>
      <c r="W777" s="132" t="s">
        <v>91</v>
      </c>
      <c r="AN777"/>
      <c r="AO777"/>
      <c r="AP777"/>
      <c r="AQ777"/>
      <c r="BD777"/>
      <c r="BE777" s="30" t="str">
        <f t="shared" si="116"/>
        <v>non</v>
      </c>
    </row>
    <row r="778" spans="3:57" ht="15" customHeight="1" x14ac:dyDescent="0.25">
      <c r="C778" s="15"/>
      <c r="W778" s="132" t="s">
        <v>91</v>
      </c>
      <c r="AN778"/>
      <c r="AO778"/>
      <c r="AP778"/>
      <c r="AQ778"/>
      <c r="BD778"/>
      <c r="BE778" s="30" t="str">
        <f t="shared" si="116"/>
        <v>non</v>
      </c>
    </row>
    <row r="779" spans="3:57" ht="15" customHeight="1" x14ac:dyDescent="0.25">
      <c r="C779" s="15"/>
      <c r="W779" s="132" t="s">
        <v>91</v>
      </c>
      <c r="AN779"/>
      <c r="AO779"/>
      <c r="AP779"/>
      <c r="AQ779"/>
      <c r="BD779"/>
      <c r="BE779" s="30" t="str">
        <f t="shared" si="116"/>
        <v>non</v>
      </c>
    </row>
    <row r="780" spans="3:57" ht="15" customHeight="1" x14ac:dyDescent="0.25">
      <c r="C780" s="15"/>
      <c r="W780" s="132" t="s">
        <v>91</v>
      </c>
      <c r="AN780"/>
      <c r="AO780"/>
      <c r="AP780"/>
      <c r="AQ780"/>
      <c r="BD780"/>
      <c r="BE780" s="30" t="str">
        <f t="shared" si="116"/>
        <v>non</v>
      </c>
    </row>
    <row r="781" spans="3:57" ht="15" customHeight="1" x14ac:dyDescent="0.25">
      <c r="C781" s="15"/>
      <c r="W781" s="132" t="s">
        <v>91</v>
      </c>
      <c r="AN781"/>
      <c r="AO781"/>
      <c r="AP781"/>
      <c r="AQ781"/>
      <c r="BD781"/>
      <c r="BE781" s="30" t="str">
        <f t="shared" si="116"/>
        <v>non</v>
      </c>
    </row>
    <row r="782" spans="3:57" ht="15" customHeight="1" x14ac:dyDescent="0.25">
      <c r="C782" s="15"/>
      <c r="W782" s="132" t="s">
        <v>91</v>
      </c>
      <c r="AN782"/>
      <c r="AO782"/>
      <c r="AP782"/>
      <c r="AQ782"/>
      <c r="BD782"/>
      <c r="BE782" s="30" t="str">
        <f t="shared" si="116"/>
        <v>non</v>
      </c>
    </row>
    <row r="783" spans="3:57" ht="15" customHeight="1" x14ac:dyDescent="0.25">
      <c r="C783" s="15"/>
      <c r="W783" s="132" t="s">
        <v>91</v>
      </c>
      <c r="AN783"/>
      <c r="AO783"/>
      <c r="AP783"/>
      <c r="AQ783"/>
      <c r="BD783"/>
      <c r="BE783" s="30" t="str">
        <f t="shared" si="116"/>
        <v>non</v>
      </c>
    </row>
    <row r="784" spans="3:57" ht="15" customHeight="1" x14ac:dyDescent="0.25">
      <c r="C784" s="15"/>
      <c r="W784" s="132" t="s">
        <v>91</v>
      </c>
      <c r="AN784"/>
      <c r="AO784"/>
      <c r="AP784"/>
      <c r="AQ784"/>
      <c r="BD784"/>
      <c r="BE784" s="30" t="str">
        <f t="shared" si="116"/>
        <v>non</v>
      </c>
    </row>
    <row r="785" spans="3:57" ht="15" customHeight="1" x14ac:dyDescent="0.25">
      <c r="C785" s="15"/>
      <c r="W785" s="132" t="s">
        <v>91</v>
      </c>
      <c r="AN785"/>
      <c r="AO785"/>
      <c r="AP785"/>
      <c r="AQ785"/>
      <c r="BD785"/>
      <c r="BE785" s="30" t="str">
        <f t="shared" si="116"/>
        <v>non</v>
      </c>
    </row>
    <row r="786" spans="3:57" ht="15" customHeight="1" x14ac:dyDescent="0.25">
      <c r="C786" s="15"/>
      <c r="W786" s="132" t="s">
        <v>91</v>
      </c>
      <c r="AN786"/>
      <c r="AO786"/>
      <c r="AP786"/>
      <c r="AQ786"/>
      <c r="BD786"/>
      <c r="BE786" s="30" t="str">
        <f t="shared" si="116"/>
        <v>non</v>
      </c>
    </row>
    <row r="787" spans="3:57" ht="15" customHeight="1" x14ac:dyDescent="0.25">
      <c r="C787" s="15"/>
      <c r="W787" s="132" t="s">
        <v>91</v>
      </c>
      <c r="AN787"/>
      <c r="AO787"/>
      <c r="AP787"/>
      <c r="AQ787"/>
      <c r="BD787"/>
      <c r="BE787" s="30" t="str">
        <f t="shared" si="116"/>
        <v>non</v>
      </c>
    </row>
    <row r="788" spans="3:57" ht="15" customHeight="1" x14ac:dyDescent="0.25">
      <c r="C788" s="15"/>
      <c r="W788" s="132" t="s">
        <v>91</v>
      </c>
      <c r="AN788"/>
      <c r="AO788"/>
      <c r="AP788"/>
      <c r="AQ788"/>
      <c r="BD788"/>
      <c r="BE788" s="30" t="str">
        <f t="shared" si="116"/>
        <v>non</v>
      </c>
    </row>
    <row r="789" spans="3:57" ht="15" customHeight="1" x14ac:dyDescent="0.25">
      <c r="C789" s="15"/>
      <c r="W789" s="132" t="s">
        <v>91</v>
      </c>
      <c r="AN789"/>
      <c r="AO789"/>
      <c r="AP789"/>
      <c r="AQ789"/>
      <c r="BD789"/>
      <c r="BE789" s="30" t="str">
        <f t="shared" si="116"/>
        <v>non</v>
      </c>
    </row>
    <row r="790" spans="3:57" ht="15" customHeight="1" x14ac:dyDescent="0.25">
      <c r="C790" s="15"/>
      <c r="W790" s="132" t="s">
        <v>91</v>
      </c>
      <c r="AN790"/>
      <c r="AO790"/>
      <c r="AP790"/>
      <c r="AQ790"/>
      <c r="BD790"/>
      <c r="BE790" s="30" t="str">
        <f t="shared" si="116"/>
        <v>non</v>
      </c>
    </row>
    <row r="791" spans="3:57" ht="15" customHeight="1" x14ac:dyDescent="0.25">
      <c r="C791" s="15"/>
      <c r="W791" s="132" t="s">
        <v>91</v>
      </c>
      <c r="AN791"/>
      <c r="AO791"/>
      <c r="AP791"/>
      <c r="AQ791"/>
      <c r="BD791"/>
      <c r="BE791" s="30" t="str">
        <f t="shared" si="116"/>
        <v>non</v>
      </c>
    </row>
    <row r="792" spans="3:57" ht="15" customHeight="1" x14ac:dyDescent="0.25">
      <c r="C792" s="15"/>
      <c r="W792" s="132" t="s">
        <v>91</v>
      </c>
      <c r="AN792"/>
      <c r="AO792"/>
      <c r="AP792"/>
      <c r="AQ792"/>
      <c r="BD792"/>
      <c r="BE792" s="30" t="str">
        <f t="shared" si="116"/>
        <v>non</v>
      </c>
    </row>
    <row r="793" spans="3:57" ht="15" customHeight="1" x14ac:dyDescent="0.25">
      <c r="C793" s="15"/>
      <c r="W793" s="132" t="s">
        <v>91</v>
      </c>
      <c r="AN793"/>
      <c r="AO793"/>
      <c r="AP793"/>
      <c r="AQ793"/>
      <c r="BD793"/>
      <c r="BE793" s="30" t="str">
        <f t="shared" si="116"/>
        <v>non</v>
      </c>
    </row>
    <row r="794" spans="3:57" ht="15" customHeight="1" x14ac:dyDescent="0.25">
      <c r="C794" s="15"/>
      <c r="W794" s="132" t="s">
        <v>91</v>
      </c>
      <c r="AN794"/>
      <c r="AO794"/>
      <c r="AP794"/>
      <c r="AQ794"/>
      <c r="BD794"/>
      <c r="BE794" s="30" t="str">
        <f t="shared" ref="BE794:BE800" si="117">+BE793</f>
        <v>non</v>
      </c>
    </row>
    <row r="795" spans="3:57" ht="15" customHeight="1" x14ac:dyDescent="0.25">
      <c r="C795" s="15"/>
      <c r="W795" s="132" t="s">
        <v>91</v>
      </c>
      <c r="AN795"/>
      <c r="AO795"/>
      <c r="AP795"/>
      <c r="AQ795"/>
      <c r="BD795"/>
      <c r="BE795" s="30" t="str">
        <f t="shared" si="117"/>
        <v>non</v>
      </c>
    </row>
    <row r="796" spans="3:57" ht="15" customHeight="1" x14ac:dyDescent="0.25">
      <c r="C796" s="15"/>
      <c r="W796" s="132" t="s">
        <v>91</v>
      </c>
      <c r="AN796"/>
      <c r="AO796"/>
      <c r="AP796"/>
      <c r="AQ796"/>
      <c r="BD796"/>
      <c r="BE796" s="30" t="str">
        <f t="shared" si="117"/>
        <v>non</v>
      </c>
    </row>
    <row r="797" spans="3:57" ht="15" customHeight="1" x14ac:dyDescent="0.25">
      <c r="C797" s="15"/>
      <c r="W797" s="132" t="s">
        <v>91</v>
      </c>
      <c r="AN797"/>
      <c r="AO797"/>
      <c r="AP797"/>
      <c r="AQ797"/>
      <c r="BD797"/>
      <c r="BE797" s="30" t="str">
        <f t="shared" si="117"/>
        <v>non</v>
      </c>
    </row>
    <row r="798" spans="3:57" ht="15" customHeight="1" x14ac:dyDescent="0.25">
      <c r="C798" s="15"/>
      <c r="W798" s="132" t="s">
        <v>91</v>
      </c>
      <c r="AN798"/>
      <c r="AO798"/>
      <c r="AP798"/>
      <c r="AQ798"/>
      <c r="BD798"/>
      <c r="BE798" s="30" t="str">
        <f t="shared" si="117"/>
        <v>non</v>
      </c>
    </row>
    <row r="799" spans="3:57" ht="15" customHeight="1" x14ac:dyDescent="0.25">
      <c r="C799" s="15"/>
      <c r="W799" s="132" t="s">
        <v>91</v>
      </c>
      <c r="AN799"/>
      <c r="AO799"/>
      <c r="AP799"/>
      <c r="AQ799"/>
      <c r="BD799"/>
      <c r="BE799" s="30" t="str">
        <f t="shared" si="117"/>
        <v>non</v>
      </c>
    </row>
    <row r="800" spans="3:57" x14ac:dyDescent="0.25">
      <c r="C800" s="15"/>
      <c r="W800" s="132" t="s">
        <v>91</v>
      </c>
      <c r="AN800"/>
      <c r="AO800"/>
      <c r="AP800"/>
      <c r="AQ800"/>
      <c r="BD800"/>
      <c r="BE800" s="30" t="str">
        <f t="shared" si="117"/>
        <v>non</v>
      </c>
    </row>
    <row r="801" spans="1:64" s="17" customFormat="1" ht="15.75" x14ac:dyDescent="0.25">
      <c r="A801" s="13" t="s">
        <v>9</v>
      </c>
      <c r="B801" s="14"/>
      <c r="C801" s="15"/>
      <c r="D801" s="16">
        <v>61281</v>
      </c>
      <c r="E801" s="16"/>
      <c r="F801" s="16"/>
      <c r="H801" s="17">
        <v>2497</v>
      </c>
      <c r="L801" s="17">
        <v>222287</v>
      </c>
      <c r="M801" s="17">
        <v>0</v>
      </c>
      <c r="N801" s="17">
        <v>0</v>
      </c>
      <c r="P801" s="17">
        <v>68</v>
      </c>
      <c r="R801" s="18"/>
      <c r="S801" s="18"/>
      <c r="T801" s="17">
        <v>0</v>
      </c>
      <c r="U801" s="18"/>
      <c r="V801" s="18"/>
      <c r="W801" s="17" t="s">
        <v>10</v>
      </c>
      <c r="AK801" s="19">
        <v>982</v>
      </c>
      <c r="AN801" s="18">
        <v>34108</v>
      </c>
      <c r="AO801" s="18">
        <v>0</v>
      </c>
      <c r="AP801" s="20"/>
      <c r="AQ801" s="18">
        <v>0</v>
      </c>
      <c r="AW801" s="17">
        <v>0</v>
      </c>
      <c r="AY801" s="21">
        <v>0</v>
      </c>
      <c r="AZ801" s="22">
        <v>10000</v>
      </c>
      <c r="BA801" s="22">
        <v>5952</v>
      </c>
      <c r="BD801" s="23"/>
      <c r="BE801" s="17" t="str">
        <f>+IF(AND(BF801="oui",BG801="oui",BI801="oui",BJ801="oui",BK801="oui",BL801="oui"),"oui","non")</f>
        <v>oui</v>
      </c>
      <c r="BF801" s="17" t="str">
        <f>+IF(AND(AY801=0),"oui","non")</f>
        <v>oui</v>
      </c>
      <c r="BG801" s="17" t="s">
        <v>119</v>
      </c>
      <c r="BH801" s="17" t="s">
        <v>119</v>
      </c>
      <c r="BI801" s="17" t="str">
        <f>+IF(AND(G828=0),"oui","non")</f>
        <v>oui</v>
      </c>
      <c r="BJ801" s="17" t="str">
        <f>+IF(AND(G830=0),"oui","non")</f>
        <v>oui</v>
      </c>
      <c r="BK801" s="17" t="str">
        <f>+IF(AND(E826=0,F826=0,G826=0,H826=0,I826=0,J826=0,K826=0,L826=0,M826=0,O826=0,P826=0,Q826=0,N826&gt;=0,D826=0),"oui","non")</f>
        <v>oui</v>
      </c>
      <c r="BL801" s="17" t="str">
        <f>+IF(AM823=AI823,"oui","non")</f>
        <v>oui</v>
      </c>
    </row>
    <row r="802" spans="1:64" s="24" customFormat="1" ht="11.25" customHeight="1" x14ac:dyDescent="0.2">
      <c r="B802" s="25"/>
      <c r="C802" s="15"/>
      <c r="R802" s="26" t="s">
        <v>11</v>
      </c>
      <c r="S802" s="26"/>
      <c r="T802" s="26"/>
      <c r="U802" s="26"/>
      <c r="V802" s="26"/>
      <c r="W802" s="27" t="s">
        <v>10</v>
      </c>
      <c r="AY802" s="28"/>
      <c r="AZ802" s="28"/>
      <c r="BA802" s="28"/>
      <c r="BD802" s="29"/>
      <c r="BE802" s="30" t="str">
        <f t="shared" ref="BE802:BL817" si="118">+BE801</f>
        <v>oui</v>
      </c>
      <c r="BF802" s="33" t="str">
        <f t="shared" si="118"/>
        <v>oui</v>
      </c>
      <c r="BG802" s="33" t="str">
        <f t="shared" si="118"/>
        <v>oui</v>
      </c>
      <c r="BH802" s="33" t="str">
        <f t="shared" si="118"/>
        <v>oui</v>
      </c>
      <c r="BI802" s="33" t="str">
        <f t="shared" si="118"/>
        <v>oui</v>
      </c>
      <c r="BJ802" s="33" t="str">
        <f t="shared" si="118"/>
        <v>oui</v>
      </c>
      <c r="BK802" s="33" t="str">
        <f t="shared" si="118"/>
        <v>oui</v>
      </c>
      <c r="BL802" s="33" t="str">
        <f t="shared" si="118"/>
        <v>oui</v>
      </c>
    </row>
    <row r="803" spans="1:64" s="24" customFormat="1" ht="22.5" customHeight="1" x14ac:dyDescent="0.2">
      <c r="B803" s="25"/>
      <c r="C803" s="15"/>
      <c r="R803" s="219" t="s">
        <v>12</v>
      </c>
      <c r="S803" s="220"/>
      <c r="T803" s="221"/>
      <c r="U803" s="222" t="s">
        <v>13</v>
      </c>
      <c r="V803" s="223"/>
      <c r="W803" s="27" t="s">
        <v>10</v>
      </c>
      <c r="AW803" s="32"/>
      <c r="AY803" s="28"/>
      <c r="AZ803" s="28"/>
      <c r="BA803" s="28"/>
      <c r="BD803" s="29"/>
      <c r="BE803" s="30" t="str">
        <f t="shared" si="118"/>
        <v>oui</v>
      </c>
      <c r="BF803" s="33" t="str">
        <f t="shared" si="118"/>
        <v>oui</v>
      </c>
      <c r="BG803" s="33" t="str">
        <f t="shared" si="118"/>
        <v>oui</v>
      </c>
      <c r="BH803" s="33" t="str">
        <f t="shared" si="118"/>
        <v>oui</v>
      </c>
      <c r="BI803" s="33" t="str">
        <f t="shared" si="118"/>
        <v>oui</v>
      </c>
      <c r="BJ803" s="33" t="str">
        <f t="shared" si="118"/>
        <v>oui</v>
      </c>
      <c r="BK803" s="33" t="str">
        <f t="shared" si="118"/>
        <v>oui</v>
      </c>
      <c r="BL803" s="33" t="str">
        <f t="shared" si="118"/>
        <v>oui</v>
      </c>
    </row>
    <row r="804" spans="1:64" s="45" customFormat="1" ht="29.25" customHeight="1" x14ac:dyDescent="0.25">
      <c r="A804" s="34" t="s">
        <v>14</v>
      </c>
      <c r="B804" s="35" t="s">
        <v>15</v>
      </c>
      <c r="C804" s="15"/>
      <c r="D804" s="36">
        <v>0.2</v>
      </c>
      <c r="E804" s="36"/>
      <c r="F804" s="36">
        <v>0.19600000000000001</v>
      </c>
      <c r="G804" s="36"/>
      <c r="H804" s="36">
        <v>0.1</v>
      </c>
      <c r="I804" s="36"/>
      <c r="J804" s="36">
        <v>7.0000000000000007E-2</v>
      </c>
      <c r="K804" s="36"/>
      <c r="L804" s="36">
        <v>5.5E-2</v>
      </c>
      <c r="M804" s="36"/>
      <c r="N804" s="36">
        <v>2.1000000000000001E-2</v>
      </c>
      <c r="O804" s="36"/>
      <c r="P804" s="36">
        <v>0</v>
      </c>
      <c r="Q804" s="36"/>
      <c r="R804" s="37" t="s">
        <v>16</v>
      </c>
      <c r="S804" s="37" t="s">
        <v>17</v>
      </c>
      <c r="T804" s="38" t="s">
        <v>18</v>
      </c>
      <c r="U804" s="37" t="s">
        <v>19</v>
      </c>
      <c r="V804" s="37" t="s">
        <v>20</v>
      </c>
      <c r="W804" s="27" t="s">
        <v>10</v>
      </c>
      <c r="X804" s="39" t="s">
        <v>21</v>
      </c>
      <c r="Y804" s="39" t="s">
        <v>21</v>
      </c>
      <c r="Z804" s="39" t="s">
        <v>21</v>
      </c>
      <c r="AA804" s="39" t="s">
        <v>21</v>
      </c>
      <c r="AB804" s="39" t="s">
        <v>21</v>
      </c>
      <c r="AC804" s="39" t="s">
        <v>21</v>
      </c>
      <c r="AD804" s="39" t="s">
        <v>21</v>
      </c>
      <c r="AE804" s="40" t="s">
        <v>22</v>
      </c>
      <c r="AF804" s="41" t="s">
        <v>23</v>
      </c>
      <c r="AG804" s="42" t="s">
        <v>24</v>
      </c>
      <c r="AH804" s="43" t="s">
        <v>25</v>
      </c>
      <c r="AI804" s="44" t="s">
        <v>26</v>
      </c>
      <c r="AK804" s="46" t="s">
        <v>27</v>
      </c>
      <c r="AL804" s="47"/>
      <c r="AM804" s="48"/>
      <c r="AN804" s="224" t="s">
        <v>28</v>
      </c>
      <c r="AO804" s="225"/>
      <c r="AP804" s="226"/>
      <c r="AQ804" s="49" t="s">
        <v>29</v>
      </c>
      <c r="AR804" s="49"/>
      <c r="AS804" s="50" t="s">
        <v>30</v>
      </c>
      <c r="AT804" s="42" t="s">
        <v>24</v>
      </c>
      <c r="AU804" s="50" t="s">
        <v>31</v>
      </c>
      <c r="AW804" s="51" t="s">
        <v>32</v>
      </c>
      <c r="AY804" s="52" t="s">
        <v>33</v>
      </c>
      <c r="AZ804" s="53" t="s">
        <v>34</v>
      </c>
      <c r="BA804" s="53" t="s">
        <v>35</v>
      </c>
      <c r="BC804" s="54" t="s">
        <v>36</v>
      </c>
      <c r="BD804" s="55"/>
      <c r="BE804" s="30" t="str">
        <f t="shared" si="118"/>
        <v>oui</v>
      </c>
      <c r="BF804" s="56" t="str">
        <f t="shared" si="118"/>
        <v>oui</v>
      </c>
      <c r="BG804" s="56" t="str">
        <f t="shared" si="118"/>
        <v>oui</v>
      </c>
      <c r="BH804" s="56" t="str">
        <f t="shared" si="118"/>
        <v>oui</v>
      </c>
      <c r="BI804" s="56" t="str">
        <f t="shared" si="118"/>
        <v>oui</v>
      </c>
      <c r="BJ804" s="56" t="str">
        <f t="shared" si="118"/>
        <v>oui</v>
      </c>
      <c r="BK804" s="56" t="str">
        <f t="shared" si="118"/>
        <v>oui</v>
      </c>
      <c r="BL804" s="56" t="str">
        <f t="shared" si="118"/>
        <v>oui</v>
      </c>
    </row>
    <row r="805" spans="1:64" s="45" customFormat="1" ht="29.25" customHeight="1" x14ac:dyDescent="0.2">
      <c r="A805" s="34"/>
      <c r="B805" s="57"/>
      <c r="C805" s="15"/>
      <c r="D805" s="58" t="s">
        <v>37</v>
      </c>
      <c r="E805" s="59" t="s">
        <v>38</v>
      </c>
      <c r="F805" s="60" t="s">
        <v>37</v>
      </c>
      <c r="G805" s="59" t="s">
        <v>38</v>
      </c>
      <c r="H805" s="58" t="s">
        <v>37</v>
      </c>
      <c r="I805" s="59" t="s">
        <v>38</v>
      </c>
      <c r="J805" s="59" t="s">
        <v>37</v>
      </c>
      <c r="K805" s="59" t="s">
        <v>38</v>
      </c>
      <c r="L805" s="58" t="s">
        <v>37</v>
      </c>
      <c r="M805" s="59" t="s">
        <v>38</v>
      </c>
      <c r="N805" s="58" t="s">
        <v>37</v>
      </c>
      <c r="O805" s="59" t="s">
        <v>38</v>
      </c>
      <c r="P805" s="58" t="s">
        <v>37</v>
      </c>
      <c r="Q805" s="59" t="s">
        <v>38</v>
      </c>
      <c r="R805" s="61"/>
      <c r="S805" s="61"/>
      <c r="T805" s="62" t="s">
        <v>39</v>
      </c>
      <c r="U805" s="61"/>
      <c r="V805" s="61"/>
      <c r="W805" s="27" t="s">
        <v>10</v>
      </c>
      <c r="X805" s="63">
        <v>0.2</v>
      </c>
      <c r="Y805" s="63">
        <v>0.19600000000000001</v>
      </c>
      <c r="Z805" s="63">
        <v>0.1</v>
      </c>
      <c r="AA805" s="63">
        <v>7.0000000000000007E-2</v>
      </c>
      <c r="AB805" s="63">
        <v>5.5E-2</v>
      </c>
      <c r="AC805" s="63">
        <v>2.1000000000000001E-2</v>
      </c>
      <c r="AD805" s="63">
        <v>0</v>
      </c>
      <c r="AE805" s="64"/>
      <c r="AF805" s="65"/>
      <c r="AG805" s="66"/>
      <c r="AH805" s="67"/>
      <c r="AI805" s="68"/>
      <c r="AK805" s="69" t="s">
        <v>40</v>
      </c>
      <c r="AL805" s="69" t="s">
        <v>41</v>
      </c>
      <c r="AM805" s="69" t="s">
        <v>42</v>
      </c>
      <c r="AN805" s="70" t="s">
        <v>43</v>
      </c>
      <c r="AO805" s="70" t="s">
        <v>44</v>
      </c>
      <c r="AP805" s="70" t="s">
        <v>45</v>
      </c>
      <c r="AQ805" s="69" t="s">
        <v>46</v>
      </c>
      <c r="AR805" s="69" t="s">
        <v>47</v>
      </c>
      <c r="AS805" s="71"/>
      <c r="AT805" s="66"/>
      <c r="AU805" s="71"/>
      <c r="AW805" s="72">
        <v>4455100</v>
      </c>
      <c r="AY805" s="73"/>
      <c r="AZ805" s="74">
        <v>4458300</v>
      </c>
      <c r="BA805" s="74">
        <v>4456700</v>
      </c>
      <c r="BC805" s="75"/>
      <c r="BD805" s="55"/>
      <c r="BE805" s="30" t="str">
        <f t="shared" si="118"/>
        <v>oui</v>
      </c>
      <c r="BF805" s="56" t="str">
        <f t="shared" si="118"/>
        <v>oui</v>
      </c>
      <c r="BG805" s="56" t="str">
        <f t="shared" si="118"/>
        <v>oui</v>
      </c>
      <c r="BH805" s="56" t="str">
        <f t="shared" si="118"/>
        <v>oui</v>
      </c>
      <c r="BI805" s="56" t="str">
        <f t="shared" si="118"/>
        <v>oui</v>
      </c>
      <c r="BJ805" s="56" t="str">
        <f t="shared" si="118"/>
        <v>oui</v>
      </c>
      <c r="BK805" s="56" t="str">
        <f t="shared" si="118"/>
        <v>oui</v>
      </c>
      <c r="BL805" s="56" t="str">
        <f t="shared" si="118"/>
        <v>oui</v>
      </c>
    </row>
    <row r="806" spans="1:64" s="81" customFormat="1" ht="11.25" customHeight="1" x14ac:dyDescent="0.2">
      <c r="A806" s="34"/>
      <c r="B806" s="76" t="s">
        <v>48</v>
      </c>
      <c r="C806" s="15"/>
      <c r="D806" s="227" t="s">
        <v>49</v>
      </c>
      <c r="E806" s="228"/>
      <c r="F806" s="227" t="s">
        <v>50</v>
      </c>
      <c r="G806" s="228"/>
      <c r="H806" s="227" t="s">
        <v>51</v>
      </c>
      <c r="I806" s="228"/>
      <c r="J806" s="227" t="s">
        <v>50</v>
      </c>
      <c r="K806" s="228"/>
      <c r="L806" s="227" t="s">
        <v>52</v>
      </c>
      <c r="M806" s="228"/>
      <c r="N806" s="227" t="s">
        <v>53</v>
      </c>
      <c r="O806" s="228"/>
      <c r="P806" s="227"/>
      <c r="Q806" s="228"/>
      <c r="R806" s="77" t="s">
        <v>54</v>
      </c>
      <c r="S806" s="229" t="s">
        <v>55</v>
      </c>
      <c r="T806" s="77" t="s">
        <v>56</v>
      </c>
      <c r="U806" s="76" t="s">
        <v>57</v>
      </c>
      <c r="V806" s="76" t="s">
        <v>58</v>
      </c>
      <c r="W806" s="27" t="s">
        <v>10</v>
      </c>
      <c r="X806" s="78" t="s">
        <v>49</v>
      </c>
      <c r="Y806" s="78" t="s">
        <v>50</v>
      </c>
      <c r="Z806" s="78" t="s">
        <v>51</v>
      </c>
      <c r="AA806" s="78" t="s">
        <v>50</v>
      </c>
      <c r="AB806" s="78" t="s">
        <v>52</v>
      </c>
      <c r="AC806" s="78" t="s">
        <v>53</v>
      </c>
      <c r="AD806" s="78"/>
      <c r="AE806" s="79"/>
      <c r="AF806" s="80" t="s">
        <v>59</v>
      </c>
      <c r="AG806" s="80"/>
      <c r="AH806" s="79" t="s">
        <v>60</v>
      </c>
      <c r="AI806" s="79" t="s">
        <v>61</v>
      </c>
      <c r="AK806" s="80"/>
      <c r="AL806" s="80"/>
      <c r="AM806" s="80" t="s">
        <v>62</v>
      </c>
      <c r="AN806" s="80"/>
      <c r="AO806" s="80"/>
      <c r="AP806" s="80" t="s">
        <v>63</v>
      </c>
      <c r="AQ806" s="230" t="s">
        <v>64</v>
      </c>
      <c r="AR806" s="231"/>
      <c r="AS806" s="80" t="s">
        <v>65</v>
      </c>
      <c r="AT806" s="80"/>
      <c r="AU806" s="80" t="s">
        <v>66</v>
      </c>
      <c r="AW806" s="80" t="s">
        <v>67</v>
      </c>
      <c r="AY806" s="82" t="s">
        <v>68</v>
      </c>
      <c r="AZ806" s="82" t="s">
        <v>69</v>
      </c>
      <c r="BA806" s="82" t="s">
        <v>70</v>
      </c>
      <c r="BC806" s="80"/>
      <c r="BD806" s="83"/>
      <c r="BE806" s="30" t="str">
        <f t="shared" si="118"/>
        <v>oui</v>
      </c>
      <c r="BF806" s="84" t="str">
        <f t="shared" si="118"/>
        <v>oui</v>
      </c>
      <c r="BG806" s="84" t="str">
        <f t="shared" si="118"/>
        <v>oui</v>
      </c>
      <c r="BH806" s="84" t="str">
        <f t="shared" si="118"/>
        <v>oui</v>
      </c>
      <c r="BI806" s="84" t="str">
        <f t="shared" si="118"/>
        <v>oui</v>
      </c>
      <c r="BJ806" s="84" t="str">
        <f t="shared" si="118"/>
        <v>oui</v>
      </c>
      <c r="BK806" s="84" t="str">
        <f t="shared" si="118"/>
        <v>oui</v>
      </c>
      <c r="BL806" s="84" t="str">
        <f t="shared" si="118"/>
        <v>oui</v>
      </c>
    </row>
    <row r="807" spans="1:64" s="24" customFormat="1" ht="11.25" customHeight="1" x14ac:dyDescent="0.2">
      <c r="A807" s="85"/>
      <c r="B807" s="86"/>
      <c r="C807" s="15"/>
      <c r="D807" s="86"/>
      <c r="E807" s="86"/>
      <c r="F807" s="86"/>
      <c r="G807" s="86"/>
      <c r="H807" s="86"/>
      <c r="I807" s="86"/>
      <c r="J807" s="86"/>
      <c r="K807" s="86"/>
      <c r="L807" s="86"/>
      <c r="M807" s="86"/>
      <c r="N807" s="86"/>
      <c r="O807" s="86"/>
      <c r="P807" s="86"/>
      <c r="Q807" s="86"/>
      <c r="R807" s="86"/>
      <c r="S807" s="86"/>
      <c r="U807" s="86"/>
      <c r="V807" s="86"/>
      <c r="W807" s="27" t="s">
        <v>10</v>
      </c>
      <c r="X807" s="86"/>
      <c r="Y807" s="86"/>
      <c r="Z807" s="86"/>
      <c r="AA807" s="86"/>
      <c r="AB807" s="86"/>
      <c r="AC807" s="86"/>
      <c r="AD807" s="86"/>
      <c r="AE807" s="86"/>
      <c r="AH807" s="86"/>
      <c r="AI807" s="86"/>
      <c r="AK807" s="87"/>
      <c r="AL807" s="87"/>
      <c r="AM807" s="87"/>
      <c r="AW807" s="87"/>
      <c r="AY807" s="28"/>
      <c r="AZ807" s="28"/>
      <c r="BA807" s="28"/>
      <c r="BD807" s="29"/>
      <c r="BE807" s="30" t="str">
        <f t="shared" si="118"/>
        <v>oui</v>
      </c>
      <c r="BF807" s="33" t="str">
        <f t="shared" si="118"/>
        <v>oui</v>
      </c>
      <c r="BG807" s="33" t="str">
        <f t="shared" si="118"/>
        <v>oui</v>
      </c>
      <c r="BH807" s="33" t="str">
        <f t="shared" si="118"/>
        <v>oui</v>
      </c>
      <c r="BI807" s="33" t="str">
        <f t="shared" si="118"/>
        <v>oui</v>
      </c>
      <c r="BJ807" s="33" t="str">
        <f t="shared" si="118"/>
        <v>oui</v>
      </c>
      <c r="BK807" s="33" t="str">
        <f t="shared" si="118"/>
        <v>oui</v>
      </c>
      <c r="BL807" s="33" t="str">
        <f t="shared" si="118"/>
        <v>oui</v>
      </c>
    </row>
    <row r="808" spans="1:64" s="24" customFormat="1" ht="11.25" customHeight="1" x14ac:dyDescent="0.2">
      <c r="A808" s="234" t="s">
        <v>71</v>
      </c>
      <c r="B808" s="235">
        <f t="shared" ref="B808:B819" si="119">+SUM(R808:V808)</f>
        <v>298989</v>
      </c>
      <c r="C808" s="15"/>
      <c r="D808" s="236">
        <v>64189</v>
      </c>
      <c r="E808" s="236">
        <v>0</v>
      </c>
      <c r="F808" s="236">
        <v>0</v>
      </c>
      <c r="G808" s="236">
        <v>0</v>
      </c>
      <c r="H808" s="236">
        <v>2295</v>
      </c>
      <c r="I808" s="236">
        <v>0</v>
      </c>
      <c r="J808" s="236">
        <v>0</v>
      </c>
      <c r="K808" s="236">
        <v>0</v>
      </c>
      <c r="L808" s="236">
        <v>232442</v>
      </c>
      <c r="M808" s="236">
        <v>0</v>
      </c>
      <c r="N808" s="236">
        <v>0</v>
      </c>
      <c r="O808" s="236">
        <v>0</v>
      </c>
      <c r="P808" s="236">
        <v>63</v>
      </c>
      <c r="Q808" s="236"/>
      <c r="R808" s="237">
        <f t="shared" ref="R808:S819" si="120">+D808+F808+L808+H808+J808+N808</f>
        <v>298926</v>
      </c>
      <c r="S808" s="238">
        <f t="shared" si="120"/>
        <v>0</v>
      </c>
      <c r="T808" s="236"/>
      <c r="U808" s="88">
        <f t="shared" ref="U808:U819" si="121">P808</f>
        <v>63</v>
      </c>
      <c r="V808" s="89"/>
      <c r="W808" s="27" t="s">
        <v>10</v>
      </c>
      <c r="X808" s="88">
        <f t="shared" ref="X808:X819" si="122">ROUND((D808+E808)*$X$5805,0)</f>
        <v>12838</v>
      </c>
      <c r="Y808" s="88">
        <f t="shared" ref="Y808:Y819" si="123">ROUND((F808+G808)*$Y$5805,0)</f>
        <v>0</v>
      </c>
      <c r="Z808" s="88">
        <f t="shared" ref="Z808:Z819" si="124">ROUND((H808+I808)*$Z$5805,0)</f>
        <v>230</v>
      </c>
      <c r="AA808" s="88">
        <f t="shared" ref="AA808:AA819" si="125">ROUND((J808+K808)*$AA$5805,0)</f>
        <v>0</v>
      </c>
      <c r="AB808" s="88">
        <f t="shared" ref="AB808:AB819" si="126">ROUND((L808+M808)*$AB$5805,0)</f>
        <v>12784</v>
      </c>
      <c r="AC808" s="88">
        <f t="shared" ref="AC808:AC819" si="127">ROUND((N808+O808)*$AC$5805,0)</f>
        <v>0</v>
      </c>
      <c r="AD808" s="88">
        <f t="shared" ref="AD808:AD819" si="128">ROUND((P808+Q808)*$AD$5805,0)</f>
        <v>0</v>
      </c>
      <c r="AE808" s="88">
        <f t="shared" ref="AE808:AE819" si="129">SUM(X808:AD808)</f>
        <v>25852</v>
      </c>
      <c r="AF808" s="89"/>
      <c r="AG808" s="89"/>
      <c r="AH808" s="88">
        <f t="shared" ref="AH808:AH819" si="130">+AE808+AF808+AG808</f>
        <v>25852</v>
      </c>
      <c r="AI808" s="90">
        <f t="shared" ref="AI808:AI819" si="131">+E808*$D$5+G808*$F$5+I808*$H$5+K808*$J$5+M808*$L$5+O808*$N$5</f>
        <v>0</v>
      </c>
      <c r="AJ808" s="91"/>
      <c r="AK808" s="236">
        <v>11545</v>
      </c>
      <c r="AL808" s="236"/>
      <c r="AM808" s="88">
        <f t="shared" ref="AM808:AM819" si="132">+AK808+AL808</f>
        <v>11545</v>
      </c>
      <c r="AN808" s="236">
        <v>37254</v>
      </c>
      <c r="AO808" s="236"/>
      <c r="AP808" s="88">
        <f t="shared" ref="AP808:AP819" si="133">+AN808+AO808</f>
        <v>37254</v>
      </c>
      <c r="AQ808" s="236"/>
      <c r="AR808" s="236"/>
      <c r="AS808" s="236">
        <v>5672</v>
      </c>
      <c r="AT808" s="89"/>
      <c r="AU808" s="88">
        <f t="shared" ref="AU808:AU819" si="134">+AM808+AP808+AQ808+AR808+AS808+AT808</f>
        <v>54471</v>
      </c>
      <c r="AV808" s="92"/>
      <c r="AW808" s="93">
        <f t="shared" ref="AW808:AW819" si="135">IF((AH808-AU808)&gt;0,(AH808-AU808),0)</f>
        <v>0</v>
      </c>
      <c r="AX808" s="92"/>
      <c r="AY808" s="94">
        <f t="shared" ref="AY808:AY819" si="136">IF((AH808-AU808)&lt;0,-(AH808-AU808),0)</f>
        <v>28619</v>
      </c>
      <c r="AZ808" s="239">
        <v>23000</v>
      </c>
      <c r="BA808" s="94">
        <f t="shared" ref="BA808:BA819" si="137">AY808-AZ808</f>
        <v>5619</v>
      </c>
      <c r="BB808" s="92"/>
      <c r="BC808" s="96"/>
      <c r="BD808" s="97"/>
      <c r="BE808" s="30" t="str">
        <f t="shared" si="118"/>
        <v>oui</v>
      </c>
      <c r="BF808" s="98" t="str">
        <f t="shared" si="118"/>
        <v>oui</v>
      </c>
      <c r="BG808" s="98" t="str">
        <f t="shared" si="118"/>
        <v>oui</v>
      </c>
      <c r="BH808" s="98" t="str">
        <f t="shared" si="118"/>
        <v>oui</v>
      </c>
      <c r="BI808" s="98" t="str">
        <f t="shared" si="118"/>
        <v>oui</v>
      </c>
      <c r="BJ808" s="98" t="str">
        <f t="shared" si="118"/>
        <v>oui</v>
      </c>
      <c r="BK808" s="98" t="str">
        <f t="shared" si="118"/>
        <v>oui</v>
      </c>
      <c r="BL808" s="33" t="str">
        <f t="shared" si="118"/>
        <v>oui</v>
      </c>
    </row>
    <row r="809" spans="1:64" s="24" customFormat="1" ht="11.25" customHeight="1" x14ac:dyDescent="0.2">
      <c r="A809" s="234" t="s">
        <v>72</v>
      </c>
      <c r="B809" s="235">
        <f t="shared" si="119"/>
        <v>276048</v>
      </c>
      <c r="C809" s="15"/>
      <c r="D809" s="236">
        <v>56535</v>
      </c>
      <c r="E809" s="236">
        <v>0</v>
      </c>
      <c r="F809" s="236">
        <v>0</v>
      </c>
      <c r="G809" s="236">
        <v>0</v>
      </c>
      <c r="H809" s="236">
        <v>2699</v>
      </c>
      <c r="I809" s="236">
        <v>0</v>
      </c>
      <c r="J809" s="236">
        <v>0</v>
      </c>
      <c r="K809" s="236">
        <v>0</v>
      </c>
      <c r="L809" s="236">
        <v>216767</v>
      </c>
      <c r="M809" s="236">
        <v>0</v>
      </c>
      <c r="N809" s="236">
        <v>0</v>
      </c>
      <c r="O809" s="236">
        <v>0</v>
      </c>
      <c r="P809" s="236">
        <v>47</v>
      </c>
      <c r="Q809" s="236"/>
      <c r="R809" s="237">
        <f t="shared" si="120"/>
        <v>276001</v>
      </c>
      <c r="S809" s="238">
        <f t="shared" si="120"/>
        <v>0</v>
      </c>
      <c r="T809" s="236"/>
      <c r="U809" s="88">
        <f t="shared" si="121"/>
        <v>47</v>
      </c>
      <c r="V809" s="89"/>
      <c r="W809" s="27" t="s">
        <v>10</v>
      </c>
      <c r="X809" s="88">
        <f t="shared" si="122"/>
        <v>11307</v>
      </c>
      <c r="Y809" s="88">
        <f t="shared" si="123"/>
        <v>0</v>
      </c>
      <c r="Z809" s="88">
        <f t="shared" si="124"/>
        <v>270</v>
      </c>
      <c r="AA809" s="88">
        <f t="shared" si="125"/>
        <v>0</v>
      </c>
      <c r="AB809" s="88">
        <f t="shared" si="126"/>
        <v>11922</v>
      </c>
      <c r="AC809" s="88">
        <f t="shared" si="127"/>
        <v>0</v>
      </c>
      <c r="AD809" s="88">
        <f t="shared" si="128"/>
        <v>0</v>
      </c>
      <c r="AE809" s="88">
        <f t="shared" si="129"/>
        <v>23499</v>
      </c>
      <c r="AF809" s="89"/>
      <c r="AG809" s="89"/>
      <c r="AH809" s="88">
        <f t="shared" si="130"/>
        <v>23499</v>
      </c>
      <c r="AI809" s="90">
        <f t="shared" si="131"/>
        <v>0</v>
      </c>
      <c r="AJ809" s="91"/>
      <c r="AK809" s="236">
        <v>1145</v>
      </c>
      <c r="AL809" s="236"/>
      <c r="AM809" s="88">
        <f t="shared" si="132"/>
        <v>1145</v>
      </c>
      <c r="AN809" s="236">
        <v>23067</v>
      </c>
      <c r="AO809" s="236"/>
      <c r="AP809" s="88">
        <f t="shared" si="133"/>
        <v>23067</v>
      </c>
      <c r="AQ809" s="236"/>
      <c r="AR809" s="236"/>
      <c r="AS809" s="88">
        <f t="shared" ref="AS809:AS819" si="138">+IF(BA808&gt;0,BA808,0)</f>
        <v>5619</v>
      </c>
      <c r="AT809" s="89"/>
      <c r="AU809" s="88">
        <f t="shared" si="134"/>
        <v>29831</v>
      </c>
      <c r="AV809" s="92"/>
      <c r="AW809" s="93">
        <f t="shared" si="135"/>
        <v>0</v>
      </c>
      <c r="AX809" s="92"/>
      <c r="AY809" s="94">
        <f t="shared" si="136"/>
        <v>6332</v>
      </c>
      <c r="AZ809" s="239"/>
      <c r="BA809" s="94">
        <f t="shared" si="137"/>
        <v>6332</v>
      </c>
      <c r="BB809" s="92"/>
      <c r="BC809" s="96"/>
      <c r="BD809" s="97"/>
      <c r="BE809" s="30" t="str">
        <f t="shared" si="118"/>
        <v>oui</v>
      </c>
      <c r="BF809" s="98" t="str">
        <f t="shared" si="118"/>
        <v>oui</v>
      </c>
      <c r="BG809" s="98" t="str">
        <f t="shared" si="118"/>
        <v>oui</v>
      </c>
      <c r="BH809" s="98" t="str">
        <f t="shared" si="118"/>
        <v>oui</v>
      </c>
      <c r="BI809" s="98" t="str">
        <f t="shared" si="118"/>
        <v>oui</v>
      </c>
      <c r="BJ809" s="98" t="str">
        <f t="shared" si="118"/>
        <v>oui</v>
      </c>
      <c r="BK809" s="98" t="str">
        <f t="shared" si="118"/>
        <v>oui</v>
      </c>
      <c r="BL809" s="33" t="str">
        <f t="shared" si="118"/>
        <v>oui</v>
      </c>
    </row>
    <row r="810" spans="1:64" s="24" customFormat="1" ht="11.25" customHeight="1" x14ac:dyDescent="0.2">
      <c r="A810" s="240" t="s">
        <v>73</v>
      </c>
      <c r="B810" s="235">
        <f t="shared" si="119"/>
        <v>318513</v>
      </c>
      <c r="C810" s="15"/>
      <c r="D810" s="241">
        <v>66014</v>
      </c>
      <c r="E810" s="241"/>
      <c r="F810" s="241"/>
      <c r="G810" s="241"/>
      <c r="H810" s="241">
        <v>3174</v>
      </c>
      <c r="I810" s="241"/>
      <c r="J810" s="241"/>
      <c r="K810" s="241"/>
      <c r="L810" s="241">
        <v>249341</v>
      </c>
      <c r="M810" s="241">
        <v>0</v>
      </c>
      <c r="N810" s="241"/>
      <c r="O810" s="242"/>
      <c r="P810" s="242">
        <v>62</v>
      </c>
      <c r="Q810" s="242"/>
      <c r="R810" s="237">
        <f t="shared" si="120"/>
        <v>318529</v>
      </c>
      <c r="S810" s="238">
        <f t="shared" si="120"/>
        <v>0</v>
      </c>
      <c r="T810" s="242">
        <v>-78</v>
      </c>
      <c r="U810" s="88">
        <f t="shared" si="121"/>
        <v>62</v>
      </c>
      <c r="V810" s="89"/>
      <c r="W810" s="27" t="s">
        <v>10</v>
      </c>
      <c r="X810" s="88">
        <f t="shared" si="122"/>
        <v>13203</v>
      </c>
      <c r="Y810" s="88">
        <f t="shared" si="123"/>
        <v>0</v>
      </c>
      <c r="Z810" s="88">
        <f t="shared" si="124"/>
        <v>317</v>
      </c>
      <c r="AA810" s="88">
        <f t="shared" si="125"/>
        <v>0</v>
      </c>
      <c r="AB810" s="88">
        <f t="shared" si="126"/>
        <v>13714</v>
      </c>
      <c r="AC810" s="88">
        <f t="shared" si="127"/>
        <v>0</v>
      </c>
      <c r="AD810" s="88">
        <f t="shared" si="128"/>
        <v>0</v>
      </c>
      <c r="AE810" s="88">
        <f t="shared" si="129"/>
        <v>27234</v>
      </c>
      <c r="AF810" s="89"/>
      <c r="AG810" s="89"/>
      <c r="AH810" s="88">
        <f t="shared" si="130"/>
        <v>27234</v>
      </c>
      <c r="AI810" s="90">
        <f t="shared" si="131"/>
        <v>0</v>
      </c>
      <c r="AJ810" s="92"/>
      <c r="AK810" s="89"/>
      <c r="AL810" s="89"/>
      <c r="AM810" s="88">
        <f t="shared" si="132"/>
        <v>0</v>
      </c>
      <c r="AN810" s="89">
        <v>30557</v>
      </c>
      <c r="AO810" s="89"/>
      <c r="AP810" s="88">
        <f t="shared" si="133"/>
        <v>30557</v>
      </c>
      <c r="AQ810" s="89">
        <v>7</v>
      </c>
      <c r="AR810" s="89"/>
      <c r="AS810" s="88">
        <f t="shared" si="138"/>
        <v>6332</v>
      </c>
      <c r="AT810" s="89"/>
      <c r="AU810" s="88">
        <f t="shared" si="134"/>
        <v>36896</v>
      </c>
      <c r="AV810" s="92"/>
      <c r="AW810" s="93">
        <f t="shared" si="135"/>
        <v>0</v>
      </c>
      <c r="AX810" s="92"/>
      <c r="AY810" s="94">
        <f t="shared" si="136"/>
        <v>9662</v>
      </c>
      <c r="AZ810" s="95">
        <v>4000</v>
      </c>
      <c r="BA810" s="94">
        <f t="shared" si="137"/>
        <v>5662</v>
      </c>
      <c r="BB810" s="92"/>
      <c r="BC810" s="96"/>
      <c r="BD810" s="97"/>
      <c r="BE810" s="30" t="str">
        <f t="shared" si="118"/>
        <v>oui</v>
      </c>
      <c r="BF810" s="98" t="str">
        <f t="shared" si="118"/>
        <v>oui</v>
      </c>
      <c r="BG810" s="98" t="str">
        <f t="shared" si="118"/>
        <v>oui</v>
      </c>
      <c r="BH810" s="98" t="str">
        <f t="shared" si="118"/>
        <v>oui</v>
      </c>
      <c r="BI810" s="98" t="str">
        <f t="shared" si="118"/>
        <v>oui</v>
      </c>
      <c r="BJ810" s="98" t="str">
        <f t="shared" si="118"/>
        <v>oui</v>
      </c>
      <c r="BK810" s="98" t="str">
        <f t="shared" si="118"/>
        <v>oui</v>
      </c>
      <c r="BL810" s="33" t="str">
        <f t="shared" si="118"/>
        <v>oui</v>
      </c>
    </row>
    <row r="811" spans="1:64" s="24" customFormat="1" ht="11.25" customHeight="1" x14ac:dyDescent="0.2">
      <c r="A811" s="240" t="s">
        <v>74</v>
      </c>
      <c r="B811" s="235">
        <f t="shared" si="119"/>
        <v>276220</v>
      </c>
      <c r="C811" s="15"/>
      <c r="D811" s="241">
        <v>55501</v>
      </c>
      <c r="E811" s="241">
        <v>0</v>
      </c>
      <c r="F811" s="241">
        <v>0</v>
      </c>
      <c r="G811" s="241">
        <v>0</v>
      </c>
      <c r="H811" s="241">
        <v>2862</v>
      </c>
      <c r="I811" s="241">
        <v>0</v>
      </c>
      <c r="J811" s="241">
        <v>0</v>
      </c>
      <c r="K811" s="241">
        <v>0</v>
      </c>
      <c r="L811" s="241">
        <v>217793</v>
      </c>
      <c r="M811" s="241">
        <v>0</v>
      </c>
      <c r="N811" s="241">
        <v>0</v>
      </c>
      <c r="O811" s="242">
        <v>0</v>
      </c>
      <c r="P811" s="242">
        <v>78</v>
      </c>
      <c r="Q811" s="242"/>
      <c r="R811" s="237">
        <f t="shared" si="120"/>
        <v>276156</v>
      </c>
      <c r="S811" s="238">
        <f t="shared" si="120"/>
        <v>0</v>
      </c>
      <c r="T811" s="242">
        <v>-14</v>
      </c>
      <c r="U811" s="88">
        <f t="shared" si="121"/>
        <v>78</v>
      </c>
      <c r="V811" s="89"/>
      <c r="W811" s="27" t="s">
        <v>10</v>
      </c>
      <c r="X811" s="88">
        <f t="shared" si="122"/>
        <v>11100</v>
      </c>
      <c r="Y811" s="88">
        <f t="shared" si="123"/>
        <v>0</v>
      </c>
      <c r="Z811" s="88">
        <f t="shared" si="124"/>
        <v>286</v>
      </c>
      <c r="AA811" s="88">
        <f t="shared" si="125"/>
        <v>0</v>
      </c>
      <c r="AB811" s="88">
        <f t="shared" si="126"/>
        <v>11979</v>
      </c>
      <c r="AC811" s="88">
        <f t="shared" si="127"/>
        <v>0</v>
      </c>
      <c r="AD811" s="88">
        <f t="shared" si="128"/>
        <v>0</v>
      </c>
      <c r="AE811" s="88">
        <f t="shared" si="129"/>
        <v>23365</v>
      </c>
      <c r="AF811" s="89"/>
      <c r="AG811" s="89"/>
      <c r="AH811" s="88">
        <f t="shared" si="130"/>
        <v>23365</v>
      </c>
      <c r="AI811" s="90">
        <f t="shared" si="131"/>
        <v>0</v>
      </c>
      <c r="AJ811" s="92"/>
      <c r="AK811" s="89">
        <v>4280</v>
      </c>
      <c r="AL811" s="89"/>
      <c r="AM811" s="88">
        <f t="shared" si="132"/>
        <v>4280</v>
      </c>
      <c r="AN811" s="89">
        <v>29204</v>
      </c>
      <c r="AO811" s="89"/>
      <c r="AP811" s="88">
        <f t="shared" si="133"/>
        <v>29204</v>
      </c>
      <c r="AQ811" s="89">
        <v>1</v>
      </c>
      <c r="AR811" s="89"/>
      <c r="AS811" s="88">
        <f t="shared" si="138"/>
        <v>5662</v>
      </c>
      <c r="AT811" s="89"/>
      <c r="AU811" s="88">
        <f t="shared" si="134"/>
        <v>39147</v>
      </c>
      <c r="AV811" s="92"/>
      <c r="AW811" s="93">
        <f t="shared" si="135"/>
        <v>0</v>
      </c>
      <c r="AX811" s="92"/>
      <c r="AY811" s="94">
        <f t="shared" si="136"/>
        <v>15782</v>
      </c>
      <c r="AZ811" s="95">
        <v>10000</v>
      </c>
      <c r="BA811" s="94">
        <f t="shared" si="137"/>
        <v>5782</v>
      </c>
      <c r="BB811" s="92"/>
      <c r="BC811" s="96"/>
      <c r="BD811" s="97"/>
      <c r="BE811" s="30" t="str">
        <f t="shared" si="118"/>
        <v>oui</v>
      </c>
      <c r="BF811" s="98" t="str">
        <f t="shared" si="118"/>
        <v>oui</v>
      </c>
      <c r="BG811" s="98" t="str">
        <f t="shared" si="118"/>
        <v>oui</v>
      </c>
      <c r="BH811" s="98" t="str">
        <f t="shared" si="118"/>
        <v>oui</v>
      </c>
      <c r="BI811" s="98" t="str">
        <f t="shared" si="118"/>
        <v>oui</v>
      </c>
      <c r="BJ811" s="98" t="str">
        <f t="shared" si="118"/>
        <v>oui</v>
      </c>
      <c r="BK811" s="98" t="str">
        <f t="shared" si="118"/>
        <v>oui</v>
      </c>
      <c r="BL811" s="33" t="str">
        <f t="shared" si="118"/>
        <v>oui</v>
      </c>
    </row>
    <row r="812" spans="1:64" s="24" customFormat="1" ht="11.25" customHeight="1" x14ac:dyDescent="0.2">
      <c r="A812" s="240" t="s">
        <v>75</v>
      </c>
      <c r="B812" s="235">
        <f t="shared" si="119"/>
        <v>314374</v>
      </c>
      <c r="C812" s="15"/>
      <c r="D812" s="241">
        <v>59570</v>
      </c>
      <c r="E812" s="241">
        <v>0</v>
      </c>
      <c r="F812" s="241">
        <v>0</v>
      </c>
      <c r="G812" s="241">
        <v>0</v>
      </c>
      <c r="H812" s="241">
        <v>3024</v>
      </c>
      <c r="I812" s="241">
        <v>0</v>
      </c>
      <c r="J812" s="241">
        <v>0</v>
      </c>
      <c r="K812" s="241">
        <v>0</v>
      </c>
      <c r="L812" s="241">
        <v>251710</v>
      </c>
      <c r="M812" s="241">
        <v>0</v>
      </c>
      <c r="N812" s="241">
        <v>0</v>
      </c>
      <c r="O812" s="242">
        <v>0</v>
      </c>
      <c r="P812" s="242">
        <v>70</v>
      </c>
      <c r="Q812" s="242"/>
      <c r="R812" s="237">
        <f t="shared" si="120"/>
        <v>314304</v>
      </c>
      <c r="S812" s="238">
        <f t="shared" si="120"/>
        <v>0</v>
      </c>
      <c r="T812" s="242"/>
      <c r="U812" s="88">
        <f t="shared" si="121"/>
        <v>70</v>
      </c>
      <c r="V812" s="89"/>
      <c r="W812" s="27" t="s">
        <v>10</v>
      </c>
      <c r="X812" s="88">
        <f t="shared" si="122"/>
        <v>11914</v>
      </c>
      <c r="Y812" s="88">
        <f t="shared" si="123"/>
        <v>0</v>
      </c>
      <c r="Z812" s="88">
        <f t="shared" si="124"/>
        <v>302</v>
      </c>
      <c r="AA812" s="88">
        <f t="shared" si="125"/>
        <v>0</v>
      </c>
      <c r="AB812" s="88">
        <f t="shared" si="126"/>
        <v>13844</v>
      </c>
      <c r="AC812" s="88">
        <f t="shared" si="127"/>
        <v>0</v>
      </c>
      <c r="AD812" s="88">
        <f t="shared" si="128"/>
        <v>0</v>
      </c>
      <c r="AE812" s="88">
        <f t="shared" si="129"/>
        <v>26060</v>
      </c>
      <c r="AF812" s="89"/>
      <c r="AG812" s="89"/>
      <c r="AH812" s="88">
        <f t="shared" si="130"/>
        <v>26060</v>
      </c>
      <c r="AI812" s="90">
        <f t="shared" si="131"/>
        <v>0</v>
      </c>
      <c r="AJ812" s="92"/>
      <c r="AK812" s="89"/>
      <c r="AL812" s="89"/>
      <c r="AM812" s="88">
        <f t="shared" si="132"/>
        <v>0</v>
      </c>
      <c r="AN812" s="89">
        <v>27193</v>
      </c>
      <c r="AO812" s="89"/>
      <c r="AP812" s="88">
        <f t="shared" si="133"/>
        <v>27193</v>
      </c>
      <c r="AQ812" s="89"/>
      <c r="AR812" s="89"/>
      <c r="AS812" s="88">
        <f t="shared" si="138"/>
        <v>5782</v>
      </c>
      <c r="AT812" s="89"/>
      <c r="AU812" s="88">
        <f t="shared" si="134"/>
        <v>32975</v>
      </c>
      <c r="AV812" s="92"/>
      <c r="AW812" s="93">
        <f t="shared" si="135"/>
        <v>0</v>
      </c>
      <c r="AX812" s="92"/>
      <c r="AY812" s="94">
        <f t="shared" si="136"/>
        <v>6915</v>
      </c>
      <c r="AZ812" s="95"/>
      <c r="BA812" s="94">
        <f t="shared" si="137"/>
        <v>6915</v>
      </c>
      <c r="BB812" s="92"/>
      <c r="BC812" s="96"/>
      <c r="BD812" s="97"/>
      <c r="BE812" s="30" t="str">
        <f t="shared" si="118"/>
        <v>oui</v>
      </c>
      <c r="BF812" s="98" t="str">
        <f t="shared" si="118"/>
        <v>oui</v>
      </c>
      <c r="BG812" s="98" t="str">
        <f t="shared" si="118"/>
        <v>oui</v>
      </c>
      <c r="BH812" s="98" t="str">
        <f t="shared" si="118"/>
        <v>oui</v>
      </c>
      <c r="BI812" s="98" t="str">
        <f t="shared" si="118"/>
        <v>oui</v>
      </c>
      <c r="BJ812" s="98" t="str">
        <f t="shared" si="118"/>
        <v>oui</v>
      </c>
      <c r="BK812" s="98" t="str">
        <f t="shared" si="118"/>
        <v>oui</v>
      </c>
      <c r="BL812" s="33" t="str">
        <f t="shared" si="118"/>
        <v>oui</v>
      </c>
    </row>
    <row r="813" spans="1:64" s="24" customFormat="1" ht="11.25" customHeight="1" x14ac:dyDescent="0.2">
      <c r="A813" s="240" t="s">
        <v>76</v>
      </c>
      <c r="B813" s="235">
        <f t="shared" si="119"/>
        <v>359236</v>
      </c>
      <c r="C813" s="15"/>
      <c r="D813" s="241">
        <v>132392</v>
      </c>
      <c r="E813" s="241">
        <v>0</v>
      </c>
      <c r="F813" s="241">
        <v>0</v>
      </c>
      <c r="G813" s="241">
        <v>0</v>
      </c>
      <c r="H813" s="241">
        <v>3220</v>
      </c>
      <c r="I813" s="241">
        <v>0</v>
      </c>
      <c r="J813" s="241">
        <v>0</v>
      </c>
      <c r="K813" s="241">
        <v>0</v>
      </c>
      <c r="L813" s="241">
        <v>223587</v>
      </c>
      <c r="M813" s="241">
        <v>0</v>
      </c>
      <c r="N813" s="241">
        <v>0</v>
      </c>
      <c r="O813" s="242">
        <v>0</v>
      </c>
      <c r="P813" s="242">
        <v>68</v>
      </c>
      <c r="Q813" s="242"/>
      <c r="R813" s="237">
        <f t="shared" si="120"/>
        <v>359199</v>
      </c>
      <c r="S813" s="238">
        <f t="shared" si="120"/>
        <v>0</v>
      </c>
      <c r="T813" s="242">
        <v>-31</v>
      </c>
      <c r="U813" s="88">
        <f t="shared" si="121"/>
        <v>68</v>
      </c>
      <c r="V813" s="89"/>
      <c r="W813" s="27" t="s">
        <v>10</v>
      </c>
      <c r="X813" s="88">
        <f t="shared" si="122"/>
        <v>26478</v>
      </c>
      <c r="Y813" s="88">
        <f t="shared" si="123"/>
        <v>0</v>
      </c>
      <c r="Z813" s="88">
        <f t="shared" si="124"/>
        <v>322</v>
      </c>
      <c r="AA813" s="88">
        <f t="shared" si="125"/>
        <v>0</v>
      </c>
      <c r="AB813" s="88">
        <f t="shared" si="126"/>
        <v>12297</v>
      </c>
      <c r="AC813" s="88">
        <f t="shared" si="127"/>
        <v>0</v>
      </c>
      <c r="AD813" s="88">
        <f t="shared" si="128"/>
        <v>0</v>
      </c>
      <c r="AE813" s="88">
        <f t="shared" si="129"/>
        <v>39097</v>
      </c>
      <c r="AF813" s="89"/>
      <c r="AG813" s="89"/>
      <c r="AH813" s="88">
        <f t="shared" si="130"/>
        <v>39097</v>
      </c>
      <c r="AI813" s="90">
        <f t="shared" si="131"/>
        <v>0</v>
      </c>
      <c r="AJ813" s="92"/>
      <c r="AK813" s="89">
        <v>3956</v>
      </c>
      <c r="AL813" s="89"/>
      <c r="AM813" s="88">
        <f t="shared" si="132"/>
        <v>3956</v>
      </c>
      <c r="AN813" s="89">
        <v>37014</v>
      </c>
      <c r="AO813" s="89"/>
      <c r="AP813" s="88">
        <f t="shared" si="133"/>
        <v>37014</v>
      </c>
      <c r="AQ813" s="89">
        <v>3</v>
      </c>
      <c r="AR813" s="89"/>
      <c r="AS813" s="88">
        <f t="shared" si="138"/>
        <v>6915</v>
      </c>
      <c r="AT813" s="89"/>
      <c r="AU813" s="88">
        <f t="shared" si="134"/>
        <v>47888</v>
      </c>
      <c r="AV813" s="92"/>
      <c r="AW813" s="93">
        <f t="shared" si="135"/>
        <v>0</v>
      </c>
      <c r="AX813" s="92"/>
      <c r="AY813" s="94">
        <f t="shared" si="136"/>
        <v>8791</v>
      </c>
      <c r="AZ813" s="95"/>
      <c r="BA813" s="94">
        <f t="shared" si="137"/>
        <v>8791</v>
      </c>
      <c r="BB813" s="92"/>
      <c r="BC813" s="96"/>
      <c r="BD813" s="97"/>
      <c r="BE813" s="30" t="str">
        <f t="shared" si="118"/>
        <v>oui</v>
      </c>
      <c r="BF813" s="98" t="str">
        <f t="shared" si="118"/>
        <v>oui</v>
      </c>
      <c r="BG813" s="98" t="str">
        <f t="shared" si="118"/>
        <v>oui</v>
      </c>
      <c r="BH813" s="98" t="str">
        <f t="shared" si="118"/>
        <v>oui</v>
      </c>
      <c r="BI813" s="98" t="str">
        <f t="shared" si="118"/>
        <v>oui</v>
      </c>
      <c r="BJ813" s="98" t="str">
        <f t="shared" si="118"/>
        <v>oui</v>
      </c>
      <c r="BK813" s="98" t="str">
        <f t="shared" si="118"/>
        <v>oui</v>
      </c>
      <c r="BL813" s="33" t="str">
        <f t="shared" si="118"/>
        <v>oui</v>
      </c>
    </row>
    <row r="814" spans="1:64" s="16" customFormat="1" ht="11.25" customHeight="1" x14ac:dyDescent="0.2">
      <c r="A814" s="240" t="s">
        <v>77</v>
      </c>
      <c r="B814" s="235">
        <f t="shared" si="119"/>
        <v>306712</v>
      </c>
      <c r="C814" s="15"/>
      <c r="D814" s="241">
        <v>76958</v>
      </c>
      <c r="E814" s="241"/>
      <c r="F814" s="241"/>
      <c r="G814" s="241"/>
      <c r="H814" s="241">
        <v>3679</v>
      </c>
      <c r="I814" s="241"/>
      <c r="J814" s="241"/>
      <c r="K814" s="241"/>
      <c r="L814" s="241">
        <v>225995</v>
      </c>
      <c r="M814" s="241">
        <v>0</v>
      </c>
      <c r="N814" s="241">
        <v>0</v>
      </c>
      <c r="O814" s="242"/>
      <c r="P814" s="242">
        <v>80</v>
      </c>
      <c r="Q814" s="242"/>
      <c r="R814" s="237">
        <f t="shared" si="120"/>
        <v>306632</v>
      </c>
      <c r="S814" s="238">
        <f t="shared" si="120"/>
        <v>0</v>
      </c>
      <c r="T814" s="242"/>
      <c r="U814" s="88">
        <f t="shared" si="121"/>
        <v>80</v>
      </c>
      <c r="V814" s="89"/>
      <c r="W814" s="27" t="s">
        <v>10</v>
      </c>
      <c r="X814" s="88">
        <f t="shared" si="122"/>
        <v>15392</v>
      </c>
      <c r="Y814" s="88">
        <f t="shared" si="123"/>
        <v>0</v>
      </c>
      <c r="Z814" s="88">
        <f t="shared" si="124"/>
        <v>368</v>
      </c>
      <c r="AA814" s="88">
        <f t="shared" si="125"/>
        <v>0</v>
      </c>
      <c r="AB814" s="88">
        <f t="shared" si="126"/>
        <v>12430</v>
      </c>
      <c r="AC814" s="88">
        <f t="shared" si="127"/>
        <v>0</v>
      </c>
      <c r="AD814" s="88">
        <f t="shared" si="128"/>
        <v>0</v>
      </c>
      <c r="AE814" s="88">
        <f t="shared" si="129"/>
        <v>28190</v>
      </c>
      <c r="AF814" s="89"/>
      <c r="AG814" s="89"/>
      <c r="AH814" s="88">
        <f t="shared" si="130"/>
        <v>28190</v>
      </c>
      <c r="AI814" s="90">
        <f t="shared" si="131"/>
        <v>0</v>
      </c>
      <c r="AJ814" s="99"/>
      <c r="AK814" s="89">
        <v>246</v>
      </c>
      <c r="AL814" s="89"/>
      <c r="AM814" s="88">
        <f t="shared" si="132"/>
        <v>246</v>
      </c>
      <c r="AN814" s="89">
        <v>26342</v>
      </c>
      <c r="AO814" s="89"/>
      <c r="AP814" s="88">
        <f t="shared" si="133"/>
        <v>26342</v>
      </c>
      <c r="AQ814" s="89"/>
      <c r="AR814" s="89"/>
      <c r="AS814" s="88">
        <f t="shared" si="138"/>
        <v>8791</v>
      </c>
      <c r="AT814" s="89"/>
      <c r="AU814" s="88">
        <f t="shared" si="134"/>
        <v>35379</v>
      </c>
      <c r="AV814" s="99"/>
      <c r="AW814" s="93">
        <f t="shared" si="135"/>
        <v>0</v>
      </c>
      <c r="AX814" s="99"/>
      <c r="AY814" s="94">
        <f t="shared" si="136"/>
        <v>7189</v>
      </c>
      <c r="AZ814" s="100"/>
      <c r="BA814" s="101">
        <f t="shared" si="137"/>
        <v>7189</v>
      </c>
      <c r="BB814" s="99"/>
      <c r="BC814" s="102"/>
      <c r="BD814" s="103"/>
      <c r="BE814" s="30" t="str">
        <f t="shared" si="118"/>
        <v>oui</v>
      </c>
      <c r="BF814" s="98" t="str">
        <f t="shared" si="118"/>
        <v>oui</v>
      </c>
      <c r="BG814" s="98" t="str">
        <f t="shared" si="118"/>
        <v>oui</v>
      </c>
      <c r="BH814" s="98" t="str">
        <f t="shared" si="118"/>
        <v>oui</v>
      </c>
      <c r="BI814" s="98" t="str">
        <f t="shared" si="118"/>
        <v>oui</v>
      </c>
      <c r="BJ814" s="98" t="str">
        <f t="shared" si="118"/>
        <v>oui</v>
      </c>
      <c r="BK814" s="98" t="str">
        <f t="shared" si="118"/>
        <v>oui</v>
      </c>
      <c r="BL814" s="33" t="str">
        <f t="shared" si="118"/>
        <v>oui</v>
      </c>
    </row>
    <row r="815" spans="1:64" s="24" customFormat="1" ht="11.25" customHeight="1" x14ac:dyDescent="0.2">
      <c r="A815" s="240" t="s">
        <v>78</v>
      </c>
      <c r="B815" s="235">
        <f t="shared" si="119"/>
        <v>269913</v>
      </c>
      <c r="C815" s="15"/>
      <c r="D815" s="241">
        <v>54150</v>
      </c>
      <c r="E815" s="241"/>
      <c r="F815" s="241"/>
      <c r="G815" s="241"/>
      <c r="H815" s="241">
        <v>3385</v>
      </c>
      <c r="I815" s="241"/>
      <c r="J815" s="241"/>
      <c r="K815" s="241"/>
      <c r="L815" s="241">
        <v>212337</v>
      </c>
      <c r="M815" s="241">
        <v>0</v>
      </c>
      <c r="N815" s="241">
        <v>0</v>
      </c>
      <c r="O815" s="242"/>
      <c r="P815" s="242">
        <v>78</v>
      </c>
      <c r="Q815" s="242"/>
      <c r="R815" s="237">
        <f t="shared" si="120"/>
        <v>269872</v>
      </c>
      <c r="S815" s="238">
        <f t="shared" si="120"/>
        <v>0</v>
      </c>
      <c r="T815" s="242">
        <v>-37</v>
      </c>
      <c r="U815" s="88">
        <f t="shared" si="121"/>
        <v>78</v>
      </c>
      <c r="V815" s="89"/>
      <c r="W815" s="27" t="s">
        <v>10</v>
      </c>
      <c r="X815" s="88">
        <f t="shared" si="122"/>
        <v>10830</v>
      </c>
      <c r="Y815" s="88">
        <f t="shared" si="123"/>
        <v>0</v>
      </c>
      <c r="Z815" s="88">
        <f t="shared" si="124"/>
        <v>339</v>
      </c>
      <c r="AA815" s="88">
        <f t="shared" si="125"/>
        <v>0</v>
      </c>
      <c r="AB815" s="88">
        <f t="shared" si="126"/>
        <v>11679</v>
      </c>
      <c r="AC815" s="88">
        <f t="shared" si="127"/>
        <v>0</v>
      </c>
      <c r="AD815" s="88">
        <f t="shared" si="128"/>
        <v>0</v>
      </c>
      <c r="AE815" s="88">
        <f t="shared" si="129"/>
        <v>22848</v>
      </c>
      <c r="AF815" s="89"/>
      <c r="AG815" s="89"/>
      <c r="AH815" s="88">
        <f t="shared" si="130"/>
        <v>22848</v>
      </c>
      <c r="AI815" s="90">
        <f t="shared" si="131"/>
        <v>0</v>
      </c>
      <c r="AJ815" s="92"/>
      <c r="AK815" s="89">
        <v>568</v>
      </c>
      <c r="AL815" s="89"/>
      <c r="AM815" s="88">
        <f t="shared" si="132"/>
        <v>568</v>
      </c>
      <c r="AN815" s="89">
        <v>28816</v>
      </c>
      <c r="AO815" s="89"/>
      <c r="AP815" s="88">
        <f t="shared" si="133"/>
        <v>28816</v>
      </c>
      <c r="AQ815" s="89">
        <v>4</v>
      </c>
      <c r="AR815" s="89"/>
      <c r="AS815" s="88">
        <f t="shared" si="138"/>
        <v>7189</v>
      </c>
      <c r="AT815" s="89"/>
      <c r="AU815" s="88">
        <f t="shared" si="134"/>
        <v>36577</v>
      </c>
      <c r="AV815" s="92"/>
      <c r="AW815" s="93">
        <f t="shared" si="135"/>
        <v>0</v>
      </c>
      <c r="AX815" s="92"/>
      <c r="AY815" s="94">
        <f t="shared" si="136"/>
        <v>13729</v>
      </c>
      <c r="AZ815" s="95"/>
      <c r="BA815" s="94">
        <f t="shared" si="137"/>
        <v>13729</v>
      </c>
      <c r="BB815" s="92"/>
      <c r="BC815" s="96"/>
      <c r="BD815" s="97"/>
      <c r="BE815" s="30" t="str">
        <f t="shared" si="118"/>
        <v>oui</v>
      </c>
      <c r="BF815" s="98" t="str">
        <f t="shared" si="118"/>
        <v>oui</v>
      </c>
      <c r="BG815" s="98" t="str">
        <f t="shared" si="118"/>
        <v>oui</v>
      </c>
      <c r="BH815" s="98" t="str">
        <f t="shared" si="118"/>
        <v>oui</v>
      </c>
      <c r="BI815" s="98" t="str">
        <f t="shared" si="118"/>
        <v>oui</v>
      </c>
      <c r="BJ815" s="98" t="str">
        <f t="shared" si="118"/>
        <v>oui</v>
      </c>
      <c r="BK815" s="98" t="str">
        <f t="shared" si="118"/>
        <v>oui</v>
      </c>
      <c r="BL815" s="33" t="str">
        <f t="shared" si="118"/>
        <v>oui</v>
      </c>
    </row>
    <row r="816" spans="1:64" s="24" customFormat="1" ht="11.25" customHeight="1" x14ac:dyDescent="0.2">
      <c r="A816" s="240" t="s">
        <v>79</v>
      </c>
      <c r="B816" s="235">
        <f t="shared" si="119"/>
        <v>285312</v>
      </c>
      <c r="C816" s="15"/>
      <c r="D816" s="241">
        <v>59915</v>
      </c>
      <c r="E816" s="241">
        <v>0</v>
      </c>
      <c r="F816" s="241">
        <v>0</v>
      </c>
      <c r="G816" s="241">
        <v>0</v>
      </c>
      <c r="H816" s="241">
        <v>2970</v>
      </c>
      <c r="I816" s="241">
        <v>0</v>
      </c>
      <c r="J816" s="241">
        <v>0</v>
      </c>
      <c r="K816" s="241">
        <v>0</v>
      </c>
      <c r="L816" s="241">
        <v>222373</v>
      </c>
      <c r="M816" s="241">
        <v>0</v>
      </c>
      <c r="N816" s="241">
        <v>0</v>
      </c>
      <c r="O816" s="242">
        <v>0</v>
      </c>
      <c r="P816" s="242">
        <v>54</v>
      </c>
      <c r="Q816" s="242"/>
      <c r="R816" s="237">
        <f t="shared" si="120"/>
        <v>285258</v>
      </c>
      <c r="S816" s="238">
        <f t="shared" si="120"/>
        <v>0</v>
      </c>
      <c r="T816" s="242"/>
      <c r="U816" s="88">
        <f t="shared" si="121"/>
        <v>54</v>
      </c>
      <c r="V816" s="89"/>
      <c r="W816" s="27" t="s">
        <v>10</v>
      </c>
      <c r="X816" s="88">
        <f t="shared" si="122"/>
        <v>11983</v>
      </c>
      <c r="Y816" s="88">
        <f t="shared" si="123"/>
        <v>0</v>
      </c>
      <c r="Z816" s="88">
        <f t="shared" si="124"/>
        <v>297</v>
      </c>
      <c r="AA816" s="88">
        <f t="shared" si="125"/>
        <v>0</v>
      </c>
      <c r="AB816" s="88">
        <f t="shared" si="126"/>
        <v>12231</v>
      </c>
      <c r="AC816" s="88">
        <f t="shared" si="127"/>
        <v>0</v>
      </c>
      <c r="AD816" s="88">
        <f t="shared" si="128"/>
        <v>0</v>
      </c>
      <c r="AE816" s="88">
        <f t="shared" si="129"/>
        <v>24511</v>
      </c>
      <c r="AF816" s="89"/>
      <c r="AG816" s="89"/>
      <c r="AH816" s="88">
        <f t="shared" si="130"/>
        <v>24511</v>
      </c>
      <c r="AI816" s="90">
        <f t="shared" si="131"/>
        <v>0</v>
      </c>
      <c r="AJ816" s="92"/>
      <c r="AK816" s="89">
        <v>2872</v>
      </c>
      <c r="AL816" s="89">
        <v>0</v>
      </c>
      <c r="AM816" s="88">
        <f t="shared" si="132"/>
        <v>2872</v>
      </c>
      <c r="AN816" s="89">
        <v>43504</v>
      </c>
      <c r="AO816" s="89">
        <v>0</v>
      </c>
      <c r="AP816" s="88">
        <f t="shared" si="133"/>
        <v>43504</v>
      </c>
      <c r="AQ816" s="89">
        <v>0</v>
      </c>
      <c r="AR816" s="89">
        <v>0</v>
      </c>
      <c r="AS816" s="88">
        <f t="shared" si="138"/>
        <v>13729</v>
      </c>
      <c r="AT816" s="89"/>
      <c r="AU816" s="88">
        <f t="shared" si="134"/>
        <v>60105</v>
      </c>
      <c r="AV816" s="92"/>
      <c r="AW816" s="93">
        <f t="shared" si="135"/>
        <v>0</v>
      </c>
      <c r="AX816" s="92"/>
      <c r="AY816" s="94">
        <f t="shared" si="136"/>
        <v>35594</v>
      </c>
      <c r="AZ816" s="95">
        <v>30000</v>
      </c>
      <c r="BA816" s="94">
        <f t="shared" si="137"/>
        <v>5594</v>
      </c>
      <c r="BB816" s="92"/>
      <c r="BC816" s="96"/>
      <c r="BD816" s="97"/>
      <c r="BE816" s="30" t="str">
        <f t="shared" si="118"/>
        <v>oui</v>
      </c>
      <c r="BF816" s="98" t="str">
        <f t="shared" si="118"/>
        <v>oui</v>
      </c>
      <c r="BG816" s="98" t="str">
        <f t="shared" si="118"/>
        <v>oui</v>
      </c>
      <c r="BH816" s="98" t="str">
        <f t="shared" si="118"/>
        <v>oui</v>
      </c>
      <c r="BI816" s="98" t="str">
        <f t="shared" si="118"/>
        <v>oui</v>
      </c>
      <c r="BJ816" s="98" t="str">
        <f t="shared" si="118"/>
        <v>oui</v>
      </c>
      <c r="BK816" s="98" t="str">
        <f t="shared" si="118"/>
        <v>oui</v>
      </c>
      <c r="BL816" s="33" t="str">
        <f t="shared" si="118"/>
        <v>oui</v>
      </c>
    </row>
    <row r="817" spans="1:64" s="24" customFormat="1" ht="11.25" customHeight="1" x14ac:dyDescent="0.2">
      <c r="A817" s="240" t="s">
        <v>80</v>
      </c>
      <c r="B817" s="235">
        <f t="shared" si="119"/>
        <v>286132</v>
      </c>
      <c r="C817" s="15"/>
      <c r="D817" s="241">
        <v>61281</v>
      </c>
      <c r="E817" s="241">
        <v>0</v>
      </c>
      <c r="F817" s="241">
        <v>0</v>
      </c>
      <c r="G817" s="241">
        <v>0</v>
      </c>
      <c r="H817" s="241">
        <v>2497</v>
      </c>
      <c r="I817" s="241">
        <v>0</v>
      </c>
      <c r="J817" s="241">
        <v>0</v>
      </c>
      <c r="K817" s="241">
        <v>0</v>
      </c>
      <c r="L817" s="241">
        <v>222286</v>
      </c>
      <c r="M817" s="241">
        <v>0</v>
      </c>
      <c r="N817" s="241">
        <v>0</v>
      </c>
      <c r="O817" s="242">
        <v>0</v>
      </c>
      <c r="P817" s="242">
        <v>68</v>
      </c>
      <c r="Q817" s="242">
        <v>0</v>
      </c>
      <c r="R817" s="237">
        <f t="shared" si="120"/>
        <v>286064</v>
      </c>
      <c r="S817" s="238">
        <f t="shared" si="120"/>
        <v>0</v>
      </c>
      <c r="T817" s="242">
        <v>0</v>
      </c>
      <c r="U817" s="88">
        <f t="shared" si="121"/>
        <v>68</v>
      </c>
      <c r="V817" s="89"/>
      <c r="W817" s="27" t="s">
        <v>10</v>
      </c>
      <c r="X817" s="88">
        <f t="shared" si="122"/>
        <v>12256</v>
      </c>
      <c r="Y817" s="88">
        <f t="shared" si="123"/>
        <v>0</v>
      </c>
      <c r="Z817" s="88">
        <f t="shared" si="124"/>
        <v>250</v>
      </c>
      <c r="AA817" s="88">
        <f t="shared" si="125"/>
        <v>0</v>
      </c>
      <c r="AB817" s="88">
        <f t="shared" si="126"/>
        <v>12226</v>
      </c>
      <c r="AC817" s="88">
        <f t="shared" si="127"/>
        <v>0</v>
      </c>
      <c r="AD817" s="88">
        <f t="shared" si="128"/>
        <v>0</v>
      </c>
      <c r="AE817" s="88">
        <f t="shared" si="129"/>
        <v>24732</v>
      </c>
      <c r="AF817" s="89"/>
      <c r="AG817" s="89"/>
      <c r="AH817" s="88">
        <f t="shared" si="130"/>
        <v>24732</v>
      </c>
      <c r="AI817" s="90">
        <f t="shared" si="131"/>
        <v>0</v>
      </c>
      <c r="AJ817" s="92"/>
      <c r="AK817" s="89">
        <v>982</v>
      </c>
      <c r="AL817" s="89"/>
      <c r="AM817" s="88">
        <f t="shared" si="132"/>
        <v>982</v>
      </c>
      <c r="AN817" s="241">
        <v>34108</v>
      </c>
      <c r="AO817" s="241">
        <v>0</v>
      </c>
      <c r="AP817" s="88">
        <f t="shared" si="133"/>
        <v>34108</v>
      </c>
      <c r="AQ817" s="89">
        <v>0</v>
      </c>
      <c r="AR817" s="89"/>
      <c r="AS817" s="88">
        <f t="shared" si="138"/>
        <v>5594</v>
      </c>
      <c r="AT817" s="89"/>
      <c r="AU817" s="88">
        <f t="shared" si="134"/>
        <v>40684</v>
      </c>
      <c r="AV817" s="92"/>
      <c r="AW817" s="93">
        <f t="shared" si="135"/>
        <v>0</v>
      </c>
      <c r="AX817" s="92"/>
      <c r="AY817" s="94">
        <f t="shared" si="136"/>
        <v>15952</v>
      </c>
      <c r="AZ817" s="95">
        <v>10000</v>
      </c>
      <c r="BA817" s="94">
        <f t="shared" si="137"/>
        <v>5952</v>
      </c>
      <c r="BB817" s="92"/>
      <c r="BC817" s="96"/>
      <c r="BD817" s="97"/>
      <c r="BE817" s="30" t="str">
        <f t="shared" si="118"/>
        <v>oui</v>
      </c>
      <c r="BF817" s="98"/>
      <c r="BG817" s="98"/>
      <c r="BH817" s="98"/>
      <c r="BI817" s="98"/>
      <c r="BJ817" s="98"/>
      <c r="BK817" s="98"/>
      <c r="BL817" s="33"/>
    </row>
    <row r="818" spans="1:64" s="24" customFormat="1" ht="11.25" customHeight="1" x14ac:dyDescent="0.2">
      <c r="A818" s="240" t="s">
        <v>81</v>
      </c>
      <c r="B818" s="235">
        <f t="shared" si="119"/>
        <v>0</v>
      </c>
      <c r="C818" s="15"/>
      <c r="D818" s="241">
        <v>0</v>
      </c>
      <c r="E818" s="241">
        <v>0</v>
      </c>
      <c r="F818" s="241">
        <v>0</v>
      </c>
      <c r="G818" s="241">
        <v>0</v>
      </c>
      <c r="H818" s="241">
        <v>0</v>
      </c>
      <c r="I818" s="241">
        <v>0</v>
      </c>
      <c r="J818" s="241">
        <v>0</v>
      </c>
      <c r="K818" s="241">
        <v>0</v>
      </c>
      <c r="L818" s="241">
        <v>0</v>
      </c>
      <c r="M818" s="241">
        <v>0</v>
      </c>
      <c r="N818" s="241">
        <v>0</v>
      </c>
      <c r="O818" s="242">
        <v>0</v>
      </c>
      <c r="P818" s="242">
        <v>0</v>
      </c>
      <c r="Q818" s="242">
        <v>0</v>
      </c>
      <c r="R818" s="237">
        <f t="shared" si="120"/>
        <v>0</v>
      </c>
      <c r="S818" s="238">
        <f t="shared" si="120"/>
        <v>0</v>
      </c>
      <c r="T818" s="242">
        <v>0</v>
      </c>
      <c r="U818" s="88">
        <f t="shared" si="121"/>
        <v>0</v>
      </c>
      <c r="V818" s="89"/>
      <c r="W818" s="27" t="s">
        <v>10</v>
      </c>
      <c r="X818" s="88">
        <f t="shared" si="122"/>
        <v>0</v>
      </c>
      <c r="Y818" s="88">
        <f t="shared" si="123"/>
        <v>0</v>
      </c>
      <c r="Z818" s="88">
        <f t="shared" si="124"/>
        <v>0</v>
      </c>
      <c r="AA818" s="88">
        <f t="shared" si="125"/>
        <v>0</v>
      </c>
      <c r="AB818" s="88">
        <f t="shared" si="126"/>
        <v>0</v>
      </c>
      <c r="AC818" s="88">
        <f t="shared" si="127"/>
        <v>0</v>
      </c>
      <c r="AD818" s="88">
        <f t="shared" si="128"/>
        <v>0</v>
      </c>
      <c r="AE818" s="88">
        <f t="shared" si="129"/>
        <v>0</v>
      </c>
      <c r="AF818" s="89"/>
      <c r="AG818" s="89"/>
      <c r="AH818" s="88">
        <f t="shared" si="130"/>
        <v>0</v>
      </c>
      <c r="AI818" s="90">
        <f t="shared" si="131"/>
        <v>0</v>
      </c>
      <c r="AJ818" s="92"/>
      <c r="AK818" s="89">
        <v>0</v>
      </c>
      <c r="AL818" s="89"/>
      <c r="AM818" s="88">
        <f t="shared" si="132"/>
        <v>0</v>
      </c>
      <c r="AN818" s="241">
        <v>0</v>
      </c>
      <c r="AO818" s="241">
        <v>0</v>
      </c>
      <c r="AP818" s="88">
        <f t="shared" si="133"/>
        <v>0</v>
      </c>
      <c r="AQ818" s="89">
        <v>0</v>
      </c>
      <c r="AR818" s="89"/>
      <c r="AS818" s="88">
        <f t="shared" si="138"/>
        <v>5952</v>
      </c>
      <c r="AT818" s="89"/>
      <c r="AU818" s="88">
        <f t="shared" si="134"/>
        <v>5952</v>
      </c>
      <c r="AV818" s="92"/>
      <c r="AW818" s="93">
        <f t="shared" si="135"/>
        <v>0</v>
      </c>
      <c r="AX818" s="92"/>
      <c r="AY818" s="94">
        <f t="shared" si="136"/>
        <v>5952</v>
      </c>
      <c r="AZ818" s="95">
        <v>0</v>
      </c>
      <c r="BA818" s="94">
        <f t="shared" si="137"/>
        <v>5952</v>
      </c>
      <c r="BB818" s="92"/>
      <c r="BC818" s="96"/>
      <c r="BD818" s="97"/>
      <c r="BE818" s="30" t="str">
        <f t="shared" ref="BE818:BL833" si="139">+BE817</f>
        <v>oui</v>
      </c>
      <c r="BF818" s="98"/>
      <c r="BG818" s="98"/>
      <c r="BH818" s="98"/>
      <c r="BI818" s="98"/>
      <c r="BJ818" s="98"/>
      <c r="BK818" s="98"/>
      <c r="BL818" s="33"/>
    </row>
    <row r="819" spans="1:64" s="24" customFormat="1" ht="11.25" customHeight="1" x14ac:dyDescent="0.2">
      <c r="A819" s="240" t="s">
        <v>82</v>
      </c>
      <c r="B819" s="235">
        <f t="shared" si="119"/>
        <v>0</v>
      </c>
      <c r="C819" s="15"/>
      <c r="D819" s="241">
        <v>0</v>
      </c>
      <c r="E819" s="241">
        <v>0</v>
      </c>
      <c r="F819" s="241">
        <v>0</v>
      </c>
      <c r="G819" s="241">
        <v>0</v>
      </c>
      <c r="H819" s="241">
        <v>0</v>
      </c>
      <c r="I819" s="241">
        <v>0</v>
      </c>
      <c r="J819" s="241">
        <v>0</v>
      </c>
      <c r="K819" s="241">
        <v>0</v>
      </c>
      <c r="L819" s="241">
        <v>0</v>
      </c>
      <c r="M819" s="241">
        <v>0</v>
      </c>
      <c r="N819" s="241">
        <v>0</v>
      </c>
      <c r="O819" s="242">
        <v>0</v>
      </c>
      <c r="P819" s="242">
        <v>0</v>
      </c>
      <c r="Q819" s="242">
        <v>0</v>
      </c>
      <c r="R819" s="237">
        <f t="shared" si="120"/>
        <v>0</v>
      </c>
      <c r="S819" s="238">
        <f t="shared" si="120"/>
        <v>0</v>
      </c>
      <c r="T819" s="242">
        <v>0</v>
      </c>
      <c r="U819" s="88">
        <f t="shared" si="121"/>
        <v>0</v>
      </c>
      <c r="V819" s="89"/>
      <c r="W819" s="27" t="s">
        <v>10</v>
      </c>
      <c r="X819" s="88">
        <f t="shared" si="122"/>
        <v>0</v>
      </c>
      <c r="Y819" s="88">
        <f t="shared" si="123"/>
        <v>0</v>
      </c>
      <c r="Z819" s="88">
        <f t="shared" si="124"/>
        <v>0</v>
      </c>
      <c r="AA819" s="88">
        <f t="shared" si="125"/>
        <v>0</v>
      </c>
      <c r="AB819" s="88">
        <f t="shared" si="126"/>
        <v>0</v>
      </c>
      <c r="AC819" s="88">
        <f t="shared" si="127"/>
        <v>0</v>
      </c>
      <c r="AD819" s="88">
        <f t="shared" si="128"/>
        <v>0</v>
      </c>
      <c r="AE819" s="88">
        <f t="shared" si="129"/>
        <v>0</v>
      </c>
      <c r="AF819" s="89"/>
      <c r="AG819" s="89"/>
      <c r="AH819" s="88">
        <f t="shared" si="130"/>
        <v>0</v>
      </c>
      <c r="AI819" s="90">
        <f t="shared" si="131"/>
        <v>0</v>
      </c>
      <c r="AJ819" s="92"/>
      <c r="AK819" s="89">
        <v>0</v>
      </c>
      <c r="AL819" s="89"/>
      <c r="AM819" s="88">
        <f t="shared" si="132"/>
        <v>0</v>
      </c>
      <c r="AN819" s="241">
        <v>0</v>
      </c>
      <c r="AO819" s="241">
        <v>0</v>
      </c>
      <c r="AP819" s="88">
        <f t="shared" si="133"/>
        <v>0</v>
      </c>
      <c r="AQ819" s="89">
        <v>0</v>
      </c>
      <c r="AR819" s="89"/>
      <c r="AS819" s="88">
        <f t="shared" si="138"/>
        <v>5952</v>
      </c>
      <c r="AT819" s="89"/>
      <c r="AU819" s="88">
        <f t="shared" si="134"/>
        <v>5952</v>
      </c>
      <c r="AV819" s="92"/>
      <c r="AW819" s="93">
        <f t="shared" si="135"/>
        <v>0</v>
      </c>
      <c r="AX819" s="92"/>
      <c r="AY819" s="94">
        <f t="shared" si="136"/>
        <v>5952</v>
      </c>
      <c r="AZ819" s="95">
        <v>0</v>
      </c>
      <c r="BA819" s="94">
        <f t="shared" si="137"/>
        <v>5952</v>
      </c>
      <c r="BB819" s="92"/>
      <c r="BC819" s="96"/>
      <c r="BD819" s="97"/>
      <c r="BE819" s="30" t="str">
        <f t="shared" si="139"/>
        <v>oui</v>
      </c>
      <c r="BF819" s="98"/>
      <c r="BG819" s="98"/>
      <c r="BH819" s="98"/>
      <c r="BI819" s="98"/>
      <c r="BJ819" s="98"/>
      <c r="BK819" s="98"/>
      <c r="BL819" s="33"/>
    </row>
    <row r="820" spans="1:64" s="24" customFormat="1" ht="11.25" customHeight="1" x14ac:dyDescent="0.2">
      <c r="A820" s="85"/>
      <c r="B820" s="104"/>
      <c r="C820" s="15"/>
      <c r="D820" s="105"/>
      <c r="E820" s="105"/>
      <c r="F820" s="105"/>
      <c r="G820" s="105"/>
      <c r="H820" s="105"/>
      <c r="I820" s="105"/>
      <c r="J820" s="105"/>
      <c r="K820" s="105"/>
      <c r="L820" s="105"/>
      <c r="M820" s="105"/>
      <c r="N820" s="92"/>
      <c r="O820" s="92"/>
      <c r="P820" s="92"/>
      <c r="Q820" s="92"/>
      <c r="R820" s="92"/>
      <c r="S820" s="92"/>
      <c r="U820" s="92"/>
      <c r="V820" s="92"/>
      <c r="W820" s="27" t="s">
        <v>10</v>
      </c>
      <c r="X820" s="92"/>
      <c r="Y820" s="92"/>
      <c r="Z820" s="92"/>
      <c r="AA820" s="92"/>
      <c r="AB820" s="92"/>
      <c r="AC820" s="92"/>
      <c r="AD820" s="92"/>
      <c r="AE820" s="92"/>
      <c r="AF820" s="106"/>
      <c r="AG820" s="92"/>
      <c r="AH820" s="92"/>
      <c r="AI820" s="92"/>
      <c r="AJ820" s="107"/>
      <c r="AK820" s="106"/>
      <c r="AL820" s="106"/>
      <c r="AM820" s="106"/>
      <c r="AN820" s="92"/>
      <c r="AO820" s="92"/>
      <c r="AP820" s="92"/>
      <c r="AQ820" s="92"/>
      <c r="AR820" s="92"/>
      <c r="AS820" s="92"/>
      <c r="AT820" s="92"/>
      <c r="AU820" s="92"/>
      <c r="AV820" s="92"/>
      <c r="AW820" s="92"/>
      <c r="AX820" s="92"/>
      <c r="AY820" s="28"/>
      <c r="AZ820" s="28"/>
      <c r="BA820" s="28"/>
      <c r="BB820" s="92"/>
      <c r="BD820" s="29"/>
      <c r="BE820" s="30" t="str">
        <f t="shared" si="139"/>
        <v>oui</v>
      </c>
      <c r="BF820" s="98">
        <f t="shared" si="139"/>
        <v>0</v>
      </c>
      <c r="BG820" s="98">
        <f t="shared" si="139"/>
        <v>0</v>
      </c>
      <c r="BH820" s="98">
        <f t="shared" si="139"/>
        <v>0</v>
      </c>
      <c r="BI820" s="98">
        <f t="shared" si="139"/>
        <v>0</v>
      </c>
      <c r="BJ820" s="98">
        <f t="shared" si="139"/>
        <v>0</v>
      </c>
      <c r="BK820" s="98">
        <f t="shared" si="139"/>
        <v>0</v>
      </c>
      <c r="BL820" s="33">
        <f t="shared" si="139"/>
        <v>0</v>
      </c>
    </row>
    <row r="821" spans="1:64" s="24" customFormat="1" ht="12.75" customHeight="1" x14ac:dyDescent="0.2">
      <c r="A821" s="243" t="s">
        <v>83</v>
      </c>
      <c r="B821" s="108">
        <f>SUM(B808:B819)</f>
        <v>2991449</v>
      </c>
      <c r="C821" s="15"/>
      <c r="D821" s="238">
        <f t="shared" ref="D821:V821" si="140">SUM(D808:D820)</f>
        <v>686505</v>
      </c>
      <c r="E821" s="238">
        <f t="shared" si="140"/>
        <v>0</v>
      </c>
      <c r="F821" s="238">
        <f t="shared" si="140"/>
        <v>0</v>
      </c>
      <c r="G821" s="238">
        <f t="shared" si="140"/>
        <v>0</v>
      </c>
      <c r="H821" s="238">
        <f t="shared" si="140"/>
        <v>29805</v>
      </c>
      <c r="I821" s="238">
        <f t="shared" si="140"/>
        <v>0</v>
      </c>
      <c r="J821" s="238">
        <f t="shared" si="140"/>
        <v>0</v>
      </c>
      <c r="K821" s="238">
        <f t="shared" si="140"/>
        <v>0</v>
      </c>
      <c r="L821" s="238">
        <f t="shared" si="140"/>
        <v>2274631</v>
      </c>
      <c r="M821" s="238">
        <f t="shared" si="140"/>
        <v>0</v>
      </c>
      <c r="N821" s="238">
        <f t="shared" si="140"/>
        <v>0</v>
      </c>
      <c r="O821" s="238">
        <f t="shared" si="140"/>
        <v>0</v>
      </c>
      <c r="P821" s="238">
        <f t="shared" si="140"/>
        <v>668</v>
      </c>
      <c r="Q821" s="238">
        <f t="shared" si="140"/>
        <v>0</v>
      </c>
      <c r="R821" s="238">
        <f t="shared" si="140"/>
        <v>2990941</v>
      </c>
      <c r="S821" s="238">
        <f t="shared" si="140"/>
        <v>0</v>
      </c>
      <c r="T821" s="238">
        <f t="shared" si="140"/>
        <v>-160</v>
      </c>
      <c r="U821" s="88">
        <f t="shared" si="140"/>
        <v>668</v>
      </c>
      <c r="V821" s="88">
        <f t="shared" si="140"/>
        <v>0</v>
      </c>
      <c r="W821" s="27" t="s">
        <v>10</v>
      </c>
      <c r="X821" s="238">
        <f t="shared" ref="X821:AF821" si="141">SUM(X808:X819)</f>
        <v>137301</v>
      </c>
      <c r="Y821" s="238">
        <f t="shared" si="141"/>
        <v>0</v>
      </c>
      <c r="Z821" s="238">
        <f t="shared" si="141"/>
        <v>2981</v>
      </c>
      <c r="AA821" s="238">
        <f t="shared" si="141"/>
        <v>0</v>
      </c>
      <c r="AB821" s="238">
        <f t="shared" si="141"/>
        <v>125106</v>
      </c>
      <c r="AC821" s="238">
        <f t="shared" si="141"/>
        <v>0</v>
      </c>
      <c r="AD821" s="238">
        <f t="shared" si="141"/>
        <v>0</v>
      </c>
      <c r="AE821" s="238">
        <f t="shared" si="141"/>
        <v>265388</v>
      </c>
      <c r="AF821" s="88">
        <f t="shared" si="141"/>
        <v>0</v>
      </c>
      <c r="AG821" s="109"/>
      <c r="AH821" s="238">
        <f>SUM(AH808:AH819)</f>
        <v>265388</v>
      </c>
      <c r="AI821" s="88">
        <f>SUM(AI808:AI819)</f>
        <v>0</v>
      </c>
      <c r="AJ821" s="107"/>
      <c r="AK821" s="238">
        <f>SUM(AK808:AK819)</f>
        <v>25594</v>
      </c>
      <c r="AL821" s="238">
        <f>SUM(AL808:AL820)</f>
        <v>0</v>
      </c>
      <c r="AM821" s="238"/>
      <c r="AN821" s="238">
        <f>SUM(AN808:AN819)</f>
        <v>317059</v>
      </c>
      <c r="AO821" s="238">
        <f>SUM(AO808:AO819)</f>
        <v>0</v>
      </c>
      <c r="AP821" s="238">
        <f>SUM(AP808:AP819)</f>
        <v>317059</v>
      </c>
      <c r="AQ821" s="238">
        <f>SUM(AQ808:AQ819)</f>
        <v>15</v>
      </c>
      <c r="AR821" s="88">
        <f>SUM(AR808:AR819)</f>
        <v>0</v>
      </c>
      <c r="AS821" s="109"/>
      <c r="AT821" s="109"/>
      <c r="AU821" s="109"/>
      <c r="AV821" s="92"/>
      <c r="AW821" s="92"/>
      <c r="AX821" s="92"/>
      <c r="AY821" s="28"/>
      <c r="AZ821" s="28"/>
      <c r="BA821" s="28"/>
      <c r="BB821" s="92"/>
      <c r="BD821" s="29"/>
      <c r="BE821" s="30" t="str">
        <f t="shared" si="139"/>
        <v>oui</v>
      </c>
      <c r="BF821" s="98">
        <f t="shared" si="139"/>
        <v>0</v>
      </c>
      <c r="BG821" s="98">
        <f t="shared" si="139"/>
        <v>0</v>
      </c>
      <c r="BH821" s="98">
        <f t="shared" si="139"/>
        <v>0</v>
      </c>
      <c r="BI821" s="98">
        <f t="shared" si="139"/>
        <v>0</v>
      </c>
      <c r="BJ821" s="98">
        <f t="shared" si="139"/>
        <v>0</v>
      </c>
      <c r="BK821" s="98">
        <f t="shared" si="139"/>
        <v>0</v>
      </c>
      <c r="BL821" s="33">
        <f t="shared" si="139"/>
        <v>0</v>
      </c>
    </row>
    <row r="822" spans="1:64" s="24" customFormat="1" ht="11.25" customHeight="1" x14ac:dyDescent="0.2">
      <c r="C822" s="15"/>
      <c r="W822" s="27" t="s">
        <v>10</v>
      </c>
      <c r="AY822" s="28"/>
      <c r="AZ822" s="28"/>
      <c r="BA822" s="28"/>
      <c r="BD822" s="29"/>
      <c r="BE822" s="30" t="str">
        <f t="shared" si="139"/>
        <v>oui</v>
      </c>
      <c r="BF822" s="33">
        <f t="shared" si="139"/>
        <v>0</v>
      </c>
      <c r="BG822" s="33">
        <f t="shared" si="139"/>
        <v>0</v>
      </c>
      <c r="BH822" s="33">
        <f t="shared" si="139"/>
        <v>0</v>
      </c>
      <c r="BI822" s="33">
        <f t="shared" si="139"/>
        <v>0</v>
      </c>
      <c r="BJ822" s="33">
        <f t="shared" si="139"/>
        <v>0</v>
      </c>
      <c r="BK822" s="33">
        <f t="shared" si="139"/>
        <v>0</v>
      </c>
      <c r="BL822" s="33">
        <f t="shared" si="139"/>
        <v>0</v>
      </c>
    </row>
    <row r="823" spans="1:64" s="111" customFormat="1" ht="12.75" customHeight="1" x14ac:dyDescent="0.2">
      <c r="A823" s="110" t="s">
        <v>84</v>
      </c>
      <c r="C823" s="15"/>
      <c r="D823" s="134">
        <v>686505</v>
      </c>
      <c r="E823" s="112"/>
      <c r="F823" s="134">
        <v>0</v>
      </c>
      <c r="G823" s="112"/>
      <c r="H823" s="134">
        <v>29805</v>
      </c>
      <c r="I823" s="112"/>
      <c r="J823" s="134"/>
      <c r="K823" s="112"/>
      <c r="L823" s="134">
        <v>2274631</v>
      </c>
      <c r="M823" s="112"/>
      <c r="N823" s="134">
        <v>0</v>
      </c>
      <c r="O823" s="112"/>
      <c r="P823" s="134">
        <v>668</v>
      </c>
      <c r="Q823" s="112"/>
      <c r="R823" s="134">
        <f>SUM(D823:O823)</f>
        <v>2990941</v>
      </c>
      <c r="S823" s="112"/>
      <c r="U823" s="134">
        <f>SUM(P823:Q823)</f>
        <v>668</v>
      </c>
      <c r="W823" s="27" t="s">
        <v>10</v>
      </c>
      <c r="AI823" s="113">
        <f>+AI821</f>
        <v>0</v>
      </c>
      <c r="AM823" s="114">
        <f>+AL821+AO821</f>
        <v>0</v>
      </c>
      <c r="AN823" s="115"/>
      <c r="AY823" s="28"/>
      <c r="AZ823" s="28"/>
      <c r="BA823" s="28"/>
      <c r="BD823" s="116"/>
      <c r="BE823" s="30" t="str">
        <f t="shared" si="139"/>
        <v>oui</v>
      </c>
      <c r="BF823" s="117">
        <f t="shared" si="139"/>
        <v>0</v>
      </c>
      <c r="BG823" s="117">
        <f t="shared" si="139"/>
        <v>0</v>
      </c>
      <c r="BH823" s="117">
        <f t="shared" si="139"/>
        <v>0</v>
      </c>
      <c r="BI823" s="117">
        <f t="shared" si="139"/>
        <v>0</v>
      </c>
      <c r="BJ823" s="117">
        <f t="shared" si="139"/>
        <v>0</v>
      </c>
      <c r="BK823" s="117">
        <f t="shared" si="139"/>
        <v>0</v>
      </c>
      <c r="BL823" s="117">
        <f t="shared" si="139"/>
        <v>0</v>
      </c>
    </row>
    <row r="824" spans="1:64" s="111" customFormat="1" ht="12.75" customHeight="1" x14ac:dyDescent="0.2">
      <c r="A824" s="110" t="s">
        <v>85</v>
      </c>
      <c r="C824" s="15"/>
      <c r="D824" s="118"/>
      <c r="E824" s="134">
        <v>0</v>
      </c>
      <c r="F824" s="118"/>
      <c r="G824" s="134">
        <v>0</v>
      </c>
      <c r="H824" s="118"/>
      <c r="I824" s="134">
        <v>0</v>
      </c>
      <c r="J824" s="118"/>
      <c r="K824" s="134"/>
      <c r="L824" s="118"/>
      <c r="M824" s="134">
        <v>0</v>
      </c>
      <c r="N824" s="118"/>
      <c r="O824" s="134">
        <v>0</v>
      </c>
      <c r="P824" s="118"/>
      <c r="Q824" s="134">
        <v>0</v>
      </c>
      <c r="R824" s="118"/>
      <c r="S824" s="134">
        <f>SUM(D824:O824)</f>
        <v>0</v>
      </c>
      <c r="U824" s="118"/>
      <c r="W824" s="27" t="s">
        <v>10</v>
      </c>
      <c r="AI824" s="119"/>
      <c r="AM824" s="120"/>
      <c r="AN824" s="121"/>
      <c r="AY824" s="28"/>
      <c r="AZ824" s="28"/>
      <c r="BA824" s="28"/>
      <c r="BD824" s="116"/>
      <c r="BE824" s="30" t="str">
        <f t="shared" si="139"/>
        <v>oui</v>
      </c>
      <c r="BF824" s="117">
        <f t="shared" si="139"/>
        <v>0</v>
      </c>
      <c r="BG824" s="117">
        <f t="shared" si="139"/>
        <v>0</v>
      </c>
      <c r="BH824" s="117">
        <f t="shared" si="139"/>
        <v>0</v>
      </c>
      <c r="BI824" s="117">
        <f t="shared" si="139"/>
        <v>0</v>
      </c>
      <c r="BJ824" s="117">
        <f t="shared" si="139"/>
        <v>0</v>
      </c>
      <c r="BK824" s="117">
        <f t="shared" si="139"/>
        <v>0</v>
      </c>
      <c r="BL824" s="117">
        <f t="shared" si="139"/>
        <v>0</v>
      </c>
    </row>
    <row r="825" spans="1:64" s="24" customFormat="1" ht="11.25" customHeight="1" x14ac:dyDescent="0.2">
      <c r="C825" s="15"/>
      <c r="W825" s="27" t="s">
        <v>10</v>
      </c>
      <c r="AY825" s="28"/>
      <c r="AZ825" s="28"/>
      <c r="BA825" s="28"/>
      <c r="BD825" s="29"/>
      <c r="BE825" s="30" t="str">
        <f t="shared" si="139"/>
        <v>oui</v>
      </c>
      <c r="BF825" s="33">
        <f t="shared" si="139"/>
        <v>0</v>
      </c>
      <c r="BG825" s="33">
        <f t="shared" si="139"/>
        <v>0</v>
      </c>
      <c r="BH825" s="33">
        <f t="shared" si="139"/>
        <v>0</v>
      </c>
      <c r="BI825" s="33">
        <f t="shared" si="139"/>
        <v>0</v>
      </c>
      <c r="BJ825" s="33">
        <f t="shared" si="139"/>
        <v>0</v>
      </c>
      <c r="BK825" s="33">
        <f t="shared" si="139"/>
        <v>0</v>
      </c>
      <c r="BL825" s="33">
        <f t="shared" si="139"/>
        <v>0</v>
      </c>
    </row>
    <row r="826" spans="1:64" s="122" customFormat="1" ht="15" customHeight="1" x14ac:dyDescent="0.25">
      <c r="A826" s="122" t="str">
        <f>+CONCATENATE("Ecart ",C826)</f>
        <v xml:space="preserve">Ecart </v>
      </c>
      <c r="C826" s="15"/>
      <c r="D826" s="135">
        <f>ROUND(D821-D823,0)</f>
        <v>0</v>
      </c>
      <c r="E826" s="135">
        <f>ROUND(E821-E824,0)</f>
        <v>0</v>
      </c>
      <c r="F826" s="135">
        <f>ROUND(F821-F823,0)</f>
        <v>0</v>
      </c>
      <c r="G826" s="135">
        <f>ROUND(G821-G824,0)</f>
        <v>0</v>
      </c>
      <c r="H826" s="135">
        <f>ROUND(H821-H823,0)</f>
        <v>0</v>
      </c>
      <c r="I826" s="135">
        <f>ROUND(I821-I824,0)</f>
        <v>0</v>
      </c>
      <c r="J826" s="135">
        <f>ROUND(J821-J823,0)</f>
        <v>0</v>
      </c>
      <c r="K826" s="135">
        <f>ROUND(K821-K824,0)</f>
        <v>0</v>
      </c>
      <c r="L826" s="135">
        <f>ROUND(L821-L823,0)</f>
        <v>0</v>
      </c>
      <c r="M826" s="135">
        <f>ROUND(M821-M824,0)</f>
        <v>0</v>
      </c>
      <c r="N826" s="135">
        <f>ROUND(N821-N823,0)</f>
        <v>0</v>
      </c>
      <c r="O826" s="135">
        <f>ROUND(O821-O824,0)</f>
        <v>0</v>
      </c>
      <c r="P826" s="135">
        <f>ROUND(P821-P823,0)</f>
        <v>0</v>
      </c>
      <c r="Q826" s="135">
        <f>ROUND(Q821-Q824,0)</f>
        <v>0</v>
      </c>
      <c r="R826" s="135">
        <f>ROUND(R821-R823,0)</f>
        <v>0</v>
      </c>
      <c r="S826" s="135">
        <f>ROUND(S821-S824,0)</f>
        <v>0</v>
      </c>
      <c r="U826" s="135">
        <f>ROUND(U821-U823,0)</f>
        <v>0</v>
      </c>
      <c r="W826" s="27" t="s">
        <v>10</v>
      </c>
      <c r="AI826" s="123" t="s">
        <v>86</v>
      </c>
      <c r="AY826" s="124"/>
      <c r="AZ826" s="124"/>
      <c r="BA826" s="124"/>
      <c r="BD826" s="125"/>
      <c r="BE826" s="30" t="str">
        <f t="shared" si="139"/>
        <v>oui</v>
      </c>
      <c r="BF826" s="126">
        <f t="shared" si="139"/>
        <v>0</v>
      </c>
      <c r="BG826" s="126">
        <f t="shared" si="139"/>
        <v>0</v>
      </c>
      <c r="BH826" s="126">
        <f t="shared" si="139"/>
        <v>0</v>
      </c>
      <c r="BI826" s="126">
        <f t="shared" si="139"/>
        <v>0</v>
      </c>
      <c r="BJ826" s="126">
        <f t="shared" si="139"/>
        <v>0</v>
      </c>
      <c r="BK826" s="126">
        <f t="shared" si="139"/>
        <v>0</v>
      </c>
      <c r="BL826" s="126">
        <f t="shared" si="139"/>
        <v>0</v>
      </c>
    </row>
    <row r="827" spans="1:64" ht="15" customHeight="1" x14ac:dyDescent="0.25">
      <c r="C827" s="15"/>
      <c r="W827" s="27" t="s">
        <v>10</v>
      </c>
      <c r="AN827"/>
      <c r="AO827"/>
      <c r="AP827"/>
      <c r="AQ827"/>
      <c r="BE827" s="30" t="str">
        <f t="shared" si="139"/>
        <v>oui</v>
      </c>
      <c r="BF827" s="3">
        <f t="shared" si="139"/>
        <v>0</v>
      </c>
      <c r="BG827" s="3">
        <f t="shared" si="139"/>
        <v>0</v>
      </c>
      <c r="BH827" s="3">
        <f t="shared" si="139"/>
        <v>0</v>
      </c>
      <c r="BI827" s="3">
        <f t="shared" si="139"/>
        <v>0</v>
      </c>
      <c r="BJ827" s="3">
        <f t="shared" si="139"/>
        <v>0</v>
      </c>
      <c r="BK827" s="3">
        <f t="shared" si="139"/>
        <v>0</v>
      </c>
      <c r="BL827" s="3">
        <f t="shared" si="139"/>
        <v>0</v>
      </c>
    </row>
    <row r="828" spans="1:64" s="129" customFormat="1" ht="21" customHeight="1" x14ac:dyDescent="0.35">
      <c r="A828" s="126" t="s">
        <v>87</v>
      </c>
      <c r="B828" s="127"/>
      <c r="C828" s="15"/>
      <c r="D828" s="128"/>
      <c r="E828" s="128"/>
      <c r="F828" s="128"/>
      <c r="G828" s="136">
        <v>0</v>
      </c>
      <c r="H828" s="127" t="s">
        <v>88</v>
      </c>
      <c r="W828" s="27" t="s">
        <v>10</v>
      </c>
      <c r="AY828" s="130"/>
      <c r="AZ828" s="130"/>
      <c r="BA828" s="130"/>
      <c r="BD828" s="131"/>
      <c r="BE828" s="30" t="str">
        <f t="shared" si="139"/>
        <v>oui</v>
      </c>
      <c r="BF828" s="126">
        <f t="shared" si="139"/>
        <v>0</v>
      </c>
      <c r="BG828" s="126">
        <f t="shared" si="139"/>
        <v>0</v>
      </c>
      <c r="BH828" s="126">
        <f t="shared" si="139"/>
        <v>0</v>
      </c>
      <c r="BI828" s="126">
        <f t="shared" si="139"/>
        <v>0</v>
      </c>
      <c r="BJ828" s="126">
        <f t="shared" si="139"/>
        <v>0</v>
      </c>
      <c r="BK828" s="126">
        <f t="shared" si="139"/>
        <v>0</v>
      </c>
      <c r="BL828" s="126">
        <f t="shared" si="139"/>
        <v>0</v>
      </c>
    </row>
    <row r="829" spans="1:64" ht="15" customHeight="1" x14ac:dyDescent="0.25">
      <c r="A829" s="3"/>
      <c r="C829" s="15"/>
      <c r="W829" s="27" t="s">
        <v>10</v>
      </c>
      <c r="AN829"/>
      <c r="AO829"/>
      <c r="AP829"/>
      <c r="AQ829"/>
      <c r="BE829" s="30" t="str">
        <f t="shared" si="139"/>
        <v>oui</v>
      </c>
      <c r="BF829" s="3">
        <f t="shared" si="139"/>
        <v>0</v>
      </c>
      <c r="BG829" s="3">
        <f t="shared" si="139"/>
        <v>0</v>
      </c>
      <c r="BH829" s="3">
        <f t="shared" si="139"/>
        <v>0</v>
      </c>
      <c r="BI829" s="3">
        <f t="shared" si="139"/>
        <v>0</v>
      </c>
      <c r="BJ829" s="3">
        <f t="shared" si="139"/>
        <v>0</v>
      </c>
      <c r="BK829" s="3">
        <f t="shared" si="139"/>
        <v>0</v>
      </c>
      <c r="BL829" s="3">
        <f t="shared" si="139"/>
        <v>0</v>
      </c>
    </row>
    <row r="830" spans="1:64" s="129" customFormat="1" ht="21" customHeight="1" x14ac:dyDescent="0.35">
      <c r="A830" s="126" t="s">
        <v>89</v>
      </c>
      <c r="B830" s="127"/>
      <c r="C830" s="15"/>
      <c r="D830" s="128"/>
      <c r="E830" s="128"/>
      <c r="F830" s="128"/>
      <c r="G830" s="137">
        <v>0</v>
      </c>
      <c r="H830" s="127" t="s">
        <v>90</v>
      </c>
      <c r="W830" s="27" t="s">
        <v>10</v>
      </c>
      <c r="AY830" s="130"/>
      <c r="AZ830" s="130"/>
      <c r="BA830" s="130"/>
      <c r="BD830" s="131"/>
      <c r="BE830" s="30" t="str">
        <f t="shared" si="139"/>
        <v>oui</v>
      </c>
      <c r="BF830" s="126">
        <f t="shared" si="139"/>
        <v>0</v>
      </c>
      <c r="BG830" s="126">
        <f t="shared" si="139"/>
        <v>0</v>
      </c>
      <c r="BH830" s="126">
        <f t="shared" si="139"/>
        <v>0</v>
      </c>
      <c r="BI830" s="126">
        <f t="shared" si="139"/>
        <v>0</v>
      </c>
      <c r="BJ830" s="126">
        <f t="shared" si="139"/>
        <v>0</v>
      </c>
      <c r="BK830" s="126">
        <f t="shared" si="139"/>
        <v>0</v>
      </c>
      <c r="BL830" s="126">
        <f t="shared" si="139"/>
        <v>0</v>
      </c>
    </row>
    <row r="831" spans="1:64" ht="15" customHeight="1" x14ac:dyDescent="0.25">
      <c r="A831" s="3"/>
      <c r="C831" s="15"/>
      <c r="W831" s="27" t="s">
        <v>10</v>
      </c>
      <c r="AN831"/>
      <c r="AO831"/>
      <c r="AP831"/>
      <c r="AQ831"/>
      <c r="BE831" s="30" t="str">
        <f t="shared" si="139"/>
        <v>oui</v>
      </c>
      <c r="BF831" s="3">
        <f t="shared" si="139"/>
        <v>0</v>
      </c>
      <c r="BG831" s="3">
        <f t="shared" si="139"/>
        <v>0</v>
      </c>
      <c r="BH831" s="3">
        <f t="shared" si="139"/>
        <v>0</v>
      </c>
      <c r="BI831" s="3">
        <f t="shared" si="139"/>
        <v>0</v>
      </c>
      <c r="BJ831" s="3">
        <f t="shared" si="139"/>
        <v>0</v>
      </c>
      <c r="BK831" s="3">
        <f t="shared" si="139"/>
        <v>0</v>
      </c>
      <c r="BL831" s="3">
        <f t="shared" si="139"/>
        <v>0</v>
      </c>
    </row>
    <row r="832" spans="1:64" ht="15" customHeight="1" x14ac:dyDescent="0.25">
      <c r="C832" s="15"/>
      <c r="W832" s="27" t="s">
        <v>10</v>
      </c>
      <c r="AN832"/>
      <c r="AO832"/>
      <c r="AP832"/>
      <c r="AQ832"/>
      <c r="BE832" s="30" t="str">
        <f t="shared" si="139"/>
        <v>oui</v>
      </c>
      <c r="BF832" s="3">
        <f t="shared" si="139"/>
        <v>0</v>
      </c>
      <c r="BG832" s="3">
        <f t="shared" si="139"/>
        <v>0</v>
      </c>
      <c r="BH832" s="3">
        <f t="shared" si="139"/>
        <v>0</v>
      </c>
      <c r="BI832" s="3">
        <f t="shared" si="139"/>
        <v>0</v>
      </c>
      <c r="BJ832" s="3">
        <f t="shared" si="139"/>
        <v>0</v>
      </c>
      <c r="BK832" s="3">
        <f t="shared" si="139"/>
        <v>0</v>
      </c>
      <c r="BL832" s="3">
        <f t="shared" si="139"/>
        <v>0</v>
      </c>
    </row>
    <row r="833" spans="3:64" ht="15" customHeight="1" x14ac:dyDescent="0.25">
      <c r="C833" s="15"/>
      <c r="W833" s="27" t="s">
        <v>10</v>
      </c>
      <c r="AN833"/>
      <c r="AO833"/>
      <c r="AP833"/>
      <c r="AQ833"/>
      <c r="BE833" s="30" t="str">
        <f t="shared" si="139"/>
        <v>oui</v>
      </c>
      <c r="BF833" s="3">
        <f t="shared" si="139"/>
        <v>0</v>
      </c>
      <c r="BG833" s="3">
        <f t="shared" si="139"/>
        <v>0</v>
      </c>
      <c r="BH833" s="3">
        <f t="shared" si="139"/>
        <v>0</v>
      </c>
      <c r="BI833" s="3">
        <f t="shared" si="139"/>
        <v>0</v>
      </c>
      <c r="BJ833" s="3">
        <f t="shared" si="139"/>
        <v>0</v>
      </c>
      <c r="BK833" s="3">
        <f t="shared" si="139"/>
        <v>0</v>
      </c>
      <c r="BL833" s="3">
        <f t="shared" si="139"/>
        <v>0</v>
      </c>
    </row>
    <row r="834" spans="3:64" ht="15" customHeight="1" x14ac:dyDescent="0.25">
      <c r="C834" s="15"/>
      <c r="W834" s="27" t="s">
        <v>10</v>
      </c>
      <c r="AN834"/>
      <c r="AO834"/>
      <c r="AP834"/>
      <c r="AQ834"/>
      <c r="BE834" s="30" t="str">
        <f t="shared" ref="BE834:BL849" si="142">+BE833</f>
        <v>oui</v>
      </c>
      <c r="BF834" s="3">
        <f t="shared" si="142"/>
        <v>0</v>
      </c>
      <c r="BG834" s="3">
        <f t="shared" si="142"/>
        <v>0</v>
      </c>
      <c r="BH834" s="3">
        <f t="shared" si="142"/>
        <v>0</v>
      </c>
      <c r="BI834" s="3">
        <f t="shared" si="142"/>
        <v>0</v>
      </c>
      <c r="BJ834" s="3">
        <f t="shared" si="142"/>
        <v>0</v>
      </c>
      <c r="BK834" s="3">
        <f t="shared" si="142"/>
        <v>0</v>
      </c>
      <c r="BL834" s="3">
        <f t="shared" si="142"/>
        <v>0</v>
      </c>
    </row>
    <row r="835" spans="3:64" ht="15" customHeight="1" x14ac:dyDescent="0.25">
      <c r="C835" s="15"/>
      <c r="W835" s="27" t="s">
        <v>10</v>
      </c>
      <c r="AN835"/>
      <c r="AO835"/>
      <c r="AP835"/>
      <c r="AQ835"/>
      <c r="BE835" s="30" t="str">
        <f t="shared" si="142"/>
        <v>oui</v>
      </c>
      <c r="BF835" s="3">
        <f t="shared" si="142"/>
        <v>0</v>
      </c>
      <c r="BG835" s="3">
        <f t="shared" si="142"/>
        <v>0</v>
      </c>
      <c r="BH835" s="3">
        <f t="shared" si="142"/>
        <v>0</v>
      </c>
      <c r="BI835" s="3">
        <f t="shared" si="142"/>
        <v>0</v>
      </c>
      <c r="BJ835" s="3">
        <f t="shared" si="142"/>
        <v>0</v>
      </c>
      <c r="BK835" s="3">
        <f t="shared" si="142"/>
        <v>0</v>
      </c>
      <c r="BL835" s="3">
        <f t="shared" si="142"/>
        <v>0</v>
      </c>
    </row>
    <row r="836" spans="3:64" ht="15" customHeight="1" x14ac:dyDescent="0.25">
      <c r="C836" s="15"/>
      <c r="W836" s="27" t="s">
        <v>10</v>
      </c>
      <c r="AN836"/>
      <c r="AO836"/>
      <c r="AP836"/>
      <c r="AQ836"/>
      <c r="BE836" s="30" t="str">
        <f t="shared" si="142"/>
        <v>oui</v>
      </c>
      <c r="BF836" s="3">
        <f t="shared" si="142"/>
        <v>0</v>
      </c>
      <c r="BG836" s="3">
        <f t="shared" si="142"/>
        <v>0</v>
      </c>
      <c r="BH836" s="3">
        <f t="shared" si="142"/>
        <v>0</v>
      </c>
      <c r="BI836" s="3">
        <f t="shared" si="142"/>
        <v>0</v>
      </c>
      <c r="BJ836" s="3">
        <f t="shared" si="142"/>
        <v>0</v>
      </c>
      <c r="BK836" s="3">
        <f t="shared" si="142"/>
        <v>0</v>
      </c>
      <c r="BL836" s="3">
        <f t="shared" si="142"/>
        <v>0</v>
      </c>
    </row>
    <row r="837" spans="3:64" ht="15" customHeight="1" x14ac:dyDescent="0.25">
      <c r="C837" s="15"/>
      <c r="W837" s="27" t="s">
        <v>10</v>
      </c>
      <c r="AN837"/>
      <c r="AO837"/>
      <c r="AP837"/>
      <c r="AQ837"/>
      <c r="BE837" s="30" t="str">
        <f t="shared" si="142"/>
        <v>oui</v>
      </c>
      <c r="BF837" s="3">
        <f t="shared" si="142"/>
        <v>0</v>
      </c>
      <c r="BG837" s="3">
        <f t="shared" si="142"/>
        <v>0</v>
      </c>
      <c r="BH837" s="3">
        <f t="shared" si="142"/>
        <v>0</v>
      </c>
      <c r="BI837" s="3">
        <f t="shared" si="142"/>
        <v>0</v>
      </c>
      <c r="BJ837" s="3">
        <f t="shared" si="142"/>
        <v>0</v>
      </c>
      <c r="BK837" s="3">
        <f t="shared" si="142"/>
        <v>0</v>
      </c>
      <c r="BL837" s="3">
        <f t="shared" si="142"/>
        <v>0</v>
      </c>
    </row>
    <row r="838" spans="3:64" ht="15" customHeight="1" x14ac:dyDescent="0.25">
      <c r="C838" s="15"/>
      <c r="W838" s="27" t="s">
        <v>10</v>
      </c>
      <c r="AN838"/>
      <c r="AO838"/>
      <c r="AP838"/>
      <c r="AQ838"/>
      <c r="BE838" s="30" t="str">
        <f t="shared" si="142"/>
        <v>oui</v>
      </c>
      <c r="BF838" s="3">
        <f t="shared" si="142"/>
        <v>0</v>
      </c>
      <c r="BG838" s="3">
        <f t="shared" si="142"/>
        <v>0</v>
      </c>
      <c r="BH838" s="3">
        <f t="shared" si="142"/>
        <v>0</v>
      </c>
      <c r="BI838" s="3">
        <f t="shared" si="142"/>
        <v>0</v>
      </c>
      <c r="BJ838" s="3">
        <f t="shared" si="142"/>
        <v>0</v>
      </c>
      <c r="BK838" s="3">
        <f t="shared" si="142"/>
        <v>0</v>
      </c>
      <c r="BL838" s="3">
        <f t="shared" si="142"/>
        <v>0</v>
      </c>
    </row>
    <row r="839" spans="3:64" ht="15" customHeight="1" x14ac:dyDescent="0.25">
      <c r="C839" s="15"/>
      <c r="W839" s="27" t="s">
        <v>10</v>
      </c>
      <c r="AN839"/>
      <c r="AO839"/>
      <c r="AP839"/>
      <c r="AQ839"/>
      <c r="BE839" s="30" t="str">
        <f t="shared" si="142"/>
        <v>oui</v>
      </c>
      <c r="BF839" s="3">
        <f t="shared" si="142"/>
        <v>0</v>
      </c>
      <c r="BG839" s="3">
        <f t="shared" si="142"/>
        <v>0</v>
      </c>
      <c r="BH839" s="3">
        <f t="shared" si="142"/>
        <v>0</v>
      </c>
      <c r="BI839" s="3">
        <f t="shared" si="142"/>
        <v>0</v>
      </c>
      <c r="BJ839" s="3">
        <f t="shared" si="142"/>
        <v>0</v>
      </c>
      <c r="BK839" s="3">
        <f t="shared" si="142"/>
        <v>0</v>
      </c>
      <c r="BL839" s="3">
        <f t="shared" si="142"/>
        <v>0</v>
      </c>
    </row>
    <row r="840" spans="3:64" ht="15" customHeight="1" x14ac:dyDescent="0.25">
      <c r="C840" s="15"/>
      <c r="W840" s="27" t="s">
        <v>10</v>
      </c>
      <c r="AN840"/>
      <c r="AO840"/>
      <c r="AP840"/>
      <c r="AQ840"/>
      <c r="BE840" s="30" t="str">
        <f t="shared" si="142"/>
        <v>oui</v>
      </c>
      <c r="BF840" s="3">
        <f t="shared" si="142"/>
        <v>0</v>
      </c>
      <c r="BG840" s="3">
        <f t="shared" si="142"/>
        <v>0</v>
      </c>
      <c r="BH840" s="3">
        <f t="shared" si="142"/>
        <v>0</v>
      </c>
      <c r="BI840" s="3">
        <f t="shared" si="142"/>
        <v>0</v>
      </c>
      <c r="BJ840" s="3">
        <f t="shared" si="142"/>
        <v>0</v>
      </c>
      <c r="BK840" s="3">
        <f t="shared" si="142"/>
        <v>0</v>
      </c>
      <c r="BL840" s="3">
        <f t="shared" si="142"/>
        <v>0</v>
      </c>
    </row>
    <row r="841" spans="3:64" ht="15" customHeight="1" x14ac:dyDescent="0.25">
      <c r="C841" s="15"/>
      <c r="W841" s="27" t="s">
        <v>10</v>
      </c>
      <c r="AN841"/>
      <c r="AO841"/>
      <c r="AP841"/>
      <c r="AQ841"/>
      <c r="BE841" s="30" t="str">
        <f t="shared" si="142"/>
        <v>oui</v>
      </c>
      <c r="BF841" s="3">
        <f t="shared" si="142"/>
        <v>0</v>
      </c>
      <c r="BG841" s="3">
        <f t="shared" si="142"/>
        <v>0</v>
      </c>
      <c r="BH841" s="3">
        <f t="shared" si="142"/>
        <v>0</v>
      </c>
      <c r="BI841" s="3">
        <f t="shared" si="142"/>
        <v>0</v>
      </c>
      <c r="BJ841" s="3">
        <f t="shared" si="142"/>
        <v>0</v>
      </c>
      <c r="BK841" s="3">
        <f t="shared" si="142"/>
        <v>0</v>
      </c>
      <c r="BL841" s="3">
        <f t="shared" si="142"/>
        <v>0</v>
      </c>
    </row>
    <row r="842" spans="3:64" ht="15" customHeight="1" x14ac:dyDescent="0.25">
      <c r="C842" s="15"/>
      <c r="W842" s="27" t="s">
        <v>10</v>
      </c>
      <c r="AN842"/>
      <c r="AO842"/>
      <c r="AP842"/>
      <c r="AQ842"/>
      <c r="BE842" s="30" t="str">
        <f t="shared" si="142"/>
        <v>oui</v>
      </c>
      <c r="BF842" s="3">
        <f t="shared" si="142"/>
        <v>0</v>
      </c>
      <c r="BG842" s="3">
        <f t="shared" si="142"/>
        <v>0</v>
      </c>
      <c r="BH842" s="3">
        <f t="shared" si="142"/>
        <v>0</v>
      </c>
      <c r="BI842" s="3">
        <f t="shared" si="142"/>
        <v>0</v>
      </c>
      <c r="BJ842" s="3">
        <f t="shared" si="142"/>
        <v>0</v>
      </c>
      <c r="BK842" s="3">
        <f t="shared" si="142"/>
        <v>0</v>
      </c>
      <c r="BL842" s="3">
        <f t="shared" si="142"/>
        <v>0</v>
      </c>
    </row>
    <row r="843" spans="3:64" ht="15" customHeight="1" x14ac:dyDescent="0.25">
      <c r="C843" s="15"/>
      <c r="W843" s="27" t="s">
        <v>10</v>
      </c>
      <c r="AN843"/>
      <c r="AO843"/>
      <c r="AP843"/>
      <c r="AQ843"/>
      <c r="BE843" s="30" t="str">
        <f t="shared" si="142"/>
        <v>oui</v>
      </c>
      <c r="BF843" s="3">
        <f t="shared" si="142"/>
        <v>0</v>
      </c>
      <c r="BG843" s="3">
        <f t="shared" si="142"/>
        <v>0</v>
      </c>
      <c r="BH843" s="3">
        <f t="shared" si="142"/>
        <v>0</v>
      </c>
      <c r="BI843" s="3">
        <f t="shared" si="142"/>
        <v>0</v>
      </c>
      <c r="BJ843" s="3">
        <f t="shared" si="142"/>
        <v>0</v>
      </c>
      <c r="BK843" s="3">
        <f t="shared" si="142"/>
        <v>0</v>
      </c>
      <c r="BL843" s="3">
        <f t="shared" si="142"/>
        <v>0</v>
      </c>
    </row>
    <row r="844" spans="3:64" ht="15" customHeight="1" x14ac:dyDescent="0.25">
      <c r="C844" s="15"/>
      <c r="W844" s="27" t="s">
        <v>10</v>
      </c>
      <c r="AN844"/>
      <c r="AO844"/>
      <c r="AP844"/>
      <c r="AQ844"/>
      <c r="BE844" s="30" t="str">
        <f t="shared" si="142"/>
        <v>oui</v>
      </c>
      <c r="BF844" s="3">
        <f t="shared" si="142"/>
        <v>0</v>
      </c>
      <c r="BG844" s="3">
        <f t="shared" si="142"/>
        <v>0</v>
      </c>
      <c r="BH844" s="3">
        <f t="shared" si="142"/>
        <v>0</v>
      </c>
      <c r="BI844" s="3">
        <f t="shared" si="142"/>
        <v>0</v>
      </c>
      <c r="BJ844" s="3">
        <f t="shared" si="142"/>
        <v>0</v>
      </c>
      <c r="BK844" s="3">
        <f t="shared" si="142"/>
        <v>0</v>
      </c>
      <c r="BL844" s="3">
        <f t="shared" si="142"/>
        <v>0</v>
      </c>
    </row>
    <row r="845" spans="3:64" ht="15" customHeight="1" x14ac:dyDescent="0.25">
      <c r="C845" s="15"/>
      <c r="W845" s="27" t="s">
        <v>10</v>
      </c>
      <c r="AN845"/>
      <c r="AO845"/>
      <c r="AP845"/>
      <c r="AQ845"/>
      <c r="BE845" s="30" t="str">
        <f t="shared" si="142"/>
        <v>oui</v>
      </c>
      <c r="BF845" s="3">
        <f t="shared" si="142"/>
        <v>0</v>
      </c>
      <c r="BG845" s="3">
        <f t="shared" si="142"/>
        <v>0</v>
      </c>
      <c r="BH845" s="3">
        <f t="shared" si="142"/>
        <v>0</v>
      </c>
      <c r="BI845" s="3">
        <f t="shared" si="142"/>
        <v>0</v>
      </c>
      <c r="BJ845" s="3">
        <f t="shared" si="142"/>
        <v>0</v>
      </c>
      <c r="BK845" s="3">
        <f t="shared" si="142"/>
        <v>0</v>
      </c>
      <c r="BL845" s="3">
        <f t="shared" si="142"/>
        <v>0</v>
      </c>
    </row>
    <row r="846" spans="3:64" ht="15" customHeight="1" x14ac:dyDescent="0.25">
      <c r="C846" s="15"/>
      <c r="W846" s="27" t="s">
        <v>10</v>
      </c>
      <c r="AN846"/>
      <c r="AO846"/>
      <c r="AP846"/>
      <c r="AQ846"/>
      <c r="BE846" s="30" t="str">
        <f t="shared" si="142"/>
        <v>oui</v>
      </c>
      <c r="BF846" s="3">
        <f t="shared" si="142"/>
        <v>0</v>
      </c>
      <c r="BG846" s="3">
        <f t="shared" si="142"/>
        <v>0</v>
      </c>
      <c r="BH846" s="3">
        <f t="shared" si="142"/>
        <v>0</v>
      </c>
      <c r="BI846" s="3">
        <f t="shared" si="142"/>
        <v>0</v>
      </c>
      <c r="BJ846" s="3">
        <f t="shared" si="142"/>
        <v>0</v>
      </c>
      <c r="BK846" s="3">
        <f t="shared" si="142"/>
        <v>0</v>
      </c>
      <c r="BL846" s="3">
        <f t="shared" si="142"/>
        <v>0</v>
      </c>
    </row>
    <row r="847" spans="3:64" ht="15" customHeight="1" x14ac:dyDescent="0.25">
      <c r="C847" s="15"/>
      <c r="W847" s="27" t="s">
        <v>10</v>
      </c>
      <c r="AN847"/>
      <c r="AO847"/>
      <c r="AP847"/>
      <c r="AQ847"/>
      <c r="BE847" s="30" t="str">
        <f t="shared" si="142"/>
        <v>oui</v>
      </c>
      <c r="BF847" s="3">
        <f t="shared" si="142"/>
        <v>0</v>
      </c>
      <c r="BG847" s="3">
        <f t="shared" si="142"/>
        <v>0</v>
      </c>
      <c r="BH847" s="3">
        <f t="shared" si="142"/>
        <v>0</v>
      </c>
      <c r="BI847" s="3">
        <f t="shared" si="142"/>
        <v>0</v>
      </c>
      <c r="BJ847" s="3">
        <f t="shared" si="142"/>
        <v>0</v>
      </c>
      <c r="BK847" s="3">
        <f t="shared" si="142"/>
        <v>0</v>
      </c>
      <c r="BL847" s="3">
        <f t="shared" si="142"/>
        <v>0</v>
      </c>
    </row>
    <row r="848" spans="3:64" ht="15" customHeight="1" x14ac:dyDescent="0.25">
      <c r="C848" s="15"/>
      <c r="W848" s="27" t="s">
        <v>10</v>
      </c>
      <c r="AN848"/>
      <c r="AO848"/>
      <c r="AP848"/>
      <c r="AQ848"/>
      <c r="BE848" s="30" t="str">
        <f t="shared" si="142"/>
        <v>oui</v>
      </c>
      <c r="BF848" s="3">
        <f t="shared" si="142"/>
        <v>0</v>
      </c>
      <c r="BG848" s="3">
        <f t="shared" si="142"/>
        <v>0</v>
      </c>
      <c r="BH848" s="3">
        <f t="shared" si="142"/>
        <v>0</v>
      </c>
      <c r="BI848" s="3">
        <f t="shared" si="142"/>
        <v>0</v>
      </c>
      <c r="BJ848" s="3">
        <f t="shared" si="142"/>
        <v>0</v>
      </c>
      <c r="BK848" s="3">
        <f t="shared" si="142"/>
        <v>0</v>
      </c>
      <c r="BL848" s="3">
        <f t="shared" si="142"/>
        <v>0</v>
      </c>
    </row>
    <row r="849" spans="3:64" ht="15" customHeight="1" x14ac:dyDescent="0.25">
      <c r="C849" s="15"/>
      <c r="W849" s="27" t="s">
        <v>10</v>
      </c>
      <c r="AN849"/>
      <c r="AO849"/>
      <c r="AP849"/>
      <c r="AQ849"/>
      <c r="BE849" s="30" t="str">
        <f t="shared" si="142"/>
        <v>oui</v>
      </c>
      <c r="BF849" s="3">
        <f t="shared" si="142"/>
        <v>0</v>
      </c>
      <c r="BG849" s="3">
        <f t="shared" si="142"/>
        <v>0</v>
      </c>
      <c r="BH849" s="3">
        <f t="shared" si="142"/>
        <v>0</v>
      </c>
      <c r="BI849" s="3">
        <f t="shared" si="142"/>
        <v>0</v>
      </c>
      <c r="BJ849" s="3">
        <f t="shared" si="142"/>
        <v>0</v>
      </c>
      <c r="BK849" s="3">
        <f t="shared" si="142"/>
        <v>0</v>
      </c>
      <c r="BL849" s="3">
        <f t="shared" si="142"/>
        <v>0</v>
      </c>
    </row>
    <row r="850" spans="3:64" ht="15" customHeight="1" x14ac:dyDescent="0.25">
      <c r="C850" s="15"/>
      <c r="W850" s="27" t="s">
        <v>10</v>
      </c>
      <c r="AN850"/>
      <c r="AO850"/>
      <c r="AP850"/>
      <c r="AQ850"/>
      <c r="BE850" s="30" t="str">
        <f t="shared" ref="BE850:BL865" si="143">+BE849</f>
        <v>oui</v>
      </c>
      <c r="BF850" s="3">
        <f t="shared" si="143"/>
        <v>0</v>
      </c>
      <c r="BG850" s="3">
        <f t="shared" si="143"/>
        <v>0</v>
      </c>
      <c r="BH850" s="3">
        <f t="shared" si="143"/>
        <v>0</v>
      </c>
      <c r="BI850" s="3">
        <f t="shared" si="143"/>
        <v>0</v>
      </c>
      <c r="BJ850" s="3">
        <f t="shared" si="143"/>
        <v>0</v>
      </c>
      <c r="BK850" s="3">
        <f t="shared" si="143"/>
        <v>0</v>
      </c>
      <c r="BL850" s="3">
        <f t="shared" si="143"/>
        <v>0</v>
      </c>
    </row>
    <row r="851" spans="3:64" ht="15" customHeight="1" x14ac:dyDescent="0.25">
      <c r="C851" s="15"/>
      <c r="W851" s="27" t="s">
        <v>10</v>
      </c>
      <c r="AN851"/>
      <c r="AO851"/>
      <c r="AP851"/>
      <c r="AQ851"/>
      <c r="BE851" s="30" t="str">
        <f t="shared" si="143"/>
        <v>oui</v>
      </c>
      <c r="BF851" s="3">
        <f t="shared" si="143"/>
        <v>0</v>
      </c>
      <c r="BG851" s="3">
        <f t="shared" si="143"/>
        <v>0</v>
      </c>
      <c r="BH851" s="3">
        <f t="shared" si="143"/>
        <v>0</v>
      </c>
      <c r="BI851" s="3">
        <f t="shared" si="143"/>
        <v>0</v>
      </c>
      <c r="BJ851" s="3">
        <f t="shared" si="143"/>
        <v>0</v>
      </c>
      <c r="BK851" s="3">
        <f t="shared" si="143"/>
        <v>0</v>
      </c>
      <c r="BL851" s="3">
        <f t="shared" si="143"/>
        <v>0</v>
      </c>
    </row>
    <row r="852" spans="3:64" ht="15" customHeight="1" x14ac:dyDescent="0.25">
      <c r="C852" s="15"/>
      <c r="W852" s="27" t="s">
        <v>10</v>
      </c>
      <c r="AN852"/>
      <c r="AO852"/>
      <c r="AP852"/>
      <c r="AQ852"/>
      <c r="BE852" s="30" t="str">
        <f t="shared" si="143"/>
        <v>oui</v>
      </c>
      <c r="BF852" s="3">
        <f t="shared" si="143"/>
        <v>0</v>
      </c>
      <c r="BG852" s="3">
        <f t="shared" si="143"/>
        <v>0</v>
      </c>
      <c r="BH852" s="3">
        <f t="shared" si="143"/>
        <v>0</v>
      </c>
      <c r="BI852" s="3">
        <f t="shared" si="143"/>
        <v>0</v>
      </c>
      <c r="BJ852" s="3">
        <f t="shared" si="143"/>
        <v>0</v>
      </c>
      <c r="BK852" s="3">
        <f t="shared" si="143"/>
        <v>0</v>
      </c>
      <c r="BL852" s="3">
        <f t="shared" si="143"/>
        <v>0</v>
      </c>
    </row>
    <row r="853" spans="3:64" ht="15" customHeight="1" x14ac:dyDescent="0.25">
      <c r="C853" s="15"/>
      <c r="W853" s="27" t="s">
        <v>10</v>
      </c>
      <c r="AN853"/>
      <c r="AO853"/>
      <c r="AP853"/>
      <c r="AQ853"/>
      <c r="BE853" s="30" t="str">
        <f t="shared" si="143"/>
        <v>oui</v>
      </c>
      <c r="BF853" s="3">
        <f t="shared" si="143"/>
        <v>0</v>
      </c>
      <c r="BG853" s="3">
        <f t="shared" si="143"/>
        <v>0</v>
      </c>
      <c r="BH853" s="3">
        <f t="shared" si="143"/>
        <v>0</v>
      </c>
      <c r="BI853" s="3">
        <f t="shared" si="143"/>
        <v>0</v>
      </c>
      <c r="BJ853" s="3">
        <f t="shared" si="143"/>
        <v>0</v>
      </c>
      <c r="BK853" s="3">
        <f t="shared" si="143"/>
        <v>0</v>
      </c>
      <c r="BL853" s="3">
        <f t="shared" si="143"/>
        <v>0</v>
      </c>
    </row>
    <row r="854" spans="3:64" ht="15" customHeight="1" x14ac:dyDescent="0.25">
      <c r="C854" s="15"/>
      <c r="W854" s="27" t="s">
        <v>10</v>
      </c>
      <c r="AN854"/>
      <c r="AO854"/>
      <c r="AP854"/>
      <c r="AQ854"/>
      <c r="BE854" s="30" t="str">
        <f t="shared" si="143"/>
        <v>oui</v>
      </c>
      <c r="BF854" s="3">
        <f t="shared" si="143"/>
        <v>0</v>
      </c>
      <c r="BG854" s="3">
        <f t="shared" si="143"/>
        <v>0</v>
      </c>
      <c r="BH854" s="3">
        <f t="shared" si="143"/>
        <v>0</v>
      </c>
      <c r="BI854" s="3">
        <f t="shared" si="143"/>
        <v>0</v>
      </c>
      <c r="BJ854" s="3">
        <f t="shared" si="143"/>
        <v>0</v>
      </c>
      <c r="BK854" s="3">
        <f t="shared" si="143"/>
        <v>0</v>
      </c>
      <c r="BL854" s="3">
        <f t="shared" si="143"/>
        <v>0</v>
      </c>
    </row>
    <row r="855" spans="3:64" ht="15" customHeight="1" x14ac:dyDescent="0.25">
      <c r="C855" s="15"/>
      <c r="W855" s="27" t="s">
        <v>10</v>
      </c>
      <c r="AN855"/>
      <c r="AO855"/>
      <c r="AP855"/>
      <c r="AQ855"/>
      <c r="BE855" s="30" t="str">
        <f t="shared" si="143"/>
        <v>oui</v>
      </c>
      <c r="BF855" s="3">
        <f t="shared" si="143"/>
        <v>0</v>
      </c>
      <c r="BG855" s="3">
        <f t="shared" si="143"/>
        <v>0</v>
      </c>
      <c r="BH855" s="3">
        <f t="shared" si="143"/>
        <v>0</v>
      </c>
      <c r="BI855" s="3">
        <f t="shared" si="143"/>
        <v>0</v>
      </c>
      <c r="BJ855" s="3">
        <f t="shared" si="143"/>
        <v>0</v>
      </c>
      <c r="BK855" s="3">
        <f t="shared" si="143"/>
        <v>0</v>
      </c>
      <c r="BL855" s="3">
        <f t="shared" si="143"/>
        <v>0</v>
      </c>
    </row>
    <row r="856" spans="3:64" ht="15" customHeight="1" x14ac:dyDescent="0.25">
      <c r="C856" s="15"/>
      <c r="W856" s="27" t="s">
        <v>10</v>
      </c>
      <c r="AN856"/>
      <c r="AO856"/>
      <c r="AP856"/>
      <c r="AQ856"/>
      <c r="BE856" s="30" t="str">
        <f t="shared" si="143"/>
        <v>oui</v>
      </c>
      <c r="BF856" s="3">
        <f t="shared" si="143"/>
        <v>0</v>
      </c>
      <c r="BG856" s="3">
        <f t="shared" si="143"/>
        <v>0</v>
      </c>
      <c r="BH856" s="3">
        <f t="shared" si="143"/>
        <v>0</v>
      </c>
      <c r="BI856" s="3">
        <f t="shared" si="143"/>
        <v>0</v>
      </c>
      <c r="BJ856" s="3">
        <f t="shared" si="143"/>
        <v>0</v>
      </c>
      <c r="BK856" s="3">
        <f t="shared" si="143"/>
        <v>0</v>
      </c>
      <c r="BL856" s="3">
        <f t="shared" si="143"/>
        <v>0</v>
      </c>
    </row>
    <row r="857" spans="3:64" ht="15" customHeight="1" x14ac:dyDescent="0.25">
      <c r="C857" s="15"/>
      <c r="W857" s="132" t="s">
        <v>91</v>
      </c>
      <c r="AN857"/>
      <c r="AO857"/>
      <c r="AP857"/>
      <c r="AQ857"/>
      <c r="BD857"/>
      <c r="BE857" s="30" t="str">
        <f t="shared" si="143"/>
        <v>oui</v>
      </c>
    </row>
    <row r="858" spans="3:64" ht="15" customHeight="1" x14ac:dyDescent="0.25">
      <c r="C858" s="15"/>
      <c r="W858" s="132" t="s">
        <v>91</v>
      </c>
      <c r="AN858"/>
      <c r="AO858"/>
      <c r="AP858"/>
      <c r="AQ858"/>
      <c r="BD858"/>
      <c r="BE858" s="30" t="str">
        <f t="shared" si="143"/>
        <v>oui</v>
      </c>
    </row>
    <row r="859" spans="3:64" ht="15" customHeight="1" x14ac:dyDescent="0.25">
      <c r="C859" s="15"/>
      <c r="W859" s="132" t="s">
        <v>91</v>
      </c>
      <c r="AN859"/>
      <c r="AO859"/>
      <c r="AP859"/>
      <c r="AQ859"/>
      <c r="BD859"/>
      <c r="BE859" s="30" t="str">
        <f t="shared" si="143"/>
        <v>oui</v>
      </c>
    </row>
    <row r="860" spans="3:64" ht="15" customHeight="1" x14ac:dyDescent="0.25">
      <c r="C860" s="15"/>
      <c r="W860" s="132" t="s">
        <v>91</v>
      </c>
      <c r="AN860"/>
      <c r="AO860"/>
      <c r="AP860"/>
      <c r="AQ860"/>
      <c r="BD860"/>
      <c r="BE860" s="30" t="str">
        <f t="shared" si="143"/>
        <v>oui</v>
      </c>
    </row>
    <row r="861" spans="3:64" ht="15" customHeight="1" x14ac:dyDescent="0.25">
      <c r="C861" s="15"/>
      <c r="W861" s="132" t="s">
        <v>91</v>
      </c>
      <c r="AN861"/>
      <c r="AO861"/>
      <c r="AP861"/>
      <c r="AQ861"/>
      <c r="BD861"/>
      <c r="BE861" s="30" t="str">
        <f t="shared" si="143"/>
        <v>oui</v>
      </c>
    </row>
    <row r="862" spans="3:64" ht="15" customHeight="1" x14ac:dyDescent="0.25">
      <c r="C862" s="15"/>
      <c r="W862" s="132" t="s">
        <v>91</v>
      </c>
      <c r="AN862"/>
      <c r="AO862"/>
      <c r="AP862"/>
      <c r="AQ862"/>
      <c r="BD862"/>
      <c r="BE862" s="30" t="str">
        <f t="shared" si="143"/>
        <v>oui</v>
      </c>
    </row>
    <row r="863" spans="3:64" ht="15" customHeight="1" x14ac:dyDescent="0.25">
      <c r="C863" s="15"/>
      <c r="W863" s="132" t="s">
        <v>91</v>
      </c>
      <c r="AN863"/>
      <c r="AO863"/>
      <c r="AP863"/>
      <c r="AQ863"/>
      <c r="BD863"/>
      <c r="BE863" s="30" t="str">
        <f t="shared" si="143"/>
        <v>oui</v>
      </c>
    </row>
    <row r="864" spans="3:64" ht="15" customHeight="1" x14ac:dyDescent="0.25">
      <c r="C864" s="15"/>
      <c r="W864" s="132" t="s">
        <v>91</v>
      </c>
      <c r="AN864"/>
      <c r="AO864"/>
      <c r="AP864"/>
      <c r="AQ864"/>
      <c r="BD864"/>
      <c r="BE864" s="30" t="str">
        <f t="shared" si="143"/>
        <v>oui</v>
      </c>
    </row>
    <row r="865" spans="3:57" ht="15" customHeight="1" x14ac:dyDescent="0.25">
      <c r="C865" s="15"/>
      <c r="W865" s="132" t="s">
        <v>91</v>
      </c>
      <c r="AN865"/>
      <c r="AO865"/>
      <c r="AP865"/>
      <c r="AQ865"/>
      <c r="BD865"/>
      <c r="BE865" s="30" t="str">
        <f t="shared" si="143"/>
        <v>oui</v>
      </c>
    </row>
    <row r="866" spans="3:57" ht="15" customHeight="1" x14ac:dyDescent="0.25">
      <c r="C866" s="15"/>
      <c r="W866" s="132" t="s">
        <v>91</v>
      </c>
      <c r="AN866"/>
      <c r="AO866"/>
      <c r="AP866"/>
      <c r="AQ866"/>
      <c r="BD866"/>
      <c r="BE866" s="30" t="str">
        <f t="shared" ref="BE866:BE929" si="144">+BE865</f>
        <v>oui</v>
      </c>
    </row>
    <row r="867" spans="3:57" ht="15" customHeight="1" x14ac:dyDescent="0.25">
      <c r="C867" s="15"/>
      <c r="W867" s="132" t="s">
        <v>91</v>
      </c>
      <c r="AN867"/>
      <c r="AO867"/>
      <c r="AP867"/>
      <c r="AQ867"/>
      <c r="BD867"/>
      <c r="BE867" s="30" t="str">
        <f t="shared" si="144"/>
        <v>oui</v>
      </c>
    </row>
    <row r="868" spans="3:57" ht="15" customHeight="1" x14ac:dyDescent="0.25">
      <c r="C868" s="15"/>
      <c r="W868" s="132" t="s">
        <v>91</v>
      </c>
      <c r="AN868"/>
      <c r="AO868"/>
      <c r="AP868"/>
      <c r="AQ868"/>
      <c r="BD868"/>
      <c r="BE868" s="30" t="str">
        <f t="shared" si="144"/>
        <v>oui</v>
      </c>
    </row>
    <row r="869" spans="3:57" ht="15" customHeight="1" x14ac:dyDescent="0.25">
      <c r="C869" s="15"/>
      <c r="W869" s="132" t="s">
        <v>91</v>
      </c>
      <c r="AN869"/>
      <c r="AO869"/>
      <c r="AP869"/>
      <c r="AQ869"/>
      <c r="BD869"/>
      <c r="BE869" s="30" t="str">
        <f t="shared" si="144"/>
        <v>oui</v>
      </c>
    </row>
    <row r="870" spans="3:57" ht="15" customHeight="1" x14ac:dyDescent="0.25">
      <c r="C870" s="15"/>
      <c r="W870" s="132" t="s">
        <v>91</v>
      </c>
      <c r="AN870"/>
      <c r="AO870"/>
      <c r="AP870"/>
      <c r="AQ870"/>
      <c r="BD870"/>
      <c r="BE870" s="30" t="str">
        <f t="shared" si="144"/>
        <v>oui</v>
      </c>
    </row>
    <row r="871" spans="3:57" ht="15" customHeight="1" x14ac:dyDescent="0.25">
      <c r="C871" s="15"/>
      <c r="W871" s="132" t="s">
        <v>91</v>
      </c>
      <c r="AN871"/>
      <c r="AO871"/>
      <c r="AP871"/>
      <c r="AQ871"/>
      <c r="BD871"/>
      <c r="BE871" s="30" t="str">
        <f t="shared" si="144"/>
        <v>oui</v>
      </c>
    </row>
    <row r="872" spans="3:57" ht="15" customHeight="1" x14ac:dyDescent="0.25">
      <c r="C872" s="15"/>
      <c r="W872" s="132" t="s">
        <v>91</v>
      </c>
      <c r="AN872"/>
      <c r="AO872"/>
      <c r="AP872"/>
      <c r="AQ872"/>
      <c r="BD872"/>
      <c r="BE872" s="30" t="str">
        <f t="shared" si="144"/>
        <v>oui</v>
      </c>
    </row>
    <row r="873" spans="3:57" ht="15" customHeight="1" x14ac:dyDescent="0.25">
      <c r="C873" s="15"/>
      <c r="W873" s="132" t="s">
        <v>91</v>
      </c>
      <c r="AN873"/>
      <c r="AO873"/>
      <c r="AP873"/>
      <c r="AQ873"/>
      <c r="BD873"/>
      <c r="BE873" s="30" t="str">
        <f t="shared" si="144"/>
        <v>oui</v>
      </c>
    </row>
    <row r="874" spans="3:57" ht="15" customHeight="1" x14ac:dyDescent="0.25">
      <c r="C874" s="15"/>
      <c r="W874" s="132" t="s">
        <v>91</v>
      </c>
      <c r="AN874"/>
      <c r="AO874"/>
      <c r="AP874"/>
      <c r="AQ874"/>
      <c r="BD874"/>
      <c r="BE874" s="30" t="str">
        <f t="shared" si="144"/>
        <v>oui</v>
      </c>
    </row>
    <row r="875" spans="3:57" ht="15" customHeight="1" x14ac:dyDescent="0.25">
      <c r="C875" s="15"/>
      <c r="W875" s="132" t="s">
        <v>91</v>
      </c>
      <c r="AN875"/>
      <c r="AO875"/>
      <c r="AP875"/>
      <c r="AQ875"/>
      <c r="BD875"/>
      <c r="BE875" s="30" t="str">
        <f t="shared" si="144"/>
        <v>oui</v>
      </c>
    </row>
    <row r="876" spans="3:57" ht="15" customHeight="1" x14ac:dyDescent="0.25">
      <c r="C876" s="15"/>
      <c r="W876" s="132" t="s">
        <v>91</v>
      </c>
      <c r="AN876"/>
      <c r="AO876"/>
      <c r="AP876"/>
      <c r="AQ876"/>
      <c r="BD876"/>
      <c r="BE876" s="30" t="str">
        <f t="shared" si="144"/>
        <v>oui</v>
      </c>
    </row>
    <row r="877" spans="3:57" ht="15" customHeight="1" x14ac:dyDescent="0.25">
      <c r="C877" s="15"/>
      <c r="W877" s="132" t="s">
        <v>91</v>
      </c>
      <c r="AN877"/>
      <c r="AO877"/>
      <c r="AP877"/>
      <c r="AQ877"/>
      <c r="BD877"/>
      <c r="BE877" s="30" t="str">
        <f t="shared" si="144"/>
        <v>oui</v>
      </c>
    </row>
    <row r="878" spans="3:57" ht="15" customHeight="1" x14ac:dyDescent="0.25">
      <c r="C878" s="15"/>
      <c r="W878" s="132" t="s">
        <v>91</v>
      </c>
      <c r="AN878"/>
      <c r="AO878"/>
      <c r="AP878"/>
      <c r="AQ878"/>
      <c r="BD878"/>
      <c r="BE878" s="30" t="str">
        <f t="shared" si="144"/>
        <v>oui</v>
      </c>
    </row>
    <row r="879" spans="3:57" ht="15" customHeight="1" x14ac:dyDescent="0.25">
      <c r="C879" s="15"/>
      <c r="W879" s="132" t="s">
        <v>91</v>
      </c>
      <c r="AN879"/>
      <c r="AO879"/>
      <c r="AP879"/>
      <c r="AQ879"/>
      <c r="BD879"/>
      <c r="BE879" s="30" t="str">
        <f t="shared" si="144"/>
        <v>oui</v>
      </c>
    </row>
    <row r="880" spans="3:57" ht="15" customHeight="1" x14ac:dyDescent="0.25">
      <c r="C880" s="15"/>
      <c r="W880" s="132" t="s">
        <v>91</v>
      </c>
      <c r="AN880"/>
      <c r="AO880"/>
      <c r="AP880"/>
      <c r="AQ880"/>
      <c r="BD880"/>
      <c r="BE880" s="30" t="str">
        <f t="shared" si="144"/>
        <v>oui</v>
      </c>
    </row>
    <row r="881" spans="3:57" ht="15" customHeight="1" x14ac:dyDescent="0.25">
      <c r="C881" s="15"/>
      <c r="W881" s="132" t="s">
        <v>91</v>
      </c>
      <c r="AN881"/>
      <c r="AO881"/>
      <c r="AP881"/>
      <c r="AQ881"/>
      <c r="BD881"/>
      <c r="BE881" s="30" t="str">
        <f t="shared" si="144"/>
        <v>oui</v>
      </c>
    </row>
    <row r="882" spans="3:57" ht="15" customHeight="1" x14ac:dyDescent="0.25">
      <c r="C882" s="15"/>
      <c r="W882" s="132" t="s">
        <v>91</v>
      </c>
      <c r="AN882"/>
      <c r="AO882"/>
      <c r="AP882"/>
      <c r="AQ882"/>
      <c r="BD882"/>
      <c r="BE882" s="30" t="str">
        <f t="shared" si="144"/>
        <v>oui</v>
      </c>
    </row>
    <row r="883" spans="3:57" ht="15" customHeight="1" x14ac:dyDescent="0.25">
      <c r="C883" s="15"/>
      <c r="W883" s="132" t="s">
        <v>91</v>
      </c>
      <c r="AN883"/>
      <c r="AO883"/>
      <c r="AP883"/>
      <c r="AQ883"/>
      <c r="BD883"/>
      <c r="BE883" s="30" t="str">
        <f t="shared" si="144"/>
        <v>oui</v>
      </c>
    </row>
    <row r="884" spans="3:57" ht="15" customHeight="1" x14ac:dyDescent="0.25">
      <c r="C884" s="15"/>
      <c r="W884" s="132" t="s">
        <v>91</v>
      </c>
      <c r="AN884"/>
      <c r="AO884"/>
      <c r="AP884"/>
      <c r="AQ884"/>
      <c r="BD884"/>
      <c r="BE884" s="30" t="str">
        <f t="shared" si="144"/>
        <v>oui</v>
      </c>
    </row>
    <row r="885" spans="3:57" ht="15" customHeight="1" x14ac:dyDescent="0.25">
      <c r="C885" s="15"/>
      <c r="W885" s="132" t="s">
        <v>91</v>
      </c>
      <c r="AN885"/>
      <c r="AO885"/>
      <c r="AP885"/>
      <c r="AQ885"/>
      <c r="BD885"/>
      <c r="BE885" s="30" t="str">
        <f t="shared" si="144"/>
        <v>oui</v>
      </c>
    </row>
    <row r="886" spans="3:57" ht="15" customHeight="1" x14ac:dyDescent="0.25">
      <c r="C886" s="15"/>
      <c r="W886" s="132" t="s">
        <v>91</v>
      </c>
      <c r="AN886"/>
      <c r="AO886"/>
      <c r="AP886"/>
      <c r="AQ886"/>
      <c r="BD886"/>
      <c r="BE886" s="30" t="str">
        <f t="shared" si="144"/>
        <v>oui</v>
      </c>
    </row>
    <row r="887" spans="3:57" ht="15" customHeight="1" x14ac:dyDescent="0.25">
      <c r="C887" s="15"/>
      <c r="W887" s="132" t="s">
        <v>91</v>
      </c>
      <c r="AN887"/>
      <c r="AO887"/>
      <c r="AP887"/>
      <c r="AQ887"/>
      <c r="BD887"/>
      <c r="BE887" s="30" t="str">
        <f t="shared" si="144"/>
        <v>oui</v>
      </c>
    </row>
    <row r="888" spans="3:57" ht="15" customHeight="1" x14ac:dyDescent="0.25">
      <c r="C888" s="15"/>
      <c r="W888" s="132" t="s">
        <v>91</v>
      </c>
      <c r="AN888"/>
      <c r="AO888"/>
      <c r="AP888"/>
      <c r="AQ888"/>
      <c r="BD888"/>
      <c r="BE888" s="30" t="str">
        <f t="shared" si="144"/>
        <v>oui</v>
      </c>
    </row>
    <row r="889" spans="3:57" ht="15" customHeight="1" x14ac:dyDescent="0.25">
      <c r="C889" s="15"/>
      <c r="W889" s="132" t="s">
        <v>91</v>
      </c>
      <c r="AN889"/>
      <c r="AO889"/>
      <c r="AP889"/>
      <c r="AQ889"/>
      <c r="BD889"/>
      <c r="BE889" s="30" t="str">
        <f t="shared" si="144"/>
        <v>oui</v>
      </c>
    </row>
    <row r="890" spans="3:57" ht="15" customHeight="1" x14ac:dyDescent="0.25">
      <c r="C890" s="15"/>
      <c r="W890" s="132" t="s">
        <v>91</v>
      </c>
      <c r="AN890"/>
      <c r="AO890"/>
      <c r="AP890"/>
      <c r="AQ890"/>
      <c r="BD890"/>
      <c r="BE890" s="30" t="str">
        <f t="shared" si="144"/>
        <v>oui</v>
      </c>
    </row>
    <row r="891" spans="3:57" ht="15" customHeight="1" x14ac:dyDescent="0.25">
      <c r="C891" s="15"/>
      <c r="W891" s="132" t="s">
        <v>91</v>
      </c>
      <c r="AN891"/>
      <c r="AO891"/>
      <c r="AP891"/>
      <c r="AQ891"/>
      <c r="BD891"/>
      <c r="BE891" s="30" t="str">
        <f t="shared" si="144"/>
        <v>oui</v>
      </c>
    </row>
    <row r="892" spans="3:57" ht="15" customHeight="1" x14ac:dyDescent="0.25">
      <c r="C892" s="15"/>
      <c r="W892" s="132" t="s">
        <v>91</v>
      </c>
      <c r="AN892"/>
      <c r="AO892"/>
      <c r="AP892"/>
      <c r="AQ892"/>
      <c r="BD892"/>
      <c r="BE892" s="30" t="str">
        <f t="shared" si="144"/>
        <v>oui</v>
      </c>
    </row>
    <row r="893" spans="3:57" ht="15" customHeight="1" x14ac:dyDescent="0.25">
      <c r="C893" s="15"/>
      <c r="W893" s="132" t="s">
        <v>91</v>
      </c>
      <c r="AN893"/>
      <c r="AO893"/>
      <c r="AP893"/>
      <c r="AQ893"/>
      <c r="BD893"/>
      <c r="BE893" s="30" t="str">
        <f t="shared" si="144"/>
        <v>oui</v>
      </c>
    </row>
    <row r="894" spans="3:57" ht="15" customHeight="1" x14ac:dyDescent="0.25">
      <c r="C894" s="15"/>
      <c r="W894" s="132" t="s">
        <v>91</v>
      </c>
      <c r="AN894"/>
      <c r="AO894"/>
      <c r="AP894"/>
      <c r="AQ894"/>
      <c r="BD894"/>
      <c r="BE894" s="30" t="str">
        <f t="shared" si="144"/>
        <v>oui</v>
      </c>
    </row>
    <row r="895" spans="3:57" ht="15" customHeight="1" x14ac:dyDescent="0.25">
      <c r="C895" s="15"/>
      <c r="W895" s="132" t="s">
        <v>91</v>
      </c>
      <c r="AN895"/>
      <c r="AO895"/>
      <c r="AP895"/>
      <c r="AQ895"/>
      <c r="BD895"/>
      <c r="BE895" s="30" t="str">
        <f t="shared" si="144"/>
        <v>oui</v>
      </c>
    </row>
    <row r="896" spans="3:57" ht="15" customHeight="1" x14ac:dyDescent="0.25">
      <c r="C896" s="15"/>
      <c r="W896" s="132" t="s">
        <v>91</v>
      </c>
      <c r="AN896"/>
      <c r="AO896"/>
      <c r="AP896"/>
      <c r="AQ896"/>
      <c r="BD896"/>
      <c r="BE896" s="30" t="str">
        <f t="shared" si="144"/>
        <v>oui</v>
      </c>
    </row>
    <row r="897" spans="3:57" ht="15" customHeight="1" x14ac:dyDescent="0.25">
      <c r="C897" s="15"/>
      <c r="W897" s="132" t="s">
        <v>91</v>
      </c>
      <c r="AN897"/>
      <c r="AO897"/>
      <c r="AP897"/>
      <c r="AQ897"/>
      <c r="BD897"/>
      <c r="BE897" s="30" t="str">
        <f t="shared" si="144"/>
        <v>oui</v>
      </c>
    </row>
    <row r="898" spans="3:57" ht="15" customHeight="1" x14ac:dyDescent="0.25">
      <c r="C898" s="15"/>
      <c r="W898" s="132" t="s">
        <v>91</v>
      </c>
      <c r="AN898"/>
      <c r="AO898"/>
      <c r="AP898"/>
      <c r="AQ898"/>
      <c r="BD898"/>
      <c r="BE898" s="30" t="str">
        <f t="shared" si="144"/>
        <v>oui</v>
      </c>
    </row>
    <row r="899" spans="3:57" ht="15" customHeight="1" x14ac:dyDescent="0.25">
      <c r="C899" s="15"/>
      <c r="W899" s="132" t="s">
        <v>91</v>
      </c>
      <c r="AN899"/>
      <c r="AO899"/>
      <c r="AP899"/>
      <c r="AQ899"/>
      <c r="BD899"/>
      <c r="BE899" s="30" t="str">
        <f t="shared" si="144"/>
        <v>oui</v>
      </c>
    </row>
    <row r="900" spans="3:57" ht="15" customHeight="1" x14ac:dyDescent="0.25">
      <c r="C900" s="15"/>
      <c r="W900" s="132" t="s">
        <v>91</v>
      </c>
      <c r="AN900"/>
      <c r="AO900"/>
      <c r="AP900"/>
      <c r="AQ900"/>
      <c r="BD900"/>
      <c r="BE900" s="30" t="str">
        <f t="shared" si="144"/>
        <v>oui</v>
      </c>
    </row>
    <row r="901" spans="3:57" ht="15" customHeight="1" x14ac:dyDescent="0.25">
      <c r="C901" s="15"/>
      <c r="W901" s="132" t="s">
        <v>91</v>
      </c>
      <c r="AN901"/>
      <c r="AO901"/>
      <c r="AP901"/>
      <c r="AQ901"/>
      <c r="BD901"/>
      <c r="BE901" s="30" t="str">
        <f t="shared" si="144"/>
        <v>oui</v>
      </c>
    </row>
    <row r="902" spans="3:57" ht="15" customHeight="1" x14ac:dyDescent="0.25">
      <c r="C902" s="15"/>
      <c r="W902" s="132" t="s">
        <v>91</v>
      </c>
      <c r="AN902"/>
      <c r="AO902"/>
      <c r="AP902"/>
      <c r="AQ902"/>
      <c r="BD902"/>
      <c r="BE902" s="30" t="str">
        <f t="shared" si="144"/>
        <v>oui</v>
      </c>
    </row>
    <row r="903" spans="3:57" ht="15" customHeight="1" x14ac:dyDescent="0.25">
      <c r="C903" s="15"/>
      <c r="W903" s="132" t="s">
        <v>91</v>
      </c>
      <c r="AN903"/>
      <c r="AO903"/>
      <c r="AP903"/>
      <c r="AQ903"/>
      <c r="BD903"/>
      <c r="BE903" s="30" t="str">
        <f t="shared" si="144"/>
        <v>oui</v>
      </c>
    </row>
    <row r="904" spans="3:57" ht="15" customHeight="1" x14ac:dyDescent="0.25">
      <c r="C904" s="15"/>
      <c r="W904" s="132" t="s">
        <v>91</v>
      </c>
      <c r="AN904"/>
      <c r="AO904"/>
      <c r="AP904"/>
      <c r="AQ904"/>
      <c r="BD904"/>
      <c r="BE904" s="30" t="str">
        <f t="shared" si="144"/>
        <v>oui</v>
      </c>
    </row>
    <row r="905" spans="3:57" ht="15" customHeight="1" x14ac:dyDescent="0.25">
      <c r="C905" s="15"/>
      <c r="W905" s="132" t="s">
        <v>91</v>
      </c>
      <c r="AN905"/>
      <c r="AO905"/>
      <c r="AP905"/>
      <c r="AQ905"/>
      <c r="BD905"/>
      <c r="BE905" s="30" t="str">
        <f t="shared" si="144"/>
        <v>oui</v>
      </c>
    </row>
    <row r="906" spans="3:57" ht="15" customHeight="1" x14ac:dyDescent="0.25">
      <c r="C906" s="15"/>
      <c r="W906" s="132" t="s">
        <v>91</v>
      </c>
      <c r="AN906"/>
      <c r="AO906"/>
      <c r="AP906"/>
      <c r="AQ906"/>
      <c r="BD906"/>
      <c r="BE906" s="30" t="str">
        <f t="shared" si="144"/>
        <v>oui</v>
      </c>
    </row>
    <row r="907" spans="3:57" ht="15" customHeight="1" x14ac:dyDescent="0.25">
      <c r="C907" s="15"/>
      <c r="W907" s="132" t="s">
        <v>91</v>
      </c>
      <c r="AN907"/>
      <c r="AO907"/>
      <c r="AP907"/>
      <c r="AQ907"/>
      <c r="BD907"/>
      <c r="BE907" s="30" t="str">
        <f t="shared" si="144"/>
        <v>oui</v>
      </c>
    </row>
    <row r="908" spans="3:57" ht="15" customHeight="1" x14ac:dyDescent="0.25">
      <c r="C908" s="15"/>
      <c r="W908" s="132" t="s">
        <v>91</v>
      </c>
      <c r="AN908"/>
      <c r="AO908"/>
      <c r="AP908"/>
      <c r="AQ908"/>
      <c r="BD908"/>
      <c r="BE908" s="30" t="str">
        <f t="shared" si="144"/>
        <v>oui</v>
      </c>
    </row>
    <row r="909" spans="3:57" ht="15" customHeight="1" x14ac:dyDescent="0.25">
      <c r="C909" s="15"/>
      <c r="W909" s="132" t="s">
        <v>91</v>
      </c>
      <c r="AN909"/>
      <c r="AO909"/>
      <c r="AP909"/>
      <c r="AQ909"/>
      <c r="BD909"/>
      <c r="BE909" s="30" t="str">
        <f t="shared" si="144"/>
        <v>oui</v>
      </c>
    </row>
    <row r="910" spans="3:57" ht="15" customHeight="1" x14ac:dyDescent="0.25">
      <c r="C910" s="15"/>
      <c r="W910" s="132" t="s">
        <v>91</v>
      </c>
      <c r="AN910"/>
      <c r="AO910"/>
      <c r="AP910"/>
      <c r="AQ910"/>
      <c r="BD910"/>
      <c r="BE910" s="30" t="str">
        <f t="shared" si="144"/>
        <v>oui</v>
      </c>
    </row>
    <row r="911" spans="3:57" ht="15" customHeight="1" x14ac:dyDescent="0.25">
      <c r="C911" s="15"/>
      <c r="W911" s="132" t="s">
        <v>91</v>
      </c>
      <c r="AN911"/>
      <c r="AO911"/>
      <c r="AP911"/>
      <c r="AQ911"/>
      <c r="BD911"/>
      <c r="BE911" s="30" t="str">
        <f t="shared" si="144"/>
        <v>oui</v>
      </c>
    </row>
    <row r="912" spans="3:57" ht="15" customHeight="1" x14ac:dyDescent="0.25">
      <c r="C912" s="15"/>
      <c r="W912" s="132" t="s">
        <v>91</v>
      </c>
      <c r="AN912"/>
      <c r="AO912"/>
      <c r="AP912"/>
      <c r="AQ912"/>
      <c r="BD912"/>
      <c r="BE912" s="30" t="str">
        <f t="shared" si="144"/>
        <v>oui</v>
      </c>
    </row>
    <row r="913" spans="3:57" ht="15" customHeight="1" x14ac:dyDescent="0.25">
      <c r="C913" s="15"/>
      <c r="W913" s="132" t="s">
        <v>91</v>
      </c>
      <c r="AN913"/>
      <c r="AO913"/>
      <c r="AP913"/>
      <c r="AQ913"/>
      <c r="BD913"/>
      <c r="BE913" s="30" t="str">
        <f t="shared" si="144"/>
        <v>oui</v>
      </c>
    </row>
    <row r="914" spans="3:57" ht="15" customHeight="1" x14ac:dyDescent="0.25">
      <c r="C914" s="15"/>
      <c r="W914" s="132" t="s">
        <v>91</v>
      </c>
      <c r="AN914"/>
      <c r="AO914"/>
      <c r="AP914"/>
      <c r="AQ914"/>
      <c r="BD914"/>
      <c r="BE914" s="30" t="str">
        <f t="shared" si="144"/>
        <v>oui</v>
      </c>
    </row>
    <row r="915" spans="3:57" ht="15" customHeight="1" x14ac:dyDescent="0.25">
      <c r="C915" s="15"/>
      <c r="W915" s="132" t="s">
        <v>91</v>
      </c>
      <c r="AN915"/>
      <c r="AO915"/>
      <c r="AP915"/>
      <c r="AQ915"/>
      <c r="BD915"/>
      <c r="BE915" s="30" t="str">
        <f t="shared" si="144"/>
        <v>oui</v>
      </c>
    </row>
    <row r="916" spans="3:57" ht="15" customHeight="1" x14ac:dyDescent="0.25">
      <c r="C916" s="15"/>
      <c r="W916" s="132" t="s">
        <v>91</v>
      </c>
      <c r="AN916"/>
      <c r="AO916"/>
      <c r="AP916"/>
      <c r="AQ916"/>
      <c r="BD916"/>
      <c r="BE916" s="30" t="str">
        <f t="shared" si="144"/>
        <v>oui</v>
      </c>
    </row>
    <row r="917" spans="3:57" ht="15" customHeight="1" x14ac:dyDescent="0.25">
      <c r="C917" s="15"/>
      <c r="W917" s="132" t="s">
        <v>91</v>
      </c>
      <c r="AN917"/>
      <c r="AO917"/>
      <c r="AP917"/>
      <c r="AQ917"/>
      <c r="BD917"/>
      <c r="BE917" s="30" t="str">
        <f t="shared" si="144"/>
        <v>oui</v>
      </c>
    </row>
    <row r="918" spans="3:57" ht="15" customHeight="1" x14ac:dyDescent="0.25">
      <c r="C918" s="15"/>
      <c r="W918" s="132" t="s">
        <v>91</v>
      </c>
      <c r="AN918"/>
      <c r="AO918"/>
      <c r="AP918"/>
      <c r="AQ918"/>
      <c r="BD918"/>
      <c r="BE918" s="30" t="str">
        <f t="shared" si="144"/>
        <v>oui</v>
      </c>
    </row>
    <row r="919" spans="3:57" ht="15" customHeight="1" x14ac:dyDescent="0.25">
      <c r="C919" s="15"/>
      <c r="W919" s="132" t="s">
        <v>91</v>
      </c>
      <c r="AN919"/>
      <c r="AO919"/>
      <c r="AP919"/>
      <c r="AQ919"/>
      <c r="BD919"/>
      <c r="BE919" s="30" t="str">
        <f t="shared" si="144"/>
        <v>oui</v>
      </c>
    </row>
    <row r="920" spans="3:57" ht="15" customHeight="1" x14ac:dyDescent="0.25">
      <c r="C920" s="15"/>
      <c r="W920" s="132" t="s">
        <v>91</v>
      </c>
      <c r="AN920"/>
      <c r="AO920"/>
      <c r="AP920"/>
      <c r="AQ920"/>
      <c r="BD920"/>
      <c r="BE920" s="30" t="str">
        <f t="shared" si="144"/>
        <v>oui</v>
      </c>
    </row>
    <row r="921" spans="3:57" ht="15" customHeight="1" x14ac:dyDescent="0.25">
      <c r="C921" s="15"/>
      <c r="W921" s="132" t="s">
        <v>91</v>
      </c>
      <c r="AN921"/>
      <c r="AO921"/>
      <c r="AP921"/>
      <c r="AQ921"/>
      <c r="BD921"/>
      <c r="BE921" s="30" t="str">
        <f t="shared" si="144"/>
        <v>oui</v>
      </c>
    </row>
    <row r="922" spans="3:57" ht="15" customHeight="1" x14ac:dyDescent="0.25">
      <c r="C922" s="15"/>
      <c r="W922" s="132" t="s">
        <v>91</v>
      </c>
      <c r="AN922"/>
      <c r="AO922"/>
      <c r="AP922"/>
      <c r="AQ922"/>
      <c r="BD922"/>
      <c r="BE922" s="30" t="str">
        <f t="shared" si="144"/>
        <v>oui</v>
      </c>
    </row>
    <row r="923" spans="3:57" ht="15" customHeight="1" x14ac:dyDescent="0.25">
      <c r="C923" s="15"/>
      <c r="W923" s="132" t="s">
        <v>91</v>
      </c>
      <c r="AN923"/>
      <c r="AO923"/>
      <c r="AP923"/>
      <c r="AQ923"/>
      <c r="BD923"/>
      <c r="BE923" s="30" t="str">
        <f t="shared" si="144"/>
        <v>oui</v>
      </c>
    </row>
    <row r="924" spans="3:57" ht="15" customHeight="1" x14ac:dyDescent="0.25">
      <c r="C924" s="15"/>
      <c r="W924" s="132" t="s">
        <v>91</v>
      </c>
      <c r="AN924"/>
      <c r="AO924"/>
      <c r="AP924"/>
      <c r="AQ924"/>
      <c r="BD924"/>
      <c r="BE924" s="30" t="str">
        <f t="shared" si="144"/>
        <v>oui</v>
      </c>
    </row>
    <row r="925" spans="3:57" ht="15" customHeight="1" x14ac:dyDescent="0.25">
      <c r="C925" s="15"/>
      <c r="W925" s="132" t="s">
        <v>91</v>
      </c>
      <c r="AN925"/>
      <c r="AO925"/>
      <c r="AP925"/>
      <c r="AQ925"/>
      <c r="BD925"/>
      <c r="BE925" s="30" t="str">
        <f t="shared" si="144"/>
        <v>oui</v>
      </c>
    </row>
    <row r="926" spans="3:57" ht="15" customHeight="1" x14ac:dyDescent="0.25">
      <c r="C926" s="15"/>
      <c r="W926" s="132" t="s">
        <v>91</v>
      </c>
      <c r="AN926"/>
      <c r="AO926"/>
      <c r="AP926"/>
      <c r="AQ926"/>
      <c r="BD926"/>
      <c r="BE926" s="30" t="str">
        <f t="shared" si="144"/>
        <v>oui</v>
      </c>
    </row>
    <row r="927" spans="3:57" ht="15" customHeight="1" x14ac:dyDescent="0.25">
      <c r="C927" s="15"/>
      <c r="W927" s="132" t="s">
        <v>91</v>
      </c>
      <c r="AN927"/>
      <c r="AO927"/>
      <c r="AP927"/>
      <c r="AQ927"/>
      <c r="BD927"/>
      <c r="BE927" s="30" t="str">
        <f t="shared" si="144"/>
        <v>oui</v>
      </c>
    </row>
    <row r="928" spans="3:57" ht="15" customHeight="1" x14ac:dyDescent="0.25">
      <c r="C928" s="15"/>
      <c r="W928" s="132" t="s">
        <v>91</v>
      </c>
      <c r="AN928"/>
      <c r="AO928"/>
      <c r="AP928"/>
      <c r="AQ928"/>
      <c r="BD928"/>
      <c r="BE928" s="30" t="str">
        <f t="shared" si="144"/>
        <v>oui</v>
      </c>
    </row>
    <row r="929" spans="3:57" ht="15" customHeight="1" x14ac:dyDescent="0.25">
      <c r="C929" s="15"/>
      <c r="W929" s="132" t="s">
        <v>91</v>
      </c>
      <c r="AN929"/>
      <c r="AO929"/>
      <c r="AP929"/>
      <c r="AQ929"/>
      <c r="BD929"/>
      <c r="BE929" s="30" t="str">
        <f t="shared" si="144"/>
        <v>oui</v>
      </c>
    </row>
    <row r="930" spans="3:57" ht="15" customHeight="1" x14ac:dyDescent="0.25">
      <c r="C930" s="15"/>
      <c r="W930" s="132" t="s">
        <v>91</v>
      </c>
      <c r="AN930"/>
      <c r="AO930"/>
      <c r="AP930"/>
      <c r="AQ930"/>
      <c r="BD930"/>
      <c r="BE930" s="30" t="str">
        <f t="shared" ref="BE930:BE993" si="145">+BE929</f>
        <v>oui</v>
      </c>
    </row>
    <row r="931" spans="3:57" ht="15" customHeight="1" x14ac:dyDescent="0.25">
      <c r="C931" s="15"/>
      <c r="W931" s="132" t="s">
        <v>91</v>
      </c>
      <c r="AN931"/>
      <c r="AO931"/>
      <c r="AP931"/>
      <c r="AQ931"/>
      <c r="BD931"/>
      <c r="BE931" s="30" t="str">
        <f t="shared" si="145"/>
        <v>oui</v>
      </c>
    </row>
    <row r="932" spans="3:57" ht="15" customHeight="1" x14ac:dyDescent="0.25">
      <c r="C932" s="15"/>
      <c r="W932" s="132" t="s">
        <v>91</v>
      </c>
      <c r="AN932"/>
      <c r="AO932"/>
      <c r="AP932"/>
      <c r="AQ932"/>
      <c r="BD932"/>
      <c r="BE932" s="30" t="str">
        <f t="shared" si="145"/>
        <v>oui</v>
      </c>
    </row>
    <row r="933" spans="3:57" ht="15" customHeight="1" x14ac:dyDescent="0.25">
      <c r="C933" s="15"/>
      <c r="W933" s="132" t="s">
        <v>91</v>
      </c>
      <c r="AN933"/>
      <c r="AO933"/>
      <c r="AP933"/>
      <c r="AQ933"/>
      <c r="BD933"/>
      <c r="BE933" s="30" t="str">
        <f t="shared" si="145"/>
        <v>oui</v>
      </c>
    </row>
    <row r="934" spans="3:57" ht="15" customHeight="1" x14ac:dyDescent="0.25">
      <c r="C934" s="15"/>
      <c r="W934" s="132" t="s">
        <v>91</v>
      </c>
      <c r="AN934"/>
      <c r="AO934"/>
      <c r="AP934"/>
      <c r="AQ934"/>
      <c r="BD934"/>
      <c r="BE934" s="30" t="str">
        <f t="shared" si="145"/>
        <v>oui</v>
      </c>
    </row>
    <row r="935" spans="3:57" ht="15" customHeight="1" x14ac:dyDescent="0.25">
      <c r="C935" s="15"/>
      <c r="W935" s="132" t="s">
        <v>91</v>
      </c>
      <c r="AN935"/>
      <c r="AO935"/>
      <c r="AP935"/>
      <c r="AQ935"/>
      <c r="BD935"/>
      <c r="BE935" s="30" t="str">
        <f t="shared" si="145"/>
        <v>oui</v>
      </c>
    </row>
    <row r="936" spans="3:57" ht="15" customHeight="1" x14ac:dyDescent="0.25">
      <c r="C936" s="15"/>
      <c r="W936" s="132" t="s">
        <v>91</v>
      </c>
      <c r="AN936"/>
      <c r="AO936"/>
      <c r="AP936"/>
      <c r="AQ936"/>
      <c r="BD936"/>
      <c r="BE936" s="30" t="str">
        <f t="shared" si="145"/>
        <v>oui</v>
      </c>
    </row>
    <row r="937" spans="3:57" ht="15" customHeight="1" x14ac:dyDescent="0.25">
      <c r="C937" s="15"/>
      <c r="W937" s="132" t="s">
        <v>91</v>
      </c>
      <c r="AN937"/>
      <c r="AO937"/>
      <c r="AP937"/>
      <c r="AQ937"/>
      <c r="BD937"/>
      <c r="BE937" s="30" t="str">
        <f t="shared" si="145"/>
        <v>oui</v>
      </c>
    </row>
    <row r="938" spans="3:57" ht="15" customHeight="1" x14ac:dyDescent="0.25">
      <c r="C938" s="15"/>
      <c r="W938" s="132" t="s">
        <v>91</v>
      </c>
      <c r="AN938"/>
      <c r="AO938"/>
      <c r="AP938"/>
      <c r="AQ938"/>
      <c r="BD938"/>
      <c r="BE938" s="30" t="str">
        <f t="shared" si="145"/>
        <v>oui</v>
      </c>
    </row>
    <row r="939" spans="3:57" ht="15" customHeight="1" x14ac:dyDescent="0.25">
      <c r="C939" s="15"/>
      <c r="W939" s="132" t="s">
        <v>91</v>
      </c>
      <c r="AN939"/>
      <c r="AO939"/>
      <c r="AP939"/>
      <c r="AQ939"/>
      <c r="BD939"/>
      <c r="BE939" s="30" t="str">
        <f t="shared" si="145"/>
        <v>oui</v>
      </c>
    </row>
    <row r="940" spans="3:57" ht="15" customHeight="1" x14ac:dyDescent="0.25">
      <c r="C940" s="15"/>
      <c r="W940" s="132" t="s">
        <v>91</v>
      </c>
      <c r="AN940"/>
      <c r="AO940"/>
      <c r="AP940"/>
      <c r="AQ940"/>
      <c r="BD940"/>
      <c r="BE940" s="30" t="str">
        <f t="shared" si="145"/>
        <v>oui</v>
      </c>
    </row>
    <row r="941" spans="3:57" ht="15" customHeight="1" x14ac:dyDescent="0.25">
      <c r="C941" s="15"/>
      <c r="W941" s="132" t="s">
        <v>91</v>
      </c>
      <c r="AN941"/>
      <c r="AO941"/>
      <c r="AP941"/>
      <c r="AQ941"/>
      <c r="BD941"/>
      <c r="BE941" s="30" t="str">
        <f t="shared" si="145"/>
        <v>oui</v>
      </c>
    </row>
    <row r="942" spans="3:57" ht="15" customHeight="1" x14ac:dyDescent="0.25">
      <c r="C942" s="15"/>
      <c r="W942" s="132" t="s">
        <v>91</v>
      </c>
      <c r="AN942"/>
      <c r="AO942"/>
      <c r="AP942"/>
      <c r="AQ942"/>
      <c r="BD942"/>
      <c r="BE942" s="30" t="str">
        <f t="shared" si="145"/>
        <v>oui</v>
      </c>
    </row>
    <row r="943" spans="3:57" ht="15" customHeight="1" x14ac:dyDescent="0.25">
      <c r="C943" s="15"/>
      <c r="W943" s="132" t="s">
        <v>91</v>
      </c>
      <c r="AN943"/>
      <c r="AO943"/>
      <c r="AP943"/>
      <c r="AQ943"/>
      <c r="BD943"/>
      <c r="BE943" s="30" t="str">
        <f t="shared" si="145"/>
        <v>oui</v>
      </c>
    </row>
    <row r="944" spans="3:57" ht="15" customHeight="1" x14ac:dyDescent="0.25">
      <c r="C944" s="15"/>
      <c r="W944" s="132" t="s">
        <v>91</v>
      </c>
      <c r="AN944"/>
      <c r="AO944"/>
      <c r="AP944"/>
      <c r="AQ944"/>
      <c r="BD944"/>
      <c r="BE944" s="30" t="str">
        <f t="shared" si="145"/>
        <v>oui</v>
      </c>
    </row>
    <row r="945" spans="3:57" ht="15" customHeight="1" x14ac:dyDescent="0.25">
      <c r="C945" s="15"/>
      <c r="W945" s="132" t="s">
        <v>91</v>
      </c>
      <c r="AN945"/>
      <c r="AO945"/>
      <c r="AP945"/>
      <c r="AQ945"/>
      <c r="BD945"/>
      <c r="BE945" s="30" t="str">
        <f t="shared" si="145"/>
        <v>oui</v>
      </c>
    </row>
    <row r="946" spans="3:57" ht="15" customHeight="1" x14ac:dyDescent="0.25">
      <c r="C946" s="15"/>
      <c r="W946" s="132" t="s">
        <v>91</v>
      </c>
      <c r="AN946"/>
      <c r="AO946"/>
      <c r="AP946"/>
      <c r="AQ946"/>
      <c r="BD946"/>
      <c r="BE946" s="30" t="str">
        <f t="shared" si="145"/>
        <v>oui</v>
      </c>
    </row>
    <row r="947" spans="3:57" ht="15" customHeight="1" x14ac:dyDescent="0.25">
      <c r="C947" s="15"/>
      <c r="W947" s="132" t="s">
        <v>91</v>
      </c>
      <c r="AN947"/>
      <c r="AO947"/>
      <c r="AP947"/>
      <c r="AQ947"/>
      <c r="BD947"/>
      <c r="BE947" s="30" t="str">
        <f t="shared" si="145"/>
        <v>oui</v>
      </c>
    </row>
    <row r="948" spans="3:57" ht="15" customHeight="1" x14ac:dyDescent="0.25">
      <c r="C948" s="15"/>
      <c r="W948" s="132" t="s">
        <v>91</v>
      </c>
      <c r="AN948"/>
      <c r="AO948"/>
      <c r="AP948"/>
      <c r="AQ948"/>
      <c r="BD948"/>
      <c r="BE948" s="30" t="str">
        <f t="shared" si="145"/>
        <v>oui</v>
      </c>
    </row>
    <row r="949" spans="3:57" ht="15" customHeight="1" x14ac:dyDescent="0.25">
      <c r="C949" s="15"/>
      <c r="W949" s="132" t="s">
        <v>91</v>
      </c>
      <c r="AN949"/>
      <c r="AO949"/>
      <c r="AP949"/>
      <c r="AQ949"/>
      <c r="BD949"/>
      <c r="BE949" s="30" t="str">
        <f t="shared" si="145"/>
        <v>oui</v>
      </c>
    </row>
    <row r="950" spans="3:57" ht="15" customHeight="1" x14ac:dyDescent="0.25">
      <c r="C950" s="15"/>
      <c r="W950" s="132" t="s">
        <v>91</v>
      </c>
      <c r="AN950"/>
      <c r="AO950"/>
      <c r="AP950"/>
      <c r="AQ950"/>
      <c r="BD950"/>
      <c r="BE950" s="30" t="str">
        <f t="shared" si="145"/>
        <v>oui</v>
      </c>
    </row>
    <row r="951" spans="3:57" ht="15" customHeight="1" x14ac:dyDescent="0.25">
      <c r="C951" s="15"/>
      <c r="W951" s="132" t="s">
        <v>91</v>
      </c>
      <c r="AN951"/>
      <c r="AO951"/>
      <c r="AP951"/>
      <c r="AQ951"/>
      <c r="BD951"/>
      <c r="BE951" s="30" t="str">
        <f t="shared" si="145"/>
        <v>oui</v>
      </c>
    </row>
    <row r="952" spans="3:57" ht="15" customHeight="1" x14ac:dyDescent="0.25">
      <c r="C952" s="15"/>
      <c r="W952" s="132" t="s">
        <v>91</v>
      </c>
      <c r="AN952"/>
      <c r="AO952"/>
      <c r="AP952"/>
      <c r="AQ952"/>
      <c r="BD952"/>
      <c r="BE952" s="30" t="str">
        <f t="shared" si="145"/>
        <v>oui</v>
      </c>
    </row>
    <row r="953" spans="3:57" ht="15" customHeight="1" x14ac:dyDescent="0.25">
      <c r="C953" s="15"/>
      <c r="W953" s="132" t="s">
        <v>91</v>
      </c>
      <c r="AN953"/>
      <c r="AO953"/>
      <c r="AP953"/>
      <c r="AQ953"/>
      <c r="BD953"/>
      <c r="BE953" s="30" t="str">
        <f t="shared" si="145"/>
        <v>oui</v>
      </c>
    </row>
    <row r="954" spans="3:57" ht="15" customHeight="1" x14ac:dyDescent="0.25">
      <c r="C954" s="15"/>
      <c r="W954" s="132" t="s">
        <v>91</v>
      </c>
      <c r="AN954"/>
      <c r="AO954"/>
      <c r="AP954"/>
      <c r="AQ954"/>
      <c r="BD954"/>
      <c r="BE954" s="30" t="str">
        <f t="shared" si="145"/>
        <v>oui</v>
      </c>
    </row>
    <row r="955" spans="3:57" ht="15" customHeight="1" x14ac:dyDescent="0.25">
      <c r="C955" s="15"/>
      <c r="W955" s="132" t="s">
        <v>91</v>
      </c>
      <c r="AN955"/>
      <c r="AO955"/>
      <c r="AP955"/>
      <c r="AQ955"/>
      <c r="BD955"/>
      <c r="BE955" s="30" t="str">
        <f t="shared" si="145"/>
        <v>oui</v>
      </c>
    </row>
    <row r="956" spans="3:57" ht="15" customHeight="1" x14ac:dyDescent="0.25">
      <c r="C956" s="15"/>
      <c r="W956" s="132" t="s">
        <v>91</v>
      </c>
      <c r="AN956"/>
      <c r="AO956"/>
      <c r="AP956"/>
      <c r="AQ956"/>
      <c r="BD956"/>
      <c r="BE956" s="30" t="str">
        <f t="shared" si="145"/>
        <v>oui</v>
      </c>
    </row>
    <row r="957" spans="3:57" ht="15" customHeight="1" x14ac:dyDescent="0.25">
      <c r="C957" s="15"/>
      <c r="W957" s="132" t="s">
        <v>91</v>
      </c>
      <c r="AN957"/>
      <c r="AO957"/>
      <c r="AP957"/>
      <c r="AQ957"/>
      <c r="BD957"/>
      <c r="BE957" s="30" t="str">
        <f t="shared" si="145"/>
        <v>oui</v>
      </c>
    </row>
    <row r="958" spans="3:57" ht="15" customHeight="1" x14ac:dyDescent="0.25">
      <c r="C958" s="15"/>
      <c r="W958" s="132" t="s">
        <v>91</v>
      </c>
      <c r="AN958"/>
      <c r="AO958"/>
      <c r="AP958"/>
      <c r="AQ958"/>
      <c r="BD958"/>
      <c r="BE958" s="30" t="str">
        <f t="shared" si="145"/>
        <v>oui</v>
      </c>
    </row>
    <row r="959" spans="3:57" ht="15" customHeight="1" x14ac:dyDescent="0.25">
      <c r="C959" s="15"/>
      <c r="W959" s="132" t="s">
        <v>91</v>
      </c>
      <c r="AN959"/>
      <c r="AO959"/>
      <c r="AP959"/>
      <c r="AQ959"/>
      <c r="BD959"/>
      <c r="BE959" s="30" t="str">
        <f t="shared" si="145"/>
        <v>oui</v>
      </c>
    </row>
    <row r="960" spans="3:57" ht="15" customHeight="1" x14ac:dyDescent="0.25">
      <c r="C960" s="15"/>
      <c r="W960" s="132" t="s">
        <v>91</v>
      </c>
      <c r="AN960"/>
      <c r="AO960"/>
      <c r="AP960"/>
      <c r="AQ960"/>
      <c r="BD960"/>
      <c r="BE960" s="30" t="str">
        <f t="shared" si="145"/>
        <v>oui</v>
      </c>
    </row>
    <row r="961" spans="3:57" ht="15" customHeight="1" x14ac:dyDescent="0.25">
      <c r="C961" s="15"/>
      <c r="W961" s="132" t="s">
        <v>91</v>
      </c>
      <c r="AN961"/>
      <c r="AO961"/>
      <c r="AP961"/>
      <c r="AQ961"/>
      <c r="BD961"/>
      <c r="BE961" s="30" t="str">
        <f t="shared" si="145"/>
        <v>oui</v>
      </c>
    </row>
    <row r="962" spans="3:57" ht="15" customHeight="1" x14ac:dyDescent="0.25">
      <c r="C962" s="15"/>
      <c r="W962" s="132" t="s">
        <v>91</v>
      </c>
      <c r="AN962"/>
      <c r="AO962"/>
      <c r="AP962"/>
      <c r="AQ962"/>
      <c r="BD962"/>
      <c r="BE962" s="30" t="str">
        <f t="shared" si="145"/>
        <v>oui</v>
      </c>
    </row>
    <row r="963" spans="3:57" ht="15" customHeight="1" x14ac:dyDescent="0.25">
      <c r="C963" s="15"/>
      <c r="W963" s="132" t="s">
        <v>91</v>
      </c>
      <c r="AN963"/>
      <c r="AO963"/>
      <c r="AP963"/>
      <c r="AQ963"/>
      <c r="BD963"/>
      <c r="BE963" s="30" t="str">
        <f t="shared" si="145"/>
        <v>oui</v>
      </c>
    </row>
    <row r="964" spans="3:57" ht="15" customHeight="1" x14ac:dyDescent="0.25">
      <c r="C964" s="15"/>
      <c r="W964" s="132" t="s">
        <v>91</v>
      </c>
      <c r="AN964"/>
      <c r="AO964"/>
      <c r="AP964"/>
      <c r="AQ964"/>
      <c r="BD964"/>
      <c r="BE964" s="30" t="str">
        <f t="shared" si="145"/>
        <v>oui</v>
      </c>
    </row>
    <row r="965" spans="3:57" ht="15" customHeight="1" x14ac:dyDescent="0.25">
      <c r="C965" s="15"/>
      <c r="W965" s="132" t="s">
        <v>91</v>
      </c>
      <c r="AN965"/>
      <c r="AO965"/>
      <c r="AP965"/>
      <c r="AQ965"/>
      <c r="BD965"/>
      <c r="BE965" s="30" t="str">
        <f t="shared" si="145"/>
        <v>oui</v>
      </c>
    </row>
    <row r="966" spans="3:57" ht="15" customHeight="1" x14ac:dyDescent="0.25">
      <c r="C966" s="15"/>
      <c r="W966" s="132" t="s">
        <v>91</v>
      </c>
      <c r="AN966"/>
      <c r="AO966"/>
      <c r="AP966"/>
      <c r="AQ966"/>
      <c r="BD966"/>
      <c r="BE966" s="30" t="str">
        <f t="shared" si="145"/>
        <v>oui</v>
      </c>
    </row>
    <row r="967" spans="3:57" ht="15" customHeight="1" x14ac:dyDescent="0.25">
      <c r="C967" s="15"/>
      <c r="W967" s="132" t="s">
        <v>91</v>
      </c>
      <c r="AN967"/>
      <c r="AO967"/>
      <c r="AP967"/>
      <c r="AQ967"/>
      <c r="BD967"/>
      <c r="BE967" s="30" t="str">
        <f t="shared" si="145"/>
        <v>oui</v>
      </c>
    </row>
    <row r="968" spans="3:57" ht="15" customHeight="1" x14ac:dyDescent="0.25">
      <c r="C968" s="15"/>
      <c r="W968" s="132" t="s">
        <v>91</v>
      </c>
      <c r="AN968"/>
      <c r="AO968"/>
      <c r="AP968"/>
      <c r="AQ968"/>
      <c r="BD968"/>
      <c r="BE968" s="30" t="str">
        <f t="shared" si="145"/>
        <v>oui</v>
      </c>
    </row>
    <row r="969" spans="3:57" ht="15" customHeight="1" x14ac:dyDescent="0.25">
      <c r="C969" s="15"/>
      <c r="W969" s="132" t="s">
        <v>91</v>
      </c>
      <c r="AN969"/>
      <c r="AO969"/>
      <c r="AP969"/>
      <c r="AQ969"/>
      <c r="BD969"/>
      <c r="BE969" s="30" t="str">
        <f t="shared" si="145"/>
        <v>oui</v>
      </c>
    </row>
    <row r="970" spans="3:57" ht="15" customHeight="1" x14ac:dyDescent="0.25">
      <c r="C970" s="15"/>
      <c r="W970" s="132" t="s">
        <v>91</v>
      </c>
      <c r="AN970"/>
      <c r="AO970"/>
      <c r="AP970"/>
      <c r="AQ970"/>
      <c r="BD970"/>
      <c r="BE970" s="30" t="str">
        <f t="shared" si="145"/>
        <v>oui</v>
      </c>
    </row>
    <row r="971" spans="3:57" ht="15" customHeight="1" x14ac:dyDescent="0.25">
      <c r="C971" s="15"/>
      <c r="W971" s="132" t="s">
        <v>91</v>
      </c>
      <c r="AN971"/>
      <c r="AO971"/>
      <c r="AP971"/>
      <c r="AQ971"/>
      <c r="BD971"/>
      <c r="BE971" s="30" t="str">
        <f t="shared" si="145"/>
        <v>oui</v>
      </c>
    </row>
    <row r="972" spans="3:57" ht="15" customHeight="1" x14ac:dyDescent="0.25">
      <c r="C972" s="15"/>
      <c r="W972" s="132" t="s">
        <v>91</v>
      </c>
      <c r="AN972"/>
      <c r="AO972"/>
      <c r="AP972"/>
      <c r="AQ972"/>
      <c r="BD972"/>
      <c r="BE972" s="30" t="str">
        <f t="shared" si="145"/>
        <v>oui</v>
      </c>
    </row>
    <row r="973" spans="3:57" ht="15" customHeight="1" x14ac:dyDescent="0.25">
      <c r="C973" s="15"/>
      <c r="W973" s="132" t="s">
        <v>91</v>
      </c>
      <c r="AN973"/>
      <c r="AO973"/>
      <c r="AP973"/>
      <c r="AQ973"/>
      <c r="BD973"/>
      <c r="BE973" s="30" t="str">
        <f t="shared" si="145"/>
        <v>oui</v>
      </c>
    </row>
    <row r="974" spans="3:57" ht="15" customHeight="1" x14ac:dyDescent="0.25">
      <c r="C974" s="15"/>
      <c r="W974" s="132" t="s">
        <v>91</v>
      </c>
      <c r="AN974"/>
      <c r="AO974"/>
      <c r="AP974"/>
      <c r="AQ974"/>
      <c r="BD974"/>
      <c r="BE974" s="30" t="str">
        <f t="shared" si="145"/>
        <v>oui</v>
      </c>
    </row>
    <row r="975" spans="3:57" ht="15" customHeight="1" x14ac:dyDescent="0.25">
      <c r="C975" s="15"/>
      <c r="W975" s="132" t="s">
        <v>91</v>
      </c>
      <c r="AN975"/>
      <c r="AO975"/>
      <c r="AP975"/>
      <c r="AQ975"/>
      <c r="BD975"/>
      <c r="BE975" s="30" t="str">
        <f t="shared" si="145"/>
        <v>oui</v>
      </c>
    </row>
    <row r="976" spans="3:57" ht="15" customHeight="1" x14ac:dyDescent="0.25">
      <c r="C976" s="15"/>
      <c r="W976" s="132" t="s">
        <v>91</v>
      </c>
      <c r="AN976"/>
      <c r="AO976"/>
      <c r="AP976"/>
      <c r="AQ976"/>
      <c r="BD976"/>
      <c r="BE976" s="30" t="str">
        <f t="shared" si="145"/>
        <v>oui</v>
      </c>
    </row>
    <row r="977" spans="3:57" ht="15" customHeight="1" x14ac:dyDescent="0.25">
      <c r="C977" s="15"/>
      <c r="W977" s="132" t="s">
        <v>91</v>
      </c>
      <c r="AN977"/>
      <c r="AO977"/>
      <c r="AP977"/>
      <c r="AQ977"/>
      <c r="BD977"/>
      <c r="BE977" s="30" t="str">
        <f t="shared" si="145"/>
        <v>oui</v>
      </c>
    </row>
    <row r="978" spans="3:57" ht="15" customHeight="1" x14ac:dyDescent="0.25">
      <c r="C978" s="15"/>
      <c r="W978" s="132" t="s">
        <v>91</v>
      </c>
      <c r="AN978"/>
      <c r="AO978"/>
      <c r="AP978"/>
      <c r="AQ978"/>
      <c r="BD978"/>
      <c r="BE978" s="30" t="str">
        <f t="shared" si="145"/>
        <v>oui</v>
      </c>
    </row>
    <row r="979" spans="3:57" ht="15" customHeight="1" x14ac:dyDescent="0.25">
      <c r="C979" s="15"/>
      <c r="W979" s="132" t="s">
        <v>91</v>
      </c>
      <c r="AN979"/>
      <c r="AO979"/>
      <c r="AP979"/>
      <c r="AQ979"/>
      <c r="BD979"/>
      <c r="BE979" s="30" t="str">
        <f t="shared" si="145"/>
        <v>oui</v>
      </c>
    </row>
    <row r="980" spans="3:57" ht="15" customHeight="1" x14ac:dyDescent="0.25">
      <c r="C980" s="15"/>
      <c r="W980" s="132" t="s">
        <v>91</v>
      </c>
      <c r="AN980"/>
      <c r="AO980"/>
      <c r="AP980"/>
      <c r="AQ980"/>
      <c r="BD980"/>
      <c r="BE980" s="30" t="str">
        <f t="shared" si="145"/>
        <v>oui</v>
      </c>
    </row>
    <row r="981" spans="3:57" ht="15" customHeight="1" x14ac:dyDescent="0.25">
      <c r="C981" s="15"/>
      <c r="W981" s="132" t="s">
        <v>91</v>
      </c>
      <c r="AN981"/>
      <c r="AO981"/>
      <c r="AP981"/>
      <c r="AQ981"/>
      <c r="BD981"/>
      <c r="BE981" s="30" t="str">
        <f t="shared" si="145"/>
        <v>oui</v>
      </c>
    </row>
    <row r="982" spans="3:57" ht="15" customHeight="1" x14ac:dyDescent="0.25">
      <c r="C982" s="15"/>
      <c r="W982" s="132" t="s">
        <v>91</v>
      </c>
      <c r="AN982"/>
      <c r="AO982"/>
      <c r="AP982"/>
      <c r="AQ982"/>
      <c r="BD982"/>
      <c r="BE982" s="30" t="str">
        <f t="shared" si="145"/>
        <v>oui</v>
      </c>
    </row>
    <row r="983" spans="3:57" ht="15" customHeight="1" x14ac:dyDescent="0.25">
      <c r="C983" s="15"/>
      <c r="W983" s="132" t="s">
        <v>91</v>
      </c>
      <c r="AN983"/>
      <c r="AO983"/>
      <c r="AP983"/>
      <c r="AQ983"/>
      <c r="BD983"/>
      <c r="BE983" s="30" t="str">
        <f t="shared" si="145"/>
        <v>oui</v>
      </c>
    </row>
    <row r="984" spans="3:57" ht="15" customHeight="1" x14ac:dyDescent="0.25">
      <c r="C984" s="15"/>
      <c r="W984" s="132" t="s">
        <v>91</v>
      </c>
      <c r="AN984"/>
      <c r="AO984"/>
      <c r="AP984"/>
      <c r="AQ984"/>
      <c r="BD984"/>
      <c r="BE984" s="30" t="str">
        <f t="shared" si="145"/>
        <v>oui</v>
      </c>
    </row>
    <row r="985" spans="3:57" ht="15" customHeight="1" x14ac:dyDescent="0.25">
      <c r="C985" s="15"/>
      <c r="W985" s="132" t="s">
        <v>91</v>
      </c>
      <c r="AN985"/>
      <c r="AO985"/>
      <c r="AP985"/>
      <c r="AQ985"/>
      <c r="BD985"/>
      <c r="BE985" s="30" t="str">
        <f t="shared" si="145"/>
        <v>oui</v>
      </c>
    </row>
    <row r="986" spans="3:57" ht="15" customHeight="1" x14ac:dyDescent="0.25">
      <c r="C986" s="15"/>
      <c r="W986" s="132" t="s">
        <v>91</v>
      </c>
      <c r="AN986"/>
      <c r="AO986"/>
      <c r="AP986"/>
      <c r="AQ986"/>
      <c r="BD986"/>
      <c r="BE986" s="30" t="str">
        <f t="shared" si="145"/>
        <v>oui</v>
      </c>
    </row>
    <row r="987" spans="3:57" ht="15" customHeight="1" x14ac:dyDescent="0.25">
      <c r="C987" s="15"/>
      <c r="W987" s="132" t="s">
        <v>91</v>
      </c>
      <c r="AN987"/>
      <c r="AO987"/>
      <c r="AP987"/>
      <c r="AQ987"/>
      <c r="BD987"/>
      <c r="BE987" s="30" t="str">
        <f t="shared" si="145"/>
        <v>oui</v>
      </c>
    </row>
    <row r="988" spans="3:57" ht="15" customHeight="1" x14ac:dyDescent="0.25">
      <c r="C988" s="15"/>
      <c r="W988" s="132" t="s">
        <v>91</v>
      </c>
      <c r="AN988"/>
      <c r="AO988"/>
      <c r="AP988"/>
      <c r="AQ988"/>
      <c r="BD988"/>
      <c r="BE988" s="30" t="str">
        <f t="shared" si="145"/>
        <v>oui</v>
      </c>
    </row>
    <row r="989" spans="3:57" ht="15" customHeight="1" x14ac:dyDescent="0.25">
      <c r="C989" s="15"/>
      <c r="W989" s="132" t="s">
        <v>91</v>
      </c>
      <c r="AN989"/>
      <c r="AO989"/>
      <c r="AP989"/>
      <c r="AQ989"/>
      <c r="BD989"/>
      <c r="BE989" s="30" t="str">
        <f t="shared" si="145"/>
        <v>oui</v>
      </c>
    </row>
    <row r="990" spans="3:57" ht="15" customHeight="1" x14ac:dyDescent="0.25">
      <c r="C990" s="15"/>
      <c r="W990" s="132" t="s">
        <v>91</v>
      </c>
      <c r="AN990"/>
      <c r="AO990"/>
      <c r="AP990"/>
      <c r="AQ990"/>
      <c r="BD990"/>
      <c r="BE990" s="30" t="str">
        <f t="shared" si="145"/>
        <v>oui</v>
      </c>
    </row>
    <row r="991" spans="3:57" ht="15" customHeight="1" x14ac:dyDescent="0.25">
      <c r="C991" s="15"/>
      <c r="W991" s="132" t="s">
        <v>91</v>
      </c>
      <c r="AN991"/>
      <c r="AO991"/>
      <c r="AP991"/>
      <c r="AQ991"/>
      <c r="BD991"/>
      <c r="BE991" s="30" t="str">
        <f t="shared" si="145"/>
        <v>oui</v>
      </c>
    </row>
    <row r="992" spans="3:57" ht="15" customHeight="1" x14ac:dyDescent="0.25">
      <c r="C992" s="15"/>
      <c r="W992" s="132" t="s">
        <v>91</v>
      </c>
      <c r="AN992"/>
      <c r="AO992"/>
      <c r="AP992"/>
      <c r="AQ992"/>
      <c r="BD992"/>
      <c r="BE992" s="30" t="str">
        <f t="shared" si="145"/>
        <v>oui</v>
      </c>
    </row>
    <row r="993" spans="1:64" ht="15" customHeight="1" x14ac:dyDescent="0.25">
      <c r="C993" s="15"/>
      <c r="W993" s="132" t="s">
        <v>91</v>
      </c>
      <c r="AN993"/>
      <c r="AO993"/>
      <c r="AP993"/>
      <c r="AQ993"/>
      <c r="BD993"/>
      <c r="BE993" s="30" t="str">
        <f t="shared" si="145"/>
        <v>oui</v>
      </c>
    </row>
    <row r="994" spans="1:64" ht="15" customHeight="1" x14ac:dyDescent="0.25">
      <c r="C994" s="15"/>
      <c r="W994" s="132" t="s">
        <v>91</v>
      </c>
      <c r="AN994"/>
      <c r="AO994"/>
      <c r="AP994"/>
      <c r="AQ994"/>
      <c r="BD994"/>
      <c r="BE994" s="30" t="str">
        <f t="shared" ref="BE994:BE1000" si="146">+BE993</f>
        <v>oui</v>
      </c>
    </row>
    <row r="995" spans="1:64" ht="15" customHeight="1" x14ac:dyDescent="0.25">
      <c r="C995" s="15"/>
      <c r="W995" s="132" t="s">
        <v>91</v>
      </c>
      <c r="AN995"/>
      <c r="AO995"/>
      <c r="AP995"/>
      <c r="AQ995"/>
      <c r="BD995"/>
      <c r="BE995" s="30" t="str">
        <f t="shared" si="146"/>
        <v>oui</v>
      </c>
    </row>
    <row r="996" spans="1:64" ht="15" customHeight="1" x14ac:dyDescent="0.25">
      <c r="C996" s="15"/>
      <c r="W996" s="132" t="s">
        <v>91</v>
      </c>
      <c r="AN996"/>
      <c r="AO996"/>
      <c r="AP996"/>
      <c r="AQ996"/>
      <c r="BD996"/>
      <c r="BE996" s="30" t="str">
        <f t="shared" si="146"/>
        <v>oui</v>
      </c>
    </row>
    <row r="997" spans="1:64" ht="15" customHeight="1" x14ac:dyDescent="0.25">
      <c r="C997" s="15"/>
      <c r="W997" s="132" t="s">
        <v>91</v>
      </c>
      <c r="AN997"/>
      <c r="AO997"/>
      <c r="AP997"/>
      <c r="AQ997"/>
      <c r="BD997"/>
      <c r="BE997" s="30" t="str">
        <f t="shared" si="146"/>
        <v>oui</v>
      </c>
    </row>
    <row r="998" spans="1:64" ht="15" customHeight="1" x14ac:dyDescent="0.25">
      <c r="C998" s="15"/>
      <c r="W998" s="132" t="s">
        <v>91</v>
      </c>
      <c r="AN998"/>
      <c r="AO998"/>
      <c r="AP998"/>
      <c r="AQ998"/>
      <c r="BD998"/>
      <c r="BE998" s="30" t="str">
        <f t="shared" si="146"/>
        <v>oui</v>
      </c>
    </row>
    <row r="999" spans="1:64" ht="15" customHeight="1" x14ac:dyDescent="0.25">
      <c r="C999" s="15"/>
      <c r="W999" s="132" t="s">
        <v>91</v>
      </c>
      <c r="AN999"/>
      <c r="AO999"/>
      <c r="AP999"/>
      <c r="AQ999"/>
      <c r="BD999"/>
      <c r="BE999" s="30" t="str">
        <f t="shared" si="146"/>
        <v>oui</v>
      </c>
    </row>
    <row r="1000" spans="1:64" x14ac:dyDescent="0.25">
      <c r="C1000" s="15"/>
      <c r="W1000" s="132" t="s">
        <v>91</v>
      </c>
      <c r="AN1000"/>
      <c r="AO1000"/>
      <c r="AP1000"/>
      <c r="AQ1000"/>
      <c r="BD1000"/>
      <c r="BE1000" s="30" t="str">
        <f t="shared" si="146"/>
        <v>oui</v>
      </c>
    </row>
    <row r="1001" spans="1:64" s="17" customFormat="1" ht="15.75" x14ac:dyDescent="0.25">
      <c r="A1001" s="13" t="s">
        <v>9</v>
      </c>
      <c r="B1001" s="14"/>
      <c r="C1001" s="15"/>
      <c r="D1001" s="16">
        <v>45098</v>
      </c>
      <c r="E1001" s="16"/>
      <c r="F1001" s="16"/>
      <c r="H1001" s="17">
        <v>1402</v>
      </c>
      <c r="L1001" s="17">
        <v>152295</v>
      </c>
      <c r="M1001" s="17">
        <v>0</v>
      </c>
      <c r="N1001" s="17">
        <v>0</v>
      </c>
      <c r="P1001" s="17">
        <v>274</v>
      </c>
      <c r="R1001" s="18"/>
      <c r="S1001" s="18"/>
      <c r="T1001" s="17">
        <v>0</v>
      </c>
      <c r="U1001" s="18"/>
      <c r="V1001" s="18"/>
      <c r="W1001" s="17" t="s">
        <v>10</v>
      </c>
      <c r="AK1001" s="19">
        <v>0</v>
      </c>
      <c r="AN1001" s="18">
        <v>21416</v>
      </c>
      <c r="AO1001" s="18">
        <v>0</v>
      </c>
      <c r="AP1001" s="20"/>
      <c r="AQ1001" s="18">
        <v>0</v>
      </c>
      <c r="AW1001" s="17">
        <v>0</v>
      </c>
      <c r="AY1001" s="21">
        <v>0</v>
      </c>
      <c r="AZ1001" s="22">
        <v>7000</v>
      </c>
      <c r="BA1001" s="22">
        <v>5568</v>
      </c>
      <c r="BD1001" s="23"/>
      <c r="BE1001" s="17" t="str">
        <f>+IF(AND(BF1001="oui",BG1001="oui",BI1001="oui",BJ1001="oui",BK1001="oui",BL1001="oui"),"oui","non")</f>
        <v>oui</v>
      </c>
      <c r="BF1001" s="17" t="str">
        <f>+IF(AND(AY1001=0),"oui","non")</f>
        <v>oui</v>
      </c>
      <c r="BG1001" s="17" t="s">
        <v>119</v>
      </c>
      <c r="BH1001" s="17" t="s">
        <v>119</v>
      </c>
      <c r="BI1001" s="17" t="str">
        <f>+IF(AND(G1028=0),"oui","non")</f>
        <v>oui</v>
      </c>
      <c r="BJ1001" s="17" t="str">
        <f>+IF(AND(G1030=0),"oui","non")</f>
        <v>oui</v>
      </c>
      <c r="BK1001" s="17" t="str">
        <f>+IF(AND(E1026=0,F1026=0,G1026=0,H1026=0,I1026=0,J1026=0,K1026=0,L1026=0,M1026=0,O1026=0,P1026=0,Q1026=0,N1026&gt;=0,D1026=0),"oui","non")</f>
        <v>oui</v>
      </c>
      <c r="BL1001" s="17" t="str">
        <f>+IF(AM1023=AI1023,"oui","non")</f>
        <v>oui</v>
      </c>
    </row>
    <row r="1002" spans="1:64" s="24" customFormat="1" ht="11.25" customHeight="1" x14ac:dyDescent="0.2">
      <c r="B1002" s="25"/>
      <c r="C1002" s="15"/>
      <c r="R1002" s="26" t="s">
        <v>11</v>
      </c>
      <c r="S1002" s="26"/>
      <c r="T1002" s="26"/>
      <c r="U1002" s="26"/>
      <c r="V1002" s="26"/>
      <c r="W1002" s="27" t="s">
        <v>10</v>
      </c>
      <c r="AY1002" s="28"/>
      <c r="AZ1002" s="28"/>
      <c r="BA1002" s="28"/>
      <c r="BD1002" s="29"/>
      <c r="BE1002" s="30" t="str">
        <f t="shared" ref="BE1002:BL1017" si="147">+BE1001</f>
        <v>oui</v>
      </c>
      <c r="BF1002" s="31" t="str">
        <f t="shared" si="147"/>
        <v>oui</v>
      </c>
      <c r="BG1002" s="31" t="str">
        <f t="shared" si="147"/>
        <v>oui</v>
      </c>
      <c r="BH1002" s="31" t="str">
        <f t="shared" si="147"/>
        <v>oui</v>
      </c>
      <c r="BI1002" s="31" t="str">
        <f t="shared" si="147"/>
        <v>oui</v>
      </c>
      <c r="BJ1002" s="31" t="str">
        <f t="shared" si="147"/>
        <v>oui</v>
      </c>
      <c r="BK1002" s="31" t="str">
        <f t="shared" si="147"/>
        <v>oui</v>
      </c>
      <c r="BL1002" s="31" t="str">
        <f t="shared" si="147"/>
        <v>oui</v>
      </c>
    </row>
    <row r="1003" spans="1:64" s="24" customFormat="1" ht="22.5" customHeight="1" x14ac:dyDescent="0.2">
      <c r="B1003" s="25"/>
      <c r="C1003" s="15"/>
      <c r="R1003" s="244" t="s">
        <v>12</v>
      </c>
      <c r="S1003" s="245"/>
      <c r="T1003" s="246"/>
      <c r="U1003" s="247" t="s">
        <v>13</v>
      </c>
      <c r="V1003" s="248"/>
      <c r="W1003" s="27" t="s">
        <v>10</v>
      </c>
      <c r="AW1003" s="32"/>
      <c r="AY1003" s="28"/>
      <c r="AZ1003" s="28"/>
      <c r="BA1003" s="28"/>
      <c r="BD1003" s="29"/>
      <c r="BE1003" s="30" t="str">
        <f t="shared" si="147"/>
        <v>oui</v>
      </c>
      <c r="BF1003" s="33" t="str">
        <f t="shared" si="147"/>
        <v>oui</v>
      </c>
      <c r="BG1003" s="33" t="str">
        <f t="shared" si="147"/>
        <v>oui</v>
      </c>
      <c r="BH1003" s="33" t="str">
        <f t="shared" si="147"/>
        <v>oui</v>
      </c>
      <c r="BI1003" s="33" t="str">
        <f t="shared" si="147"/>
        <v>oui</v>
      </c>
      <c r="BJ1003" s="33" t="str">
        <f t="shared" si="147"/>
        <v>oui</v>
      </c>
      <c r="BK1003" s="33" t="str">
        <f t="shared" si="147"/>
        <v>oui</v>
      </c>
      <c r="BL1003" s="33" t="str">
        <f t="shared" si="147"/>
        <v>oui</v>
      </c>
    </row>
    <row r="1004" spans="1:64" s="45" customFormat="1" ht="29.25" customHeight="1" x14ac:dyDescent="0.25">
      <c r="A1004" s="34" t="s">
        <v>14</v>
      </c>
      <c r="B1004" s="35" t="s">
        <v>15</v>
      </c>
      <c r="C1004" s="15"/>
      <c r="D1004" s="36">
        <v>0.2</v>
      </c>
      <c r="E1004" s="36"/>
      <c r="F1004" s="36">
        <v>0.19600000000000001</v>
      </c>
      <c r="G1004" s="36"/>
      <c r="H1004" s="36">
        <v>0.1</v>
      </c>
      <c r="I1004" s="36"/>
      <c r="J1004" s="36">
        <v>7.0000000000000007E-2</v>
      </c>
      <c r="K1004" s="36"/>
      <c r="L1004" s="36">
        <v>5.5E-2</v>
      </c>
      <c r="M1004" s="36"/>
      <c r="N1004" s="36">
        <v>2.1000000000000001E-2</v>
      </c>
      <c r="O1004" s="36"/>
      <c r="P1004" s="36">
        <v>0</v>
      </c>
      <c r="Q1004" s="36"/>
      <c r="R1004" s="37" t="s">
        <v>16</v>
      </c>
      <c r="S1004" s="37" t="s">
        <v>17</v>
      </c>
      <c r="T1004" s="38" t="s">
        <v>18</v>
      </c>
      <c r="U1004" s="37" t="s">
        <v>19</v>
      </c>
      <c r="V1004" s="37" t="s">
        <v>20</v>
      </c>
      <c r="W1004" s="27" t="s">
        <v>10</v>
      </c>
      <c r="X1004" s="39" t="s">
        <v>21</v>
      </c>
      <c r="Y1004" s="39" t="s">
        <v>21</v>
      </c>
      <c r="Z1004" s="39" t="s">
        <v>21</v>
      </c>
      <c r="AA1004" s="39" t="s">
        <v>21</v>
      </c>
      <c r="AB1004" s="39" t="s">
        <v>21</v>
      </c>
      <c r="AC1004" s="39" t="s">
        <v>21</v>
      </c>
      <c r="AD1004" s="39" t="s">
        <v>21</v>
      </c>
      <c r="AE1004" s="40" t="s">
        <v>22</v>
      </c>
      <c r="AF1004" s="41" t="s">
        <v>23</v>
      </c>
      <c r="AG1004" s="42" t="s">
        <v>24</v>
      </c>
      <c r="AH1004" s="43" t="s">
        <v>25</v>
      </c>
      <c r="AI1004" s="44" t="s">
        <v>26</v>
      </c>
      <c r="AK1004" s="46" t="s">
        <v>27</v>
      </c>
      <c r="AL1004" s="47"/>
      <c r="AM1004" s="48"/>
      <c r="AN1004" s="249" t="s">
        <v>28</v>
      </c>
      <c r="AO1004" s="250"/>
      <c r="AP1004" s="251"/>
      <c r="AQ1004" s="49" t="s">
        <v>29</v>
      </c>
      <c r="AR1004" s="49"/>
      <c r="AS1004" s="50" t="s">
        <v>30</v>
      </c>
      <c r="AT1004" s="42" t="s">
        <v>24</v>
      </c>
      <c r="AU1004" s="50" t="s">
        <v>31</v>
      </c>
      <c r="AW1004" s="51" t="s">
        <v>32</v>
      </c>
      <c r="AY1004" s="52" t="s">
        <v>33</v>
      </c>
      <c r="AZ1004" s="53" t="s">
        <v>34</v>
      </c>
      <c r="BA1004" s="53" t="s">
        <v>35</v>
      </c>
      <c r="BC1004" s="54" t="s">
        <v>36</v>
      </c>
      <c r="BD1004" s="55"/>
      <c r="BE1004" s="30" t="str">
        <f t="shared" si="147"/>
        <v>oui</v>
      </c>
      <c r="BF1004" s="56" t="str">
        <f t="shared" si="147"/>
        <v>oui</v>
      </c>
      <c r="BG1004" s="56" t="str">
        <f t="shared" si="147"/>
        <v>oui</v>
      </c>
      <c r="BH1004" s="56" t="str">
        <f t="shared" si="147"/>
        <v>oui</v>
      </c>
      <c r="BI1004" s="56" t="str">
        <f t="shared" si="147"/>
        <v>oui</v>
      </c>
      <c r="BJ1004" s="56" t="str">
        <f t="shared" si="147"/>
        <v>oui</v>
      </c>
      <c r="BK1004" s="56" t="str">
        <f t="shared" si="147"/>
        <v>oui</v>
      </c>
      <c r="BL1004" s="56" t="str">
        <f t="shared" si="147"/>
        <v>oui</v>
      </c>
    </row>
    <row r="1005" spans="1:64" s="45" customFormat="1" ht="29.25" customHeight="1" x14ac:dyDescent="0.2">
      <c r="A1005" s="34"/>
      <c r="B1005" s="57"/>
      <c r="C1005" s="15"/>
      <c r="D1005" s="58" t="s">
        <v>37</v>
      </c>
      <c r="E1005" s="59" t="s">
        <v>38</v>
      </c>
      <c r="F1005" s="60" t="s">
        <v>37</v>
      </c>
      <c r="G1005" s="59" t="s">
        <v>38</v>
      </c>
      <c r="H1005" s="58" t="s">
        <v>37</v>
      </c>
      <c r="I1005" s="59" t="s">
        <v>38</v>
      </c>
      <c r="J1005" s="59" t="s">
        <v>37</v>
      </c>
      <c r="K1005" s="59" t="s">
        <v>38</v>
      </c>
      <c r="L1005" s="58" t="s">
        <v>37</v>
      </c>
      <c r="M1005" s="59" t="s">
        <v>38</v>
      </c>
      <c r="N1005" s="58" t="s">
        <v>37</v>
      </c>
      <c r="O1005" s="59" t="s">
        <v>38</v>
      </c>
      <c r="P1005" s="58" t="s">
        <v>37</v>
      </c>
      <c r="Q1005" s="59" t="s">
        <v>38</v>
      </c>
      <c r="R1005" s="61"/>
      <c r="S1005" s="61"/>
      <c r="T1005" s="62" t="s">
        <v>39</v>
      </c>
      <c r="U1005" s="61"/>
      <c r="V1005" s="61"/>
      <c r="W1005" s="27" t="s">
        <v>10</v>
      </c>
      <c r="X1005" s="63">
        <v>0.2</v>
      </c>
      <c r="Y1005" s="63">
        <v>0.19600000000000001</v>
      </c>
      <c r="Z1005" s="63">
        <v>0.1</v>
      </c>
      <c r="AA1005" s="63">
        <v>7.0000000000000007E-2</v>
      </c>
      <c r="AB1005" s="63">
        <v>5.5E-2</v>
      </c>
      <c r="AC1005" s="63">
        <v>2.1000000000000001E-2</v>
      </c>
      <c r="AD1005" s="63">
        <v>0</v>
      </c>
      <c r="AE1005" s="64"/>
      <c r="AF1005" s="65"/>
      <c r="AG1005" s="66"/>
      <c r="AH1005" s="67"/>
      <c r="AI1005" s="68"/>
      <c r="AK1005" s="69" t="s">
        <v>40</v>
      </c>
      <c r="AL1005" s="69" t="s">
        <v>41</v>
      </c>
      <c r="AM1005" s="69" t="s">
        <v>42</v>
      </c>
      <c r="AN1005" s="70" t="s">
        <v>43</v>
      </c>
      <c r="AO1005" s="70" t="s">
        <v>44</v>
      </c>
      <c r="AP1005" s="70" t="s">
        <v>45</v>
      </c>
      <c r="AQ1005" s="69" t="s">
        <v>46</v>
      </c>
      <c r="AR1005" s="69" t="s">
        <v>47</v>
      </c>
      <c r="AS1005" s="71"/>
      <c r="AT1005" s="66"/>
      <c r="AU1005" s="71"/>
      <c r="AW1005" s="72">
        <v>4455100</v>
      </c>
      <c r="AY1005" s="73"/>
      <c r="AZ1005" s="74">
        <v>4458300</v>
      </c>
      <c r="BA1005" s="74">
        <v>4456700</v>
      </c>
      <c r="BC1005" s="75"/>
      <c r="BD1005" s="55"/>
      <c r="BE1005" s="30" t="str">
        <f t="shared" si="147"/>
        <v>oui</v>
      </c>
      <c r="BF1005" s="56" t="str">
        <f t="shared" si="147"/>
        <v>oui</v>
      </c>
      <c r="BG1005" s="56" t="str">
        <f t="shared" si="147"/>
        <v>oui</v>
      </c>
      <c r="BH1005" s="56" t="str">
        <f t="shared" si="147"/>
        <v>oui</v>
      </c>
      <c r="BI1005" s="56" t="str">
        <f t="shared" si="147"/>
        <v>oui</v>
      </c>
      <c r="BJ1005" s="56" t="str">
        <f t="shared" si="147"/>
        <v>oui</v>
      </c>
      <c r="BK1005" s="56" t="str">
        <f t="shared" si="147"/>
        <v>oui</v>
      </c>
      <c r="BL1005" s="56" t="str">
        <f t="shared" si="147"/>
        <v>oui</v>
      </c>
    </row>
    <row r="1006" spans="1:64" s="81" customFormat="1" ht="11.25" customHeight="1" x14ac:dyDescent="0.2">
      <c r="A1006" s="34"/>
      <c r="B1006" s="76" t="s">
        <v>48</v>
      </c>
      <c r="C1006" s="15"/>
      <c r="D1006" s="252" t="s">
        <v>49</v>
      </c>
      <c r="E1006" s="253"/>
      <c r="F1006" s="252" t="s">
        <v>50</v>
      </c>
      <c r="G1006" s="253"/>
      <c r="H1006" s="252" t="s">
        <v>51</v>
      </c>
      <c r="I1006" s="253"/>
      <c r="J1006" s="252" t="s">
        <v>50</v>
      </c>
      <c r="K1006" s="253"/>
      <c r="L1006" s="252" t="s">
        <v>52</v>
      </c>
      <c r="M1006" s="253"/>
      <c r="N1006" s="252" t="s">
        <v>53</v>
      </c>
      <c r="O1006" s="253"/>
      <c r="P1006" s="252"/>
      <c r="Q1006" s="253"/>
      <c r="R1006" s="77" t="s">
        <v>54</v>
      </c>
      <c r="S1006" s="254" t="s">
        <v>55</v>
      </c>
      <c r="T1006" s="77" t="s">
        <v>56</v>
      </c>
      <c r="U1006" s="76" t="s">
        <v>57</v>
      </c>
      <c r="V1006" s="76" t="s">
        <v>58</v>
      </c>
      <c r="W1006" s="27" t="s">
        <v>10</v>
      </c>
      <c r="X1006" s="78" t="s">
        <v>49</v>
      </c>
      <c r="Y1006" s="78" t="s">
        <v>50</v>
      </c>
      <c r="Z1006" s="78" t="s">
        <v>51</v>
      </c>
      <c r="AA1006" s="78" t="s">
        <v>50</v>
      </c>
      <c r="AB1006" s="78" t="s">
        <v>52</v>
      </c>
      <c r="AC1006" s="78" t="s">
        <v>53</v>
      </c>
      <c r="AD1006" s="78"/>
      <c r="AE1006" s="79"/>
      <c r="AF1006" s="80" t="s">
        <v>59</v>
      </c>
      <c r="AG1006" s="80"/>
      <c r="AH1006" s="79" t="s">
        <v>60</v>
      </c>
      <c r="AI1006" s="79" t="s">
        <v>61</v>
      </c>
      <c r="AK1006" s="80"/>
      <c r="AL1006" s="80"/>
      <c r="AM1006" s="80" t="s">
        <v>62</v>
      </c>
      <c r="AN1006" s="80"/>
      <c r="AO1006" s="80"/>
      <c r="AP1006" s="80" t="s">
        <v>63</v>
      </c>
      <c r="AQ1006" s="255" t="s">
        <v>64</v>
      </c>
      <c r="AR1006" s="256"/>
      <c r="AS1006" s="80" t="s">
        <v>65</v>
      </c>
      <c r="AT1006" s="80"/>
      <c r="AU1006" s="80" t="s">
        <v>66</v>
      </c>
      <c r="AW1006" s="80" t="s">
        <v>67</v>
      </c>
      <c r="AY1006" s="82" t="s">
        <v>68</v>
      </c>
      <c r="AZ1006" s="82" t="s">
        <v>69</v>
      </c>
      <c r="BA1006" s="82" t="s">
        <v>70</v>
      </c>
      <c r="BC1006" s="80"/>
      <c r="BD1006" s="83"/>
      <c r="BE1006" s="30" t="str">
        <f t="shared" si="147"/>
        <v>oui</v>
      </c>
      <c r="BF1006" s="84" t="str">
        <f t="shared" si="147"/>
        <v>oui</v>
      </c>
      <c r="BG1006" s="84" t="str">
        <f t="shared" si="147"/>
        <v>oui</v>
      </c>
      <c r="BH1006" s="84" t="str">
        <f t="shared" si="147"/>
        <v>oui</v>
      </c>
      <c r="BI1006" s="84" t="str">
        <f t="shared" si="147"/>
        <v>oui</v>
      </c>
      <c r="BJ1006" s="84" t="str">
        <f t="shared" si="147"/>
        <v>oui</v>
      </c>
      <c r="BK1006" s="84" t="str">
        <f t="shared" si="147"/>
        <v>oui</v>
      </c>
      <c r="BL1006" s="84" t="str">
        <f t="shared" si="147"/>
        <v>oui</v>
      </c>
    </row>
    <row r="1007" spans="1:64" s="24" customFormat="1" ht="11.25" customHeight="1" x14ac:dyDescent="0.2">
      <c r="A1007" s="85"/>
      <c r="B1007" s="86"/>
      <c r="C1007" s="15"/>
      <c r="D1007" s="86"/>
      <c r="E1007" s="86"/>
      <c r="F1007" s="86"/>
      <c r="G1007" s="86"/>
      <c r="H1007" s="86"/>
      <c r="I1007" s="86"/>
      <c r="J1007" s="86"/>
      <c r="K1007" s="86"/>
      <c r="L1007" s="86"/>
      <c r="M1007" s="86"/>
      <c r="N1007" s="86"/>
      <c r="O1007" s="86"/>
      <c r="P1007" s="86"/>
      <c r="Q1007" s="86"/>
      <c r="R1007" s="86"/>
      <c r="S1007" s="86"/>
      <c r="U1007" s="86"/>
      <c r="V1007" s="86"/>
      <c r="W1007" s="27" t="s">
        <v>10</v>
      </c>
      <c r="X1007" s="86"/>
      <c r="Y1007" s="86"/>
      <c r="Z1007" s="86"/>
      <c r="AA1007" s="86"/>
      <c r="AB1007" s="86"/>
      <c r="AC1007" s="86"/>
      <c r="AD1007" s="86"/>
      <c r="AE1007" s="86"/>
      <c r="AH1007" s="86"/>
      <c r="AI1007" s="86"/>
      <c r="AK1007" s="87"/>
      <c r="AL1007" s="87"/>
      <c r="AM1007" s="87"/>
      <c r="AW1007" s="87"/>
      <c r="AY1007" s="28"/>
      <c r="AZ1007" s="28"/>
      <c r="BA1007" s="28"/>
      <c r="BD1007" s="29"/>
      <c r="BE1007" s="30" t="str">
        <f t="shared" si="147"/>
        <v>oui</v>
      </c>
      <c r="BF1007" s="33" t="str">
        <f t="shared" si="147"/>
        <v>oui</v>
      </c>
      <c r="BG1007" s="33" t="str">
        <f t="shared" si="147"/>
        <v>oui</v>
      </c>
      <c r="BH1007" s="33" t="str">
        <f t="shared" si="147"/>
        <v>oui</v>
      </c>
      <c r="BI1007" s="33" t="str">
        <f t="shared" si="147"/>
        <v>oui</v>
      </c>
      <c r="BJ1007" s="33" t="str">
        <f t="shared" si="147"/>
        <v>oui</v>
      </c>
      <c r="BK1007" s="33" t="str">
        <f t="shared" si="147"/>
        <v>oui</v>
      </c>
      <c r="BL1007" s="33" t="str">
        <f t="shared" si="147"/>
        <v>oui</v>
      </c>
    </row>
    <row r="1008" spans="1:64" s="24" customFormat="1" ht="11.25" customHeight="1" x14ac:dyDescent="0.2">
      <c r="A1008" s="234" t="s">
        <v>71</v>
      </c>
      <c r="B1008" s="235">
        <f t="shared" ref="B1008:B1019" si="148">+SUM(R1008:V1008)</f>
        <v>205175</v>
      </c>
      <c r="C1008" s="15"/>
      <c r="D1008" s="236">
        <v>46215</v>
      </c>
      <c r="E1008" s="236">
        <v>0</v>
      </c>
      <c r="F1008" s="236">
        <v>0</v>
      </c>
      <c r="G1008" s="236">
        <v>0</v>
      </c>
      <c r="H1008" s="236">
        <v>1381</v>
      </c>
      <c r="I1008" s="236">
        <v>0</v>
      </c>
      <c r="J1008" s="236">
        <v>0</v>
      </c>
      <c r="K1008" s="236">
        <v>0</v>
      </c>
      <c r="L1008" s="236">
        <v>157257</v>
      </c>
      <c r="M1008" s="236">
        <v>0</v>
      </c>
      <c r="N1008" s="236">
        <v>0</v>
      </c>
      <c r="O1008" s="236">
        <v>0</v>
      </c>
      <c r="P1008" s="236">
        <v>322</v>
      </c>
      <c r="Q1008" s="236">
        <v>0</v>
      </c>
      <c r="R1008" s="237">
        <f t="shared" ref="R1008:S1019" si="149">+D1008+F1008+L1008+H1008+J1008+N1008</f>
        <v>204853</v>
      </c>
      <c r="S1008" s="238">
        <f t="shared" si="149"/>
        <v>0</v>
      </c>
      <c r="T1008" s="236"/>
      <c r="U1008" s="88">
        <f t="shared" ref="U1008:U1019" si="150">P1008</f>
        <v>322</v>
      </c>
      <c r="V1008" s="89"/>
      <c r="W1008" s="27" t="s">
        <v>10</v>
      </c>
      <c r="X1008" s="88">
        <f t="shared" ref="X1008:X1019" si="151">ROUND((D1008+E1008)*$X$5805,0)</f>
        <v>9243</v>
      </c>
      <c r="Y1008" s="88">
        <f t="shared" ref="Y1008:Y1019" si="152">ROUND((F1008+G1008)*$Y$5805,0)</f>
        <v>0</v>
      </c>
      <c r="Z1008" s="88">
        <f t="shared" ref="Z1008:Z1019" si="153">ROUND((H1008+I1008)*$Z$5805,0)</f>
        <v>138</v>
      </c>
      <c r="AA1008" s="88">
        <f t="shared" ref="AA1008:AA1019" si="154">ROUND((J1008+K1008)*$AA$5805,0)</f>
        <v>0</v>
      </c>
      <c r="AB1008" s="88">
        <f t="shared" ref="AB1008:AB1019" si="155">ROUND((L1008+M1008)*$AB$5805,0)</f>
        <v>8649</v>
      </c>
      <c r="AC1008" s="88">
        <f t="shared" ref="AC1008:AC1019" si="156">ROUND((N1008+O1008)*$AC$5805,0)</f>
        <v>0</v>
      </c>
      <c r="AD1008" s="88">
        <f t="shared" ref="AD1008:AD1019" si="157">ROUND((P1008+Q1008)*$AD$5805,0)</f>
        <v>0</v>
      </c>
      <c r="AE1008" s="88">
        <f t="shared" ref="AE1008:AE1019" si="158">SUM(X1008:AD1008)</f>
        <v>18030</v>
      </c>
      <c r="AF1008" s="89"/>
      <c r="AG1008" s="89"/>
      <c r="AH1008" s="88">
        <f t="shared" ref="AH1008:AH1019" si="159">+AE1008+AF1008+AG1008</f>
        <v>18030</v>
      </c>
      <c r="AI1008" s="90">
        <f t="shared" ref="AI1008:AI1019" si="160">+E1008*$D$5+G1008*$F$5+I1008*$H$5+K1008*$J$5+M1008*$L$5+O1008*$N$5</f>
        <v>0</v>
      </c>
      <c r="AJ1008" s="91"/>
      <c r="AK1008" s="236"/>
      <c r="AL1008" s="236"/>
      <c r="AM1008" s="88">
        <f t="shared" ref="AM1008:AM1019" si="161">+AK1008+AL1008</f>
        <v>0</v>
      </c>
      <c r="AN1008" s="236">
        <v>20573</v>
      </c>
      <c r="AO1008" s="236"/>
      <c r="AP1008" s="88">
        <f t="shared" ref="AP1008:AP1019" si="162">+AN1008+AO1008</f>
        <v>20573</v>
      </c>
      <c r="AQ1008" s="236"/>
      <c r="AR1008" s="236"/>
      <c r="AS1008" s="236">
        <v>5533</v>
      </c>
      <c r="AT1008" s="89"/>
      <c r="AU1008" s="88">
        <f t="shared" ref="AU1008:AU1019" si="163">+AM1008+AP1008+AQ1008+AR1008+AS1008+AT1008</f>
        <v>26106</v>
      </c>
      <c r="AV1008" s="92"/>
      <c r="AW1008" s="93">
        <f t="shared" ref="AW1008:AW1019" si="164">IF((AH1008-AU1008)&gt;0,(AH1008-AU1008),0)</f>
        <v>0</v>
      </c>
      <c r="AX1008" s="92"/>
      <c r="AY1008" s="94">
        <f t="shared" ref="AY1008:AY1019" si="165">IF((AH1008-AU1008)&lt;0,-(AH1008-AU1008),0)</f>
        <v>8076</v>
      </c>
      <c r="AZ1008" s="239">
        <v>3000</v>
      </c>
      <c r="BA1008" s="94">
        <f t="shared" ref="BA1008:BA1019" si="166">AY1008-AZ1008</f>
        <v>5076</v>
      </c>
      <c r="BB1008" s="92"/>
      <c r="BC1008" s="96"/>
      <c r="BD1008" s="97"/>
      <c r="BE1008" s="30" t="str">
        <f t="shared" si="147"/>
        <v>oui</v>
      </c>
      <c r="BF1008" s="98" t="str">
        <f t="shared" si="147"/>
        <v>oui</v>
      </c>
      <c r="BG1008" s="98" t="str">
        <f t="shared" si="147"/>
        <v>oui</v>
      </c>
      <c r="BH1008" s="98" t="str">
        <f t="shared" si="147"/>
        <v>oui</v>
      </c>
      <c r="BI1008" s="98" t="str">
        <f t="shared" si="147"/>
        <v>oui</v>
      </c>
      <c r="BJ1008" s="98" t="str">
        <f t="shared" si="147"/>
        <v>oui</v>
      </c>
      <c r="BK1008" s="98" t="str">
        <f t="shared" si="147"/>
        <v>oui</v>
      </c>
      <c r="BL1008" s="33" t="str">
        <f t="shared" si="147"/>
        <v>oui</v>
      </c>
    </row>
    <row r="1009" spans="1:64" s="24" customFormat="1" ht="11.25" customHeight="1" x14ac:dyDescent="0.2">
      <c r="A1009" s="234" t="s">
        <v>72</v>
      </c>
      <c r="B1009" s="235">
        <f t="shared" si="148"/>
        <v>184699</v>
      </c>
      <c r="C1009" s="15"/>
      <c r="D1009" s="236">
        <v>40250</v>
      </c>
      <c r="E1009" s="236">
        <v>0</v>
      </c>
      <c r="F1009" s="236">
        <v>0</v>
      </c>
      <c r="G1009" s="236">
        <v>0</v>
      </c>
      <c r="H1009" s="236">
        <v>1333</v>
      </c>
      <c r="I1009" s="236">
        <v>0</v>
      </c>
      <c r="J1009" s="236">
        <v>0</v>
      </c>
      <c r="K1009" s="236">
        <v>0</v>
      </c>
      <c r="L1009" s="236">
        <v>142822</v>
      </c>
      <c r="M1009" s="236">
        <v>0</v>
      </c>
      <c r="N1009" s="236">
        <v>0</v>
      </c>
      <c r="O1009" s="236">
        <v>0</v>
      </c>
      <c r="P1009" s="236">
        <v>320</v>
      </c>
      <c r="Q1009" s="236"/>
      <c r="R1009" s="237">
        <f t="shared" si="149"/>
        <v>184405</v>
      </c>
      <c r="S1009" s="238">
        <f t="shared" si="149"/>
        <v>0</v>
      </c>
      <c r="T1009" s="236">
        <v>-26</v>
      </c>
      <c r="U1009" s="88">
        <f t="shared" si="150"/>
        <v>320</v>
      </c>
      <c r="V1009" s="89"/>
      <c r="W1009" s="27" t="s">
        <v>10</v>
      </c>
      <c r="X1009" s="88">
        <f t="shared" si="151"/>
        <v>8050</v>
      </c>
      <c r="Y1009" s="88">
        <f t="shared" si="152"/>
        <v>0</v>
      </c>
      <c r="Z1009" s="88">
        <f t="shared" si="153"/>
        <v>133</v>
      </c>
      <c r="AA1009" s="88">
        <f t="shared" si="154"/>
        <v>0</v>
      </c>
      <c r="AB1009" s="88">
        <f t="shared" si="155"/>
        <v>7855</v>
      </c>
      <c r="AC1009" s="88">
        <f t="shared" si="156"/>
        <v>0</v>
      </c>
      <c r="AD1009" s="88">
        <f t="shared" si="157"/>
        <v>0</v>
      </c>
      <c r="AE1009" s="88">
        <f t="shared" si="158"/>
        <v>16038</v>
      </c>
      <c r="AF1009" s="89"/>
      <c r="AG1009" s="89"/>
      <c r="AH1009" s="88">
        <f t="shared" si="159"/>
        <v>16038</v>
      </c>
      <c r="AI1009" s="90">
        <f t="shared" si="160"/>
        <v>0</v>
      </c>
      <c r="AJ1009" s="91"/>
      <c r="AK1009" s="236"/>
      <c r="AL1009" s="236"/>
      <c r="AM1009" s="88">
        <f t="shared" si="161"/>
        <v>0</v>
      </c>
      <c r="AN1009" s="236">
        <v>16729</v>
      </c>
      <c r="AO1009" s="236"/>
      <c r="AP1009" s="88">
        <f t="shared" si="162"/>
        <v>16729</v>
      </c>
      <c r="AQ1009" s="236">
        <v>2</v>
      </c>
      <c r="AR1009" s="236"/>
      <c r="AS1009" s="88">
        <f t="shared" ref="AS1009:AS1019" si="167">+IF(BA1008&gt;0,BA1008,0)</f>
        <v>5076</v>
      </c>
      <c r="AT1009" s="89"/>
      <c r="AU1009" s="88">
        <f t="shared" si="163"/>
        <v>21807</v>
      </c>
      <c r="AV1009" s="92"/>
      <c r="AW1009" s="93">
        <f t="shared" si="164"/>
        <v>0</v>
      </c>
      <c r="AX1009" s="92"/>
      <c r="AY1009" s="94">
        <f t="shared" si="165"/>
        <v>5769</v>
      </c>
      <c r="AZ1009" s="239"/>
      <c r="BA1009" s="94">
        <f t="shared" si="166"/>
        <v>5769</v>
      </c>
      <c r="BB1009" s="92"/>
      <c r="BC1009" s="96"/>
      <c r="BD1009" s="97"/>
      <c r="BE1009" s="30" t="str">
        <f t="shared" si="147"/>
        <v>oui</v>
      </c>
      <c r="BF1009" s="98" t="str">
        <f t="shared" si="147"/>
        <v>oui</v>
      </c>
      <c r="BG1009" s="98" t="str">
        <f t="shared" si="147"/>
        <v>oui</v>
      </c>
      <c r="BH1009" s="98" t="str">
        <f t="shared" si="147"/>
        <v>oui</v>
      </c>
      <c r="BI1009" s="98" t="str">
        <f t="shared" si="147"/>
        <v>oui</v>
      </c>
      <c r="BJ1009" s="98" t="str">
        <f t="shared" si="147"/>
        <v>oui</v>
      </c>
      <c r="BK1009" s="98" t="str">
        <f t="shared" si="147"/>
        <v>oui</v>
      </c>
      <c r="BL1009" s="33" t="str">
        <f t="shared" si="147"/>
        <v>oui</v>
      </c>
    </row>
    <row r="1010" spans="1:64" s="24" customFormat="1" ht="11.25" customHeight="1" x14ac:dyDescent="0.2">
      <c r="A1010" s="240" t="s">
        <v>73</v>
      </c>
      <c r="B1010" s="235">
        <f t="shared" si="148"/>
        <v>223604</v>
      </c>
      <c r="C1010" s="15"/>
      <c r="D1010" s="241">
        <v>50076</v>
      </c>
      <c r="E1010" s="241"/>
      <c r="F1010" s="241"/>
      <c r="G1010" s="241"/>
      <c r="H1010" s="241">
        <v>2155</v>
      </c>
      <c r="I1010" s="241"/>
      <c r="J1010" s="241"/>
      <c r="K1010" s="241"/>
      <c r="L1010" s="241">
        <v>171036</v>
      </c>
      <c r="M1010" s="241">
        <v>0</v>
      </c>
      <c r="N1010" s="241"/>
      <c r="O1010" s="242"/>
      <c r="P1010" s="242">
        <v>337</v>
      </c>
      <c r="Q1010" s="242"/>
      <c r="R1010" s="237">
        <f t="shared" si="149"/>
        <v>223267</v>
      </c>
      <c r="S1010" s="238">
        <f t="shared" si="149"/>
        <v>0</v>
      </c>
      <c r="T1010" s="242"/>
      <c r="U1010" s="88">
        <f t="shared" si="150"/>
        <v>337</v>
      </c>
      <c r="V1010" s="89"/>
      <c r="W1010" s="27" t="s">
        <v>10</v>
      </c>
      <c r="X1010" s="88">
        <f t="shared" si="151"/>
        <v>10015</v>
      </c>
      <c r="Y1010" s="88">
        <f t="shared" si="152"/>
        <v>0</v>
      </c>
      <c r="Z1010" s="88">
        <f t="shared" si="153"/>
        <v>216</v>
      </c>
      <c r="AA1010" s="88">
        <f t="shared" si="154"/>
        <v>0</v>
      </c>
      <c r="AB1010" s="88">
        <f t="shared" si="155"/>
        <v>9407</v>
      </c>
      <c r="AC1010" s="88">
        <f t="shared" si="156"/>
        <v>0</v>
      </c>
      <c r="AD1010" s="88">
        <f t="shared" si="157"/>
        <v>0</v>
      </c>
      <c r="AE1010" s="88">
        <f t="shared" si="158"/>
        <v>19638</v>
      </c>
      <c r="AF1010" s="89"/>
      <c r="AG1010" s="89"/>
      <c r="AH1010" s="88">
        <f t="shared" si="159"/>
        <v>19638</v>
      </c>
      <c r="AI1010" s="90">
        <f t="shared" si="160"/>
        <v>0</v>
      </c>
      <c r="AJ1010" s="92"/>
      <c r="AK1010" s="89">
        <v>1223</v>
      </c>
      <c r="AL1010" s="89"/>
      <c r="AM1010" s="88">
        <f t="shared" si="161"/>
        <v>1223</v>
      </c>
      <c r="AN1010" s="89">
        <v>20293</v>
      </c>
      <c r="AO1010" s="89"/>
      <c r="AP1010" s="88">
        <f t="shared" si="162"/>
        <v>20293</v>
      </c>
      <c r="AQ1010" s="89">
        <v>0</v>
      </c>
      <c r="AR1010" s="89"/>
      <c r="AS1010" s="88">
        <f t="shared" si="167"/>
        <v>5769</v>
      </c>
      <c r="AT1010" s="89"/>
      <c r="AU1010" s="88">
        <f t="shared" si="163"/>
        <v>27285</v>
      </c>
      <c r="AV1010" s="92"/>
      <c r="AW1010" s="93">
        <f t="shared" si="164"/>
        <v>0</v>
      </c>
      <c r="AX1010" s="92"/>
      <c r="AY1010" s="94">
        <f t="shared" si="165"/>
        <v>7647</v>
      </c>
      <c r="AZ1010" s="95"/>
      <c r="BA1010" s="94">
        <f t="shared" si="166"/>
        <v>7647</v>
      </c>
      <c r="BB1010" s="92"/>
      <c r="BC1010" s="96"/>
      <c r="BD1010" s="97"/>
      <c r="BE1010" s="30" t="str">
        <f t="shared" si="147"/>
        <v>oui</v>
      </c>
      <c r="BF1010" s="98" t="str">
        <f t="shared" si="147"/>
        <v>oui</v>
      </c>
      <c r="BG1010" s="98" t="str">
        <f t="shared" si="147"/>
        <v>oui</v>
      </c>
      <c r="BH1010" s="98" t="str">
        <f t="shared" si="147"/>
        <v>oui</v>
      </c>
      <c r="BI1010" s="98" t="str">
        <f t="shared" si="147"/>
        <v>oui</v>
      </c>
      <c r="BJ1010" s="98" t="str">
        <f t="shared" si="147"/>
        <v>oui</v>
      </c>
      <c r="BK1010" s="98" t="str">
        <f t="shared" si="147"/>
        <v>oui</v>
      </c>
      <c r="BL1010" s="33" t="str">
        <f t="shared" si="147"/>
        <v>oui</v>
      </c>
    </row>
    <row r="1011" spans="1:64" s="24" customFormat="1" ht="11.25" customHeight="1" x14ac:dyDescent="0.2">
      <c r="A1011" s="240" t="s">
        <v>74</v>
      </c>
      <c r="B1011" s="235">
        <f t="shared" si="148"/>
        <v>216580</v>
      </c>
      <c r="C1011" s="15"/>
      <c r="D1011" s="241">
        <v>47316</v>
      </c>
      <c r="E1011" s="241">
        <v>0</v>
      </c>
      <c r="F1011" s="241">
        <v>0</v>
      </c>
      <c r="G1011" s="241">
        <v>0</v>
      </c>
      <c r="H1011" s="241">
        <v>1793</v>
      </c>
      <c r="I1011" s="241">
        <v>0</v>
      </c>
      <c r="J1011" s="241">
        <v>0</v>
      </c>
      <c r="K1011" s="241">
        <v>0</v>
      </c>
      <c r="L1011" s="241">
        <v>167426</v>
      </c>
      <c r="M1011" s="241">
        <v>0</v>
      </c>
      <c r="N1011" s="241">
        <v>0</v>
      </c>
      <c r="O1011" s="242">
        <v>0</v>
      </c>
      <c r="P1011" s="242">
        <v>45</v>
      </c>
      <c r="Q1011" s="242"/>
      <c r="R1011" s="237">
        <f t="shared" si="149"/>
        <v>216535</v>
      </c>
      <c r="S1011" s="238">
        <f t="shared" si="149"/>
        <v>0</v>
      </c>
      <c r="T1011" s="242"/>
      <c r="U1011" s="88">
        <f t="shared" si="150"/>
        <v>45</v>
      </c>
      <c r="V1011" s="89"/>
      <c r="W1011" s="27" t="s">
        <v>10</v>
      </c>
      <c r="X1011" s="88">
        <f t="shared" si="151"/>
        <v>9463</v>
      </c>
      <c r="Y1011" s="88">
        <f t="shared" si="152"/>
        <v>0</v>
      </c>
      <c r="Z1011" s="88">
        <f t="shared" si="153"/>
        <v>179</v>
      </c>
      <c r="AA1011" s="88">
        <f t="shared" si="154"/>
        <v>0</v>
      </c>
      <c r="AB1011" s="88">
        <f t="shared" si="155"/>
        <v>9208</v>
      </c>
      <c r="AC1011" s="88">
        <f t="shared" si="156"/>
        <v>0</v>
      </c>
      <c r="AD1011" s="88">
        <f t="shared" si="157"/>
        <v>0</v>
      </c>
      <c r="AE1011" s="88">
        <f t="shared" si="158"/>
        <v>18850</v>
      </c>
      <c r="AF1011" s="89"/>
      <c r="AG1011" s="89"/>
      <c r="AH1011" s="88">
        <f t="shared" si="159"/>
        <v>18850</v>
      </c>
      <c r="AI1011" s="90">
        <f t="shared" si="160"/>
        <v>0</v>
      </c>
      <c r="AJ1011" s="92"/>
      <c r="AK1011" s="89"/>
      <c r="AL1011" s="89"/>
      <c r="AM1011" s="88">
        <f t="shared" si="161"/>
        <v>0</v>
      </c>
      <c r="AN1011" s="89">
        <v>22599</v>
      </c>
      <c r="AO1011" s="89"/>
      <c r="AP1011" s="88">
        <f t="shared" si="162"/>
        <v>22599</v>
      </c>
      <c r="AQ1011" s="89"/>
      <c r="AR1011" s="89"/>
      <c r="AS1011" s="88">
        <f t="shared" si="167"/>
        <v>7647</v>
      </c>
      <c r="AT1011" s="89"/>
      <c r="AU1011" s="88">
        <f t="shared" si="163"/>
        <v>30246</v>
      </c>
      <c r="AV1011" s="92"/>
      <c r="AW1011" s="93">
        <f t="shared" si="164"/>
        <v>0</v>
      </c>
      <c r="AX1011" s="92"/>
      <c r="AY1011" s="94">
        <f t="shared" si="165"/>
        <v>11396</v>
      </c>
      <c r="AZ1011" s="95">
        <v>6000</v>
      </c>
      <c r="BA1011" s="94">
        <f t="shared" si="166"/>
        <v>5396</v>
      </c>
      <c r="BB1011" s="92"/>
      <c r="BC1011" s="96"/>
      <c r="BD1011" s="97"/>
      <c r="BE1011" s="30" t="str">
        <f t="shared" si="147"/>
        <v>oui</v>
      </c>
      <c r="BF1011" s="98" t="str">
        <f t="shared" si="147"/>
        <v>oui</v>
      </c>
      <c r="BG1011" s="98" t="str">
        <f t="shared" si="147"/>
        <v>oui</v>
      </c>
      <c r="BH1011" s="98" t="str">
        <f t="shared" si="147"/>
        <v>oui</v>
      </c>
      <c r="BI1011" s="98" t="str">
        <f t="shared" si="147"/>
        <v>oui</v>
      </c>
      <c r="BJ1011" s="98" t="str">
        <f t="shared" si="147"/>
        <v>oui</v>
      </c>
      <c r="BK1011" s="98" t="str">
        <f t="shared" si="147"/>
        <v>oui</v>
      </c>
      <c r="BL1011" s="33" t="str">
        <f t="shared" si="147"/>
        <v>oui</v>
      </c>
    </row>
    <row r="1012" spans="1:64" s="24" customFormat="1" ht="11.25" customHeight="1" x14ac:dyDescent="0.2">
      <c r="A1012" s="240" t="s">
        <v>75</v>
      </c>
      <c r="B1012" s="235">
        <f t="shared" si="148"/>
        <v>235433</v>
      </c>
      <c r="C1012" s="15"/>
      <c r="D1012" s="241">
        <v>53320</v>
      </c>
      <c r="E1012" s="241">
        <v>0</v>
      </c>
      <c r="F1012" s="241">
        <v>0</v>
      </c>
      <c r="G1012" s="241">
        <v>0</v>
      </c>
      <c r="H1012" s="241">
        <v>2260</v>
      </c>
      <c r="I1012" s="241">
        <v>0</v>
      </c>
      <c r="J1012" s="241">
        <v>0</v>
      </c>
      <c r="K1012" s="241">
        <v>0</v>
      </c>
      <c r="L1012" s="241">
        <v>179876</v>
      </c>
      <c r="M1012" s="241">
        <v>0</v>
      </c>
      <c r="N1012" s="241">
        <v>0</v>
      </c>
      <c r="O1012" s="242">
        <v>0</v>
      </c>
      <c r="P1012" s="242">
        <v>54</v>
      </c>
      <c r="Q1012" s="242"/>
      <c r="R1012" s="237">
        <f t="shared" si="149"/>
        <v>235456</v>
      </c>
      <c r="S1012" s="238">
        <f t="shared" si="149"/>
        <v>0</v>
      </c>
      <c r="T1012" s="242">
        <v>-77</v>
      </c>
      <c r="U1012" s="88">
        <f t="shared" si="150"/>
        <v>54</v>
      </c>
      <c r="V1012" s="89"/>
      <c r="W1012" s="27" t="s">
        <v>10</v>
      </c>
      <c r="X1012" s="88">
        <f t="shared" si="151"/>
        <v>10664</v>
      </c>
      <c r="Y1012" s="88">
        <f t="shared" si="152"/>
        <v>0</v>
      </c>
      <c r="Z1012" s="88">
        <f t="shared" si="153"/>
        <v>226</v>
      </c>
      <c r="AA1012" s="88">
        <f t="shared" si="154"/>
        <v>0</v>
      </c>
      <c r="AB1012" s="88">
        <f t="shared" si="155"/>
        <v>9893</v>
      </c>
      <c r="AC1012" s="88">
        <f t="shared" si="156"/>
        <v>0</v>
      </c>
      <c r="AD1012" s="88">
        <f t="shared" si="157"/>
        <v>0</v>
      </c>
      <c r="AE1012" s="88">
        <f t="shared" si="158"/>
        <v>20783</v>
      </c>
      <c r="AF1012" s="89"/>
      <c r="AG1012" s="89"/>
      <c r="AH1012" s="88">
        <f t="shared" si="159"/>
        <v>20783</v>
      </c>
      <c r="AI1012" s="90">
        <f t="shared" si="160"/>
        <v>0</v>
      </c>
      <c r="AJ1012" s="92"/>
      <c r="AK1012" s="89">
        <v>124</v>
      </c>
      <c r="AL1012" s="89"/>
      <c r="AM1012" s="88">
        <f t="shared" si="161"/>
        <v>124</v>
      </c>
      <c r="AN1012" s="89">
        <v>21330</v>
      </c>
      <c r="AO1012" s="89"/>
      <c r="AP1012" s="88">
        <f t="shared" si="162"/>
        <v>21330</v>
      </c>
      <c r="AQ1012" s="89">
        <v>7</v>
      </c>
      <c r="AR1012" s="89"/>
      <c r="AS1012" s="88">
        <f t="shared" si="167"/>
        <v>5396</v>
      </c>
      <c r="AT1012" s="89"/>
      <c r="AU1012" s="88">
        <f t="shared" si="163"/>
        <v>26857</v>
      </c>
      <c r="AV1012" s="92"/>
      <c r="AW1012" s="93">
        <f t="shared" si="164"/>
        <v>0</v>
      </c>
      <c r="AX1012" s="92"/>
      <c r="AY1012" s="94">
        <f t="shared" si="165"/>
        <v>6074</v>
      </c>
      <c r="AZ1012" s="95"/>
      <c r="BA1012" s="94">
        <f t="shared" si="166"/>
        <v>6074</v>
      </c>
      <c r="BB1012" s="92"/>
      <c r="BC1012" s="96"/>
      <c r="BD1012" s="97"/>
      <c r="BE1012" s="30" t="str">
        <f t="shared" si="147"/>
        <v>oui</v>
      </c>
      <c r="BF1012" s="98" t="str">
        <f t="shared" si="147"/>
        <v>oui</v>
      </c>
      <c r="BG1012" s="98" t="str">
        <f t="shared" si="147"/>
        <v>oui</v>
      </c>
      <c r="BH1012" s="98" t="str">
        <f t="shared" si="147"/>
        <v>oui</v>
      </c>
      <c r="BI1012" s="98" t="str">
        <f t="shared" si="147"/>
        <v>oui</v>
      </c>
      <c r="BJ1012" s="98" t="str">
        <f t="shared" si="147"/>
        <v>oui</v>
      </c>
      <c r="BK1012" s="98" t="str">
        <f t="shared" si="147"/>
        <v>oui</v>
      </c>
      <c r="BL1012" s="33" t="str">
        <f t="shared" si="147"/>
        <v>oui</v>
      </c>
    </row>
    <row r="1013" spans="1:64" s="24" customFormat="1" ht="11.25" customHeight="1" x14ac:dyDescent="0.2">
      <c r="A1013" s="240" t="s">
        <v>76</v>
      </c>
      <c r="B1013" s="235">
        <f t="shared" si="148"/>
        <v>221811</v>
      </c>
      <c r="C1013" s="15"/>
      <c r="D1013" s="241">
        <v>57953</v>
      </c>
      <c r="E1013" s="241">
        <v>0</v>
      </c>
      <c r="F1013" s="241">
        <v>0</v>
      </c>
      <c r="G1013" s="241">
        <v>0</v>
      </c>
      <c r="H1013" s="241">
        <v>1822</v>
      </c>
      <c r="I1013" s="241">
        <v>0</v>
      </c>
      <c r="J1013" s="241">
        <v>0</v>
      </c>
      <c r="K1013" s="241">
        <v>0</v>
      </c>
      <c r="L1013" s="241">
        <v>161702</v>
      </c>
      <c r="M1013" s="241">
        <v>0</v>
      </c>
      <c r="N1013" s="241">
        <v>0</v>
      </c>
      <c r="O1013" s="242">
        <v>0</v>
      </c>
      <c r="P1013" s="242">
        <v>437</v>
      </c>
      <c r="Q1013" s="242"/>
      <c r="R1013" s="237">
        <f t="shared" si="149"/>
        <v>221477</v>
      </c>
      <c r="S1013" s="238">
        <f t="shared" si="149"/>
        <v>0</v>
      </c>
      <c r="T1013" s="242">
        <v>-103</v>
      </c>
      <c r="U1013" s="88">
        <f t="shared" si="150"/>
        <v>437</v>
      </c>
      <c r="V1013" s="89"/>
      <c r="W1013" s="27" t="s">
        <v>10</v>
      </c>
      <c r="X1013" s="88">
        <f t="shared" si="151"/>
        <v>11591</v>
      </c>
      <c r="Y1013" s="88">
        <f t="shared" si="152"/>
        <v>0</v>
      </c>
      <c r="Z1013" s="88">
        <f t="shared" si="153"/>
        <v>182</v>
      </c>
      <c r="AA1013" s="88">
        <f t="shared" si="154"/>
        <v>0</v>
      </c>
      <c r="AB1013" s="88">
        <f t="shared" si="155"/>
        <v>8894</v>
      </c>
      <c r="AC1013" s="88">
        <f t="shared" si="156"/>
        <v>0</v>
      </c>
      <c r="AD1013" s="88">
        <f t="shared" si="157"/>
        <v>0</v>
      </c>
      <c r="AE1013" s="88">
        <f t="shared" si="158"/>
        <v>20667</v>
      </c>
      <c r="AF1013" s="89"/>
      <c r="AG1013" s="89"/>
      <c r="AH1013" s="88">
        <f t="shared" si="159"/>
        <v>20667</v>
      </c>
      <c r="AI1013" s="90">
        <f t="shared" si="160"/>
        <v>0</v>
      </c>
      <c r="AJ1013" s="92"/>
      <c r="AK1013" s="89"/>
      <c r="AL1013" s="89"/>
      <c r="AM1013" s="88">
        <f t="shared" si="161"/>
        <v>0</v>
      </c>
      <c r="AN1013" s="89">
        <v>21774</v>
      </c>
      <c r="AO1013" s="89"/>
      <c r="AP1013" s="88">
        <f t="shared" si="162"/>
        <v>21774</v>
      </c>
      <c r="AQ1013" s="89">
        <v>41</v>
      </c>
      <c r="AR1013" s="89"/>
      <c r="AS1013" s="88">
        <f t="shared" si="167"/>
        <v>6074</v>
      </c>
      <c r="AT1013" s="89"/>
      <c r="AU1013" s="88">
        <f t="shared" si="163"/>
        <v>27889</v>
      </c>
      <c r="AV1013" s="92"/>
      <c r="AW1013" s="93">
        <f t="shared" si="164"/>
        <v>0</v>
      </c>
      <c r="AX1013" s="92"/>
      <c r="AY1013" s="94">
        <f t="shared" si="165"/>
        <v>7222</v>
      </c>
      <c r="AZ1013" s="95"/>
      <c r="BA1013" s="94">
        <f t="shared" si="166"/>
        <v>7222</v>
      </c>
      <c r="BB1013" s="92"/>
      <c r="BC1013" s="96"/>
      <c r="BD1013" s="97"/>
      <c r="BE1013" s="30" t="str">
        <f t="shared" si="147"/>
        <v>oui</v>
      </c>
      <c r="BF1013" s="98" t="str">
        <f t="shared" si="147"/>
        <v>oui</v>
      </c>
      <c r="BG1013" s="98" t="str">
        <f t="shared" si="147"/>
        <v>oui</v>
      </c>
      <c r="BH1013" s="98" t="str">
        <f t="shared" si="147"/>
        <v>oui</v>
      </c>
      <c r="BI1013" s="98" t="str">
        <f t="shared" si="147"/>
        <v>oui</v>
      </c>
      <c r="BJ1013" s="98" t="str">
        <f t="shared" si="147"/>
        <v>oui</v>
      </c>
      <c r="BK1013" s="98" t="str">
        <f t="shared" si="147"/>
        <v>oui</v>
      </c>
      <c r="BL1013" s="33" t="str">
        <f t="shared" si="147"/>
        <v>oui</v>
      </c>
    </row>
    <row r="1014" spans="1:64" s="16" customFormat="1" ht="11.25" customHeight="1" x14ac:dyDescent="0.2">
      <c r="A1014" s="240" t="s">
        <v>77</v>
      </c>
      <c r="B1014" s="235">
        <f t="shared" si="148"/>
        <v>215317</v>
      </c>
      <c r="C1014" s="15"/>
      <c r="D1014" s="241">
        <v>53612</v>
      </c>
      <c r="E1014" s="241"/>
      <c r="F1014" s="241"/>
      <c r="G1014" s="241"/>
      <c r="H1014" s="241">
        <v>2072</v>
      </c>
      <c r="I1014" s="241"/>
      <c r="J1014" s="241"/>
      <c r="K1014" s="241"/>
      <c r="L1014" s="241">
        <v>159195</v>
      </c>
      <c r="M1014" s="241">
        <v>0</v>
      </c>
      <c r="N1014" s="241">
        <v>0</v>
      </c>
      <c r="O1014" s="242"/>
      <c r="P1014" s="242">
        <v>438</v>
      </c>
      <c r="Q1014" s="242"/>
      <c r="R1014" s="237">
        <f t="shared" si="149"/>
        <v>214879</v>
      </c>
      <c r="S1014" s="238">
        <f t="shared" si="149"/>
        <v>0</v>
      </c>
      <c r="T1014" s="242"/>
      <c r="U1014" s="88">
        <f t="shared" si="150"/>
        <v>438</v>
      </c>
      <c r="V1014" s="89"/>
      <c r="W1014" s="27" t="s">
        <v>10</v>
      </c>
      <c r="X1014" s="88">
        <f t="shared" si="151"/>
        <v>10722</v>
      </c>
      <c r="Y1014" s="88">
        <f t="shared" si="152"/>
        <v>0</v>
      </c>
      <c r="Z1014" s="88">
        <f t="shared" si="153"/>
        <v>207</v>
      </c>
      <c r="AA1014" s="88">
        <f t="shared" si="154"/>
        <v>0</v>
      </c>
      <c r="AB1014" s="88">
        <f t="shared" si="155"/>
        <v>8756</v>
      </c>
      <c r="AC1014" s="88">
        <f t="shared" si="156"/>
        <v>0</v>
      </c>
      <c r="AD1014" s="88">
        <f t="shared" si="157"/>
        <v>0</v>
      </c>
      <c r="AE1014" s="88">
        <f t="shared" si="158"/>
        <v>19685</v>
      </c>
      <c r="AF1014" s="89"/>
      <c r="AG1014" s="89"/>
      <c r="AH1014" s="88">
        <f t="shared" si="159"/>
        <v>19685</v>
      </c>
      <c r="AI1014" s="90">
        <f t="shared" si="160"/>
        <v>0</v>
      </c>
      <c r="AJ1014" s="99"/>
      <c r="AK1014" s="89">
        <v>246</v>
      </c>
      <c r="AL1014" s="89"/>
      <c r="AM1014" s="88">
        <f t="shared" si="161"/>
        <v>246</v>
      </c>
      <c r="AN1014" s="89">
        <v>19852</v>
      </c>
      <c r="AO1014" s="89"/>
      <c r="AP1014" s="88">
        <f t="shared" si="162"/>
        <v>19852</v>
      </c>
      <c r="AQ1014" s="89"/>
      <c r="AR1014" s="89"/>
      <c r="AS1014" s="88">
        <f t="shared" si="167"/>
        <v>7222</v>
      </c>
      <c r="AT1014" s="89"/>
      <c r="AU1014" s="88">
        <f t="shared" si="163"/>
        <v>27320</v>
      </c>
      <c r="AV1014" s="99"/>
      <c r="AW1014" s="93">
        <f t="shared" si="164"/>
        <v>0</v>
      </c>
      <c r="AX1014" s="99"/>
      <c r="AY1014" s="94">
        <f t="shared" si="165"/>
        <v>7635</v>
      </c>
      <c r="AZ1014" s="100"/>
      <c r="BA1014" s="101">
        <f t="shared" si="166"/>
        <v>7635</v>
      </c>
      <c r="BB1014" s="99"/>
      <c r="BC1014" s="102"/>
      <c r="BD1014" s="103"/>
      <c r="BE1014" s="30" t="str">
        <f t="shared" si="147"/>
        <v>oui</v>
      </c>
      <c r="BF1014" s="98" t="str">
        <f t="shared" si="147"/>
        <v>oui</v>
      </c>
      <c r="BG1014" s="98" t="str">
        <f t="shared" si="147"/>
        <v>oui</v>
      </c>
      <c r="BH1014" s="98" t="str">
        <f t="shared" si="147"/>
        <v>oui</v>
      </c>
      <c r="BI1014" s="98" t="str">
        <f t="shared" si="147"/>
        <v>oui</v>
      </c>
      <c r="BJ1014" s="98" t="str">
        <f t="shared" si="147"/>
        <v>oui</v>
      </c>
      <c r="BK1014" s="98" t="str">
        <f t="shared" si="147"/>
        <v>oui</v>
      </c>
      <c r="BL1014" s="33" t="str">
        <f t="shared" si="147"/>
        <v>oui</v>
      </c>
    </row>
    <row r="1015" spans="1:64" s="24" customFormat="1" ht="11.25" customHeight="1" x14ac:dyDescent="0.2">
      <c r="A1015" s="240" t="s">
        <v>78</v>
      </c>
      <c r="B1015" s="235">
        <f t="shared" si="148"/>
        <v>192745</v>
      </c>
      <c r="C1015" s="15"/>
      <c r="D1015" s="241">
        <v>43473</v>
      </c>
      <c r="E1015" s="241"/>
      <c r="F1015" s="241"/>
      <c r="G1015" s="241"/>
      <c r="H1015" s="241">
        <v>1723</v>
      </c>
      <c r="I1015" s="241"/>
      <c r="J1015" s="241"/>
      <c r="K1015" s="241"/>
      <c r="L1015" s="241">
        <v>147369</v>
      </c>
      <c r="M1015" s="241">
        <v>0</v>
      </c>
      <c r="N1015" s="241">
        <v>0</v>
      </c>
      <c r="O1015" s="242"/>
      <c r="P1015" s="242">
        <v>246</v>
      </c>
      <c r="Q1015" s="242"/>
      <c r="R1015" s="237">
        <f t="shared" si="149"/>
        <v>192565</v>
      </c>
      <c r="S1015" s="238">
        <f t="shared" si="149"/>
        <v>0</v>
      </c>
      <c r="T1015" s="242">
        <v>-66</v>
      </c>
      <c r="U1015" s="88">
        <f t="shared" si="150"/>
        <v>246</v>
      </c>
      <c r="V1015" s="89"/>
      <c r="W1015" s="27" t="s">
        <v>10</v>
      </c>
      <c r="X1015" s="88">
        <f t="shared" si="151"/>
        <v>8695</v>
      </c>
      <c r="Y1015" s="88">
        <f t="shared" si="152"/>
        <v>0</v>
      </c>
      <c r="Z1015" s="88">
        <f t="shared" si="153"/>
        <v>172</v>
      </c>
      <c r="AA1015" s="88">
        <f t="shared" si="154"/>
        <v>0</v>
      </c>
      <c r="AB1015" s="88">
        <f t="shared" si="155"/>
        <v>8105</v>
      </c>
      <c r="AC1015" s="88">
        <f t="shared" si="156"/>
        <v>0</v>
      </c>
      <c r="AD1015" s="88">
        <f t="shared" si="157"/>
        <v>0</v>
      </c>
      <c r="AE1015" s="88">
        <f t="shared" si="158"/>
        <v>16972</v>
      </c>
      <c r="AF1015" s="89"/>
      <c r="AG1015" s="89"/>
      <c r="AH1015" s="88">
        <f t="shared" si="159"/>
        <v>16972</v>
      </c>
      <c r="AI1015" s="90">
        <f t="shared" si="160"/>
        <v>0</v>
      </c>
      <c r="AJ1015" s="92"/>
      <c r="AK1015" s="89"/>
      <c r="AL1015" s="89"/>
      <c r="AM1015" s="88">
        <f t="shared" si="161"/>
        <v>0</v>
      </c>
      <c r="AN1015" s="89">
        <v>19523</v>
      </c>
      <c r="AO1015" s="89"/>
      <c r="AP1015" s="88">
        <f t="shared" si="162"/>
        <v>19523</v>
      </c>
      <c r="AQ1015" s="89">
        <v>6</v>
      </c>
      <c r="AR1015" s="89"/>
      <c r="AS1015" s="88">
        <f t="shared" si="167"/>
        <v>7635</v>
      </c>
      <c r="AT1015" s="89"/>
      <c r="AU1015" s="88">
        <f t="shared" si="163"/>
        <v>27164</v>
      </c>
      <c r="AV1015" s="92"/>
      <c r="AW1015" s="93">
        <f t="shared" si="164"/>
        <v>0</v>
      </c>
      <c r="AX1015" s="92"/>
      <c r="AY1015" s="94">
        <f t="shared" si="165"/>
        <v>10192</v>
      </c>
      <c r="AZ1015" s="95">
        <v>5000</v>
      </c>
      <c r="BA1015" s="94">
        <f t="shared" si="166"/>
        <v>5192</v>
      </c>
      <c r="BB1015" s="92"/>
      <c r="BC1015" s="96"/>
      <c r="BD1015" s="97"/>
      <c r="BE1015" s="30" t="str">
        <f t="shared" si="147"/>
        <v>oui</v>
      </c>
      <c r="BF1015" s="98" t="str">
        <f t="shared" si="147"/>
        <v>oui</v>
      </c>
      <c r="BG1015" s="98" t="str">
        <f t="shared" si="147"/>
        <v>oui</v>
      </c>
      <c r="BH1015" s="98" t="str">
        <f t="shared" si="147"/>
        <v>oui</v>
      </c>
      <c r="BI1015" s="98" t="str">
        <f t="shared" si="147"/>
        <v>oui</v>
      </c>
      <c r="BJ1015" s="98" t="str">
        <f t="shared" si="147"/>
        <v>oui</v>
      </c>
      <c r="BK1015" s="98" t="str">
        <f t="shared" si="147"/>
        <v>oui</v>
      </c>
      <c r="BL1015" s="33" t="str">
        <f t="shared" si="147"/>
        <v>oui</v>
      </c>
    </row>
    <row r="1016" spans="1:64" s="24" customFormat="1" ht="11.25" customHeight="1" x14ac:dyDescent="0.2">
      <c r="A1016" s="240" t="s">
        <v>79</v>
      </c>
      <c r="B1016" s="235">
        <f t="shared" si="148"/>
        <v>204460</v>
      </c>
      <c r="C1016" s="15"/>
      <c r="D1016" s="241">
        <v>48277</v>
      </c>
      <c r="E1016" s="241">
        <v>0</v>
      </c>
      <c r="F1016" s="241">
        <v>0</v>
      </c>
      <c r="G1016" s="241">
        <v>0</v>
      </c>
      <c r="H1016" s="241">
        <v>1260</v>
      </c>
      <c r="I1016" s="241">
        <v>0</v>
      </c>
      <c r="J1016" s="241">
        <v>0</v>
      </c>
      <c r="K1016" s="241">
        <v>0</v>
      </c>
      <c r="L1016" s="241">
        <v>154712</v>
      </c>
      <c r="M1016" s="241">
        <v>0</v>
      </c>
      <c r="N1016" s="241">
        <v>0</v>
      </c>
      <c r="O1016" s="242">
        <v>0</v>
      </c>
      <c r="P1016" s="242">
        <v>211</v>
      </c>
      <c r="Q1016" s="242"/>
      <c r="R1016" s="237">
        <f t="shared" si="149"/>
        <v>204249</v>
      </c>
      <c r="S1016" s="238">
        <f t="shared" si="149"/>
        <v>0</v>
      </c>
      <c r="T1016" s="242"/>
      <c r="U1016" s="88">
        <f t="shared" si="150"/>
        <v>211</v>
      </c>
      <c r="V1016" s="89"/>
      <c r="W1016" s="27" t="s">
        <v>10</v>
      </c>
      <c r="X1016" s="88">
        <f t="shared" si="151"/>
        <v>9655</v>
      </c>
      <c r="Y1016" s="88">
        <f t="shared" si="152"/>
        <v>0</v>
      </c>
      <c r="Z1016" s="88">
        <f t="shared" si="153"/>
        <v>126</v>
      </c>
      <c r="AA1016" s="88">
        <f t="shared" si="154"/>
        <v>0</v>
      </c>
      <c r="AB1016" s="88">
        <f t="shared" si="155"/>
        <v>8509</v>
      </c>
      <c r="AC1016" s="88">
        <f t="shared" si="156"/>
        <v>0</v>
      </c>
      <c r="AD1016" s="88">
        <f t="shared" si="157"/>
        <v>0</v>
      </c>
      <c r="AE1016" s="88">
        <f t="shared" si="158"/>
        <v>18290</v>
      </c>
      <c r="AF1016" s="89"/>
      <c r="AG1016" s="89"/>
      <c r="AH1016" s="88">
        <f t="shared" si="159"/>
        <v>18290</v>
      </c>
      <c r="AI1016" s="90">
        <f t="shared" si="160"/>
        <v>0</v>
      </c>
      <c r="AJ1016" s="92"/>
      <c r="AK1016" s="89">
        <v>0</v>
      </c>
      <c r="AL1016" s="89">
        <v>0</v>
      </c>
      <c r="AM1016" s="88">
        <f t="shared" si="161"/>
        <v>0</v>
      </c>
      <c r="AN1016" s="89">
        <v>21786</v>
      </c>
      <c r="AO1016" s="89">
        <v>0</v>
      </c>
      <c r="AP1016" s="88">
        <f t="shared" si="162"/>
        <v>21786</v>
      </c>
      <c r="AQ1016" s="89">
        <v>0</v>
      </c>
      <c r="AR1016" s="89">
        <v>0</v>
      </c>
      <c r="AS1016" s="88">
        <f t="shared" si="167"/>
        <v>5192</v>
      </c>
      <c r="AT1016" s="89"/>
      <c r="AU1016" s="88">
        <f t="shared" si="163"/>
        <v>26978</v>
      </c>
      <c r="AV1016" s="92"/>
      <c r="AW1016" s="93">
        <f t="shared" si="164"/>
        <v>0</v>
      </c>
      <c r="AX1016" s="92"/>
      <c r="AY1016" s="94">
        <f t="shared" si="165"/>
        <v>8688</v>
      </c>
      <c r="AZ1016" s="95"/>
      <c r="BA1016" s="94">
        <f t="shared" si="166"/>
        <v>8688</v>
      </c>
      <c r="BB1016" s="92"/>
      <c r="BC1016" s="96"/>
      <c r="BD1016" s="97"/>
      <c r="BE1016" s="30" t="str">
        <f t="shared" si="147"/>
        <v>oui</v>
      </c>
      <c r="BF1016" s="98" t="str">
        <f t="shared" si="147"/>
        <v>oui</v>
      </c>
      <c r="BG1016" s="98" t="str">
        <f t="shared" si="147"/>
        <v>oui</v>
      </c>
      <c r="BH1016" s="98" t="str">
        <f t="shared" si="147"/>
        <v>oui</v>
      </c>
      <c r="BI1016" s="98" t="str">
        <f t="shared" si="147"/>
        <v>oui</v>
      </c>
      <c r="BJ1016" s="98" t="str">
        <f t="shared" si="147"/>
        <v>oui</v>
      </c>
      <c r="BK1016" s="98" t="str">
        <f t="shared" si="147"/>
        <v>oui</v>
      </c>
      <c r="BL1016" s="33" t="str">
        <f t="shared" si="147"/>
        <v>oui</v>
      </c>
    </row>
    <row r="1017" spans="1:64" s="24" customFormat="1" ht="11.25" customHeight="1" x14ac:dyDescent="0.2">
      <c r="A1017" s="240" t="s">
        <v>80</v>
      </c>
      <c r="B1017" s="235">
        <f t="shared" si="148"/>
        <v>199069</v>
      </c>
      <c r="C1017" s="15"/>
      <c r="D1017" s="241">
        <v>45098</v>
      </c>
      <c r="E1017" s="241">
        <v>0</v>
      </c>
      <c r="F1017" s="241">
        <v>0</v>
      </c>
      <c r="G1017" s="241">
        <v>0</v>
      </c>
      <c r="H1017" s="241">
        <v>1402</v>
      </c>
      <c r="I1017" s="241">
        <v>0</v>
      </c>
      <c r="J1017" s="241">
        <v>0</v>
      </c>
      <c r="K1017" s="241">
        <v>0</v>
      </c>
      <c r="L1017" s="241">
        <v>152295</v>
      </c>
      <c r="M1017" s="241">
        <v>0</v>
      </c>
      <c r="N1017" s="241">
        <v>0</v>
      </c>
      <c r="O1017" s="242">
        <v>0</v>
      </c>
      <c r="P1017" s="242">
        <v>274</v>
      </c>
      <c r="Q1017" s="242">
        <v>0</v>
      </c>
      <c r="R1017" s="237">
        <f t="shared" si="149"/>
        <v>198795</v>
      </c>
      <c r="S1017" s="238">
        <f t="shared" si="149"/>
        <v>0</v>
      </c>
      <c r="T1017" s="242">
        <v>0</v>
      </c>
      <c r="U1017" s="88">
        <f t="shared" si="150"/>
        <v>274</v>
      </c>
      <c r="V1017" s="89"/>
      <c r="W1017" s="27" t="s">
        <v>10</v>
      </c>
      <c r="X1017" s="88">
        <f t="shared" si="151"/>
        <v>9020</v>
      </c>
      <c r="Y1017" s="88">
        <f t="shared" si="152"/>
        <v>0</v>
      </c>
      <c r="Z1017" s="88">
        <f t="shared" si="153"/>
        <v>140</v>
      </c>
      <c r="AA1017" s="88">
        <f t="shared" si="154"/>
        <v>0</v>
      </c>
      <c r="AB1017" s="88">
        <f t="shared" si="155"/>
        <v>8376</v>
      </c>
      <c r="AC1017" s="88">
        <f t="shared" si="156"/>
        <v>0</v>
      </c>
      <c r="AD1017" s="88">
        <f t="shared" si="157"/>
        <v>0</v>
      </c>
      <c r="AE1017" s="88">
        <f t="shared" si="158"/>
        <v>17536</v>
      </c>
      <c r="AF1017" s="89"/>
      <c r="AG1017" s="89"/>
      <c r="AH1017" s="88">
        <f t="shared" si="159"/>
        <v>17536</v>
      </c>
      <c r="AI1017" s="90">
        <f t="shared" si="160"/>
        <v>0</v>
      </c>
      <c r="AJ1017" s="92"/>
      <c r="AK1017" s="89">
        <v>0</v>
      </c>
      <c r="AL1017" s="89"/>
      <c r="AM1017" s="88">
        <f t="shared" si="161"/>
        <v>0</v>
      </c>
      <c r="AN1017" s="241">
        <v>21416</v>
      </c>
      <c r="AO1017" s="241">
        <v>0</v>
      </c>
      <c r="AP1017" s="88">
        <f t="shared" si="162"/>
        <v>21416</v>
      </c>
      <c r="AQ1017" s="89">
        <v>0</v>
      </c>
      <c r="AR1017" s="89"/>
      <c r="AS1017" s="88">
        <f t="shared" si="167"/>
        <v>8688</v>
      </c>
      <c r="AT1017" s="89"/>
      <c r="AU1017" s="88">
        <f t="shared" si="163"/>
        <v>30104</v>
      </c>
      <c r="AV1017" s="92"/>
      <c r="AW1017" s="93">
        <f t="shared" si="164"/>
        <v>0</v>
      </c>
      <c r="AX1017" s="92"/>
      <c r="AY1017" s="94">
        <f t="shared" si="165"/>
        <v>12568</v>
      </c>
      <c r="AZ1017" s="95">
        <v>7000</v>
      </c>
      <c r="BA1017" s="94">
        <f t="shared" si="166"/>
        <v>5568</v>
      </c>
      <c r="BB1017" s="92"/>
      <c r="BC1017" s="96"/>
      <c r="BD1017" s="97"/>
      <c r="BE1017" s="30" t="str">
        <f t="shared" si="147"/>
        <v>oui</v>
      </c>
      <c r="BF1017" s="98"/>
      <c r="BG1017" s="98"/>
      <c r="BH1017" s="98"/>
      <c r="BI1017" s="98"/>
      <c r="BJ1017" s="98"/>
      <c r="BK1017" s="98"/>
      <c r="BL1017" s="33"/>
    </row>
    <row r="1018" spans="1:64" s="24" customFormat="1" ht="11.25" customHeight="1" x14ac:dyDescent="0.2">
      <c r="A1018" s="240" t="s">
        <v>81</v>
      </c>
      <c r="B1018" s="235">
        <f t="shared" si="148"/>
        <v>0</v>
      </c>
      <c r="C1018" s="15"/>
      <c r="D1018" s="241">
        <v>0</v>
      </c>
      <c r="E1018" s="241">
        <v>0</v>
      </c>
      <c r="F1018" s="241">
        <v>0</v>
      </c>
      <c r="G1018" s="241">
        <v>0</v>
      </c>
      <c r="H1018" s="241">
        <v>0</v>
      </c>
      <c r="I1018" s="241">
        <v>0</v>
      </c>
      <c r="J1018" s="241">
        <v>0</v>
      </c>
      <c r="K1018" s="241">
        <v>0</v>
      </c>
      <c r="L1018" s="241">
        <v>0</v>
      </c>
      <c r="M1018" s="241">
        <v>0</v>
      </c>
      <c r="N1018" s="241">
        <v>0</v>
      </c>
      <c r="O1018" s="242">
        <v>0</v>
      </c>
      <c r="P1018" s="242">
        <v>0</v>
      </c>
      <c r="Q1018" s="242">
        <v>0</v>
      </c>
      <c r="R1018" s="237">
        <f t="shared" si="149"/>
        <v>0</v>
      </c>
      <c r="S1018" s="238">
        <f t="shared" si="149"/>
        <v>0</v>
      </c>
      <c r="T1018" s="242">
        <v>0</v>
      </c>
      <c r="U1018" s="88">
        <f t="shared" si="150"/>
        <v>0</v>
      </c>
      <c r="V1018" s="89"/>
      <c r="W1018" s="27" t="s">
        <v>10</v>
      </c>
      <c r="X1018" s="88">
        <f t="shared" si="151"/>
        <v>0</v>
      </c>
      <c r="Y1018" s="88">
        <f t="shared" si="152"/>
        <v>0</v>
      </c>
      <c r="Z1018" s="88">
        <f t="shared" si="153"/>
        <v>0</v>
      </c>
      <c r="AA1018" s="88">
        <f t="shared" si="154"/>
        <v>0</v>
      </c>
      <c r="AB1018" s="88">
        <f t="shared" si="155"/>
        <v>0</v>
      </c>
      <c r="AC1018" s="88">
        <f t="shared" si="156"/>
        <v>0</v>
      </c>
      <c r="AD1018" s="88">
        <f t="shared" si="157"/>
        <v>0</v>
      </c>
      <c r="AE1018" s="88">
        <f t="shared" si="158"/>
        <v>0</v>
      </c>
      <c r="AF1018" s="89"/>
      <c r="AG1018" s="89"/>
      <c r="AH1018" s="88">
        <f t="shared" si="159"/>
        <v>0</v>
      </c>
      <c r="AI1018" s="90">
        <f t="shared" si="160"/>
        <v>0</v>
      </c>
      <c r="AJ1018" s="92"/>
      <c r="AK1018" s="89">
        <v>0</v>
      </c>
      <c r="AL1018" s="89"/>
      <c r="AM1018" s="88">
        <f t="shared" si="161"/>
        <v>0</v>
      </c>
      <c r="AN1018" s="241">
        <v>0</v>
      </c>
      <c r="AO1018" s="241">
        <v>0</v>
      </c>
      <c r="AP1018" s="88">
        <f t="shared" si="162"/>
        <v>0</v>
      </c>
      <c r="AQ1018" s="89">
        <v>0</v>
      </c>
      <c r="AR1018" s="89"/>
      <c r="AS1018" s="88">
        <f t="shared" si="167"/>
        <v>5568</v>
      </c>
      <c r="AT1018" s="89"/>
      <c r="AU1018" s="88">
        <f t="shared" si="163"/>
        <v>5568</v>
      </c>
      <c r="AV1018" s="92"/>
      <c r="AW1018" s="93">
        <f t="shared" si="164"/>
        <v>0</v>
      </c>
      <c r="AX1018" s="92"/>
      <c r="AY1018" s="94">
        <f t="shared" si="165"/>
        <v>5568</v>
      </c>
      <c r="AZ1018" s="95">
        <v>0</v>
      </c>
      <c r="BA1018" s="94">
        <f t="shared" si="166"/>
        <v>5568</v>
      </c>
      <c r="BB1018" s="92"/>
      <c r="BC1018" s="96"/>
      <c r="BD1018" s="97"/>
      <c r="BE1018" s="30" t="str">
        <f t="shared" ref="BE1018:BL1033" si="168">+BE1017</f>
        <v>oui</v>
      </c>
      <c r="BF1018" s="98"/>
      <c r="BG1018" s="98"/>
      <c r="BH1018" s="98"/>
      <c r="BI1018" s="98"/>
      <c r="BJ1018" s="98"/>
      <c r="BK1018" s="98"/>
      <c r="BL1018" s="33"/>
    </row>
    <row r="1019" spans="1:64" s="24" customFormat="1" ht="11.25" customHeight="1" x14ac:dyDescent="0.2">
      <c r="A1019" s="240" t="s">
        <v>82</v>
      </c>
      <c r="B1019" s="235">
        <f t="shared" si="148"/>
        <v>0</v>
      </c>
      <c r="C1019" s="15"/>
      <c r="D1019" s="241">
        <v>0</v>
      </c>
      <c r="E1019" s="241">
        <v>0</v>
      </c>
      <c r="F1019" s="241">
        <v>0</v>
      </c>
      <c r="G1019" s="241">
        <v>0</v>
      </c>
      <c r="H1019" s="241">
        <v>0</v>
      </c>
      <c r="I1019" s="241">
        <v>0</v>
      </c>
      <c r="J1019" s="241">
        <v>0</v>
      </c>
      <c r="K1019" s="241">
        <v>0</v>
      </c>
      <c r="L1019" s="241">
        <v>0</v>
      </c>
      <c r="M1019" s="241">
        <v>0</v>
      </c>
      <c r="N1019" s="241">
        <v>0</v>
      </c>
      <c r="O1019" s="242">
        <v>0</v>
      </c>
      <c r="P1019" s="242">
        <v>0</v>
      </c>
      <c r="Q1019" s="242">
        <v>0</v>
      </c>
      <c r="R1019" s="237">
        <f t="shared" si="149"/>
        <v>0</v>
      </c>
      <c r="S1019" s="238">
        <f t="shared" si="149"/>
        <v>0</v>
      </c>
      <c r="T1019" s="242">
        <v>0</v>
      </c>
      <c r="U1019" s="88">
        <f t="shared" si="150"/>
        <v>0</v>
      </c>
      <c r="V1019" s="89"/>
      <c r="W1019" s="27" t="s">
        <v>10</v>
      </c>
      <c r="X1019" s="88">
        <f t="shared" si="151"/>
        <v>0</v>
      </c>
      <c r="Y1019" s="88">
        <f t="shared" si="152"/>
        <v>0</v>
      </c>
      <c r="Z1019" s="88">
        <f t="shared" si="153"/>
        <v>0</v>
      </c>
      <c r="AA1019" s="88">
        <f t="shared" si="154"/>
        <v>0</v>
      </c>
      <c r="AB1019" s="88">
        <f t="shared" si="155"/>
        <v>0</v>
      </c>
      <c r="AC1019" s="88">
        <f t="shared" si="156"/>
        <v>0</v>
      </c>
      <c r="AD1019" s="88">
        <f t="shared" si="157"/>
        <v>0</v>
      </c>
      <c r="AE1019" s="88">
        <f t="shared" si="158"/>
        <v>0</v>
      </c>
      <c r="AF1019" s="89"/>
      <c r="AG1019" s="89"/>
      <c r="AH1019" s="88">
        <f t="shared" si="159"/>
        <v>0</v>
      </c>
      <c r="AI1019" s="90">
        <f t="shared" si="160"/>
        <v>0</v>
      </c>
      <c r="AJ1019" s="92"/>
      <c r="AK1019" s="89">
        <v>0</v>
      </c>
      <c r="AL1019" s="89"/>
      <c r="AM1019" s="88">
        <f t="shared" si="161"/>
        <v>0</v>
      </c>
      <c r="AN1019" s="241">
        <v>0</v>
      </c>
      <c r="AO1019" s="241">
        <v>0</v>
      </c>
      <c r="AP1019" s="88">
        <f t="shared" si="162"/>
        <v>0</v>
      </c>
      <c r="AQ1019" s="89">
        <v>0</v>
      </c>
      <c r="AR1019" s="89"/>
      <c r="AS1019" s="88">
        <f t="shared" si="167"/>
        <v>5568</v>
      </c>
      <c r="AT1019" s="89"/>
      <c r="AU1019" s="88">
        <f t="shared" si="163"/>
        <v>5568</v>
      </c>
      <c r="AV1019" s="92"/>
      <c r="AW1019" s="93">
        <f t="shared" si="164"/>
        <v>0</v>
      </c>
      <c r="AX1019" s="92"/>
      <c r="AY1019" s="94">
        <f t="shared" si="165"/>
        <v>5568</v>
      </c>
      <c r="AZ1019" s="95">
        <v>0</v>
      </c>
      <c r="BA1019" s="94">
        <f t="shared" si="166"/>
        <v>5568</v>
      </c>
      <c r="BB1019" s="92"/>
      <c r="BC1019" s="96"/>
      <c r="BD1019" s="97"/>
      <c r="BE1019" s="30" t="str">
        <f t="shared" si="168"/>
        <v>oui</v>
      </c>
      <c r="BF1019" s="98"/>
      <c r="BG1019" s="98"/>
      <c r="BH1019" s="98"/>
      <c r="BI1019" s="98"/>
      <c r="BJ1019" s="98"/>
      <c r="BK1019" s="98"/>
      <c r="BL1019" s="33"/>
    </row>
    <row r="1020" spans="1:64" s="24" customFormat="1" ht="11.25" customHeight="1" x14ac:dyDescent="0.2">
      <c r="A1020" s="85"/>
      <c r="B1020" s="104"/>
      <c r="C1020" s="15"/>
      <c r="D1020" s="105"/>
      <c r="E1020" s="105"/>
      <c r="F1020" s="105"/>
      <c r="G1020" s="105"/>
      <c r="H1020" s="105"/>
      <c r="I1020" s="105"/>
      <c r="J1020" s="105"/>
      <c r="K1020" s="105"/>
      <c r="L1020" s="105"/>
      <c r="M1020" s="105"/>
      <c r="N1020" s="92"/>
      <c r="O1020" s="92"/>
      <c r="P1020" s="92"/>
      <c r="Q1020" s="92"/>
      <c r="R1020" s="92"/>
      <c r="S1020" s="92"/>
      <c r="U1020" s="92"/>
      <c r="V1020" s="92"/>
      <c r="W1020" s="27" t="s">
        <v>10</v>
      </c>
      <c r="X1020" s="92"/>
      <c r="Y1020" s="92"/>
      <c r="Z1020" s="92"/>
      <c r="AA1020" s="92"/>
      <c r="AB1020" s="92"/>
      <c r="AC1020" s="92"/>
      <c r="AD1020" s="92"/>
      <c r="AE1020" s="92"/>
      <c r="AF1020" s="106"/>
      <c r="AG1020" s="92"/>
      <c r="AH1020" s="92"/>
      <c r="AI1020" s="92"/>
      <c r="AJ1020" s="107"/>
      <c r="AK1020" s="106"/>
      <c r="AL1020" s="106"/>
      <c r="AM1020" s="106"/>
      <c r="AN1020" s="92"/>
      <c r="AO1020" s="92"/>
      <c r="AP1020" s="92"/>
      <c r="AQ1020" s="92"/>
      <c r="AR1020" s="92"/>
      <c r="AS1020" s="92"/>
      <c r="AT1020" s="92"/>
      <c r="AU1020" s="92"/>
      <c r="AV1020" s="92"/>
      <c r="AW1020" s="92"/>
      <c r="AX1020" s="92"/>
      <c r="AY1020" s="28"/>
      <c r="AZ1020" s="28"/>
      <c r="BA1020" s="28"/>
      <c r="BB1020" s="92"/>
      <c r="BD1020" s="29"/>
      <c r="BE1020" s="30" t="str">
        <f t="shared" si="168"/>
        <v>oui</v>
      </c>
      <c r="BF1020" s="98">
        <f t="shared" si="168"/>
        <v>0</v>
      </c>
      <c r="BG1020" s="98">
        <f t="shared" si="168"/>
        <v>0</v>
      </c>
      <c r="BH1020" s="98">
        <f t="shared" si="168"/>
        <v>0</v>
      </c>
      <c r="BI1020" s="98">
        <f t="shared" si="168"/>
        <v>0</v>
      </c>
      <c r="BJ1020" s="98">
        <f t="shared" si="168"/>
        <v>0</v>
      </c>
      <c r="BK1020" s="98">
        <f t="shared" si="168"/>
        <v>0</v>
      </c>
      <c r="BL1020" s="33">
        <f t="shared" si="168"/>
        <v>0</v>
      </c>
    </row>
    <row r="1021" spans="1:64" s="24" customFormat="1" ht="12.75" customHeight="1" x14ac:dyDescent="0.2">
      <c r="A1021" s="243" t="s">
        <v>83</v>
      </c>
      <c r="B1021" s="108">
        <f>SUM(B1008:B1019)</f>
        <v>2098893</v>
      </c>
      <c r="C1021" s="15"/>
      <c r="D1021" s="238">
        <f t="shared" ref="D1021:V1021" si="169">SUM(D1008:D1020)</f>
        <v>485590</v>
      </c>
      <c r="E1021" s="238">
        <f t="shared" si="169"/>
        <v>0</v>
      </c>
      <c r="F1021" s="238">
        <f t="shared" si="169"/>
        <v>0</v>
      </c>
      <c r="G1021" s="238">
        <f t="shared" si="169"/>
        <v>0</v>
      </c>
      <c r="H1021" s="238">
        <f t="shared" si="169"/>
        <v>17201</v>
      </c>
      <c r="I1021" s="238">
        <f t="shared" si="169"/>
        <v>0</v>
      </c>
      <c r="J1021" s="238">
        <f t="shared" si="169"/>
        <v>0</v>
      </c>
      <c r="K1021" s="238">
        <f t="shared" si="169"/>
        <v>0</v>
      </c>
      <c r="L1021" s="238">
        <f t="shared" si="169"/>
        <v>1593690</v>
      </c>
      <c r="M1021" s="238">
        <f t="shared" si="169"/>
        <v>0</v>
      </c>
      <c r="N1021" s="238">
        <f t="shared" si="169"/>
        <v>0</v>
      </c>
      <c r="O1021" s="238">
        <f t="shared" si="169"/>
        <v>0</v>
      </c>
      <c r="P1021" s="238">
        <f t="shared" si="169"/>
        <v>2684</v>
      </c>
      <c r="Q1021" s="238">
        <f t="shared" si="169"/>
        <v>0</v>
      </c>
      <c r="R1021" s="238">
        <f t="shared" si="169"/>
        <v>2096481</v>
      </c>
      <c r="S1021" s="238">
        <f t="shared" si="169"/>
        <v>0</v>
      </c>
      <c r="T1021" s="238">
        <f t="shared" si="169"/>
        <v>-272</v>
      </c>
      <c r="U1021" s="88">
        <f t="shared" si="169"/>
        <v>2684</v>
      </c>
      <c r="V1021" s="88">
        <f t="shared" si="169"/>
        <v>0</v>
      </c>
      <c r="W1021" s="27" t="s">
        <v>10</v>
      </c>
      <c r="X1021" s="238">
        <f t="shared" ref="X1021:AF1021" si="170">SUM(X1008:X1019)</f>
        <v>97118</v>
      </c>
      <c r="Y1021" s="238">
        <f t="shared" si="170"/>
        <v>0</v>
      </c>
      <c r="Z1021" s="238">
        <f t="shared" si="170"/>
        <v>1719</v>
      </c>
      <c r="AA1021" s="238">
        <f t="shared" si="170"/>
        <v>0</v>
      </c>
      <c r="AB1021" s="238">
        <f t="shared" si="170"/>
        <v>87652</v>
      </c>
      <c r="AC1021" s="238">
        <f t="shared" si="170"/>
        <v>0</v>
      </c>
      <c r="AD1021" s="238">
        <f t="shared" si="170"/>
        <v>0</v>
      </c>
      <c r="AE1021" s="238">
        <f t="shared" si="170"/>
        <v>186489</v>
      </c>
      <c r="AF1021" s="88">
        <f t="shared" si="170"/>
        <v>0</v>
      </c>
      <c r="AG1021" s="109"/>
      <c r="AH1021" s="238">
        <f>SUM(AH1008:AH1019)</f>
        <v>186489</v>
      </c>
      <c r="AI1021" s="88">
        <f>SUM(AI1008:AI1019)</f>
        <v>0</v>
      </c>
      <c r="AJ1021" s="107"/>
      <c r="AK1021" s="238">
        <f>SUM(AK1008:AK1019)</f>
        <v>1593</v>
      </c>
      <c r="AL1021" s="238">
        <f>SUM(AL1008:AL1020)</f>
        <v>0</v>
      </c>
      <c r="AM1021" s="238"/>
      <c r="AN1021" s="238">
        <f>SUM(AN1008:AN1019)</f>
        <v>205875</v>
      </c>
      <c r="AO1021" s="238">
        <f>SUM(AO1008:AO1019)</f>
        <v>0</v>
      </c>
      <c r="AP1021" s="238">
        <f>SUM(AP1008:AP1019)</f>
        <v>205875</v>
      </c>
      <c r="AQ1021" s="238">
        <f>SUM(AQ1008:AQ1019)</f>
        <v>56</v>
      </c>
      <c r="AR1021" s="88">
        <f>SUM(AR1008:AR1019)</f>
        <v>0</v>
      </c>
      <c r="AS1021" s="109"/>
      <c r="AT1021" s="109"/>
      <c r="AU1021" s="109"/>
      <c r="AV1021" s="92"/>
      <c r="AW1021" s="92"/>
      <c r="AX1021" s="92"/>
      <c r="AY1021" s="28"/>
      <c r="AZ1021" s="28"/>
      <c r="BA1021" s="28"/>
      <c r="BB1021" s="92"/>
      <c r="BD1021" s="29"/>
      <c r="BE1021" s="30" t="str">
        <f t="shared" si="168"/>
        <v>oui</v>
      </c>
      <c r="BF1021" s="98">
        <f t="shared" si="168"/>
        <v>0</v>
      </c>
      <c r="BG1021" s="98">
        <f t="shared" si="168"/>
        <v>0</v>
      </c>
      <c r="BH1021" s="98">
        <f t="shared" si="168"/>
        <v>0</v>
      </c>
      <c r="BI1021" s="98">
        <f t="shared" si="168"/>
        <v>0</v>
      </c>
      <c r="BJ1021" s="98">
        <f t="shared" si="168"/>
        <v>0</v>
      </c>
      <c r="BK1021" s="98">
        <f t="shared" si="168"/>
        <v>0</v>
      </c>
      <c r="BL1021" s="33">
        <f t="shared" si="168"/>
        <v>0</v>
      </c>
    </row>
    <row r="1022" spans="1:64" s="24" customFormat="1" ht="11.25" customHeight="1" x14ac:dyDescent="0.2">
      <c r="C1022" s="15"/>
      <c r="W1022" s="27" t="s">
        <v>10</v>
      </c>
      <c r="AY1022" s="28"/>
      <c r="AZ1022" s="28"/>
      <c r="BA1022" s="28"/>
      <c r="BD1022" s="29"/>
      <c r="BE1022" s="30" t="str">
        <f t="shared" si="168"/>
        <v>oui</v>
      </c>
      <c r="BF1022" s="33">
        <f t="shared" si="168"/>
        <v>0</v>
      </c>
      <c r="BG1022" s="33">
        <f t="shared" si="168"/>
        <v>0</v>
      </c>
      <c r="BH1022" s="33">
        <f t="shared" si="168"/>
        <v>0</v>
      </c>
      <c r="BI1022" s="33">
        <f t="shared" si="168"/>
        <v>0</v>
      </c>
      <c r="BJ1022" s="33">
        <f t="shared" si="168"/>
        <v>0</v>
      </c>
      <c r="BK1022" s="33">
        <f t="shared" si="168"/>
        <v>0</v>
      </c>
      <c r="BL1022" s="33">
        <f t="shared" si="168"/>
        <v>0</v>
      </c>
    </row>
    <row r="1023" spans="1:64" s="111" customFormat="1" ht="12.75" customHeight="1" x14ac:dyDescent="0.2">
      <c r="A1023" s="110" t="s">
        <v>84</v>
      </c>
      <c r="C1023" s="15"/>
      <c r="D1023" s="134">
        <v>485590</v>
      </c>
      <c r="E1023" s="112"/>
      <c r="F1023" s="134">
        <v>0</v>
      </c>
      <c r="G1023" s="112"/>
      <c r="H1023" s="134">
        <v>17201</v>
      </c>
      <c r="I1023" s="112"/>
      <c r="J1023" s="134"/>
      <c r="K1023" s="112"/>
      <c r="L1023" s="134">
        <v>1593690</v>
      </c>
      <c r="M1023" s="112"/>
      <c r="N1023" s="134">
        <v>0</v>
      </c>
      <c r="O1023" s="112"/>
      <c r="P1023" s="134">
        <v>2684</v>
      </c>
      <c r="Q1023" s="112"/>
      <c r="R1023" s="134">
        <f>SUM(D1023:O1023)</f>
        <v>2096481</v>
      </c>
      <c r="S1023" s="112"/>
      <c r="U1023" s="134">
        <f>SUM(P1023:Q1023)</f>
        <v>2684</v>
      </c>
      <c r="W1023" s="27" t="s">
        <v>10</v>
      </c>
      <c r="AI1023" s="113">
        <f>+AI1021</f>
        <v>0</v>
      </c>
      <c r="AM1023" s="114">
        <f>+AL1021+AO1021</f>
        <v>0</v>
      </c>
      <c r="AN1023" s="115"/>
      <c r="AY1023" s="28"/>
      <c r="AZ1023" s="28"/>
      <c r="BA1023" s="28"/>
      <c r="BD1023" s="116"/>
      <c r="BE1023" s="30" t="str">
        <f t="shared" si="168"/>
        <v>oui</v>
      </c>
      <c r="BF1023" s="117">
        <f t="shared" si="168"/>
        <v>0</v>
      </c>
      <c r="BG1023" s="117">
        <f t="shared" si="168"/>
        <v>0</v>
      </c>
      <c r="BH1023" s="117">
        <f t="shared" si="168"/>
        <v>0</v>
      </c>
      <c r="BI1023" s="117">
        <f t="shared" si="168"/>
        <v>0</v>
      </c>
      <c r="BJ1023" s="117">
        <f t="shared" si="168"/>
        <v>0</v>
      </c>
      <c r="BK1023" s="117">
        <f t="shared" si="168"/>
        <v>0</v>
      </c>
      <c r="BL1023" s="117">
        <f t="shared" si="168"/>
        <v>0</v>
      </c>
    </row>
    <row r="1024" spans="1:64" s="111" customFormat="1" ht="12.75" customHeight="1" x14ac:dyDescent="0.2">
      <c r="A1024" s="110" t="s">
        <v>85</v>
      </c>
      <c r="C1024" s="15"/>
      <c r="D1024" s="118"/>
      <c r="E1024" s="134">
        <v>0</v>
      </c>
      <c r="F1024" s="118"/>
      <c r="G1024" s="134">
        <v>0</v>
      </c>
      <c r="H1024" s="118"/>
      <c r="I1024" s="134">
        <v>0</v>
      </c>
      <c r="J1024" s="118"/>
      <c r="K1024" s="134"/>
      <c r="L1024" s="118"/>
      <c r="M1024" s="134">
        <v>0</v>
      </c>
      <c r="N1024" s="118"/>
      <c r="O1024" s="134">
        <v>0</v>
      </c>
      <c r="P1024" s="118"/>
      <c r="Q1024" s="134">
        <v>0</v>
      </c>
      <c r="R1024" s="118"/>
      <c r="S1024" s="134">
        <f>SUM(D1024:O1024)</f>
        <v>0</v>
      </c>
      <c r="U1024" s="118"/>
      <c r="W1024" s="27" t="s">
        <v>10</v>
      </c>
      <c r="AI1024" s="119"/>
      <c r="AM1024" s="120"/>
      <c r="AN1024" s="121"/>
      <c r="AY1024" s="28"/>
      <c r="AZ1024" s="28"/>
      <c r="BA1024" s="28"/>
      <c r="BD1024" s="116"/>
      <c r="BE1024" s="30" t="str">
        <f t="shared" si="168"/>
        <v>oui</v>
      </c>
      <c r="BF1024" s="117">
        <f t="shared" si="168"/>
        <v>0</v>
      </c>
      <c r="BG1024" s="117">
        <f t="shared" si="168"/>
        <v>0</v>
      </c>
      <c r="BH1024" s="117">
        <f t="shared" si="168"/>
        <v>0</v>
      </c>
      <c r="BI1024" s="117">
        <f t="shared" si="168"/>
        <v>0</v>
      </c>
      <c r="BJ1024" s="117">
        <f t="shared" si="168"/>
        <v>0</v>
      </c>
      <c r="BK1024" s="117">
        <f t="shared" si="168"/>
        <v>0</v>
      </c>
      <c r="BL1024" s="117">
        <f t="shared" si="168"/>
        <v>0</v>
      </c>
    </row>
    <row r="1025" spans="1:64" s="24" customFormat="1" ht="11.25" customHeight="1" x14ac:dyDescent="0.2">
      <c r="C1025" s="15"/>
      <c r="W1025" s="27" t="s">
        <v>10</v>
      </c>
      <c r="AY1025" s="28"/>
      <c r="AZ1025" s="28"/>
      <c r="BA1025" s="28"/>
      <c r="BD1025" s="29"/>
      <c r="BE1025" s="30" t="str">
        <f t="shared" si="168"/>
        <v>oui</v>
      </c>
      <c r="BF1025" s="33">
        <f t="shared" si="168"/>
        <v>0</v>
      </c>
      <c r="BG1025" s="33">
        <f t="shared" si="168"/>
        <v>0</v>
      </c>
      <c r="BH1025" s="33">
        <f t="shared" si="168"/>
        <v>0</v>
      </c>
      <c r="BI1025" s="33">
        <f t="shared" si="168"/>
        <v>0</v>
      </c>
      <c r="BJ1025" s="33">
        <f t="shared" si="168"/>
        <v>0</v>
      </c>
      <c r="BK1025" s="33">
        <f t="shared" si="168"/>
        <v>0</v>
      </c>
      <c r="BL1025" s="33">
        <f t="shared" si="168"/>
        <v>0</v>
      </c>
    </row>
    <row r="1026" spans="1:64" s="122" customFormat="1" ht="15" customHeight="1" x14ac:dyDescent="0.25">
      <c r="A1026" s="122" t="str">
        <f>+CONCATENATE("Ecart ",C1026)</f>
        <v xml:space="preserve">Ecart </v>
      </c>
      <c r="C1026" s="15"/>
      <c r="D1026" s="135">
        <f>ROUND(D1021-D1023,0)</f>
        <v>0</v>
      </c>
      <c r="E1026" s="135">
        <f>ROUND(E1021-E1024,0)</f>
        <v>0</v>
      </c>
      <c r="F1026" s="135">
        <f>ROUND(F1021-F1023,0)</f>
        <v>0</v>
      </c>
      <c r="G1026" s="135">
        <f>ROUND(G1021-G1024,0)</f>
        <v>0</v>
      </c>
      <c r="H1026" s="135">
        <f>ROUND(H1021-H1023,0)</f>
        <v>0</v>
      </c>
      <c r="I1026" s="135">
        <f>ROUND(I1021-I1024,0)</f>
        <v>0</v>
      </c>
      <c r="J1026" s="135">
        <f>ROUND(J1021-J1023,0)</f>
        <v>0</v>
      </c>
      <c r="K1026" s="135">
        <f>ROUND(K1021-K1024,0)</f>
        <v>0</v>
      </c>
      <c r="L1026" s="135">
        <f>ROUND(L1021-L1023,0)</f>
        <v>0</v>
      </c>
      <c r="M1026" s="135">
        <f>ROUND(M1021-M1024,0)</f>
        <v>0</v>
      </c>
      <c r="N1026" s="135">
        <f>ROUND(N1021-N1023,0)</f>
        <v>0</v>
      </c>
      <c r="O1026" s="135">
        <f>ROUND(O1021-O1024,0)</f>
        <v>0</v>
      </c>
      <c r="P1026" s="135">
        <f>ROUND(P1021-P1023,0)</f>
        <v>0</v>
      </c>
      <c r="Q1026" s="135">
        <f>ROUND(Q1021-Q1024,0)</f>
        <v>0</v>
      </c>
      <c r="R1026" s="135">
        <f>ROUND(R1021-R1023,0)</f>
        <v>0</v>
      </c>
      <c r="S1026" s="135">
        <f>ROUND(S1021-S1024,0)</f>
        <v>0</v>
      </c>
      <c r="U1026" s="135">
        <f>ROUND(U1021-U1023,0)</f>
        <v>0</v>
      </c>
      <c r="W1026" s="27" t="s">
        <v>10</v>
      </c>
      <c r="AI1026" s="123" t="s">
        <v>86</v>
      </c>
      <c r="AY1026" s="124"/>
      <c r="AZ1026" s="124"/>
      <c r="BA1026" s="124"/>
      <c r="BD1026" s="125"/>
      <c r="BE1026" s="30" t="str">
        <f t="shared" si="168"/>
        <v>oui</v>
      </c>
      <c r="BF1026" s="126">
        <f t="shared" si="168"/>
        <v>0</v>
      </c>
      <c r="BG1026" s="126">
        <f t="shared" si="168"/>
        <v>0</v>
      </c>
      <c r="BH1026" s="126">
        <f t="shared" si="168"/>
        <v>0</v>
      </c>
      <c r="BI1026" s="126">
        <f t="shared" si="168"/>
        <v>0</v>
      </c>
      <c r="BJ1026" s="126">
        <f t="shared" si="168"/>
        <v>0</v>
      </c>
      <c r="BK1026" s="126">
        <f t="shared" si="168"/>
        <v>0</v>
      </c>
      <c r="BL1026" s="126">
        <f t="shared" si="168"/>
        <v>0</v>
      </c>
    </row>
    <row r="1027" spans="1:64" ht="15" customHeight="1" x14ac:dyDescent="0.25">
      <c r="C1027" s="15"/>
      <c r="W1027" s="27" t="s">
        <v>10</v>
      </c>
      <c r="AN1027"/>
      <c r="AO1027"/>
      <c r="AP1027"/>
      <c r="AQ1027"/>
      <c r="BE1027" s="30" t="str">
        <f t="shared" si="168"/>
        <v>oui</v>
      </c>
      <c r="BF1027" s="3">
        <f t="shared" si="168"/>
        <v>0</v>
      </c>
      <c r="BG1027" s="3">
        <f t="shared" si="168"/>
        <v>0</v>
      </c>
      <c r="BH1027" s="3">
        <f t="shared" si="168"/>
        <v>0</v>
      </c>
      <c r="BI1027" s="3">
        <f t="shared" si="168"/>
        <v>0</v>
      </c>
      <c r="BJ1027" s="3">
        <f t="shared" si="168"/>
        <v>0</v>
      </c>
      <c r="BK1027" s="3">
        <f t="shared" si="168"/>
        <v>0</v>
      </c>
      <c r="BL1027" s="3">
        <f t="shared" si="168"/>
        <v>0</v>
      </c>
    </row>
    <row r="1028" spans="1:64" s="129" customFormat="1" ht="21" customHeight="1" x14ac:dyDescent="0.35">
      <c r="A1028" s="126" t="s">
        <v>87</v>
      </c>
      <c r="B1028" s="127"/>
      <c r="C1028" s="15"/>
      <c r="D1028" s="128"/>
      <c r="E1028" s="128"/>
      <c r="F1028" s="128"/>
      <c r="G1028" s="136">
        <v>0</v>
      </c>
      <c r="H1028" s="127" t="s">
        <v>88</v>
      </c>
      <c r="W1028" s="27" t="s">
        <v>10</v>
      </c>
      <c r="AY1028" s="130"/>
      <c r="AZ1028" s="130"/>
      <c r="BA1028" s="130"/>
      <c r="BD1028" s="131"/>
      <c r="BE1028" s="30" t="str">
        <f t="shared" si="168"/>
        <v>oui</v>
      </c>
      <c r="BF1028" s="126">
        <f t="shared" si="168"/>
        <v>0</v>
      </c>
      <c r="BG1028" s="126">
        <f t="shared" si="168"/>
        <v>0</v>
      </c>
      <c r="BH1028" s="126">
        <f t="shared" si="168"/>
        <v>0</v>
      </c>
      <c r="BI1028" s="126">
        <f t="shared" si="168"/>
        <v>0</v>
      </c>
      <c r="BJ1028" s="126">
        <f t="shared" si="168"/>
        <v>0</v>
      </c>
      <c r="BK1028" s="126">
        <f t="shared" si="168"/>
        <v>0</v>
      </c>
      <c r="BL1028" s="126">
        <f t="shared" si="168"/>
        <v>0</v>
      </c>
    </row>
    <row r="1029" spans="1:64" ht="15" customHeight="1" x14ac:dyDescent="0.25">
      <c r="A1029" s="3"/>
      <c r="C1029" s="15"/>
      <c r="W1029" s="27" t="s">
        <v>10</v>
      </c>
      <c r="AN1029"/>
      <c r="AO1029"/>
      <c r="AP1029"/>
      <c r="AQ1029"/>
      <c r="BE1029" s="30" t="str">
        <f t="shared" si="168"/>
        <v>oui</v>
      </c>
      <c r="BF1029" s="3">
        <f t="shared" si="168"/>
        <v>0</v>
      </c>
      <c r="BG1029" s="3">
        <f t="shared" si="168"/>
        <v>0</v>
      </c>
      <c r="BH1029" s="3">
        <f t="shared" si="168"/>
        <v>0</v>
      </c>
      <c r="BI1029" s="3">
        <f t="shared" si="168"/>
        <v>0</v>
      </c>
      <c r="BJ1029" s="3">
        <f t="shared" si="168"/>
        <v>0</v>
      </c>
      <c r="BK1029" s="3">
        <f t="shared" si="168"/>
        <v>0</v>
      </c>
      <c r="BL1029" s="3">
        <f t="shared" si="168"/>
        <v>0</v>
      </c>
    </row>
    <row r="1030" spans="1:64" s="129" customFormat="1" ht="21" customHeight="1" x14ac:dyDescent="0.35">
      <c r="A1030" s="126" t="s">
        <v>89</v>
      </c>
      <c r="B1030" s="127"/>
      <c r="C1030" s="15"/>
      <c r="D1030" s="128"/>
      <c r="E1030" s="128"/>
      <c r="F1030" s="128"/>
      <c r="G1030" s="137">
        <v>0</v>
      </c>
      <c r="H1030" s="127" t="s">
        <v>90</v>
      </c>
      <c r="W1030" s="27" t="s">
        <v>10</v>
      </c>
      <c r="AY1030" s="130"/>
      <c r="AZ1030" s="130"/>
      <c r="BA1030" s="130"/>
      <c r="BD1030" s="131"/>
      <c r="BE1030" s="30" t="str">
        <f t="shared" si="168"/>
        <v>oui</v>
      </c>
      <c r="BF1030" s="126">
        <f t="shared" si="168"/>
        <v>0</v>
      </c>
      <c r="BG1030" s="126">
        <f t="shared" si="168"/>
        <v>0</v>
      </c>
      <c r="BH1030" s="126">
        <f t="shared" si="168"/>
        <v>0</v>
      </c>
      <c r="BI1030" s="126">
        <f t="shared" si="168"/>
        <v>0</v>
      </c>
      <c r="BJ1030" s="126">
        <f t="shared" si="168"/>
        <v>0</v>
      </c>
      <c r="BK1030" s="126">
        <f t="shared" si="168"/>
        <v>0</v>
      </c>
      <c r="BL1030" s="126">
        <f t="shared" si="168"/>
        <v>0</v>
      </c>
    </row>
    <row r="1031" spans="1:64" ht="15" customHeight="1" x14ac:dyDescent="0.25">
      <c r="A1031" s="3"/>
      <c r="C1031" s="15"/>
      <c r="W1031" s="27" t="s">
        <v>10</v>
      </c>
      <c r="AN1031"/>
      <c r="AO1031"/>
      <c r="AP1031"/>
      <c r="AQ1031"/>
      <c r="BE1031" s="30" t="str">
        <f t="shared" si="168"/>
        <v>oui</v>
      </c>
      <c r="BF1031" s="3">
        <f t="shared" si="168"/>
        <v>0</v>
      </c>
      <c r="BG1031" s="3">
        <f t="shared" si="168"/>
        <v>0</v>
      </c>
      <c r="BH1031" s="3">
        <f t="shared" si="168"/>
        <v>0</v>
      </c>
      <c r="BI1031" s="3">
        <f t="shared" si="168"/>
        <v>0</v>
      </c>
      <c r="BJ1031" s="3">
        <f t="shared" si="168"/>
        <v>0</v>
      </c>
      <c r="BK1031" s="3">
        <f t="shared" si="168"/>
        <v>0</v>
      </c>
      <c r="BL1031" s="3">
        <f t="shared" si="168"/>
        <v>0</v>
      </c>
    </row>
    <row r="1032" spans="1:64" ht="15" customHeight="1" x14ac:dyDescent="0.25">
      <c r="C1032" s="15"/>
      <c r="W1032" s="27" t="s">
        <v>10</v>
      </c>
      <c r="AN1032"/>
      <c r="AO1032"/>
      <c r="AP1032"/>
      <c r="AQ1032"/>
      <c r="BE1032" s="30" t="str">
        <f t="shared" si="168"/>
        <v>oui</v>
      </c>
      <c r="BF1032" s="3">
        <f t="shared" si="168"/>
        <v>0</v>
      </c>
      <c r="BG1032" s="3">
        <f t="shared" si="168"/>
        <v>0</v>
      </c>
      <c r="BH1032" s="3">
        <f t="shared" si="168"/>
        <v>0</v>
      </c>
      <c r="BI1032" s="3">
        <f t="shared" si="168"/>
        <v>0</v>
      </c>
      <c r="BJ1032" s="3">
        <f t="shared" si="168"/>
        <v>0</v>
      </c>
      <c r="BK1032" s="3">
        <f t="shared" si="168"/>
        <v>0</v>
      </c>
      <c r="BL1032" s="3">
        <f t="shared" si="168"/>
        <v>0</v>
      </c>
    </row>
    <row r="1033" spans="1:64" ht="15" customHeight="1" x14ac:dyDescent="0.25">
      <c r="C1033" s="15"/>
      <c r="W1033" s="27" t="s">
        <v>10</v>
      </c>
      <c r="AN1033"/>
      <c r="AO1033"/>
      <c r="AP1033"/>
      <c r="AQ1033"/>
      <c r="BE1033" s="30" t="str">
        <f t="shared" si="168"/>
        <v>oui</v>
      </c>
      <c r="BF1033" s="3">
        <f t="shared" si="168"/>
        <v>0</v>
      </c>
      <c r="BG1033" s="3">
        <f t="shared" si="168"/>
        <v>0</v>
      </c>
      <c r="BH1033" s="3">
        <f t="shared" si="168"/>
        <v>0</v>
      </c>
      <c r="BI1033" s="3">
        <f t="shared" si="168"/>
        <v>0</v>
      </c>
      <c r="BJ1033" s="3">
        <f t="shared" si="168"/>
        <v>0</v>
      </c>
      <c r="BK1033" s="3">
        <f t="shared" si="168"/>
        <v>0</v>
      </c>
      <c r="BL1033" s="3">
        <f t="shared" si="168"/>
        <v>0</v>
      </c>
    </row>
    <row r="1034" spans="1:64" ht="15" customHeight="1" x14ac:dyDescent="0.25">
      <c r="C1034" s="15"/>
      <c r="W1034" s="27" t="s">
        <v>10</v>
      </c>
      <c r="AN1034"/>
      <c r="AO1034"/>
      <c r="AP1034"/>
      <c r="AQ1034"/>
      <c r="BE1034" s="30" t="str">
        <f t="shared" ref="BE1034:BL1049" si="171">+BE1033</f>
        <v>oui</v>
      </c>
      <c r="BF1034" s="3">
        <f t="shared" si="171"/>
        <v>0</v>
      </c>
      <c r="BG1034" s="3">
        <f t="shared" si="171"/>
        <v>0</v>
      </c>
      <c r="BH1034" s="3">
        <f t="shared" si="171"/>
        <v>0</v>
      </c>
      <c r="BI1034" s="3">
        <f t="shared" si="171"/>
        <v>0</v>
      </c>
      <c r="BJ1034" s="3">
        <f t="shared" si="171"/>
        <v>0</v>
      </c>
      <c r="BK1034" s="3">
        <f t="shared" si="171"/>
        <v>0</v>
      </c>
      <c r="BL1034" s="3">
        <f t="shared" si="171"/>
        <v>0</v>
      </c>
    </row>
    <row r="1035" spans="1:64" ht="15" customHeight="1" x14ac:dyDescent="0.25">
      <c r="C1035" s="15"/>
      <c r="W1035" s="27" t="s">
        <v>10</v>
      </c>
      <c r="AN1035"/>
      <c r="AO1035"/>
      <c r="AP1035"/>
      <c r="AQ1035"/>
      <c r="BE1035" s="30" t="str">
        <f t="shared" si="171"/>
        <v>oui</v>
      </c>
      <c r="BF1035" s="3">
        <f t="shared" si="171"/>
        <v>0</v>
      </c>
      <c r="BG1035" s="3">
        <f t="shared" si="171"/>
        <v>0</v>
      </c>
      <c r="BH1035" s="3">
        <f t="shared" si="171"/>
        <v>0</v>
      </c>
      <c r="BI1035" s="3">
        <f t="shared" si="171"/>
        <v>0</v>
      </c>
      <c r="BJ1035" s="3">
        <f t="shared" si="171"/>
        <v>0</v>
      </c>
      <c r="BK1035" s="3">
        <f t="shared" si="171"/>
        <v>0</v>
      </c>
      <c r="BL1035" s="3">
        <f t="shared" si="171"/>
        <v>0</v>
      </c>
    </row>
    <row r="1036" spans="1:64" ht="15" customHeight="1" x14ac:dyDescent="0.25">
      <c r="C1036" s="15"/>
      <c r="W1036" s="27" t="s">
        <v>10</v>
      </c>
      <c r="AN1036"/>
      <c r="AO1036"/>
      <c r="AP1036"/>
      <c r="AQ1036"/>
      <c r="BE1036" s="30" t="str">
        <f t="shared" si="171"/>
        <v>oui</v>
      </c>
      <c r="BF1036" s="3">
        <f t="shared" si="171"/>
        <v>0</v>
      </c>
      <c r="BG1036" s="3">
        <f t="shared" si="171"/>
        <v>0</v>
      </c>
      <c r="BH1036" s="3">
        <f t="shared" si="171"/>
        <v>0</v>
      </c>
      <c r="BI1036" s="3">
        <f t="shared" si="171"/>
        <v>0</v>
      </c>
      <c r="BJ1036" s="3">
        <f t="shared" si="171"/>
        <v>0</v>
      </c>
      <c r="BK1036" s="3">
        <f t="shared" si="171"/>
        <v>0</v>
      </c>
      <c r="BL1036" s="3">
        <f t="shared" si="171"/>
        <v>0</v>
      </c>
    </row>
    <row r="1037" spans="1:64" ht="15" customHeight="1" x14ac:dyDescent="0.25">
      <c r="C1037" s="15"/>
      <c r="W1037" s="27" t="s">
        <v>10</v>
      </c>
      <c r="AN1037"/>
      <c r="AO1037"/>
      <c r="AP1037"/>
      <c r="AQ1037"/>
      <c r="BE1037" s="30" t="str">
        <f t="shared" si="171"/>
        <v>oui</v>
      </c>
      <c r="BF1037" s="3">
        <f t="shared" si="171"/>
        <v>0</v>
      </c>
      <c r="BG1037" s="3">
        <f t="shared" si="171"/>
        <v>0</v>
      </c>
      <c r="BH1037" s="3">
        <f t="shared" si="171"/>
        <v>0</v>
      </c>
      <c r="BI1037" s="3">
        <f t="shared" si="171"/>
        <v>0</v>
      </c>
      <c r="BJ1037" s="3">
        <f t="shared" si="171"/>
        <v>0</v>
      </c>
      <c r="BK1037" s="3">
        <f t="shared" si="171"/>
        <v>0</v>
      </c>
      <c r="BL1037" s="3">
        <f t="shared" si="171"/>
        <v>0</v>
      </c>
    </row>
    <row r="1038" spans="1:64" ht="15" customHeight="1" x14ac:dyDescent="0.25">
      <c r="C1038" s="15"/>
      <c r="W1038" s="27" t="s">
        <v>10</v>
      </c>
      <c r="AN1038"/>
      <c r="AO1038"/>
      <c r="AP1038"/>
      <c r="AQ1038"/>
      <c r="BE1038" s="30" t="str">
        <f t="shared" si="171"/>
        <v>oui</v>
      </c>
      <c r="BF1038" s="3">
        <f t="shared" si="171"/>
        <v>0</v>
      </c>
      <c r="BG1038" s="3">
        <f t="shared" si="171"/>
        <v>0</v>
      </c>
      <c r="BH1038" s="3">
        <f t="shared" si="171"/>
        <v>0</v>
      </c>
      <c r="BI1038" s="3">
        <f t="shared" si="171"/>
        <v>0</v>
      </c>
      <c r="BJ1038" s="3">
        <f t="shared" si="171"/>
        <v>0</v>
      </c>
      <c r="BK1038" s="3">
        <f t="shared" si="171"/>
        <v>0</v>
      </c>
      <c r="BL1038" s="3">
        <f t="shared" si="171"/>
        <v>0</v>
      </c>
    </row>
    <row r="1039" spans="1:64" ht="15" customHeight="1" x14ac:dyDescent="0.25">
      <c r="C1039" s="15"/>
      <c r="W1039" s="27" t="s">
        <v>10</v>
      </c>
      <c r="AN1039"/>
      <c r="AO1039"/>
      <c r="AP1039"/>
      <c r="AQ1039"/>
      <c r="BE1039" s="30" t="str">
        <f t="shared" si="171"/>
        <v>oui</v>
      </c>
      <c r="BF1039" s="3">
        <f t="shared" si="171"/>
        <v>0</v>
      </c>
      <c r="BG1039" s="3">
        <f t="shared" si="171"/>
        <v>0</v>
      </c>
      <c r="BH1039" s="3">
        <f t="shared" si="171"/>
        <v>0</v>
      </c>
      <c r="BI1039" s="3">
        <f t="shared" si="171"/>
        <v>0</v>
      </c>
      <c r="BJ1039" s="3">
        <f t="shared" si="171"/>
        <v>0</v>
      </c>
      <c r="BK1039" s="3">
        <f t="shared" si="171"/>
        <v>0</v>
      </c>
      <c r="BL1039" s="3">
        <f t="shared" si="171"/>
        <v>0</v>
      </c>
    </row>
    <row r="1040" spans="1:64" ht="15" customHeight="1" x14ac:dyDescent="0.25">
      <c r="C1040" s="15"/>
      <c r="W1040" s="27" t="s">
        <v>10</v>
      </c>
      <c r="AN1040"/>
      <c r="AO1040"/>
      <c r="AP1040"/>
      <c r="AQ1040"/>
      <c r="BE1040" s="30" t="str">
        <f t="shared" si="171"/>
        <v>oui</v>
      </c>
      <c r="BF1040" s="3">
        <f t="shared" si="171"/>
        <v>0</v>
      </c>
      <c r="BG1040" s="3">
        <f t="shared" si="171"/>
        <v>0</v>
      </c>
      <c r="BH1040" s="3">
        <f t="shared" si="171"/>
        <v>0</v>
      </c>
      <c r="BI1040" s="3">
        <f t="shared" si="171"/>
        <v>0</v>
      </c>
      <c r="BJ1040" s="3">
        <f t="shared" si="171"/>
        <v>0</v>
      </c>
      <c r="BK1040" s="3">
        <f t="shared" si="171"/>
        <v>0</v>
      </c>
      <c r="BL1040" s="3">
        <f t="shared" si="171"/>
        <v>0</v>
      </c>
    </row>
    <row r="1041" spans="3:64" ht="15" customHeight="1" x14ac:dyDescent="0.25">
      <c r="C1041" s="15"/>
      <c r="W1041" s="27" t="s">
        <v>10</v>
      </c>
      <c r="AN1041"/>
      <c r="AO1041"/>
      <c r="AP1041"/>
      <c r="AQ1041"/>
      <c r="BE1041" s="30" t="str">
        <f t="shared" si="171"/>
        <v>oui</v>
      </c>
      <c r="BF1041" s="3">
        <f t="shared" si="171"/>
        <v>0</v>
      </c>
      <c r="BG1041" s="3">
        <f t="shared" si="171"/>
        <v>0</v>
      </c>
      <c r="BH1041" s="3">
        <f t="shared" si="171"/>
        <v>0</v>
      </c>
      <c r="BI1041" s="3">
        <f t="shared" si="171"/>
        <v>0</v>
      </c>
      <c r="BJ1041" s="3">
        <f t="shared" si="171"/>
        <v>0</v>
      </c>
      <c r="BK1041" s="3">
        <f t="shared" si="171"/>
        <v>0</v>
      </c>
      <c r="BL1041" s="3">
        <f t="shared" si="171"/>
        <v>0</v>
      </c>
    </row>
    <row r="1042" spans="3:64" ht="15" customHeight="1" x14ac:dyDescent="0.25">
      <c r="C1042" s="15"/>
      <c r="W1042" s="27" t="s">
        <v>10</v>
      </c>
      <c r="AN1042"/>
      <c r="AO1042"/>
      <c r="AP1042"/>
      <c r="AQ1042"/>
      <c r="BE1042" s="30" t="str">
        <f t="shared" si="171"/>
        <v>oui</v>
      </c>
      <c r="BF1042" s="3">
        <f t="shared" si="171"/>
        <v>0</v>
      </c>
      <c r="BG1042" s="3">
        <f t="shared" si="171"/>
        <v>0</v>
      </c>
      <c r="BH1042" s="3">
        <f t="shared" si="171"/>
        <v>0</v>
      </c>
      <c r="BI1042" s="3">
        <f t="shared" si="171"/>
        <v>0</v>
      </c>
      <c r="BJ1042" s="3">
        <f t="shared" si="171"/>
        <v>0</v>
      </c>
      <c r="BK1042" s="3">
        <f t="shared" si="171"/>
        <v>0</v>
      </c>
      <c r="BL1042" s="3">
        <f t="shared" si="171"/>
        <v>0</v>
      </c>
    </row>
    <row r="1043" spans="3:64" ht="15" customHeight="1" x14ac:dyDescent="0.25">
      <c r="C1043" s="15"/>
      <c r="W1043" s="27" t="s">
        <v>10</v>
      </c>
      <c r="AN1043"/>
      <c r="AO1043"/>
      <c r="AP1043"/>
      <c r="AQ1043"/>
      <c r="BE1043" s="30" t="str">
        <f t="shared" si="171"/>
        <v>oui</v>
      </c>
      <c r="BF1043" s="3">
        <f t="shared" si="171"/>
        <v>0</v>
      </c>
      <c r="BG1043" s="3">
        <f t="shared" si="171"/>
        <v>0</v>
      </c>
      <c r="BH1043" s="3">
        <f t="shared" si="171"/>
        <v>0</v>
      </c>
      <c r="BI1043" s="3">
        <f t="shared" si="171"/>
        <v>0</v>
      </c>
      <c r="BJ1043" s="3">
        <f t="shared" si="171"/>
        <v>0</v>
      </c>
      <c r="BK1043" s="3">
        <f t="shared" si="171"/>
        <v>0</v>
      </c>
      <c r="BL1043" s="3">
        <f t="shared" si="171"/>
        <v>0</v>
      </c>
    </row>
    <row r="1044" spans="3:64" ht="15" customHeight="1" x14ac:dyDescent="0.25">
      <c r="C1044" s="15"/>
      <c r="W1044" s="27" t="s">
        <v>10</v>
      </c>
      <c r="AN1044"/>
      <c r="AO1044"/>
      <c r="AP1044"/>
      <c r="AQ1044"/>
      <c r="BE1044" s="30" t="str">
        <f t="shared" si="171"/>
        <v>oui</v>
      </c>
      <c r="BF1044" s="3">
        <f t="shared" si="171"/>
        <v>0</v>
      </c>
      <c r="BG1044" s="3">
        <f t="shared" si="171"/>
        <v>0</v>
      </c>
      <c r="BH1044" s="3">
        <f t="shared" si="171"/>
        <v>0</v>
      </c>
      <c r="BI1044" s="3">
        <f t="shared" si="171"/>
        <v>0</v>
      </c>
      <c r="BJ1044" s="3">
        <f t="shared" si="171"/>
        <v>0</v>
      </c>
      <c r="BK1044" s="3">
        <f t="shared" si="171"/>
        <v>0</v>
      </c>
      <c r="BL1044" s="3">
        <f t="shared" si="171"/>
        <v>0</v>
      </c>
    </row>
    <row r="1045" spans="3:64" ht="15" customHeight="1" x14ac:dyDescent="0.25">
      <c r="C1045" s="15"/>
      <c r="W1045" s="27" t="s">
        <v>10</v>
      </c>
      <c r="AN1045"/>
      <c r="AO1045"/>
      <c r="AP1045"/>
      <c r="AQ1045"/>
      <c r="BE1045" s="30" t="str">
        <f t="shared" si="171"/>
        <v>oui</v>
      </c>
      <c r="BF1045" s="3">
        <f t="shared" si="171"/>
        <v>0</v>
      </c>
      <c r="BG1045" s="3">
        <f t="shared" si="171"/>
        <v>0</v>
      </c>
      <c r="BH1045" s="3">
        <f t="shared" si="171"/>
        <v>0</v>
      </c>
      <c r="BI1045" s="3">
        <f t="shared" si="171"/>
        <v>0</v>
      </c>
      <c r="BJ1045" s="3">
        <f t="shared" si="171"/>
        <v>0</v>
      </c>
      <c r="BK1045" s="3">
        <f t="shared" si="171"/>
        <v>0</v>
      </c>
      <c r="BL1045" s="3">
        <f t="shared" si="171"/>
        <v>0</v>
      </c>
    </row>
    <row r="1046" spans="3:64" ht="15" customHeight="1" x14ac:dyDescent="0.25">
      <c r="C1046" s="15"/>
      <c r="W1046" s="27" t="s">
        <v>10</v>
      </c>
      <c r="AN1046"/>
      <c r="AO1046"/>
      <c r="AP1046"/>
      <c r="AQ1046"/>
      <c r="BE1046" s="30" t="str">
        <f t="shared" si="171"/>
        <v>oui</v>
      </c>
      <c r="BF1046" s="3">
        <f t="shared" si="171"/>
        <v>0</v>
      </c>
      <c r="BG1046" s="3">
        <f t="shared" si="171"/>
        <v>0</v>
      </c>
      <c r="BH1046" s="3">
        <f t="shared" si="171"/>
        <v>0</v>
      </c>
      <c r="BI1046" s="3">
        <f t="shared" si="171"/>
        <v>0</v>
      </c>
      <c r="BJ1046" s="3">
        <f t="shared" si="171"/>
        <v>0</v>
      </c>
      <c r="BK1046" s="3">
        <f t="shared" si="171"/>
        <v>0</v>
      </c>
      <c r="BL1046" s="3">
        <f t="shared" si="171"/>
        <v>0</v>
      </c>
    </row>
    <row r="1047" spans="3:64" ht="15" customHeight="1" x14ac:dyDescent="0.25">
      <c r="C1047" s="15"/>
      <c r="W1047" s="27" t="s">
        <v>10</v>
      </c>
      <c r="AN1047"/>
      <c r="AO1047"/>
      <c r="AP1047"/>
      <c r="AQ1047"/>
      <c r="BE1047" s="30" t="str">
        <f t="shared" si="171"/>
        <v>oui</v>
      </c>
      <c r="BF1047" s="3">
        <f t="shared" si="171"/>
        <v>0</v>
      </c>
      <c r="BG1047" s="3">
        <f t="shared" si="171"/>
        <v>0</v>
      </c>
      <c r="BH1047" s="3">
        <f t="shared" si="171"/>
        <v>0</v>
      </c>
      <c r="BI1047" s="3">
        <f t="shared" si="171"/>
        <v>0</v>
      </c>
      <c r="BJ1047" s="3">
        <f t="shared" si="171"/>
        <v>0</v>
      </c>
      <c r="BK1047" s="3">
        <f t="shared" si="171"/>
        <v>0</v>
      </c>
      <c r="BL1047" s="3">
        <f t="shared" si="171"/>
        <v>0</v>
      </c>
    </row>
    <row r="1048" spans="3:64" ht="15" customHeight="1" x14ac:dyDescent="0.25">
      <c r="C1048" s="15"/>
      <c r="W1048" s="27" t="s">
        <v>10</v>
      </c>
      <c r="AN1048"/>
      <c r="AO1048"/>
      <c r="AP1048"/>
      <c r="AQ1048"/>
      <c r="BE1048" s="30" t="str">
        <f t="shared" si="171"/>
        <v>oui</v>
      </c>
      <c r="BF1048" s="3">
        <f t="shared" si="171"/>
        <v>0</v>
      </c>
      <c r="BG1048" s="3">
        <f t="shared" si="171"/>
        <v>0</v>
      </c>
      <c r="BH1048" s="3">
        <f t="shared" si="171"/>
        <v>0</v>
      </c>
      <c r="BI1048" s="3">
        <f t="shared" si="171"/>
        <v>0</v>
      </c>
      <c r="BJ1048" s="3">
        <f t="shared" si="171"/>
        <v>0</v>
      </c>
      <c r="BK1048" s="3">
        <f t="shared" si="171"/>
        <v>0</v>
      </c>
      <c r="BL1048" s="3">
        <f t="shared" si="171"/>
        <v>0</v>
      </c>
    </row>
    <row r="1049" spans="3:64" ht="15" customHeight="1" x14ac:dyDescent="0.25">
      <c r="C1049" s="15"/>
      <c r="W1049" s="27" t="s">
        <v>10</v>
      </c>
      <c r="AN1049"/>
      <c r="AO1049"/>
      <c r="AP1049"/>
      <c r="AQ1049"/>
      <c r="BE1049" s="30" t="str">
        <f t="shared" si="171"/>
        <v>oui</v>
      </c>
      <c r="BF1049" s="3">
        <f t="shared" si="171"/>
        <v>0</v>
      </c>
      <c r="BG1049" s="3">
        <f t="shared" si="171"/>
        <v>0</v>
      </c>
      <c r="BH1049" s="3">
        <f t="shared" si="171"/>
        <v>0</v>
      </c>
      <c r="BI1049" s="3">
        <f t="shared" si="171"/>
        <v>0</v>
      </c>
      <c r="BJ1049" s="3">
        <f t="shared" si="171"/>
        <v>0</v>
      </c>
      <c r="BK1049" s="3">
        <f t="shared" si="171"/>
        <v>0</v>
      </c>
      <c r="BL1049" s="3">
        <f t="shared" si="171"/>
        <v>0</v>
      </c>
    </row>
    <row r="1050" spans="3:64" ht="15" customHeight="1" x14ac:dyDescent="0.25">
      <c r="C1050" s="15"/>
      <c r="W1050" s="27" t="s">
        <v>10</v>
      </c>
      <c r="AN1050"/>
      <c r="AO1050"/>
      <c r="AP1050"/>
      <c r="AQ1050"/>
      <c r="BE1050" s="30" t="str">
        <f t="shared" ref="BE1050:BL1065" si="172">+BE1049</f>
        <v>oui</v>
      </c>
      <c r="BF1050" s="3">
        <f t="shared" si="172"/>
        <v>0</v>
      </c>
      <c r="BG1050" s="3">
        <f t="shared" si="172"/>
        <v>0</v>
      </c>
      <c r="BH1050" s="3">
        <f t="shared" si="172"/>
        <v>0</v>
      </c>
      <c r="BI1050" s="3">
        <f t="shared" si="172"/>
        <v>0</v>
      </c>
      <c r="BJ1050" s="3">
        <f t="shared" si="172"/>
        <v>0</v>
      </c>
      <c r="BK1050" s="3">
        <f t="shared" si="172"/>
        <v>0</v>
      </c>
      <c r="BL1050" s="3">
        <f t="shared" si="172"/>
        <v>0</v>
      </c>
    </row>
    <row r="1051" spans="3:64" ht="15" customHeight="1" x14ac:dyDescent="0.25">
      <c r="C1051" s="15"/>
      <c r="W1051" s="27" t="s">
        <v>10</v>
      </c>
      <c r="AN1051"/>
      <c r="AO1051"/>
      <c r="AP1051"/>
      <c r="AQ1051"/>
      <c r="BE1051" s="30" t="str">
        <f t="shared" si="172"/>
        <v>oui</v>
      </c>
      <c r="BF1051" s="3">
        <f t="shared" si="172"/>
        <v>0</v>
      </c>
      <c r="BG1051" s="3">
        <f t="shared" si="172"/>
        <v>0</v>
      </c>
      <c r="BH1051" s="3">
        <f t="shared" si="172"/>
        <v>0</v>
      </c>
      <c r="BI1051" s="3">
        <f t="shared" si="172"/>
        <v>0</v>
      </c>
      <c r="BJ1051" s="3">
        <f t="shared" si="172"/>
        <v>0</v>
      </c>
      <c r="BK1051" s="3">
        <f t="shared" si="172"/>
        <v>0</v>
      </c>
      <c r="BL1051" s="3">
        <f t="shared" si="172"/>
        <v>0</v>
      </c>
    </row>
    <row r="1052" spans="3:64" ht="15" customHeight="1" x14ac:dyDescent="0.25">
      <c r="C1052" s="15"/>
      <c r="W1052" s="27" t="s">
        <v>10</v>
      </c>
      <c r="AN1052"/>
      <c r="AO1052"/>
      <c r="AP1052"/>
      <c r="AQ1052"/>
      <c r="BE1052" s="30" t="str">
        <f t="shared" si="172"/>
        <v>oui</v>
      </c>
      <c r="BF1052" s="3">
        <f t="shared" si="172"/>
        <v>0</v>
      </c>
      <c r="BG1052" s="3">
        <f t="shared" si="172"/>
        <v>0</v>
      </c>
      <c r="BH1052" s="3">
        <f t="shared" si="172"/>
        <v>0</v>
      </c>
      <c r="BI1052" s="3">
        <f t="shared" si="172"/>
        <v>0</v>
      </c>
      <c r="BJ1052" s="3">
        <f t="shared" si="172"/>
        <v>0</v>
      </c>
      <c r="BK1052" s="3">
        <f t="shared" si="172"/>
        <v>0</v>
      </c>
      <c r="BL1052" s="3">
        <f t="shared" si="172"/>
        <v>0</v>
      </c>
    </row>
    <row r="1053" spans="3:64" ht="15" customHeight="1" x14ac:dyDescent="0.25">
      <c r="C1053" s="15"/>
      <c r="W1053" s="27" t="s">
        <v>10</v>
      </c>
      <c r="AN1053"/>
      <c r="AO1053"/>
      <c r="AP1053"/>
      <c r="AQ1053"/>
      <c r="BE1053" s="30" t="str">
        <f t="shared" si="172"/>
        <v>oui</v>
      </c>
      <c r="BF1053" s="3">
        <f t="shared" si="172"/>
        <v>0</v>
      </c>
      <c r="BG1053" s="3">
        <f t="shared" si="172"/>
        <v>0</v>
      </c>
      <c r="BH1053" s="3">
        <f t="shared" si="172"/>
        <v>0</v>
      </c>
      <c r="BI1053" s="3">
        <f t="shared" si="172"/>
        <v>0</v>
      </c>
      <c r="BJ1053" s="3">
        <f t="shared" si="172"/>
        <v>0</v>
      </c>
      <c r="BK1053" s="3">
        <f t="shared" si="172"/>
        <v>0</v>
      </c>
      <c r="BL1053" s="3">
        <f t="shared" si="172"/>
        <v>0</v>
      </c>
    </row>
    <row r="1054" spans="3:64" ht="15" customHeight="1" x14ac:dyDescent="0.25">
      <c r="C1054" s="15"/>
      <c r="W1054" s="27" t="s">
        <v>10</v>
      </c>
      <c r="AN1054"/>
      <c r="AO1054"/>
      <c r="AP1054"/>
      <c r="AQ1054"/>
      <c r="BE1054" s="30" t="str">
        <f t="shared" si="172"/>
        <v>oui</v>
      </c>
      <c r="BF1054" s="3">
        <f t="shared" si="172"/>
        <v>0</v>
      </c>
      <c r="BG1054" s="3">
        <f t="shared" si="172"/>
        <v>0</v>
      </c>
      <c r="BH1054" s="3">
        <f t="shared" si="172"/>
        <v>0</v>
      </c>
      <c r="BI1054" s="3">
        <f t="shared" si="172"/>
        <v>0</v>
      </c>
      <c r="BJ1054" s="3">
        <f t="shared" si="172"/>
        <v>0</v>
      </c>
      <c r="BK1054" s="3">
        <f t="shared" si="172"/>
        <v>0</v>
      </c>
      <c r="BL1054" s="3">
        <f t="shared" si="172"/>
        <v>0</v>
      </c>
    </row>
    <row r="1055" spans="3:64" ht="15" customHeight="1" x14ac:dyDescent="0.25">
      <c r="C1055" s="15"/>
      <c r="W1055" s="27" t="s">
        <v>10</v>
      </c>
      <c r="AN1055"/>
      <c r="AO1055"/>
      <c r="AP1055"/>
      <c r="AQ1055"/>
      <c r="BE1055" s="30" t="str">
        <f t="shared" si="172"/>
        <v>oui</v>
      </c>
      <c r="BF1055" s="3">
        <f t="shared" si="172"/>
        <v>0</v>
      </c>
      <c r="BG1055" s="3">
        <f t="shared" si="172"/>
        <v>0</v>
      </c>
      <c r="BH1055" s="3">
        <f t="shared" si="172"/>
        <v>0</v>
      </c>
      <c r="BI1055" s="3">
        <f t="shared" si="172"/>
        <v>0</v>
      </c>
      <c r="BJ1055" s="3">
        <f t="shared" si="172"/>
        <v>0</v>
      </c>
      <c r="BK1055" s="3">
        <f t="shared" si="172"/>
        <v>0</v>
      </c>
      <c r="BL1055" s="3">
        <f t="shared" si="172"/>
        <v>0</v>
      </c>
    </row>
    <row r="1056" spans="3:64" ht="15" customHeight="1" x14ac:dyDescent="0.25">
      <c r="C1056" s="15"/>
      <c r="W1056" s="27" t="s">
        <v>10</v>
      </c>
      <c r="AN1056"/>
      <c r="AO1056"/>
      <c r="AP1056"/>
      <c r="AQ1056"/>
      <c r="BE1056" s="30" t="str">
        <f t="shared" si="172"/>
        <v>oui</v>
      </c>
      <c r="BF1056" s="3">
        <f t="shared" si="172"/>
        <v>0</v>
      </c>
      <c r="BG1056" s="3">
        <f t="shared" si="172"/>
        <v>0</v>
      </c>
      <c r="BH1056" s="3">
        <f t="shared" si="172"/>
        <v>0</v>
      </c>
      <c r="BI1056" s="3">
        <f t="shared" si="172"/>
        <v>0</v>
      </c>
      <c r="BJ1056" s="3">
        <f t="shared" si="172"/>
        <v>0</v>
      </c>
      <c r="BK1056" s="3">
        <f t="shared" si="172"/>
        <v>0</v>
      </c>
      <c r="BL1056" s="3">
        <f t="shared" si="172"/>
        <v>0</v>
      </c>
    </row>
    <row r="1057" spans="3:57" ht="15" customHeight="1" x14ac:dyDescent="0.25">
      <c r="C1057" s="15"/>
      <c r="W1057" s="132" t="s">
        <v>91</v>
      </c>
      <c r="AN1057"/>
      <c r="AO1057"/>
      <c r="AP1057"/>
      <c r="AQ1057"/>
      <c r="BD1057"/>
      <c r="BE1057" s="30" t="str">
        <f t="shared" si="172"/>
        <v>oui</v>
      </c>
    </row>
    <row r="1058" spans="3:57" ht="15" customHeight="1" x14ac:dyDescent="0.25">
      <c r="C1058" s="15"/>
      <c r="W1058" s="132" t="s">
        <v>91</v>
      </c>
      <c r="AN1058"/>
      <c r="AO1058"/>
      <c r="AP1058"/>
      <c r="AQ1058"/>
      <c r="BD1058"/>
      <c r="BE1058" s="30" t="str">
        <f t="shared" si="172"/>
        <v>oui</v>
      </c>
    </row>
    <row r="1059" spans="3:57" ht="15" customHeight="1" x14ac:dyDescent="0.25">
      <c r="C1059" s="15"/>
      <c r="W1059" s="132" t="s">
        <v>91</v>
      </c>
      <c r="AN1059"/>
      <c r="AO1059"/>
      <c r="AP1059"/>
      <c r="AQ1059"/>
      <c r="BD1059"/>
      <c r="BE1059" s="30" t="str">
        <f t="shared" si="172"/>
        <v>oui</v>
      </c>
    </row>
    <row r="1060" spans="3:57" ht="15" customHeight="1" x14ac:dyDescent="0.25">
      <c r="C1060" s="15"/>
      <c r="W1060" s="132" t="s">
        <v>91</v>
      </c>
      <c r="AN1060"/>
      <c r="AO1060"/>
      <c r="AP1060"/>
      <c r="AQ1060"/>
      <c r="BD1060"/>
      <c r="BE1060" s="30" t="str">
        <f t="shared" si="172"/>
        <v>oui</v>
      </c>
    </row>
    <row r="1061" spans="3:57" ht="15" customHeight="1" x14ac:dyDescent="0.25">
      <c r="C1061" s="15"/>
      <c r="W1061" s="132" t="s">
        <v>91</v>
      </c>
      <c r="AN1061"/>
      <c r="AO1061"/>
      <c r="AP1061"/>
      <c r="AQ1061"/>
      <c r="BD1061"/>
      <c r="BE1061" s="30" t="str">
        <f t="shared" si="172"/>
        <v>oui</v>
      </c>
    </row>
    <row r="1062" spans="3:57" ht="15" customHeight="1" x14ac:dyDescent="0.25">
      <c r="C1062" s="15"/>
      <c r="W1062" s="132" t="s">
        <v>91</v>
      </c>
      <c r="AN1062"/>
      <c r="AO1062"/>
      <c r="AP1062"/>
      <c r="AQ1062"/>
      <c r="BD1062"/>
      <c r="BE1062" s="30" t="str">
        <f t="shared" si="172"/>
        <v>oui</v>
      </c>
    </row>
    <row r="1063" spans="3:57" ht="15" customHeight="1" x14ac:dyDescent="0.25">
      <c r="C1063" s="15"/>
      <c r="W1063" s="132" t="s">
        <v>91</v>
      </c>
      <c r="AN1063"/>
      <c r="AO1063"/>
      <c r="AP1063"/>
      <c r="AQ1063"/>
      <c r="BD1063"/>
      <c r="BE1063" s="30" t="str">
        <f t="shared" si="172"/>
        <v>oui</v>
      </c>
    </row>
    <row r="1064" spans="3:57" ht="15" customHeight="1" x14ac:dyDescent="0.25">
      <c r="C1064" s="15"/>
      <c r="W1064" s="132" t="s">
        <v>91</v>
      </c>
      <c r="AN1064"/>
      <c r="AO1064"/>
      <c r="AP1064"/>
      <c r="AQ1064"/>
      <c r="BD1064"/>
      <c r="BE1064" s="30" t="str">
        <f t="shared" si="172"/>
        <v>oui</v>
      </c>
    </row>
    <row r="1065" spans="3:57" ht="15" customHeight="1" x14ac:dyDescent="0.25">
      <c r="C1065" s="15"/>
      <c r="W1065" s="132" t="s">
        <v>91</v>
      </c>
      <c r="AN1065"/>
      <c r="AO1065"/>
      <c r="AP1065"/>
      <c r="AQ1065"/>
      <c r="BD1065"/>
      <c r="BE1065" s="30" t="str">
        <f t="shared" si="172"/>
        <v>oui</v>
      </c>
    </row>
    <row r="1066" spans="3:57" ht="15" customHeight="1" x14ac:dyDescent="0.25">
      <c r="C1066" s="15"/>
      <c r="W1066" s="132" t="s">
        <v>91</v>
      </c>
      <c r="AN1066"/>
      <c r="AO1066"/>
      <c r="AP1066"/>
      <c r="AQ1066"/>
      <c r="BD1066"/>
      <c r="BE1066" s="30" t="str">
        <f t="shared" ref="BE1066:BE1129" si="173">+BE1065</f>
        <v>oui</v>
      </c>
    </row>
    <row r="1067" spans="3:57" ht="15" customHeight="1" x14ac:dyDescent="0.25">
      <c r="C1067" s="15"/>
      <c r="W1067" s="132" t="s">
        <v>91</v>
      </c>
      <c r="AN1067"/>
      <c r="AO1067"/>
      <c r="AP1067"/>
      <c r="AQ1067"/>
      <c r="BD1067"/>
      <c r="BE1067" s="30" t="str">
        <f t="shared" si="173"/>
        <v>oui</v>
      </c>
    </row>
    <row r="1068" spans="3:57" ht="15" customHeight="1" x14ac:dyDescent="0.25">
      <c r="C1068" s="15"/>
      <c r="W1068" s="132" t="s">
        <v>91</v>
      </c>
      <c r="AN1068"/>
      <c r="AO1068"/>
      <c r="AP1068"/>
      <c r="AQ1068"/>
      <c r="BD1068"/>
      <c r="BE1068" s="30" t="str">
        <f t="shared" si="173"/>
        <v>oui</v>
      </c>
    </row>
    <row r="1069" spans="3:57" ht="15" customHeight="1" x14ac:dyDescent="0.25">
      <c r="C1069" s="15"/>
      <c r="W1069" s="132" t="s">
        <v>91</v>
      </c>
      <c r="AN1069"/>
      <c r="AO1069"/>
      <c r="AP1069"/>
      <c r="AQ1069"/>
      <c r="BD1069"/>
      <c r="BE1069" s="30" t="str">
        <f t="shared" si="173"/>
        <v>oui</v>
      </c>
    </row>
    <row r="1070" spans="3:57" ht="15" customHeight="1" x14ac:dyDescent="0.25">
      <c r="C1070" s="15"/>
      <c r="W1070" s="132" t="s">
        <v>91</v>
      </c>
      <c r="AN1070"/>
      <c r="AO1070"/>
      <c r="AP1070"/>
      <c r="AQ1070"/>
      <c r="BD1070"/>
      <c r="BE1070" s="30" t="str">
        <f t="shared" si="173"/>
        <v>oui</v>
      </c>
    </row>
    <row r="1071" spans="3:57" ht="15" customHeight="1" x14ac:dyDescent="0.25">
      <c r="C1071" s="15"/>
      <c r="W1071" s="132" t="s">
        <v>91</v>
      </c>
      <c r="AN1071"/>
      <c r="AO1071"/>
      <c r="AP1071"/>
      <c r="AQ1071"/>
      <c r="BD1071"/>
      <c r="BE1071" s="30" t="str">
        <f t="shared" si="173"/>
        <v>oui</v>
      </c>
    </row>
    <row r="1072" spans="3:57" ht="15" customHeight="1" x14ac:dyDescent="0.25">
      <c r="C1072" s="15"/>
      <c r="W1072" s="132" t="s">
        <v>91</v>
      </c>
      <c r="AN1072"/>
      <c r="AO1072"/>
      <c r="AP1072"/>
      <c r="AQ1072"/>
      <c r="BD1072"/>
      <c r="BE1072" s="30" t="str">
        <f t="shared" si="173"/>
        <v>oui</v>
      </c>
    </row>
    <row r="1073" spans="3:57" ht="15" customHeight="1" x14ac:dyDescent="0.25">
      <c r="C1073" s="15"/>
      <c r="W1073" s="132" t="s">
        <v>91</v>
      </c>
      <c r="AN1073"/>
      <c r="AO1073"/>
      <c r="AP1073"/>
      <c r="AQ1073"/>
      <c r="BD1073"/>
      <c r="BE1073" s="30" t="str">
        <f t="shared" si="173"/>
        <v>oui</v>
      </c>
    </row>
    <row r="1074" spans="3:57" ht="15" customHeight="1" x14ac:dyDescent="0.25">
      <c r="C1074" s="15"/>
      <c r="W1074" s="132" t="s">
        <v>91</v>
      </c>
      <c r="AN1074"/>
      <c r="AO1074"/>
      <c r="AP1074"/>
      <c r="AQ1074"/>
      <c r="BD1074"/>
      <c r="BE1074" s="30" t="str">
        <f t="shared" si="173"/>
        <v>oui</v>
      </c>
    </row>
    <row r="1075" spans="3:57" ht="15" customHeight="1" x14ac:dyDescent="0.25">
      <c r="C1075" s="15"/>
      <c r="W1075" s="132" t="s">
        <v>91</v>
      </c>
      <c r="AN1075"/>
      <c r="AO1075"/>
      <c r="AP1075"/>
      <c r="AQ1075"/>
      <c r="BD1075"/>
      <c r="BE1075" s="30" t="str">
        <f t="shared" si="173"/>
        <v>oui</v>
      </c>
    </row>
    <row r="1076" spans="3:57" ht="15" customHeight="1" x14ac:dyDescent="0.25">
      <c r="C1076" s="15"/>
      <c r="W1076" s="132" t="s">
        <v>91</v>
      </c>
      <c r="AN1076"/>
      <c r="AO1076"/>
      <c r="AP1076"/>
      <c r="AQ1076"/>
      <c r="BD1076"/>
      <c r="BE1076" s="30" t="str">
        <f t="shared" si="173"/>
        <v>oui</v>
      </c>
    </row>
    <row r="1077" spans="3:57" ht="15" customHeight="1" x14ac:dyDescent="0.25">
      <c r="C1077" s="15"/>
      <c r="W1077" s="132" t="s">
        <v>91</v>
      </c>
      <c r="AN1077"/>
      <c r="AO1077"/>
      <c r="AP1077"/>
      <c r="AQ1077"/>
      <c r="BD1077"/>
      <c r="BE1077" s="30" t="str">
        <f t="shared" si="173"/>
        <v>oui</v>
      </c>
    </row>
    <row r="1078" spans="3:57" ht="15" customHeight="1" x14ac:dyDescent="0.25">
      <c r="C1078" s="15"/>
      <c r="W1078" s="132" t="s">
        <v>91</v>
      </c>
      <c r="AN1078"/>
      <c r="AO1078"/>
      <c r="AP1078"/>
      <c r="AQ1078"/>
      <c r="BD1078"/>
      <c r="BE1078" s="30" t="str">
        <f t="shared" si="173"/>
        <v>oui</v>
      </c>
    </row>
    <row r="1079" spans="3:57" ht="15" customHeight="1" x14ac:dyDescent="0.25">
      <c r="C1079" s="15"/>
      <c r="W1079" s="132" t="s">
        <v>91</v>
      </c>
      <c r="AN1079"/>
      <c r="AO1079"/>
      <c r="AP1079"/>
      <c r="AQ1079"/>
      <c r="BD1079"/>
      <c r="BE1079" s="30" t="str">
        <f t="shared" si="173"/>
        <v>oui</v>
      </c>
    </row>
    <row r="1080" spans="3:57" ht="15" customHeight="1" x14ac:dyDescent="0.25">
      <c r="C1080" s="15"/>
      <c r="W1080" s="132" t="s">
        <v>91</v>
      </c>
      <c r="AN1080"/>
      <c r="AO1080"/>
      <c r="AP1080"/>
      <c r="AQ1080"/>
      <c r="BD1080"/>
      <c r="BE1080" s="30" t="str">
        <f t="shared" si="173"/>
        <v>oui</v>
      </c>
    </row>
    <row r="1081" spans="3:57" ht="15" customHeight="1" x14ac:dyDescent="0.25">
      <c r="C1081" s="15"/>
      <c r="W1081" s="132" t="s">
        <v>91</v>
      </c>
      <c r="AN1081"/>
      <c r="AO1081"/>
      <c r="AP1081"/>
      <c r="AQ1081"/>
      <c r="BD1081"/>
      <c r="BE1081" s="30" t="str">
        <f t="shared" si="173"/>
        <v>oui</v>
      </c>
    </row>
    <row r="1082" spans="3:57" ht="15" customHeight="1" x14ac:dyDescent="0.25">
      <c r="C1082" s="15"/>
      <c r="W1082" s="132" t="s">
        <v>91</v>
      </c>
      <c r="AN1082"/>
      <c r="AO1082"/>
      <c r="AP1082"/>
      <c r="AQ1082"/>
      <c r="BD1082"/>
      <c r="BE1082" s="30" t="str">
        <f t="shared" si="173"/>
        <v>oui</v>
      </c>
    </row>
    <row r="1083" spans="3:57" ht="15" customHeight="1" x14ac:dyDescent="0.25">
      <c r="C1083" s="15"/>
      <c r="W1083" s="132" t="s">
        <v>91</v>
      </c>
      <c r="AN1083"/>
      <c r="AO1083"/>
      <c r="AP1083"/>
      <c r="AQ1083"/>
      <c r="BD1083"/>
      <c r="BE1083" s="30" t="str">
        <f t="shared" si="173"/>
        <v>oui</v>
      </c>
    </row>
    <row r="1084" spans="3:57" ht="15" customHeight="1" x14ac:dyDescent="0.25">
      <c r="C1084" s="15"/>
      <c r="W1084" s="132" t="s">
        <v>91</v>
      </c>
      <c r="AN1084"/>
      <c r="AO1084"/>
      <c r="AP1084"/>
      <c r="AQ1084"/>
      <c r="BD1084"/>
      <c r="BE1084" s="30" t="str">
        <f t="shared" si="173"/>
        <v>oui</v>
      </c>
    </row>
    <row r="1085" spans="3:57" ht="15" customHeight="1" x14ac:dyDescent="0.25">
      <c r="C1085" s="15"/>
      <c r="W1085" s="132" t="s">
        <v>91</v>
      </c>
      <c r="AN1085"/>
      <c r="AO1085"/>
      <c r="AP1085"/>
      <c r="AQ1085"/>
      <c r="BD1085"/>
      <c r="BE1085" s="30" t="str">
        <f t="shared" si="173"/>
        <v>oui</v>
      </c>
    </row>
    <row r="1086" spans="3:57" ht="15" customHeight="1" x14ac:dyDescent="0.25">
      <c r="C1086" s="15"/>
      <c r="W1086" s="132" t="s">
        <v>91</v>
      </c>
      <c r="AN1086"/>
      <c r="AO1086"/>
      <c r="AP1086"/>
      <c r="AQ1086"/>
      <c r="BD1086"/>
      <c r="BE1086" s="30" t="str">
        <f t="shared" si="173"/>
        <v>oui</v>
      </c>
    </row>
    <row r="1087" spans="3:57" ht="15" customHeight="1" x14ac:dyDescent="0.25">
      <c r="C1087" s="15"/>
      <c r="W1087" s="132" t="s">
        <v>91</v>
      </c>
      <c r="AN1087"/>
      <c r="AO1087"/>
      <c r="AP1087"/>
      <c r="AQ1087"/>
      <c r="BD1087"/>
      <c r="BE1087" s="30" t="str">
        <f t="shared" si="173"/>
        <v>oui</v>
      </c>
    </row>
    <row r="1088" spans="3:57" ht="15" customHeight="1" x14ac:dyDescent="0.25">
      <c r="C1088" s="15"/>
      <c r="W1088" s="132" t="s">
        <v>91</v>
      </c>
      <c r="AN1088"/>
      <c r="AO1088"/>
      <c r="AP1088"/>
      <c r="AQ1088"/>
      <c r="BD1088"/>
      <c r="BE1088" s="30" t="str">
        <f t="shared" si="173"/>
        <v>oui</v>
      </c>
    </row>
    <row r="1089" spans="3:57" ht="15" customHeight="1" x14ac:dyDescent="0.25">
      <c r="C1089" s="15"/>
      <c r="W1089" s="132" t="s">
        <v>91</v>
      </c>
      <c r="AN1089"/>
      <c r="AO1089"/>
      <c r="AP1089"/>
      <c r="AQ1089"/>
      <c r="BD1089"/>
      <c r="BE1089" s="30" t="str">
        <f t="shared" si="173"/>
        <v>oui</v>
      </c>
    </row>
    <row r="1090" spans="3:57" ht="15" customHeight="1" x14ac:dyDescent="0.25">
      <c r="C1090" s="15"/>
      <c r="W1090" s="132" t="s">
        <v>91</v>
      </c>
      <c r="AN1090"/>
      <c r="AO1090"/>
      <c r="AP1090"/>
      <c r="AQ1090"/>
      <c r="BD1090"/>
      <c r="BE1090" s="30" t="str">
        <f t="shared" si="173"/>
        <v>oui</v>
      </c>
    </row>
    <row r="1091" spans="3:57" ht="15" customHeight="1" x14ac:dyDescent="0.25">
      <c r="C1091" s="15"/>
      <c r="W1091" s="132" t="s">
        <v>91</v>
      </c>
      <c r="AN1091"/>
      <c r="AO1091"/>
      <c r="AP1091"/>
      <c r="AQ1091"/>
      <c r="BD1091"/>
      <c r="BE1091" s="30" t="str">
        <f t="shared" si="173"/>
        <v>oui</v>
      </c>
    </row>
    <row r="1092" spans="3:57" ht="15" customHeight="1" x14ac:dyDescent="0.25">
      <c r="C1092" s="15"/>
      <c r="W1092" s="132" t="s">
        <v>91</v>
      </c>
      <c r="AN1092"/>
      <c r="AO1092"/>
      <c r="AP1092"/>
      <c r="AQ1092"/>
      <c r="BD1092"/>
      <c r="BE1092" s="30" t="str">
        <f t="shared" si="173"/>
        <v>oui</v>
      </c>
    </row>
    <row r="1093" spans="3:57" ht="15" customHeight="1" x14ac:dyDescent="0.25">
      <c r="C1093" s="15"/>
      <c r="W1093" s="132" t="s">
        <v>91</v>
      </c>
      <c r="AN1093"/>
      <c r="AO1093"/>
      <c r="AP1093"/>
      <c r="AQ1093"/>
      <c r="BD1093"/>
      <c r="BE1093" s="30" t="str">
        <f t="shared" si="173"/>
        <v>oui</v>
      </c>
    </row>
    <row r="1094" spans="3:57" ht="15" customHeight="1" x14ac:dyDescent="0.25">
      <c r="C1094" s="15"/>
      <c r="W1094" s="132" t="s">
        <v>91</v>
      </c>
      <c r="AN1094"/>
      <c r="AO1094"/>
      <c r="AP1094"/>
      <c r="AQ1094"/>
      <c r="BD1094"/>
      <c r="BE1094" s="30" t="str">
        <f t="shared" si="173"/>
        <v>oui</v>
      </c>
    </row>
    <row r="1095" spans="3:57" ht="15" customHeight="1" x14ac:dyDescent="0.25">
      <c r="C1095" s="15"/>
      <c r="W1095" s="132" t="s">
        <v>91</v>
      </c>
      <c r="AN1095"/>
      <c r="AO1095"/>
      <c r="AP1095"/>
      <c r="AQ1095"/>
      <c r="BD1095"/>
      <c r="BE1095" s="30" t="str">
        <f t="shared" si="173"/>
        <v>oui</v>
      </c>
    </row>
    <row r="1096" spans="3:57" ht="15" customHeight="1" x14ac:dyDescent="0.25">
      <c r="C1096" s="15"/>
      <c r="W1096" s="132" t="s">
        <v>91</v>
      </c>
      <c r="AN1096"/>
      <c r="AO1096"/>
      <c r="AP1096"/>
      <c r="AQ1096"/>
      <c r="BD1096"/>
      <c r="BE1096" s="30" t="str">
        <f t="shared" si="173"/>
        <v>oui</v>
      </c>
    </row>
    <row r="1097" spans="3:57" ht="15" customHeight="1" x14ac:dyDescent="0.25">
      <c r="C1097" s="15"/>
      <c r="W1097" s="132" t="s">
        <v>91</v>
      </c>
      <c r="AN1097"/>
      <c r="AO1097"/>
      <c r="AP1097"/>
      <c r="AQ1097"/>
      <c r="BD1097"/>
      <c r="BE1097" s="30" t="str">
        <f t="shared" si="173"/>
        <v>oui</v>
      </c>
    </row>
    <row r="1098" spans="3:57" ht="15" customHeight="1" x14ac:dyDescent="0.25">
      <c r="C1098" s="15"/>
      <c r="W1098" s="132" t="s">
        <v>91</v>
      </c>
      <c r="AN1098"/>
      <c r="AO1098"/>
      <c r="AP1098"/>
      <c r="AQ1098"/>
      <c r="BD1098"/>
      <c r="BE1098" s="30" t="str">
        <f t="shared" si="173"/>
        <v>oui</v>
      </c>
    </row>
    <row r="1099" spans="3:57" ht="15" customHeight="1" x14ac:dyDescent="0.25">
      <c r="C1099" s="15"/>
      <c r="W1099" s="132" t="s">
        <v>91</v>
      </c>
      <c r="AN1099"/>
      <c r="AO1099"/>
      <c r="AP1099"/>
      <c r="AQ1099"/>
      <c r="BD1099"/>
      <c r="BE1099" s="30" t="str">
        <f t="shared" si="173"/>
        <v>oui</v>
      </c>
    </row>
    <row r="1100" spans="3:57" ht="15" customHeight="1" x14ac:dyDescent="0.25">
      <c r="C1100" s="15"/>
      <c r="W1100" s="132" t="s">
        <v>91</v>
      </c>
      <c r="AN1100"/>
      <c r="AO1100"/>
      <c r="AP1100"/>
      <c r="AQ1100"/>
      <c r="BD1100"/>
      <c r="BE1100" s="30" t="str">
        <f t="shared" si="173"/>
        <v>oui</v>
      </c>
    </row>
    <row r="1101" spans="3:57" ht="15" customHeight="1" x14ac:dyDescent="0.25">
      <c r="C1101" s="15"/>
      <c r="W1101" s="132" t="s">
        <v>91</v>
      </c>
      <c r="AN1101"/>
      <c r="AO1101"/>
      <c r="AP1101"/>
      <c r="AQ1101"/>
      <c r="BD1101"/>
      <c r="BE1101" s="30" t="str">
        <f t="shared" si="173"/>
        <v>oui</v>
      </c>
    </row>
    <row r="1102" spans="3:57" ht="15" customHeight="1" x14ac:dyDescent="0.25">
      <c r="C1102" s="15"/>
      <c r="W1102" s="132" t="s">
        <v>91</v>
      </c>
      <c r="AN1102"/>
      <c r="AO1102"/>
      <c r="AP1102"/>
      <c r="AQ1102"/>
      <c r="BD1102"/>
      <c r="BE1102" s="30" t="str">
        <f t="shared" si="173"/>
        <v>oui</v>
      </c>
    </row>
    <row r="1103" spans="3:57" ht="15" customHeight="1" x14ac:dyDescent="0.25">
      <c r="C1103" s="15"/>
      <c r="W1103" s="132" t="s">
        <v>91</v>
      </c>
      <c r="AN1103"/>
      <c r="AO1103"/>
      <c r="AP1103"/>
      <c r="AQ1103"/>
      <c r="BD1103"/>
      <c r="BE1103" s="30" t="str">
        <f t="shared" si="173"/>
        <v>oui</v>
      </c>
    </row>
    <row r="1104" spans="3:57" ht="15" customHeight="1" x14ac:dyDescent="0.25">
      <c r="C1104" s="15"/>
      <c r="W1104" s="132" t="s">
        <v>91</v>
      </c>
      <c r="AN1104"/>
      <c r="AO1104"/>
      <c r="AP1104"/>
      <c r="AQ1104"/>
      <c r="BD1104"/>
      <c r="BE1104" s="30" t="str">
        <f t="shared" si="173"/>
        <v>oui</v>
      </c>
    </row>
    <row r="1105" spans="3:57" ht="15" customHeight="1" x14ac:dyDescent="0.25">
      <c r="C1105" s="15"/>
      <c r="W1105" s="132" t="s">
        <v>91</v>
      </c>
      <c r="AN1105"/>
      <c r="AO1105"/>
      <c r="AP1105"/>
      <c r="AQ1105"/>
      <c r="BD1105"/>
      <c r="BE1105" s="30" t="str">
        <f t="shared" si="173"/>
        <v>oui</v>
      </c>
    </row>
    <row r="1106" spans="3:57" ht="15" customHeight="1" x14ac:dyDescent="0.25">
      <c r="C1106" s="15"/>
      <c r="W1106" s="132" t="s">
        <v>91</v>
      </c>
      <c r="AN1106"/>
      <c r="AO1106"/>
      <c r="AP1106"/>
      <c r="AQ1106"/>
      <c r="BD1106"/>
      <c r="BE1106" s="30" t="str">
        <f t="shared" si="173"/>
        <v>oui</v>
      </c>
    </row>
    <row r="1107" spans="3:57" ht="15" customHeight="1" x14ac:dyDescent="0.25">
      <c r="C1107" s="15"/>
      <c r="W1107" s="132" t="s">
        <v>91</v>
      </c>
      <c r="AN1107"/>
      <c r="AO1107"/>
      <c r="AP1107"/>
      <c r="AQ1107"/>
      <c r="BD1107"/>
      <c r="BE1107" s="30" t="str">
        <f t="shared" si="173"/>
        <v>oui</v>
      </c>
    </row>
    <row r="1108" spans="3:57" ht="15" customHeight="1" x14ac:dyDescent="0.25">
      <c r="C1108" s="15"/>
      <c r="W1108" s="132" t="s">
        <v>91</v>
      </c>
      <c r="AN1108"/>
      <c r="AO1108"/>
      <c r="AP1108"/>
      <c r="AQ1108"/>
      <c r="BD1108"/>
      <c r="BE1108" s="30" t="str">
        <f t="shared" si="173"/>
        <v>oui</v>
      </c>
    </row>
    <row r="1109" spans="3:57" ht="15" customHeight="1" x14ac:dyDescent="0.25">
      <c r="C1109" s="15"/>
      <c r="W1109" s="132" t="s">
        <v>91</v>
      </c>
      <c r="AN1109"/>
      <c r="AO1109"/>
      <c r="AP1109"/>
      <c r="AQ1109"/>
      <c r="BD1109"/>
      <c r="BE1109" s="30" t="str">
        <f t="shared" si="173"/>
        <v>oui</v>
      </c>
    </row>
    <row r="1110" spans="3:57" ht="15" customHeight="1" x14ac:dyDescent="0.25">
      <c r="C1110" s="15"/>
      <c r="W1110" s="132" t="s">
        <v>91</v>
      </c>
      <c r="AN1110"/>
      <c r="AO1110"/>
      <c r="AP1110"/>
      <c r="AQ1110"/>
      <c r="BD1110"/>
      <c r="BE1110" s="30" t="str">
        <f t="shared" si="173"/>
        <v>oui</v>
      </c>
    </row>
    <row r="1111" spans="3:57" ht="15" customHeight="1" x14ac:dyDescent="0.25">
      <c r="C1111" s="15"/>
      <c r="W1111" s="132" t="s">
        <v>91</v>
      </c>
      <c r="AN1111"/>
      <c r="AO1111"/>
      <c r="AP1111"/>
      <c r="AQ1111"/>
      <c r="BD1111"/>
      <c r="BE1111" s="30" t="str">
        <f t="shared" si="173"/>
        <v>oui</v>
      </c>
    </row>
    <row r="1112" spans="3:57" ht="15" customHeight="1" x14ac:dyDescent="0.25">
      <c r="C1112" s="15"/>
      <c r="W1112" s="132" t="s">
        <v>91</v>
      </c>
      <c r="AN1112"/>
      <c r="AO1112"/>
      <c r="AP1112"/>
      <c r="AQ1112"/>
      <c r="BD1112"/>
      <c r="BE1112" s="30" t="str">
        <f t="shared" si="173"/>
        <v>oui</v>
      </c>
    </row>
    <row r="1113" spans="3:57" ht="15" customHeight="1" x14ac:dyDescent="0.25">
      <c r="C1113" s="15"/>
      <c r="W1113" s="132" t="s">
        <v>91</v>
      </c>
      <c r="AN1113"/>
      <c r="AO1113"/>
      <c r="AP1113"/>
      <c r="AQ1113"/>
      <c r="BD1113"/>
      <c r="BE1113" s="30" t="str">
        <f t="shared" si="173"/>
        <v>oui</v>
      </c>
    </row>
    <row r="1114" spans="3:57" ht="15" customHeight="1" x14ac:dyDescent="0.25">
      <c r="C1114" s="15"/>
      <c r="W1114" s="132" t="s">
        <v>91</v>
      </c>
      <c r="AN1114"/>
      <c r="AO1114"/>
      <c r="AP1114"/>
      <c r="AQ1114"/>
      <c r="BD1114"/>
      <c r="BE1114" s="30" t="str">
        <f t="shared" si="173"/>
        <v>oui</v>
      </c>
    </row>
    <row r="1115" spans="3:57" ht="15" customHeight="1" x14ac:dyDescent="0.25">
      <c r="C1115" s="15"/>
      <c r="W1115" s="132" t="s">
        <v>91</v>
      </c>
      <c r="AN1115"/>
      <c r="AO1115"/>
      <c r="AP1115"/>
      <c r="AQ1115"/>
      <c r="BD1115"/>
      <c r="BE1115" s="30" t="str">
        <f t="shared" si="173"/>
        <v>oui</v>
      </c>
    </row>
    <row r="1116" spans="3:57" ht="15" customHeight="1" x14ac:dyDescent="0.25">
      <c r="C1116" s="15"/>
      <c r="W1116" s="132" t="s">
        <v>91</v>
      </c>
      <c r="AN1116"/>
      <c r="AO1116"/>
      <c r="AP1116"/>
      <c r="AQ1116"/>
      <c r="BD1116"/>
      <c r="BE1116" s="30" t="str">
        <f t="shared" si="173"/>
        <v>oui</v>
      </c>
    </row>
    <row r="1117" spans="3:57" ht="15" customHeight="1" x14ac:dyDescent="0.25">
      <c r="C1117" s="15"/>
      <c r="W1117" s="132" t="s">
        <v>91</v>
      </c>
      <c r="AN1117"/>
      <c r="AO1117"/>
      <c r="AP1117"/>
      <c r="AQ1117"/>
      <c r="BD1117"/>
      <c r="BE1117" s="30" t="str">
        <f t="shared" si="173"/>
        <v>oui</v>
      </c>
    </row>
    <row r="1118" spans="3:57" ht="15" customHeight="1" x14ac:dyDescent="0.25">
      <c r="C1118" s="15"/>
      <c r="W1118" s="132" t="s">
        <v>91</v>
      </c>
      <c r="AN1118"/>
      <c r="AO1118"/>
      <c r="AP1118"/>
      <c r="AQ1118"/>
      <c r="BD1118"/>
      <c r="BE1118" s="30" t="str">
        <f t="shared" si="173"/>
        <v>oui</v>
      </c>
    </row>
    <row r="1119" spans="3:57" ht="15" customHeight="1" x14ac:dyDescent="0.25">
      <c r="C1119" s="15"/>
      <c r="W1119" s="132" t="s">
        <v>91</v>
      </c>
      <c r="AN1119"/>
      <c r="AO1119"/>
      <c r="AP1119"/>
      <c r="AQ1119"/>
      <c r="BD1119"/>
      <c r="BE1119" s="30" t="str">
        <f t="shared" si="173"/>
        <v>oui</v>
      </c>
    </row>
    <row r="1120" spans="3:57" ht="15" customHeight="1" x14ac:dyDescent="0.25">
      <c r="C1120" s="15"/>
      <c r="W1120" s="132" t="s">
        <v>91</v>
      </c>
      <c r="AN1120"/>
      <c r="AO1120"/>
      <c r="AP1120"/>
      <c r="AQ1120"/>
      <c r="BD1120"/>
      <c r="BE1120" s="30" t="str">
        <f t="shared" si="173"/>
        <v>oui</v>
      </c>
    </row>
    <row r="1121" spans="3:57" ht="15" customHeight="1" x14ac:dyDescent="0.25">
      <c r="C1121" s="15"/>
      <c r="W1121" s="132" t="s">
        <v>91</v>
      </c>
      <c r="AN1121"/>
      <c r="AO1121"/>
      <c r="AP1121"/>
      <c r="AQ1121"/>
      <c r="BD1121"/>
      <c r="BE1121" s="30" t="str">
        <f t="shared" si="173"/>
        <v>oui</v>
      </c>
    </row>
    <row r="1122" spans="3:57" ht="15" customHeight="1" x14ac:dyDescent="0.25">
      <c r="C1122" s="15"/>
      <c r="W1122" s="132" t="s">
        <v>91</v>
      </c>
      <c r="AN1122"/>
      <c r="AO1122"/>
      <c r="AP1122"/>
      <c r="AQ1122"/>
      <c r="BD1122"/>
      <c r="BE1122" s="30" t="str">
        <f t="shared" si="173"/>
        <v>oui</v>
      </c>
    </row>
    <row r="1123" spans="3:57" ht="15" customHeight="1" x14ac:dyDescent="0.25">
      <c r="C1123" s="15"/>
      <c r="W1123" s="132" t="s">
        <v>91</v>
      </c>
      <c r="AN1123"/>
      <c r="AO1123"/>
      <c r="AP1123"/>
      <c r="AQ1123"/>
      <c r="BD1123"/>
      <c r="BE1123" s="30" t="str">
        <f t="shared" si="173"/>
        <v>oui</v>
      </c>
    </row>
    <row r="1124" spans="3:57" ht="15" customHeight="1" x14ac:dyDescent="0.25">
      <c r="C1124" s="15"/>
      <c r="W1124" s="132" t="s">
        <v>91</v>
      </c>
      <c r="AN1124"/>
      <c r="AO1124"/>
      <c r="AP1124"/>
      <c r="AQ1124"/>
      <c r="BD1124"/>
      <c r="BE1124" s="30" t="str">
        <f t="shared" si="173"/>
        <v>oui</v>
      </c>
    </row>
    <row r="1125" spans="3:57" ht="15" customHeight="1" x14ac:dyDescent="0.25">
      <c r="C1125" s="15"/>
      <c r="W1125" s="132" t="s">
        <v>91</v>
      </c>
      <c r="AN1125"/>
      <c r="AO1125"/>
      <c r="AP1125"/>
      <c r="AQ1125"/>
      <c r="BD1125"/>
      <c r="BE1125" s="30" t="str">
        <f t="shared" si="173"/>
        <v>oui</v>
      </c>
    </row>
    <row r="1126" spans="3:57" ht="15" customHeight="1" x14ac:dyDescent="0.25">
      <c r="C1126" s="15"/>
      <c r="W1126" s="132" t="s">
        <v>91</v>
      </c>
      <c r="AN1126"/>
      <c r="AO1126"/>
      <c r="AP1126"/>
      <c r="AQ1126"/>
      <c r="BD1126"/>
      <c r="BE1126" s="30" t="str">
        <f t="shared" si="173"/>
        <v>oui</v>
      </c>
    </row>
    <row r="1127" spans="3:57" ht="15" customHeight="1" x14ac:dyDescent="0.25">
      <c r="C1127" s="15"/>
      <c r="W1127" s="132" t="s">
        <v>91</v>
      </c>
      <c r="AN1127"/>
      <c r="AO1127"/>
      <c r="AP1127"/>
      <c r="AQ1127"/>
      <c r="BD1127"/>
      <c r="BE1127" s="30" t="str">
        <f t="shared" si="173"/>
        <v>oui</v>
      </c>
    </row>
    <row r="1128" spans="3:57" ht="15" customHeight="1" x14ac:dyDescent="0.25">
      <c r="C1128" s="15"/>
      <c r="W1128" s="132" t="s">
        <v>91</v>
      </c>
      <c r="AN1128"/>
      <c r="AO1128"/>
      <c r="AP1128"/>
      <c r="AQ1128"/>
      <c r="BD1128"/>
      <c r="BE1128" s="30" t="str">
        <f t="shared" si="173"/>
        <v>oui</v>
      </c>
    </row>
    <row r="1129" spans="3:57" ht="15" customHeight="1" x14ac:dyDescent="0.25">
      <c r="C1129" s="15"/>
      <c r="W1129" s="132" t="s">
        <v>91</v>
      </c>
      <c r="AN1129"/>
      <c r="AO1129"/>
      <c r="AP1129"/>
      <c r="AQ1129"/>
      <c r="BD1129"/>
      <c r="BE1129" s="30" t="str">
        <f t="shared" si="173"/>
        <v>oui</v>
      </c>
    </row>
    <row r="1130" spans="3:57" ht="15" customHeight="1" x14ac:dyDescent="0.25">
      <c r="C1130" s="15"/>
      <c r="W1130" s="132" t="s">
        <v>91</v>
      </c>
      <c r="AN1130"/>
      <c r="AO1130"/>
      <c r="AP1130"/>
      <c r="AQ1130"/>
      <c r="BD1130"/>
      <c r="BE1130" s="30" t="str">
        <f t="shared" ref="BE1130:BE1193" si="174">+BE1129</f>
        <v>oui</v>
      </c>
    </row>
    <row r="1131" spans="3:57" ht="15" customHeight="1" x14ac:dyDescent="0.25">
      <c r="C1131" s="15"/>
      <c r="W1131" s="132" t="s">
        <v>91</v>
      </c>
      <c r="AN1131"/>
      <c r="AO1131"/>
      <c r="AP1131"/>
      <c r="AQ1131"/>
      <c r="BD1131"/>
      <c r="BE1131" s="30" t="str">
        <f t="shared" si="174"/>
        <v>oui</v>
      </c>
    </row>
    <row r="1132" spans="3:57" ht="15" customHeight="1" x14ac:dyDescent="0.25">
      <c r="C1132" s="15"/>
      <c r="W1132" s="132" t="s">
        <v>91</v>
      </c>
      <c r="AN1132"/>
      <c r="AO1132"/>
      <c r="AP1132"/>
      <c r="AQ1132"/>
      <c r="BD1132"/>
      <c r="BE1132" s="30" t="str">
        <f t="shared" si="174"/>
        <v>oui</v>
      </c>
    </row>
    <row r="1133" spans="3:57" ht="15" customHeight="1" x14ac:dyDescent="0.25">
      <c r="C1133" s="15"/>
      <c r="W1133" s="132" t="s">
        <v>91</v>
      </c>
      <c r="AN1133"/>
      <c r="AO1133"/>
      <c r="AP1133"/>
      <c r="AQ1133"/>
      <c r="BD1133"/>
      <c r="BE1133" s="30" t="str">
        <f t="shared" si="174"/>
        <v>oui</v>
      </c>
    </row>
    <row r="1134" spans="3:57" ht="15" customHeight="1" x14ac:dyDescent="0.25">
      <c r="C1134" s="15"/>
      <c r="W1134" s="132" t="s">
        <v>91</v>
      </c>
      <c r="AN1134"/>
      <c r="AO1134"/>
      <c r="AP1134"/>
      <c r="AQ1134"/>
      <c r="BD1134"/>
      <c r="BE1134" s="30" t="str">
        <f t="shared" si="174"/>
        <v>oui</v>
      </c>
    </row>
    <row r="1135" spans="3:57" ht="15" customHeight="1" x14ac:dyDescent="0.25">
      <c r="C1135" s="15"/>
      <c r="W1135" s="132" t="s">
        <v>91</v>
      </c>
      <c r="AN1135"/>
      <c r="AO1135"/>
      <c r="AP1135"/>
      <c r="AQ1135"/>
      <c r="BD1135"/>
      <c r="BE1135" s="30" t="str">
        <f t="shared" si="174"/>
        <v>oui</v>
      </c>
    </row>
    <row r="1136" spans="3:57" ht="15" customHeight="1" x14ac:dyDescent="0.25">
      <c r="C1136" s="15"/>
      <c r="W1136" s="132" t="s">
        <v>91</v>
      </c>
      <c r="AN1136"/>
      <c r="AO1136"/>
      <c r="AP1136"/>
      <c r="AQ1136"/>
      <c r="BD1136"/>
      <c r="BE1136" s="30" t="str">
        <f t="shared" si="174"/>
        <v>oui</v>
      </c>
    </row>
    <row r="1137" spans="3:57" ht="15" customHeight="1" x14ac:dyDescent="0.25">
      <c r="C1137" s="15"/>
      <c r="W1137" s="132" t="s">
        <v>91</v>
      </c>
      <c r="AN1137"/>
      <c r="AO1137"/>
      <c r="AP1137"/>
      <c r="AQ1137"/>
      <c r="BD1137"/>
      <c r="BE1137" s="30" t="str">
        <f t="shared" si="174"/>
        <v>oui</v>
      </c>
    </row>
    <row r="1138" spans="3:57" ht="15" customHeight="1" x14ac:dyDescent="0.25">
      <c r="C1138" s="15"/>
      <c r="W1138" s="132" t="s">
        <v>91</v>
      </c>
      <c r="AN1138"/>
      <c r="AO1138"/>
      <c r="AP1138"/>
      <c r="AQ1138"/>
      <c r="BD1138"/>
      <c r="BE1138" s="30" t="str">
        <f t="shared" si="174"/>
        <v>oui</v>
      </c>
    </row>
    <row r="1139" spans="3:57" ht="15" customHeight="1" x14ac:dyDescent="0.25">
      <c r="C1139" s="15"/>
      <c r="W1139" s="132" t="s">
        <v>91</v>
      </c>
      <c r="AN1139"/>
      <c r="AO1139"/>
      <c r="AP1139"/>
      <c r="AQ1139"/>
      <c r="BD1139"/>
      <c r="BE1139" s="30" t="str">
        <f t="shared" si="174"/>
        <v>oui</v>
      </c>
    </row>
    <row r="1140" spans="3:57" ht="15" customHeight="1" x14ac:dyDescent="0.25">
      <c r="C1140" s="15"/>
      <c r="W1140" s="132" t="s">
        <v>91</v>
      </c>
      <c r="AN1140"/>
      <c r="AO1140"/>
      <c r="AP1140"/>
      <c r="AQ1140"/>
      <c r="BD1140"/>
      <c r="BE1140" s="30" t="str">
        <f t="shared" si="174"/>
        <v>oui</v>
      </c>
    </row>
    <row r="1141" spans="3:57" ht="15" customHeight="1" x14ac:dyDescent="0.25">
      <c r="C1141" s="15"/>
      <c r="W1141" s="132" t="s">
        <v>91</v>
      </c>
      <c r="AN1141"/>
      <c r="AO1141"/>
      <c r="AP1141"/>
      <c r="AQ1141"/>
      <c r="BD1141"/>
      <c r="BE1141" s="30" t="str">
        <f t="shared" si="174"/>
        <v>oui</v>
      </c>
    </row>
    <row r="1142" spans="3:57" ht="15" customHeight="1" x14ac:dyDescent="0.25">
      <c r="C1142" s="15"/>
      <c r="W1142" s="132" t="s">
        <v>91</v>
      </c>
      <c r="AN1142"/>
      <c r="AO1142"/>
      <c r="AP1142"/>
      <c r="AQ1142"/>
      <c r="BD1142"/>
      <c r="BE1142" s="30" t="str">
        <f t="shared" si="174"/>
        <v>oui</v>
      </c>
    </row>
    <row r="1143" spans="3:57" ht="15" customHeight="1" x14ac:dyDescent="0.25">
      <c r="C1143" s="15"/>
      <c r="W1143" s="132" t="s">
        <v>91</v>
      </c>
      <c r="AN1143"/>
      <c r="AO1143"/>
      <c r="AP1143"/>
      <c r="AQ1143"/>
      <c r="BD1143"/>
      <c r="BE1143" s="30" t="str">
        <f t="shared" si="174"/>
        <v>oui</v>
      </c>
    </row>
    <row r="1144" spans="3:57" ht="15" customHeight="1" x14ac:dyDescent="0.25">
      <c r="C1144" s="15"/>
      <c r="W1144" s="132" t="s">
        <v>91</v>
      </c>
      <c r="AN1144"/>
      <c r="AO1144"/>
      <c r="AP1144"/>
      <c r="AQ1144"/>
      <c r="BD1144"/>
      <c r="BE1144" s="30" t="str">
        <f t="shared" si="174"/>
        <v>oui</v>
      </c>
    </row>
    <row r="1145" spans="3:57" ht="15" customHeight="1" x14ac:dyDescent="0.25">
      <c r="C1145" s="15"/>
      <c r="W1145" s="132" t="s">
        <v>91</v>
      </c>
      <c r="AN1145"/>
      <c r="AO1145"/>
      <c r="AP1145"/>
      <c r="AQ1145"/>
      <c r="BD1145"/>
      <c r="BE1145" s="30" t="str">
        <f t="shared" si="174"/>
        <v>oui</v>
      </c>
    </row>
    <row r="1146" spans="3:57" ht="15" customHeight="1" x14ac:dyDescent="0.25">
      <c r="C1146" s="15"/>
      <c r="W1146" s="132" t="s">
        <v>91</v>
      </c>
      <c r="AN1146"/>
      <c r="AO1146"/>
      <c r="AP1146"/>
      <c r="AQ1146"/>
      <c r="BD1146"/>
      <c r="BE1146" s="30" t="str">
        <f t="shared" si="174"/>
        <v>oui</v>
      </c>
    </row>
    <row r="1147" spans="3:57" ht="15" customHeight="1" x14ac:dyDescent="0.25">
      <c r="C1147" s="15"/>
      <c r="W1147" s="132" t="s">
        <v>91</v>
      </c>
      <c r="AN1147"/>
      <c r="AO1147"/>
      <c r="AP1147"/>
      <c r="AQ1147"/>
      <c r="BD1147"/>
      <c r="BE1147" s="30" t="str">
        <f t="shared" si="174"/>
        <v>oui</v>
      </c>
    </row>
    <row r="1148" spans="3:57" ht="15" customHeight="1" x14ac:dyDescent="0.25">
      <c r="C1148" s="15"/>
      <c r="W1148" s="132" t="s">
        <v>91</v>
      </c>
      <c r="AN1148"/>
      <c r="AO1148"/>
      <c r="AP1148"/>
      <c r="AQ1148"/>
      <c r="BD1148"/>
      <c r="BE1148" s="30" t="str">
        <f t="shared" si="174"/>
        <v>oui</v>
      </c>
    </row>
    <row r="1149" spans="3:57" ht="15" customHeight="1" x14ac:dyDescent="0.25">
      <c r="C1149" s="15"/>
      <c r="W1149" s="132" t="s">
        <v>91</v>
      </c>
      <c r="AN1149"/>
      <c r="AO1149"/>
      <c r="AP1149"/>
      <c r="AQ1149"/>
      <c r="BD1149"/>
      <c r="BE1149" s="30" t="str">
        <f t="shared" si="174"/>
        <v>oui</v>
      </c>
    </row>
    <row r="1150" spans="3:57" ht="15" customHeight="1" x14ac:dyDescent="0.25">
      <c r="C1150" s="15"/>
      <c r="W1150" s="132" t="s">
        <v>91</v>
      </c>
      <c r="AN1150"/>
      <c r="AO1150"/>
      <c r="AP1150"/>
      <c r="AQ1150"/>
      <c r="BD1150"/>
      <c r="BE1150" s="30" t="str">
        <f t="shared" si="174"/>
        <v>oui</v>
      </c>
    </row>
    <row r="1151" spans="3:57" ht="15" customHeight="1" x14ac:dyDescent="0.25">
      <c r="C1151" s="15"/>
      <c r="W1151" s="132" t="s">
        <v>91</v>
      </c>
      <c r="AN1151"/>
      <c r="AO1151"/>
      <c r="AP1151"/>
      <c r="AQ1151"/>
      <c r="BD1151"/>
      <c r="BE1151" s="30" t="str">
        <f t="shared" si="174"/>
        <v>oui</v>
      </c>
    </row>
    <row r="1152" spans="3:57" ht="15" customHeight="1" x14ac:dyDescent="0.25">
      <c r="C1152" s="15"/>
      <c r="W1152" s="132" t="s">
        <v>91</v>
      </c>
      <c r="AN1152"/>
      <c r="AO1152"/>
      <c r="AP1152"/>
      <c r="AQ1152"/>
      <c r="BD1152"/>
      <c r="BE1152" s="30" t="str">
        <f t="shared" si="174"/>
        <v>oui</v>
      </c>
    </row>
    <row r="1153" spans="3:57" ht="15" customHeight="1" x14ac:dyDescent="0.25">
      <c r="C1153" s="15"/>
      <c r="W1153" s="132" t="s">
        <v>91</v>
      </c>
      <c r="AN1153"/>
      <c r="AO1153"/>
      <c r="AP1153"/>
      <c r="AQ1153"/>
      <c r="BD1153"/>
      <c r="BE1153" s="30" t="str">
        <f t="shared" si="174"/>
        <v>oui</v>
      </c>
    </row>
    <row r="1154" spans="3:57" ht="15" customHeight="1" x14ac:dyDescent="0.25">
      <c r="C1154" s="15"/>
      <c r="W1154" s="132" t="s">
        <v>91</v>
      </c>
      <c r="AN1154"/>
      <c r="AO1154"/>
      <c r="AP1154"/>
      <c r="AQ1154"/>
      <c r="BD1154"/>
      <c r="BE1154" s="30" t="str">
        <f t="shared" si="174"/>
        <v>oui</v>
      </c>
    </row>
    <row r="1155" spans="3:57" ht="15" customHeight="1" x14ac:dyDescent="0.25">
      <c r="C1155" s="15"/>
      <c r="W1155" s="132" t="s">
        <v>91</v>
      </c>
      <c r="AN1155"/>
      <c r="AO1155"/>
      <c r="AP1155"/>
      <c r="AQ1155"/>
      <c r="BD1155"/>
      <c r="BE1155" s="30" t="str">
        <f t="shared" si="174"/>
        <v>oui</v>
      </c>
    </row>
    <row r="1156" spans="3:57" ht="15" customHeight="1" x14ac:dyDescent="0.25">
      <c r="C1156" s="15"/>
      <c r="W1156" s="132" t="s">
        <v>91</v>
      </c>
      <c r="AN1156"/>
      <c r="AO1156"/>
      <c r="AP1156"/>
      <c r="AQ1156"/>
      <c r="BD1156"/>
      <c r="BE1156" s="30" t="str">
        <f t="shared" si="174"/>
        <v>oui</v>
      </c>
    </row>
    <row r="1157" spans="3:57" ht="15" customHeight="1" x14ac:dyDescent="0.25">
      <c r="C1157" s="15"/>
      <c r="W1157" s="132" t="s">
        <v>91</v>
      </c>
      <c r="AN1157"/>
      <c r="AO1157"/>
      <c r="AP1157"/>
      <c r="AQ1157"/>
      <c r="BD1157"/>
      <c r="BE1157" s="30" t="str">
        <f t="shared" si="174"/>
        <v>oui</v>
      </c>
    </row>
    <row r="1158" spans="3:57" ht="15" customHeight="1" x14ac:dyDescent="0.25">
      <c r="C1158" s="15"/>
      <c r="W1158" s="132" t="s">
        <v>91</v>
      </c>
      <c r="AN1158"/>
      <c r="AO1158"/>
      <c r="AP1158"/>
      <c r="AQ1158"/>
      <c r="BD1158"/>
      <c r="BE1158" s="30" t="str">
        <f t="shared" si="174"/>
        <v>oui</v>
      </c>
    </row>
    <row r="1159" spans="3:57" ht="15" customHeight="1" x14ac:dyDescent="0.25">
      <c r="C1159" s="15"/>
      <c r="W1159" s="132" t="s">
        <v>91</v>
      </c>
      <c r="AN1159"/>
      <c r="AO1159"/>
      <c r="AP1159"/>
      <c r="AQ1159"/>
      <c r="BD1159"/>
      <c r="BE1159" s="30" t="str">
        <f t="shared" si="174"/>
        <v>oui</v>
      </c>
    </row>
    <row r="1160" spans="3:57" ht="15" customHeight="1" x14ac:dyDescent="0.25">
      <c r="C1160" s="15"/>
      <c r="W1160" s="132" t="s">
        <v>91</v>
      </c>
      <c r="AN1160"/>
      <c r="AO1160"/>
      <c r="AP1160"/>
      <c r="AQ1160"/>
      <c r="BD1160"/>
      <c r="BE1160" s="30" t="str">
        <f t="shared" si="174"/>
        <v>oui</v>
      </c>
    </row>
    <row r="1161" spans="3:57" ht="15" customHeight="1" x14ac:dyDescent="0.25">
      <c r="C1161" s="15"/>
      <c r="W1161" s="132" t="s">
        <v>91</v>
      </c>
      <c r="AN1161"/>
      <c r="AO1161"/>
      <c r="AP1161"/>
      <c r="AQ1161"/>
      <c r="BD1161"/>
      <c r="BE1161" s="30" t="str">
        <f t="shared" si="174"/>
        <v>oui</v>
      </c>
    </row>
    <row r="1162" spans="3:57" ht="15" customHeight="1" x14ac:dyDescent="0.25">
      <c r="C1162" s="15"/>
      <c r="W1162" s="132" t="s">
        <v>91</v>
      </c>
      <c r="AN1162"/>
      <c r="AO1162"/>
      <c r="AP1162"/>
      <c r="AQ1162"/>
      <c r="BD1162"/>
      <c r="BE1162" s="30" t="str">
        <f t="shared" si="174"/>
        <v>oui</v>
      </c>
    </row>
    <row r="1163" spans="3:57" ht="15" customHeight="1" x14ac:dyDescent="0.25">
      <c r="C1163" s="15"/>
      <c r="W1163" s="132" t="s">
        <v>91</v>
      </c>
      <c r="AN1163"/>
      <c r="AO1163"/>
      <c r="AP1163"/>
      <c r="AQ1163"/>
      <c r="BD1163"/>
      <c r="BE1163" s="30" t="str">
        <f t="shared" si="174"/>
        <v>oui</v>
      </c>
    </row>
    <row r="1164" spans="3:57" ht="15" customHeight="1" x14ac:dyDescent="0.25">
      <c r="C1164" s="15"/>
      <c r="W1164" s="132" t="s">
        <v>91</v>
      </c>
      <c r="AN1164"/>
      <c r="AO1164"/>
      <c r="AP1164"/>
      <c r="AQ1164"/>
      <c r="BD1164"/>
      <c r="BE1164" s="30" t="str">
        <f t="shared" si="174"/>
        <v>oui</v>
      </c>
    </row>
    <row r="1165" spans="3:57" ht="15" customHeight="1" x14ac:dyDescent="0.25">
      <c r="C1165" s="15"/>
      <c r="W1165" s="132" t="s">
        <v>91</v>
      </c>
      <c r="AN1165"/>
      <c r="AO1165"/>
      <c r="AP1165"/>
      <c r="AQ1165"/>
      <c r="BD1165"/>
      <c r="BE1165" s="30" t="str">
        <f t="shared" si="174"/>
        <v>oui</v>
      </c>
    </row>
    <row r="1166" spans="3:57" ht="15" customHeight="1" x14ac:dyDescent="0.25">
      <c r="C1166" s="15"/>
      <c r="W1166" s="132" t="s">
        <v>91</v>
      </c>
      <c r="AN1166"/>
      <c r="AO1166"/>
      <c r="AP1166"/>
      <c r="AQ1166"/>
      <c r="BD1166"/>
      <c r="BE1166" s="30" t="str">
        <f t="shared" si="174"/>
        <v>oui</v>
      </c>
    </row>
    <row r="1167" spans="3:57" ht="15" customHeight="1" x14ac:dyDescent="0.25">
      <c r="C1167" s="15"/>
      <c r="W1167" s="132" t="s">
        <v>91</v>
      </c>
      <c r="AN1167"/>
      <c r="AO1167"/>
      <c r="AP1167"/>
      <c r="AQ1167"/>
      <c r="BD1167"/>
      <c r="BE1167" s="30" t="str">
        <f t="shared" si="174"/>
        <v>oui</v>
      </c>
    </row>
    <row r="1168" spans="3:57" ht="15" customHeight="1" x14ac:dyDescent="0.25">
      <c r="C1168" s="15"/>
      <c r="W1168" s="132" t="s">
        <v>91</v>
      </c>
      <c r="AN1168"/>
      <c r="AO1168"/>
      <c r="AP1168"/>
      <c r="AQ1168"/>
      <c r="BD1168"/>
      <c r="BE1168" s="30" t="str">
        <f t="shared" si="174"/>
        <v>oui</v>
      </c>
    </row>
    <row r="1169" spans="3:57" ht="15" customHeight="1" x14ac:dyDescent="0.25">
      <c r="C1169" s="15"/>
      <c r="W1169" s="132" t="s">
        <v>91</v>
      </c>
      <c r="AN1169"/>
      <c r="AO1169"/>
      <c r="AP1169"/>
      <c r="AQ1169"/>
      <c r="BD1169"/>
      <c r="BE1169" s="30" t="str">
        <f t="shared" si="174"/>
        <v>oui</v>
      </c>
    </row>
    <row r="1170" spans="3:57" ht="15" customHeight="1" x14ac:dyDescent="0.25">
      <c r="C1170" s="15"/>
      <c r="W1170" s="132" t="s">
        <v>91</v>
      </c>
      <c r="AN1170"/>
      <c r="AO1170"/>
      <c r="AP1170"/>
      <c r="AQ1170"/>
      <c r="BD1170"/>
      <c r="BE1170" s="30" t="str">
        <f t="shared" si="174"/>
        <v>oui</v>
      </c>
    </row>
    <row r="1171" spans="3:57" ht="15" customHeight="1" x14ac:dyDescent="0.25">
      <c r="C1171" s="15"/>
      <c r="W1171" s="132" t="s">
        <v>91</v>
      </c>
      <c r="AN1171"/>
      <c r="AO1171"/>
      <c r="AP1171"/>
      <c r="AQ1171"/>
      <c r="BD1171"/>
      <c r="BE1171" s="30" t="str">
        <f t="shared" si="174"/>
        <v>oui</v>
      </c>
    </row>
    <row r="1172" spans="3:57" ht="15" customHeight="1" x14ac:dyDescent="0.25">
      <c r="C1172" s="15"/>
      <c r="W1172" s="132" t="s">
        <v>91</v>
      </c>
      <c r="AN1172"/>
      <c r="AO1172"/>
      <c r="AP1172"/>
      <c r="AQ1172"/>
      <c r="BD1172"/>
      <c r="BE1172" s="30" t="str">
        <f t="shared" si="174"/>
        <v>oui</v>
      </c>
    </row>
    <row r="1173" spans="3:57" ht="15" customHeight="1" x14ac:dyDescent="0.25">
      <c r="C1173" s="15"/>
      <c r="W1173" s="132" t="s">
        <v>91</v>
      </c>
      <c r="AN1173"/>
      <c r="AO1173"/>
      <c r="AP1173"/>
      <c r="AQ1173"/>
      <c r="BD1173"/>
      <c r="BE1173" s="30" t="str">
        <f t="shared" si="174"/>
        <v>oui</v>
      </c>
    </row>
    <row r="1174" spans="3:57" ht="15" customHeight="1" x14ac:dyDescent="0.25">
      <c r="C1174" s="15"/>
      <c r="W1174" s="132" t="s">
        <v>91</v>
      </c>
      <c r="AN1174"/>
      <c r="AO1174"/>
      <c r="AP1174"/>
      <c r="AQ1174"/>
      <c r="BD1174"/>
      <c r="BE1174" s="30" t="str">
        <f t="shared" si="174"/>
        <v>oui</v>
      </c>
    </row>
    <row r="1175" spans="3:57" ht="15" customHeight="1" x14ac:dyDescent="0.25">
      <c r="C1175" s="15"/>
      <c r="W1175" s="132" t="s">
        <v>91</v>
      </c>
      <c r="AN1175"/>
      <c r="AO1175"/>
      <c r="AP1175"/>
      <c r="AQ1175"/>
      <c r="BD1175"/>
      <c r="BE1175" s="30" t="str">
        <f t="shared" si="174"/>
        <v>oui</v>
      </c>
    </row>
    <row r="1176" spans="3:57" ht="15" customHeight="1" x14ac:dyDescent="0.25">
      <c r="C1176" s="15"/>
      <c r="W1176" s="132" t="s">
        <v>91</v>
      </c>
      <c r="AN1176"/>
      <c r="AO1176"/>
      <c r="AP1176"/>
      <c r="AQ1176"/>
      <c r="BD1176"/>
      <c r="BE1176" s="30" t="str">
        <f t="shared" si="174"/>
        <v>oui</v>
      </c>
    </row>
    <row r="1177" spans="3:57" ht="15" customHeight="1" x14ac:dyDescent="0.25">
      <c r="C1177" s="15"/>
      <c r="W1177" s="132" t="s">
        <v>91</v>
      </c>
      <c r="AN1177"/>
      <c r="AO1177"/>
      <c r="AP1177"/>
      <c r="AQ1177"/>
      <c r="BD1177"/>
      <c r="BE1177" s="30" t="str">
        <f t="shared" si="174"/>
        <v>oui</v>
      </c>
    </row>
    <row r="1178" spans="3:57" ht="15" customHeight="1" x14ac:dyDescent="0.25">
      <c r="C1178" s="15"/>
      <c r="W1178" s="132" t="s">
        <v>91</v>
      </c>
      <c r="AN1178"/>
      <c r="AO1178"/>
      <c r="AP1178"/>
      <c r="AQ1178"/>
      <c r="BD1178"/>
      <c r="BE1178" s="30" t="str">
        <f t="shared" si="174"/>
        <v>oui</v>
      </c>
    </row>
    <row r="1179" spans="3:57" ht="15" customHeight="1" x14ac:dyDescent="0.25">
      <c r="C1179" s="15"/>
      <c r="W1179" s="132" t="s">
        <v>91</v>
      </c>
      <c r="AN1179"/>
      <c r="AO1179"/>
      <c r="AP1179"/>
      <c r="AQ1179"/>
      <c r="BD1179"/>
      <c r="BE1179" s="30" t="str">
        <f t="shared" si="174"/>
        <v>oui</v>
      </c>
    </row>
    <row r="1180" spans="3:57" ht="15" customHeight="1" x14ac:dyDescent="0.25">
      <c r="C1180" s="15"/>
      <c r="W1180" s="132" t="s">
        <v>91</v>
      </c>
      <c r="AN1180"/>
      <c r="AO1180"/>
      <c r="AP1180"/>
      <c r="AQ1180"/>
      <c r="BD1180"/>
      <c r="BE1180" s="30" t="str">
        <f t="shared" si="174"/>
        <v>oui</v>
      </c>
    </row>
    <row r="1181" spans="3:57" ht="15" customHeight="1" x14ac:dyDescent="0.25">
      <c r="C1181" s="15"/>
      <c r="W1181" s="132" t="s">
        <v>91</v>
      </c>
      <c r="AN1181"/>
      <c r="AO1181"/>
      <c r="AP1181"/>
      <c r="AQ1181"/>
      <c r="BD1181"/>
      <c r="BE1181" s="30" t="str">
        <f t="shared" si="174"/>
        <v>oui</v>
      </c>
    </row>
    <row r="1182" spans="3:57" ht="15" customHeight="1" x14ac:dyDescent="0.25">
      <c r="C1182" s="15"/>
      <c r="W1182" s="132" t="s">
        <v>91</v>
      </c>
      <c r="AN1182"/>
      <c r="AO1182"/>
      <c r="AP1182"/>
      <c r="AQ1182"/>
      <c r="BD1182"/>
      <c r="BE1182" s="30" t="str">
        <f t="shared" si="174"/>
        <v>oui</v>
      </c>
    </row>
    <row r="1183" spans="3:57" ht="15" customHeight="1" x14ac:dyDescent="0.25">
      <c r="C1183" s="15"/>
      <c r="W1183" s="132" t="s">
        <v>91</v>
      </c>
      <c r="AN1183"/>
      <c r="AO1183"/>
      <c r="AP1183"/>
      <c r="AQ1183"/>
      <c r="BD1183"/>
      <c r="BE1183" s="30" t="str">
        <f t="shared" si="174"/>
        <v>oui</v>
      </c>
    </row>
    <row r="1184" spans="3:57" ht="15" customHeight="1" x14ac:dyDescent="0.25">
      <c r="C1184" s="15"/>
      <c r="W1184" s="132" t="s">
        <v>91</v>
      </c>
      <c r="AN1184"/>
      <c r="AO1184"/>
      <c r="AP1184"/>
      <c r="AQ1184"/>
      <c r="BD1184"/>
      <c r="BE1184" s="30" t="str">
        <f t="shared" si="174"/>
        <v>oui</v>
      </c>
    </row>
    <row r="1185" spans="3:57" ht="15" customHeight="1" x14ac:dyDescent="0.25">
      <c r="C1185" s="15"/>
      <c r="W1185" s="132" t="s">
        <v>91</v>
      </c>
      <c r="AN1185"/>
      <c r="AO1185"/>
      <c r="AP1185"/>
      <c r="AQ1185"/>
      <c r="BD1185"/>
      <c r="BE1185" s="30" t="str">
        <f t="shared" si="174"/>
        <v>oui</v>
      </c>
    </row>
    <row r="1186" spans="3:57" ht="15" customHeight="1" x14ac:dyDescent="0.25">
      <c r="C1186" s="15"/>
      <c r="W1186" s="132" t="s">
        <v>91</v>
      </c>
      <c r="AN1186"/>
      <c r="AO1186"/>
      <c r="AP1186"/>
      <c r="AQ1186"/>
      <c r="BD1186"/>
      <c r="BE1186" s="30" t="str">
        <f t="shared" si="174"/>
        <v>oui</v>
      </c>
    </row>
    <row r="1187" spans="3:57" ht="15" customHeight="1" x14ac:dyDescent="0.25">
      <c r="C1187" s="15"/>
      <c r="W1187" s="132" t="s">
        <v>91</v>
      </c>
      <c r="AN1187"/>
      <c r="AO1187"/>
      <c r="AP1187"/>
      <c r="AQ1187"/>
      <c r="BD1187"/>
      <c r="BE1187" s="30" t="str">
        <f t="shared" si="174"/>
        <v>oui</v>
      </c>
    </row>
    <row r="1188" spans="3:57" ht="15" customHeight="1" x14ac:dyDescent="0.25">
      <c r="C1188" s="15"/>
      <c r="W1188" s="132" t="s">
        <v>91</v>
      </c>
      <c r="AN1188"/>
      <c r="AO1188"/>
      <c r="AP1188"/>
      <c r="AQ1188"/>
      <c r="BD1188"/>
      <c r="BE1188" s="30" t="str">
        <f t="shared" si="174"/>
        <v>oui</v>
      </c>
    </row>
    <row r="1189" spans="3:57" ht="15" customHeight="1" x14ac:dyDescent="0.25">
      <c r="C1189" s="15"/>
      <c r="W1189" s="132" t="s">
        <v>91</v>
      </c>
      <c r="AN1189"/>
      <c r="AO1189"/>
      <c r="AP1189"/>
      <c r="AQ1189"/>
      <c r="BD1189"/>
      <c r="BE1189" s="30" t="str">
        <f t="shared" si="174"/>
        <v>oui</v>
      </c>
    </row>
    <row r="1190" spans="3:57" ht="15" customHeight="1" x14ac:dyDescent="0.25">
      <c r="C1190" s="15"/>
      <c r="W1190" s="132" t="s">
        <v>91</v>
      </c>
      <c r="AN1190"/>
      <c r="AO1190"/>
      <c r="AP1190"/>
      <c r="AQ1190"/>
      <c r="BD1190"/>
      <c r="BE1190" s="30" t="str">
        <f t="shared" si="174"/>
        <v>oui</v>
      </c>
    </row>
    <row r="1191" spans="3:57" ht="15" customHeight="1" x14ac:dyDescent="0.25">
      <c r="C1191" s="15"/>
      <c r="W1191" s="132" t="s">
        <v>91</v>
      </c>
      <c r="AN1191"/>
      <c r="AO1191"/>
      <c r="AP1191"/>
      <c r="AQ1191"/>
      <c r="BD1191"/>
      <c r="BE1191" s="30" t="str">
        <f t="shared" si="174"/>
        <v>oui</v>
      </c>
    </row>
    <row r="1192" spans="3:57" ht="15" customHeight="1" x14ac:dyDescent="0.25">
      <c r="C1192" s="15"/>
      <c r="W1192" s="132" t="s">
        <v>91</v>
      </c>
      <c r="AN1192"/>
      <c r="AO1192"/>
      <c r="AP1192"/>
      <c r="AQ1192"/>
      <c r="BD1192"/>
      <c r="BE1192" s="30" t="str">
        <f t="shared" si="174"/>
        <v>oui</v>
      </c>
    </row>
    <row r="1193" spans="3:57" ht="15" customHeight="1" x14ac:dyDescent="0.25">
      <c r="C1193" s="15"/>
      <c r="W1193" s="132" t="s">
        <v>91</v>
      </c>
      <c r="AN1193"/>
      <c r="AO1193"/>
      <c r="AP1193"/>
      <c r="AQ1193"/>
      <c r="BD1193"/>
      <c r="BE1193" s="30" t="str">
        <f t="shared" si="174"/>
        <v>oui</v>
      </c>
    </row>
    <row r="1194" spans="3:57" ht="15" customHeight="1" x14ac:dyDescent="0.25">
      <c r="C1194" s="15"/>
      <c r="W1194" s="132" t="s">
        <v>91</v>
      </c>
      <c r="AN1194"/>
      <c r="AO1194"/>
      <c r="AP1194"/>
      <c r="AQ1194"/>
      <c r="BD1194"/>
      <c r="BE1194" s="30" t="str">
        <f t="shared" ref="BE1194:BE1200" si="175">+BE1193</f>
        <v>oui</v>
      </c>
    </row>
    <row r="1195" spans="3:57" ht="15" customHeight="1" x14ac:dyDescent="0.25">
      <c r="C1195" s="15"/>
      <c r="W1195" s="132" t="s">
        <v>91</v>
      </c>
      <c r="AN1195"/>
      <c r="AO1195"/>
      <c r="AP1195"/>
      <c r="AQ1195"/>
      <c r="BD1195"/>
      <c r="BE1195" s="30" t="str">
        <f t="shared" si="175"/>
        <v>oui</v>
      </c>
    </row>
    <row r="1196" spans="3:57" ht="15" customHeight="1" x14ac:dyDescent="0.25">
      <c r="C1196" s="15"/>
      <c r="W1196" s="132" t="s">
        <v>91</v>
      </c>
      <c r="AN1196"/>
      <c r="AO1196"/>
      <c r="AP1196"/>
      <c r="AQ1196"/>
      <c r="BD1196"/>
      <c r="BE1196" s="30" t="str">
        <f t="shared" si="175"/>
        <v>oui</v>
      </c>
    </row>
    <row r="1197" spans="3:57" ht="15" customHeight="1" x14ac:dyDescent="0.25">
      <c r="C1197" s="15"/>
      <c r="W1197" s="132" t="s">
        <v>91</v>
      </c>
      <c r="AN1197"/>
      <c r="AO1197"/>
      <c r="AP1197"/>
      <c r="AQ1197"/>
      <c r="BD1197"/>
      <c r="BE1197" s="30" t="str">
        <f t="shared" si="175"/>
        <v>oui</v>
      </c>
    </row>
    <row r="1198" spans="3:57" ht="15" customHeight="1" x14ac:dyDescent="0.25">
      <c r="C1198" s="15"/>
      <c r="W1198" s="132" t="s">
        <v>91</v>
      </c>
      <c r="AN1198"/>
      <c r="AO1198"/>
      <c r="AP1198"/>
      <c r="AQ1198"/>
      <c r="BD1198"/>
      <c r="BE1198" s="30" t="str">
        <f t="shared" si="175"/>
        <v>oui</v>
      </c>
    </row>
    <row r="1199" spans="3:57" ht="15" customHeight="1" x14ac:dyDescent="0.25">
      <c r="C1199" s="15"/>
      <c r="W1199" s="132" t="s">
        <v>91</v>
      </c>
      <c r="AN1199"/>
      <c r="AO1199"/>
      <c r="AP1199"/>
      <c r="AQ1199"/>
      <c r="BD1199"/>
      <c r="BE1199" s="30" t="str">
        <f t="shared" si="175"/>
        <v>oui</v>
      </c>
    </row>
    <row r="1200" spans="3:57" x14ac:dyDescent="0.25">
      <c r="C1200" s="15"/>
      <c r="W1200" s="132" t="s">
        <v>91</v>
      </c>
      <c r="AN1200"/>
      <c r="AO1200"/>
      <c r="AP1200"/>
      <c r="AQ1200"/>
      <c r="BD1200"/>
      <c r="BE1200" s="30" t="str">
        <f t="shared" si="175"/>
        <v>oui</v>
      </c>
    </row>
    <row r="1201" spans="1:64" s="17" customFormat="1" ht="15.75" x14ac:dyDescent="0.25">
      <c r="A1201" s="13" t="s">
        <v>9</v>
      </c>
      <c r="B1201" s="14"/>
      <c r="C1201" s="15"/>
      <c r="D1201" s="16">
        <v>52055</v>
      </c>
      <c r="E1201" s="16"/>
      <c r="F1201" s="16"/>
      <c r="H1201" s="17">
        <v>1253</v>
      </c>
      <c r="L1201" s="17">
        <v>183869</v>
      </c>
      <c r="M1201" s="17">
        <v>0</v>
      </c>
      <c r="N1201" s="17">
        <v>0</v>
      </c>
      <c r="P1201" s="17">
        <v>983</v>
      </c>
      <c r="R1201" s="18"/>
      <c r="S1201" s="18"/>
      <c r="T1201" s="17">
        <v>-294</v>
      </c>
      <c r="U1201" s="18"/>
      <c r="V1201" s="18"/>
      <c r="W1201" s="17" t="s">
        <v>10</v>
      </c>
      <c r="AK1201" s="19">
        <v>0</v>
      </c>
      <c r="AN1201" s="18">
        <v>24055</v>
      </c>
      <c r="AO1201" s="18">
        <v>0</v>
      </c>
      <c r="AP1201" s="20"/>
      <c r="AQ1201" s="18">
        <v>25</v>
      </c>
      <c r="AW1201" s="17">
        <v>0</v>
      </c>
      <c r="AY1201" s="21">
        <v>0</v>
      </c>
      <c r="AZ1201" s="22">
        <v>0</v>
      </c>
      <c r="BA1201" s="22">
        <v>9119</v>
      </c>
      <c r="BD1201" s="23"/>
      <c r="BE1201" s="17" t="str">
        <f>+IF(AND(BF1201="oui",BG1201="oui",BI1201="oui",BJ1201="oui",BK1201="oui",BL1201="oui"),"oui","non")</f>
        <v>non</v>
      </c>
      <c r="BF1201" s="17" t="str">
        <f>+IF(AND(AY1201=0),"oui","non")</f>
        <v>oui</v>
      </c>
      <c r="BG1201" s="17" t="s">
        <v>119</v>
      </c>
      <c r="BH1201" s="17" t="s">
        <v>119</v>
      </c>
      <c r="BI1201" s="17" t="str">
        <f>+IF(AND(G1228=0),"oui","non")</f>
        <v>oui</v>
      </c>
      <c r="BJ1201" s="17" t="str">
        <f>+IF(AND(G1230=0),"oui","non")</f>
        <v>oui</v>
      </c>
      <c r="BK1201" s="17" t="str">
        <f>+IF(AND(E1226=0,F1226=0,G1226=0,H1226=0,I1226=0,J1226=0,K1226=0,L1226=0,M1226=0,O1226=0,P1226=0,Q1226=0,N1226&gt;=0,D1226=0),"oui","non")</f>
        <v>non</v>
      </c>
      <c r="BL1201" s="17" t="str">
        <f>+IF(AM1223=AI1223,"oui","non")</f>
        <v>oui</v>
      </c>
    </row>
    <row r="1202" spans="1:64" s="24" customFormat="1" ht="11.25" customHeight="1" x14ac:dyDescent="0.2">
      <c r="B1202" s="25"/>
      <c r="C1202" s="15"/>
      <c r="R1202" s="26" t="s">
        <v>11</v>
      </c>
      <c r="S1202" s="26"/>
      <c r="T1202" s="26"/>
      <c r="U1202" s="26"/>
      <c r="V1202" s="26"/>
      <c r="W1202" s="27" t="s">
        <v>10</v>
      </c>
      <c r="AY1202" s="28"/>
      <c r="AZ1202" s="28"/>
      <c r="BA1202" s="28"/>
      <c r="BD1202" s="29"/>
      <c r="BE1202" s="30" t="str">
        <f t="shared" ref="BE1202:BL1217" si="176">+BE1201</f>
        <v>non</v>
      </c>
      <c r="BF1202" s="33" t="str">
        <f t="shared" si="176"/>
        <v>oui</v>
      </c>
      <c r="BG1202" s="33" t="str">
        <f t="shared" si="176"/>
        <v>oui</v>
      </c>
      <c r="BH1202" s="33" t="str">
        <f t="shared" si="176"/>
        <v>oui</v>
      </c>
      <c r="BI1202" s="33" t="str">
        <f t="shared" si="176"/>
        <v>oui</v>
      </c>
      <c r="BJ1202" s="33" t="str">
        <f t="shared" si="176"/>
        <v>oui</v>
      </c>
      <c r="BK1202" s="33" t="str">
        <f t="shared" si="176"/>
        <v>non</v>
      </c>
      <c r="BL1202" s="33" t="str">
        <f t="shared" si="176"/>
        <v>oui</v>
      </c>
    </row>
    <row r="1203" spans="1:64" s="24" customFormat="1" ht="22.5" customHeight="1" x14ac:dyDescent="0.2">
      <c r="B1203" s="25"/>
      <c r="C1203" s="15"/>
      <c r="R1203" s="244" t="s">
        <v>12</v>
      </c>
      <c r="S1203" s="245"/>
      <c r="T1203" s="246"/>
      <c r="U1203" s="247" t="s">
        <v>13</v>
      </c>
      <c r="V1203" s="248"/>
      <c r="W1203" s="27" t="s">
        <v>10</v>
      </c>
      <c r="AW1203" s="32"/>
      <c r="AY1203" s="28"/>
      <c r="AZ1203" s="28"/>
      <c r="BA1203" s="28"/>
      <c r="BD1203" s="29"/>
      <c r="BE1203" s="30" t="str">
        <f t="shared" si="176"/>
        <v>non</v>
      </c>
      <c r="BF1203" s="33" t="str">
        <f t="shared" si="176"/>
        <v>oui</v>
      </c>
      <c r="BG1203" s="33" t="str">
        <f t="shared" si="176"/>
        <v>oui</v>
      </c>
      <c r="BH1203" s="33" t="str">
        <f t="shared" si="176"/>
        <v>oui</v>
      </c>
      <c r="BI1203" s="33" t="str">
        <f t="shared" si="176"/>
        <v>oui</v>
      </c>
      <c r="BJ1203" s="33" t="str">
        <f t="shared" si="176"/>
        <v>oui</v>
      </c>
      <c r="BK1203" s="33" t="str">
        <f t="shared" si="176"/>
        <v>non</v>
      </c>
      <c r="BL1203" s="33" t="str">
        <f t="shared" si="176"/>
        <v>oui</v>
      </c>
    </row>
    <row r="1204" spans="1:64" s="45" customFormat="1" ht="29.25" customHeight="1" x14ac:dyDescent="0.25">
      <c r="A1204" s="34" t="s">
        <v>14</v>
      </c>
      <c r="B1204" s="35" t="s">
        <v>15</v>
      </c>
      <c r="C1204" s="15"/>
      <c r="D1204" s="36">
        <v>0.2</v>
      </c>
      <c r="E1204" s="36"/>
      <c r="F1204" s="36">
        <v>0.19600000000000001</v>
      </c>
      <c r="G1204" s="36"/>
      <c r="H1204" s="36">
        <v>0.1</v>
      </c>
      <c r="I1204" s="36"/>
      <c r="J1204" s="36">
        <v>7.0000000000000007E-2</v>
      </c>
      <c r="K1204" s="36"/>
      <c r="L1204" s="36">
        <v>5.5E-2</v>
      </c>
      <c r="M1204" s="36"/>
      <c r="N1204" s="36">
        <v>2.1000000000000001E-2</v>
      </c>
      <c r="O1204" s="36"/>
      <c r="P1204" s="36">
        <v>0</v>
      </c>
      <c r="Q1204" s="36"/>
      <c r="R1204" s="37" t="s">
        <v>16</v>
      </c>
      <c r="S1204" s="37" t="s">
        <v>17</v>
      </c>
      <c r="T1204" s="38" t="s">
        <v>18</v>
      </c>
      <c r="U1204" s="37" t="s">
        <v>19</v>
      </c>
      <c r="V1204" s="37" t="s">
        <v>20</v>
      </c>
      <c r="W1204" s="27" t="s">
        <v>10</v>
      </c>
      <c r="X1204" s="39" t="s">
        <v>21</v>
      </c>
      <c r="Y1204" s="39" t="s">
        <v>21</v>
      </c>
      <c r="Z1204" s="39" t="s">
        <v>21</v>
      </c>
      <c r="AA1204" s="39" t="s">
        <v>21</v>
      </c>
      <c r="AB1204" s="39" t="s">
        <v>21</v>
      </c>
      <c r="AC1204" s="39" t="s">
        <v>21</v>
      </c>
      <c r="AD1204" s="39" t="s">
        <v>21</v>
      </c>
      <c r="AE1204" s="40" t="s">
        <v>22</v>
      </c>
      <c r="AF1204" s="41" t="s">
        <v>23</v>
      </c>
      <c r="AG1204" s="42" t="s">
        <v>24</v>
      </c>
      <c r="AH1204" s="43" t="s">
        <v>25</v>
      </c>
      <c r="AI1204" s="44" t="s">
        <v>26</v>
      </c>
      <c r="AK1204" s="46" t="s">
        <v>27</v>
      </c>
      <c r="AL1204" s="47"/>
      <c r="AM1204" s="48"/>
      <c r="AN1204" s="249" t="s">
        <v>28</v>
      </c>
      <c r="AO1204" s="250"/>
      <c r="AP1204" s="251"/>
      <c r="AQ1204" s="49" t="s">
        <v>29</v>
      </c>
      <c r="AR1204" s="49"/>
      <c r="AS1204" s="50" t="s">
        <v>30</v>
      </c>
      <c r="AT1204" s="42" t="s">
        <v>24</v>
      </c>
      <c r="AU1204" s="50" t="s">
        <v>31</v>
      </c>
      <c r="AW1204" s="51" t="s">
        <v>32</v>
      </c>
      <c r="AY1204" s="52" t="s">
        <v>33</v>
      </c>
      <c r="AZ1204" s="53" t="s">
        <v>34</v>
      </c>
      <c r="BA1204" s="53" t="s">
        <v>35</v>
      </c>
      <c r="BC1204" s="54" t="s">
        <v>36</v>
      </c>
      <c r="BD1204" s="55"/>
      <c r="BE1204" s="30" t="str">
        <f t="shared" si="176"/>
        <v>non</v>
      </c>
      <c r="BF1204" s="56" t="str">
        <f t="shared" si="176"/>
        <v>oui</v>
      </c>
      <c r="BG1204" s="56" t="str">
        <f t="shared" si="176"/>
        <v>oui</v>
      </c>
      <c r="BH1204" s="56" t="str">
        <f t="shared" si="176"/>
        <v>oui</v>
      </c>
      <c r="BI1204" s="56" t="str">
        <f t="shared" si="176"/>
        <v>oui</v>
      </c>
      <c r="BJ1204" s="56" t="str">
        <f t="shared" si="176"/>
        <v>oui</v>
      </c>
      <c r="BK1204" s="56" t="str">
        <f t="shared" si="176"/>
        <v>non</v>
      </c>
      <c r="BL1204" s="56" t="str">
        <f t="shared" si="176"/>
        <v>oui</v>
      </c>
    </row>
    <row r="1205" spans="1:64" s="45" customFormat="1" ht="29.25" customHeight="1" x14ac:dyDescent="0.2">
      <c r="A1205" s="34"/>
      <c r="B1205" s="57"/>
      <c r="C1205" s="15"/>
      <c r="D1205" s="58" t="s">
        <v>37</v>
      </c>
      <c r="E1205" s="59" t="s">
        <v>38</v>
      </c>
      <c r="F1205" s="60" t="s">
        <v>37</v>
      </c>
      <c r="G1205" s="59" t="s">
        <v>38</v>
      </c>
      <c r="H1205" s="58" t="s">
        <v>37</v>
      </c>
      <c r="I1205" s="59" t="s">
        <v>38</v>
      </c>
      <c r="J1205" s="59" t="s">
        <v>37</v>
      </c>
      <c r="K1205" s="59" t="s">
        <v>38</v>
      </c>
      <c r="L1205" s="58" t="s">
        <v>37</v>
      </c>
      <c r="M1205" s="59" t="s">
        <v>38</v>
      </c>
      <c r="N1205" s="58" t="s">
        <v>37</v>
      </c>
      <c r="O1205" s="59" t="s">
        <v>38</v>
      </c>
      <c r="P1205" s="58" t="s">
        <v>37</v>
      </c>
      <c r="Q1205" s="59" t="s">
        <v>38</v>
      </c>
      <c r="R1205" s="61"/>
      <c r="S1205" s="61"/>
      <c r="T1205" s="62" t="s">
        <v>39</v>
      </c>
      <c r="U1205" s="61"/>
      <c r="V1205" s="61"/>
      <c r="W1205" s="27" t="s">
        <v>10</v>
      </c>
      <c r="X1205" s="63">
        <v>0.2</v>
      </c>
      <c r="Y1205" s="63">
        <v>0.19600000000000001</v>
      </c>
      <c r="Z1205" s="63">
        <v>0.1</v>
      </c>
      <c r="AA1205" s="63">
        <v>7.0000000000000007E-2</v>
      </c>
      <c r="AB1205" s="63">
        <v>5.5E-2</v>
      </c>
      <c r="AC1205" s="63">
        <v>2.1000000000000001E-2</v>
      </c>
      <c r="AD1205" s="63">
        <v>0</v>
      </c>
      <c r="AE1205" s="64"/>
      <c r="AF1205" s="65"/>
      <c r="AG1205" s="66"/>
      <c r="AH1205" s="67"/>
      <c r="AI1205" s="68"/>
      <c r="AK1205" s="69" t="s">
        <v>40</v>
      </c>
      <c r="AL1205" s="69" t="s">
        <v>41</v>
      </c>
      <c r="AM1205" s="69" t="s">
        <v>42</v>
      </c>
      <c r="AN1205" s="70" t="s">
        <v>43</v>
      </c>
      <c r="AO1205" s="70" t="s">
        <v>44</v>
      </c>
      <c r="AP1205" s="70" t="s">
        <v>45</v>
      </c>
      <c r="AQ1205" s="69" t="s">
        <v>46</v>
      </c>
      <c r="AR1205" s="69" t="s">
        <v>47</v>
      </c>
      <c r="AS1205" s="71"/>
      <c r="AT1205" s="66"/>
      <c r="AU1205" s="71"/>
      <c r="AW1205" s="72">
        <v>4455100</v>
      </c>
      <c r="AY1205" s="73"/>
      <c r="AZ1205" s="74">
        <v>4458300</v>
      </c>
      <c r="BA1205" s="74">
        <v>4456700</v>
      </c>
      <c r="BC1205" s="75"/>
      <c r="BD1205" s="55"/>
      <c r="BE1205" s="30" t="str">
        <f t="shared" si="176"/>
        <v>non</v>
      </c>
      <c r="BF1205" s="56" t="str">
        <f t="shared" si="176"/>
        <v>oui</v>
      </c>
      <c r="BG1205" s="56" t="str">
        <f t="shared" si="176"/>
        <v>oui</v>
      </c>
      <c r="BH1205" s="56" t="str">
        <f t="shared" si="176"/>
        <v>oui</v>
      </c>
      <c r="BI1205" s="56" t="str">
        <f t="shared" si="176"/>
        <v>oui</v>
      </c>
      <c r="BJ1205" s="56" t="str">
        <f t="shared" si="176"/>
        <v>oui</v>
      </c>
      <c r="BK1205" s="56" t="str">
        <f t="shared" si="176"/>
        <v>non</v>
      </c>
      <c r="BL1205" s="56" t="str">
        <f t="shared" si="176"/>
        <v>oui</v>
      </c>
    </row>
    <row r="1206" spans="1:64" s="81" customFormat="1" ht="11.25" customHeight="1" x14ac:dyDescent="0.2">
      <c r="A1206" s="34"/>
      <c r="B1206" s="76" t="s">
        <v>48</v>
      </c>
      <c r="C1206" s="15"/>
      <c r="D1206" s="252" t="s">
        <v>49</v>
      </c>
      <c r="E1206" s="253"/>
      <c r="F1206" s="252" t="s">
        <v>50</v>
      </c>
      <c r="G1206" s="253"/>
      <c r="H1206" s="252" t="s">
        <v>51</v>
      </c>
      <c r="I1206" s="253"/>
      <c r="J1206" s="252" t="s">
        <v>50</v>
      </c>
      <c r="K1206" s="253"/>
      <c r="L1206" s="252" t="s">
        <v>52</v>
      </c>
      <c r="M1206" s="253"/>
      <c r="N1206" s="252" t="s">
        <v>53</v>
      </c>
      <c r="O1206" s="253"/>
      <c r="P1206" s="252"/>
      <c r="Q1206" s="253"/>
      <c r="R1206" s="77" t="s">
        <v>54</v>
      </c>
      <c r="S1206" s="254" t="s">
        <v>55</v>
      </c>
      <c r="T1206" s="77" t="s">
        <v>56</v>
      </c>
      <c r="U1206" s="76" t="s">
        <v>57</v>
      </c>
      <c r="V1206" s="76" t="s">
        <v>58</v>
      </c>
      <c r="W1206" s="27" t="s">
        <v>10</v>
      </c>
      <c r="X1206" s="78" t="s">
        <v>49</v>
      </c>
      <c r="Y1206" s="78" t="s">
        <v>50</v>
      </c>
      <c r="Z1206" s="78" t="s">
        <v>51</v>
      </c>
      <c r="AA1206" s="78" t="s">
        <v>50</v>
      </c>
      <c r="AB1206" s="78" t="s">
        <v>52</v>
      </c>
      <c r="AC1206" s="78" t="s">
        <v>53</v>
      </c>
      <c r="AD1206" s="78"/>
      <c r="AE1206" s="79"/>
      <c r="AF1206" s="80" t="s">
        <v>59</v>
      </c>
      <c r="AG1206" s="80"/>
      <c r="AH1206" s="79" t="s">
        <v>60</v>
      </c>
      <c r="AI1206" s="79" t="s">
        <v>61</v>
      </c>
      <c r="AK1206" s="80"/>
      <c r="AL1206" s="80"/>
      <c r="AM1206" s="80" t="s">
        <v>62</v>
      </c>
      <c r="AN1206" s="80"/>
      <c r="AO1206" s="80"/>
      <c r="AP1206" s="80" t="s">
        <v>63</v>
      </c>
      <c r="AQ1206" s="255" t="s">
        <v>64</v>
      </c>
      <c r="AR1206" s="256"/>
      <c r="AS1206" s="80" t="s">
        <v>65</v>
      </c>
      <c r="AT1206" s="80"/>
      <c r="AU1206" s="80" t="s">
        <v>66</v>
      </c>
      <c r="AW1206" s="80" t="s">
        <v>67</v>
      </c>
      <c r="AY1206" s="82" t="s">
        <v>68</v>
      </c>
      <c r="AZ1206" s="82" t="s">
        <v>69</v>
      </c>
      <c r="BA1206" s="82" t="s">
        <v>70</v>
      </c>
      <c r="BC1206" s="80"/>
      <c r="BD1206" s="83"/>
      <c r="BE1206" s="30" t="str">
        <f t="shared" si="176"/>
        <v>non</v>
      </c>
      <c r="BF1206" s="84" t="str">
        <f t="shared" si="176"/>
        <v>oui</v>
      </c>
      <c r="BG1206" s="84" t="str">
        <f t="shared" si="176"/>
        <v>oui</v>
      </c>
      <c r="BH1206" s="84" t="str">
        <f t="shared" si="176"/>
        <v>oui</v>
      </c>
      <c r="BI1206" s="84" t="str">
        <f t="shared" si="176"/>
        <v>oui</v>
      </c>
      <c r="BJ1206" s="84" t="str">
        <f t="shared" si="176"/>
        <v>oui</v>
      </c>
      <c r="BK1206" s="84" t="str">
        <f t="shared" si="176"/>
        <v>non</v>
      </c>
      <c r="BL1206" s="84" t="str">
        <f t="shared" si="176"/>
        <v>oui</v>
      </c>
    </row>
    <row r="1207" spans="1:64" s="24" customFormat="1" ht="11.25" customHeight="1" x14ac:dyDescent="0.2">
      <c r="A1207" s="85"/>
      <c r="B1207" s="86"/>
      <c r="C1207" s="15"/>
      <c r="D1207" s="86"/>
      <c r="E1207" s="86"/>
      <c r="F1207" s="86"/>
      <c r="G1207" s="86"/>
      <c r="H1207" s="86"/>
      <c r="I1207" s="86"/>
      <c r="J1207" s="86"/>
      <c r="K1207" s="86"/>
      <c r="L1207" s="86"/>
      <c r="M1207" s="86"/>
      <c r="N1207" s="86"/>
      <c r="O1207" s="86"/>
      <c r="P1207" s="86"/>
      <c r="Q1207" s="86"/>
      <c r="R1207" s="86"/>
      <c r="S1207" s="86"/>
      <c r="U1207" s="86"/>
      <c r="V1207" s="86"/>
      <c r="W1207" s="27" t="s">
        <v>10</v>
      </c>
      <c r="X1207" s="86"/>
      <c r="Y1207" s="86"/>
      <c r="Z1207" s="86"/>
      <c r="AA1207" s="86"/>
      <c r="AB1207" s="86"/>
      <c r="AC1207" s="86"/>
      <c r="AD1207" s="86"/>
      <c r="AE1207" s="86"/>
      <c r="AH1207" s="86"/>
      <c r="AI1207" s="86"/>
      <c r="AK1207" s="87"/>
      <c r="AL1207" s="87"/>
      <c r="AM1207" s="87"/>
      <c r="AW1207" s="87"/>
      <c r="AY1207" s="28"/>
      <c r="AZ1207" s="28"/>
      <c r="BA1207" s="28"/>
      <c r="BD1207" s="29"/>
      <c r="BE1207" s="30" t="str">
        <f t="shared" si="176"/>
        <v>non</v>
      </c>
      <c r="BF1207" s="33" t="str">
        <f t="shared" si="176"/>
        <v>oui</v>
      </c>
      <c r="BG1207" s="33" t="str">
        <f t="shared" si="176"/>
        <v>oui</v>
      </c>
      <c r="BH1207" s="33" t="str">
        <f t="shared" si="176"/>
        <v>oui</v>
      </c>
      <c r="BI1207" s="33" t="str">
        <f t="shared" si="176"/>
        <v>oui</v>
      </c>
      <c r="BJ1207" s="33" t="str">
        <f t="shared" si="176"/>
        <v>oui</v>
      </c>
      <c r="BK1207" s="33" t="str">
        <f t="shared" si="176"/>
        <v>non</v>
      </c>
      <c r="BL1207" s="33" t="str">
        <f t="shared" si="176"/>
        <v>oui</v>
      </c>
    </row>
    <row r="1208" spans="1:64" s="24" customFormat="1" ht="11.25" customHeight="1" x14ac:dyDescent="0.2">
      <c r="A1208" s="257" t="s">
        <v>71</v>
      </c>
      <c r="B1208" s="258">
        <f t="shared" ref="B1208:B1219" si="177">+SUM(R1208:V1208)</f>
        <v>196475</v>
      </c>
      <c r="C1208" s="15"/>
      <c r="D1208" s="259">
        <v>43512</v>
      </c>
      <c r="E1208" s="259">
        <v>0</v>
      </c>
      <c r="F1208" s="259">
        <v>0</v>
      </c>
      <c r="G1208" s="259">
        <v>0</v>
      </c>
      <c r="H1208" s="259">
        <v>760</v>
      </c>
      <c r="I1208" s="259">
        <v>0</v>
      </c>
      <c r="J1208" s="259">
        <v>0</v>
      </c>
      <c r="K1208" s="259">
        <v>0</v>
      </c>
      <c r="L1208" s="259">
        <v>152212</v>
      </c>
      <c r="M1208" s="259">
        <v>0</v>
      </c>
      <c r="N1208" s="259">
        <v>0</v>
      </c>
      <c r="O1208" s="259">
        <v>0</v>
      </c>
      <c r="P1208" s="259">
        <v>46</v>
      </c>
      <c r="Q1208" s="259">
        <v>0</v>
      </c>
      <c r="R1208" s="260">
        <f t="shared" ref="R1208:S1219" si="178">+D1208+F1208+L1208+H1208+J1208+N1208</f>
        <v>196484</v>
      </c>
      <c r="S1208" s="261">
        <f t="shared" si="178"/>
        <v>0</v>
      </c>
      <c r="T1208" s="259">
        <v>-55</v>
      </c>
      <c r="U1208" s="88">
        <f t="shared" ref="U1208:U1219" si="179">P1208</f>
        <v>46</v>
      </c>
      <c r="V1208" s="89"/>
      <c r="W1208" s="27" t="s">
        <v>10</v>
      </c>
      <c r="X1208" s="88">
        <f t="shared" ref="X1208:X1219" si="180">ROUND((D1208+E1208)*$X$5805,0)</f>
        <v>8702</v>
      </c>
      <c r="Y1208" s="88">
        <f t="shared" ref="Y1208:Y1219" si="181">ROUND((F1208+G1208)*$Y$5805,0)</f>
        <v>0</v>
      </c>
      <c r="Z1208" s="88">
        <f t="shared" ref="Z1208:Z1219" si="182">ROUND((H1208+I1208)*$Z$5805,0)</f>
        <v>76</v>
      </c>
      <c r="AA1208" s="88">
        <f t="shared" ref="AA1208:AA1219" si="183">ROUND((J1208+K1208)*$AA$5805,0)</f>
        <v>0</v>
      </c>
      <c r="AB1208" s="88">
        <f t="shared" ref="AB1208:AB1219" si="184">ROUND((L1208+M1208)*$AB$5805,0)</f>
        <v>8372</v>
      </c>
      <c r="AC1208" s="88">
        <f t="shared" ref="AC1208:AC1219" si="185">ROUND((N1208+O1208)*$AC$5805,0)</f>
        <v>0</v>
      </c>
      <c r="AD1208" s="88">
        <f t="shared" ref="AD1208:AD1219" si="186">ROUND((P1208+Q1208)*$AD$5805,0)</f>
        <v>0</v>
      </c>
      <c r="AE1208" s="88">
        <f t="shared" ref="AE1208:AE1219" si="187">SUM(X1208:AD1208)</f>
        <v>17150</v>
      </c>
      <c r="AF1208" s="89"/>
      <c r="AG1208" s="89"/>
      <c r="AH1208" s="88">
        <f t="shared" ref="AH1208:AH1219" si="188">+AE1208+AF1208+AG1208</f>
        <v>17150</v>
      </c>
      <c r="AI1208" s="90">
        <f>+ROUND(E1208*$D$5,0)+ROUND(G1208*$F$5,0)+ROUND(I1208*$H$5,0)+ROUND(K1208*$J$5,0)+ROUND(M1208*$L$5,0)+ROUND(O1208*$N$5,0)</f>
        <v>0</v>
      </c>
      <c r="AJ1208" s="91"/>
      <c r="AK1208" s="259"/>
      <c r="AL1208" s="259"/>
      <c r="AM1208" s="88">
        <f t="shared" ref="AM1208:AM1219" si="189">+AK1208+AL1208</f>
        <v>0</v>
      </c>
      <c r="AN1208" s="259">
        <v>16019</v>
      </c>
      <c r="AO1208" s="259"/>
      <c r="AP1208" s="88">
        <f t="shared" ref="AP1208:AP1219" si="190">+AN1208+AO1208</f>
        <v>16019</v>
      </c>
      <c r="AQ1208" s="259">
        <v>5</v>
      </c>
      <c r="AR1208" s="259"/>
      <c r="AS1208" s="259"/>
      <c r="AT1208" s="89"/>
      <c r="AU1208" s="88">
        <f t="shared" ref="AU1208:AU1219" si="191">+AM1208+AP1208+AQ1208+AR1208+AS1208+AT1208</f>
        <v>16024</v>
      </c>
      <c r="AV1208" s="92"/>
      <c r="AW1208" s="93">
        <f t="shared" ref="AW1208:AW1219" si="192">IF((AH1208-AU1208)&gt;0,(AH1208-AU1208),0)</f>
        <v>1126</v>
      </c>
      <c r="AX1208" s="92"/>
      <c r="AY1208" s="94">
        <f t="shared" ref="AY1208:AY1219" si="193">IF((AH1208-AU1208)&lt;0,-(AH1208-AU1208),0)</f>
        <v>0</v>
      </c>
      <c r="AZ1208" s="262"/>
      <c r="BA1208" s="94">
        <f t="shared" ref="BA1208:BA1219" si="194">AY1208-AZ1208</f>
        <v>0</v>
      </c>
      <c r="BB1208" s="92"/>
      <c r="BC1208" s="96"/>
      <c r="BD1208" s="97"/>
      <c r="BE1208" s="30" t="str">
        <f t="shared" si="176"/>
        <v>non</v>
      </c>
      <c r="BF1208" s="98" t="str">
        <f t="shared" si="176"/>
        <v>oui</v>
      </c>
      <c r="BG1208" s="98" t="str">
        <f t="shared" si="176"/>
        <v>oui</v>
      </c>
      <c r="BH1208" s="98" t="str">
        <f t="shared" si="176"/>
        <v>oui</v>
      </c>
      <c r="BI1208" s="98" t="str">
        <f t="shared" si="176"/>
        <v>oui</v>
      </c>
      <c r="BJ1208" s="98" t="str">
        <f t="shared" si="176"/>
        <v>oui</v>
      </c>
      <c r="BK1208" s="98" t="str">
        <f t="shared" si="176"/>
        <v>non</v>
      </c>
      <c r="BL1208" s="33" t="str">
        <f t="shared" si="176"/>
        <v>oui</v>
      </c>
    </row>
    <row r="1209" spans="1:64" s="24" customFormat="1" ht="11.25" customHeight="1" x14ac:dyDescent="0.2">
      <c r="A1209" s="257" t="s">
        <v>72</v>
      </c>
      <c r="B1209" s="258">
        <f t="shared" si="177"/>
        <v>191122</v>
      </c>
      <c r="C1209" s="15"/>
      <c r="D1209" s="259">
        <v>42329</v>
      </c>
      <c r="E1209" s="259">
        <v>0</v>
      </c>
      <c r="F1209" s="259">
        <v>0</v>
      </c>
      <c r="G1209" s="259">
        <v>0</v>
      </c>
      <c r="H1209" s="259">
        <v>926</v>
      </c>
      <c r="I1209" s="259">
        <v>0</v>
      </c>
      <c r="J1209" s="259">
        <v>0</v>
      </c>
      <c r="K1209" s="259">
        <v>0</v>
      </c>
      <c r="L1209" s="259">
        <v>147836</v>
      </c>
      <c r="M1209" s="259">
        <v>0</v>
      </c>
      <c r="N1209" s="259">
        <v>0</v>
      </c>
      <c r="O1209" s="259">
        <v>0</v>
      </c>
      <c r="P1209" s="259">
        <v>49</v>
      </c>
      <c r="Q1209" s="259">
        <v>0</v>
      </c>
      <c r="R1209" s="260">
        <f t="shared" si="178"/>
        <v>191091</v>
      </c>
      <c r="S1209" s="261">
        <f t="shared" si="178"/>
        <v>0</v>
      </c>
      <c r="T1209" s="259">
        <v>-18</v>
      </c>
      <c r="U1209" s="88">
        <f t="shared" si="179"/>
        <v>49</v>
      </c>
      <c r="V1209" s="89"/>
      <c r="W1209" s="27" t="s">
        <v>10</v>
      </c>
      <c r="X1209" s="88">
        <f t="shared" si="180"/>
        <v>8466</v>
      </c>
      <c r="Y1209" s="88">
        <f t="shared" si="181"/>
        <v>0</v>
      </c>
      <c r="Z1209" s="88">
        <f t="shared" si="182"/>
        <v>93</v>
      </c>
      <c r="AA1209" s="88">
        <f t="shared" si="183"/>
        <v>0</v>
      </c>
      <c r="AB1209" s="88">
        <f t="shared" si="184"/>
        <v>8131</v>
      </c>
      <c r="AC1209" s="88">
        <f t="shared" si="185"/>
        <v>0</v>
      </c>
      <c r="AD1209" s="88">
        <f t="shared" si="186"/>
        <v>0</v>
      </c>
      <c r="AE1209" s="88">
        <f t="shared" si="187"/>
        <v>16690</v>
      </c>
      <c r="AF1209" s="89"/>
      <c r="AG1209" s="89"/>
      <c r="AH1209" s="88">
        <f t="shared" si="188"/>
        <v>16690</v>
      </c>
      <c r="AI1209" s="90">
        <f>+ROUND(E1209*$D$5,0)+ROUND(G1209*$F$5,0)+ROUND(I1209*$H$5,0)+ROUND(K1209*$J$5,0)+ROUND(M1209*$L$5,0)+ROUND(O1209*$N$5,0)</f>
        <v>0</v>
      </c>
      <c r="AJ1209" s="91"/>
      <c r="AK1209" s="259"/>
      <c r="AL1209" s="259"/>
      <c r="AM1209" s="88">
        <f t="shared" si="189"/>
        <v>0</v>
      </c>
      <c r="AN1209" s="259">
        <v>18023</v>
      </c>
      <c r="AO1209" s="259"/>
      <c r="AP1209" s="88">
        <f t="shared" si="190"/>
        <v>18023</v>
      </c>
      <c r="AQ1209" s="259">
        <v>2</v>
      </c>
      <c r="AR1209" s="259"/>
      <c r="AS1209" s="88">
        <f t="shared" ref="AS1209:AS1219" si="195">+IF(BA1208&gt;0,BA1208,0)</f>
        <v>0</v>
      </c>
      <c r="AT1209" s="89"/>
      <c r="AU1209" s="88">
        <f t="shared" si="191"/>
        <v>18025</v>
      </c>
      <c r="AV1209" s="92"/>
      <c r="AW1209" s="93">
        <f t="shared" si="192"/>
        <v>0</v>
      </c>
      <c r="AX1209" s="92"/>
      <c r="AY1209" s="94">
        <f t="shared" si="193"/>
        <v>1335</v>
      </c>
      <c r="AZ1209" s="262"/>
      <c r="BA1209" s="94">
        <f t="shared" si="194"/>
        <v>1335</v>
      </c>
      <c r="BB1209" s="92"/>
      <c r="BC1209" s="96"/>
      <c r="BD1209" s="97"/>
      <c r="BE1209" s="30" t="str">
        <f t="shared" si="176"/>
        <v>non</v>
      </c>
      <c r="BF1209" s="98" t="str">
        <f t="shared" si="176"/>
        <v>oui</v>
      </c>
      <c r="BG1209" s="98" t="str">
        <f t="shared" si="176"/>
        <v>oui</v>
      </c>
      <c r="BH1209" s="98" t="str">
        <f t="shared" si="176"/>
        <v>oui</v>
      </c>
      <c r="BI1209" s="98" t="str">
        <f t="shared" si="176"/>
        <v>oui</v>
      </c>
      <c r="BJ1209" s="98" t="str">
        <f t="shared" si="176"/>
        <v>oui</v>
      </c>
      <c r="BK1209" s="98" t="str">
        <f t="shared" si="176"/>
        <v>non</v>
      </c>
      <c r="BL1209" s="33" t="str">
        <f t="shared" si="176"/>
        <v>oui</v>
      </c>
    </row>
    <row r="1210" spans="1:64" s="24" customFormat="1" ht="11.25" customHeight="1" x14ac:dyDescent="0.2">
      <c r="A1210" s="263" t="s">
        <v>73</v>
      </c>
      <c r="B1210" s="258">
        <f t="shared" si="177"/>
        <v>228682</v>
      </c>
      <c r="C1210" s="15"/>
      <c r="D1210" s="264">
        <v>53972</v>
      </c>
      <c r="E1210" s="264"/>
      <c r="F1210" s="264"/>
      <c r="G1210" s="264"/>
      <c r="H1210" s="264">
        <v>1867</v>
      </c>
      <c r="I1210" s="264"/>
      <c r="J1210" s="264"/>
      <c r="K1210" s="264"/>
      <c r="L1210" s="264">
        <v>172835</v>
      </c>
      <c r="M1210" s="264">
        <v>0</v>
      </c>
      <c r="N1210" s="264"/>
      <c r="O1210" s="265"/>
      <c r="P1210" s="265">
        <v>75</v>
      </c>
      <c r="Q1210" s="265"/>
      <c r="R1210" s="260">
        <f t="shared" si="178"/>
        <v>228674</v>
      </c>
      <c r="S1210" s="261">
        <f t="shared" si="178"/>
        <v>0</v>
      </c>
      <c r="T1210" s="265">
        <v>-67</v>
      </c>
      <c r="U1210" s="88">
        <f t="shared" si="179"/>
        <v>75</v>
      </c>
      <c r="V1210" s="89"/>
      <c r="W1210" s="27" t="s">
        <v>10</v>
      </c>
      <c r="X1210" s="88">
        <f t="shared" si="180"/>
        <v>10794</v>
      </c>
      <c r="Y1210" s="88">
        <f t="shared" si="181"/>
        <v>0</v>
      </c>
      <c r="Z1210" s="88">
        <f t="shared" si="182"/>
        <v>187</v>
      </c>
      <c r="AA1210" s="88">
        <f t="shared" si="183"/>
        <v>0</v>
      </c>
      <c r="AB1210" s="88">
        <f t="shared" si="184"/>
        <v>9506</v>
      </c>
      <c r="AC1210" s="88">
        <f t="shared" si="185"/>
        <v>0</v>
      </c>
      <c r="AD1210" s="88">
        <f t="shared" si="186"/>
        <v>0</v>
      </c>
      <c r="AE1210" s="88">
        <f t="shared" si="187"/>
        <v>20487</v>
      </c>
      <c r="AF1210" s="89"/>
      <c r="AG1210" s="89"/>
      <c r="AH1210" s="88">
        <f t="shared" si="188"/>
        <v>20487</v>
      </c>
      <c r="AI1210" s="90">
        <f>+ROUND(E1210*$D$5,0)+ROUND(G1210*$F$5,0)+ROUND(I1210*$H$5,0)+ROUND(K1210*$J$5,0)+ROUND(M1210*$L$5,0)+ROUND(O1210*$N$5,0)</f>
        <v>0</v>
      </c>
      <c r="AJ1210" s="92"/>
      <c r="AK1210" s="89"/>
      <c r="AL1210" s="89"/>
      <c r="AM1210" s="88">
        <f t="shared" si="189"/>
        <v>0</v>
      </c>
      <c r="AN1210" s="89">
        <v>25103</v>
      </c>
      <c r="AO1210" s="89"/>
      <c r="AP1210" s="88">
        <f t="shared" si="190"/>
        <v>25103</v>
      </c>
      <c r="AQ1210" s="89">
        <v>6</v>
      </c>
      <c r="AR1210" s="89"/>
      <c r="AS1210" s="88">
        <f t="shared" si="195"/>
        <v>1335</v>
      </c>
      <c r="AT1210" s="89"/>
      <c r="AU1210" s="88">
        <f t="shared" si="191"/>
        <v>26444</v>
      </c>
      <c r="AV1210" s="92"/>
      <c r="AW1210" s="93">
        <f t="shared" si="192"/>
        <v>0</v>
      </c>
      <c r="AX1210" s="92"/>
      <c r="AY1210" s="94">
        <f t="shared" si="193"/>
        <v>5957</v>
      </c>
      <c r="AZ1210" s="95"/>
      <c r="BA1210" s="94">
        <f t="shared" si="194"/>
        <v>5957</v>
      </c>
      <c r="BB1210" s="92"/>
      <c r="BC1210" s="96"/>
      <c r="BD1210" s="97"/>
      <c r="BE1210" s="30" t="str">
        <f t="shared" si="176"/>
        <v>non</v>
      </c>
      <c r="BF1210" s="98" t="str">
        <f t="shared" si="176"/>
        <v>oui</v>
      </c>
      <c r="BG1210" s="98" t="str">
        <f t="shared" si="176"/>
        <v>oui</v>
      </c>
      <c r="BH1210" s="98" t="str">
        <f t="shared" si="176"/>
        <v>oui</v>
      </c>
      <c r="BI1210" s="98" t="str">
        <f t="shared" si="176"/>
        <v>oui</v>
      </c>
      <c r="BJ1210" s="98" t="str">
        <f t="shared" si="176"/>
        <v>oui</v>
      </c>
      <c r="BK1210" s="98" t="str">
        <f t="shared" si="176"/>
        <v>non</v>
      </c>
      <c r="BL1210" s="33" t="str">
        <f t="shared" si="176"/>
        <v>oui</v>
      </c>
    </row>
    <row r="1211" spans="1:64" s="24" customFormat="1" ht="11.25" customHeight="1" x14ac:dyDescent="0.2">
      <c r="A1211" s="263" t="s">
        <v>74</v>
      </c>
      <c r="B1211" s="258">
        <f t="shared" si="177"/>
        <v>216954</v>
      </c>
      <c r="C1211" s="15"/>
      <c r="D1211" s="264">
        <v>49627</v>
      </c>
      <c r="E1211" s="264">
        <v>0</v>
      </c>
      <c r="F1211" s="264">
        <v>0</v>
      </c>
      <c r="G1211" s="264">
        <v>0</v>
      </c>
      <c r="H1211" s="264">
        <v>1788</v>
      </c>
      <c r="I1211" s="264">
        <v>0</v>
      </c>
      <c r="J1211" s="264">
        <v>0</v>
      </c>
      <c r="K1211" s="264">
        <v>0</v>
      </c>
      <c r="L1211" s="264">
        <v>165575</v>
      </c>
      <c r="M1211" s="264">
        <v>0</v>
      </c>
      <c r="N1211" s="264">
        <v>0</v>
      </c>
      <c r="O1211" s="265">
        <v>0</v>
      </c>
      <c r="P1211" s="265">
        <v>65</v>
      </c>
      <c r="Q1211" s="265"/>
      <c r="R1211" s="260">
        <f t="shared" si="178"/>
        <v>216990</v>
      </c>
      <c r="S1211" s="261">
        <f t="shared" si="178"/>
        <v>0</v>
      </c>
      <c r="T1211" s="265">
        <v>-101</v>
      </c>
      <c r="U1211" s="88">
        <f t="shared" si="179"/>
        <v>65</v>
      </c>
      <c r="V1211" s="89"/>
      <c r="W1211" s="27" t="s">
        <v>10</v>
      </c>
      <c r="X1211" s="88">
        <f t="shared" si="180"/>
        <v>9925</v>
      </c>
      <c r="Y1211" s="88">
        <f t="shared" si="181"/>
        <v>0</v>
      </c>
      <c r="Z1211" s="88">
        <f t="shared" si="182"/>
        <v>179</v>
      </c>
      <c r="AA1211" s="88">
        <f t="shared" si="183"/>
        <v>0</v>
      </c>
      <c r="AB1211" s="88">
        <f t="shared" si="184"/>
        <v>9107</v>
      </c>
      <c r="AC1211" s="88">
        <f t="shared" si="185"/>
        <v>0</v>
      </c>
      <c r="AD1211" s="88">
        <f t="shared" si="186"/>
        <v>0</v>
      </c>
      <c r="AE1211" s="88">
        <f t="shared" si="187"/>
        <v>19211</v>
      </c>
      <c r="AF1211" s="89"/>
      <c r="AG1211" s="89"/>
      <c r="AH1211" s="88">
        <f t="shared" si="188"/>
        <v>19211</v>
      </c>
      <c r="AI1211" s="90">
        <f>+ROUND(E1211*$D$5,0)+ROUND(G1211*$F$5,0)+ROUND(I1211*$H$5,0)+ROUND(K1211*$J$5,0)+ROUND(M1211*$L$5,0)+ROUND(O1211*$N$5,0)</f>
        <v>0</v>
      </c>
      <c r="AJ1211" s="92"/>
      <c r="AK1211" s="89"/>
      <c r="AL1211" s="89"/>
      <c r="AM1211" s="88">
        <f t="shared" si="189"/>
        <v>0</v>
      </c>
      <c r="AN1211" s="89">
        <v>18785</v>
      </c>
      <c r="AO1211" s="89"/>
      <c r="AP1211" s="88">
        <f t="shared" si="190"/>
        <v>18785</v>
      </c>
      <c r="AQ1211" s="89">
        <v>9</v>
      </c>
      <c r="AR1211" s="89"/>
      <c r="AS1211" s="88">
        <f t="shared" si="195"/>
        <v>5957</v>
      </c>
      <c r="AT1211" s="89"/>
      <c r="AU1211" s="88">
        <f t="shared" si="191"/>
        <v>24751</v>
      </c>
      <c r="AV1211" s="92"/>
      <c r="AW1211" s="93">
        <f t="shared" si="192"/>
        <v>0</v>
      </c>
      <c r="AX1211" s="92"/>
      <c r="AY1211" s="94">
        <f t="shared" si="193"/>
        <v>5540</v>
      </c>
      <c r="AZ1211" s="95"/>
      <c r="BA1211" s="94">
        <f t="shared" si="194"/>
        <v>5540</v>
      </c>
      <c r="BB1211" s="92"/>
      <c r="BC1211" s="96"/>
      <c r="BD1211" s="97"/>
      <c r="BE1211" s="30" t="str">
        <f t="shared" si="176"/>
        <v>non</v>
      </c>
      <c r="BF1211" s="98" t="str">
        <f t="shared" si="176"/>
        <v>oui</v>
      </c>
      <c r="BG1211" s="98" t="str">
        <f t="shared" si="176"/>
        <v>oui</v>
      </c>
      <c r="BH1211" s="98" t="str">
        <f t="shared" si="176"/>
        <v>oui</v>
      </c>
      <c r="BI1211" s="98" t="str">
        <f t="shared" si="176"/>
        <v>oui</v>
      </c>
      <c r="BJ1211" s="98" t="str">
        <f t="shared" si="176"/>
        <v>oui</v>
      </c>
      <c r="BK1211" s="98" t="str">
        <f t="shared" si="176"/>
        <v>non</v>
      </c>
      <c r="BL1211" s="33" t="str">
        <f t="shared" si="176"/>
        <v>oui</v>
      </c>
    </row>
    <row r="1212" spans="1:64" s="24" customFormat="1" ht="11.25" customHeight="1" x14ac:dyDescent="0.2">
      <c r="A1212" s="263" t="s">
        <v>75</v>
      </c>
      <c r="B1212" s="258">
        <f t="shared" si="177"/>
        <v>226668</v>
      </c>
      <c r="C1212" s="15"/>
      <c r="D1212" s="264">
        <v>44994</v>
      </c>
      <c r="E1212" s="264">
        <v>0</v>
      </c>
      <c r="F1212" s="264">
        <v>0</v>
      </c>
      <c r="G1212" s="264">
        <v>0</v>
      </c>
      <c r="H1212" s="264">
        <v>1562</v>
      </c>
      <c r="I1212" s="264">
        <v>0</v>
      </c>
      <c r="J1212" s="264">
        <v>0</v>
      </c>
      <c r="K1212" s="264">
        <v>0</v>
      </c>
      <c r="L1212" s="264">
        <v>179046</v>
      </c>
      <c r="M1212" s="264">
        <v>1009</v>
      </c>
      <c r="N1212" s="264">
        <v>0</v>
      </c>
      <c r="O1212" s="265">
        <v>0</v>
      </c>
      <c r="P1212" s="265">
        <v>631</v>
      </c>
      <c r="Q1212" s="265"/>
      <c r="R1212" s="260">
        <f t="shared" si="178"/>
        <v>225602</v>
      </c>
      <c r="S1212" s="261">
        <f t="shared" si="178"/>
        <v>1009</v>
      </c>
      <c r="T1212" s="265">
        <v>-574</v>
      </c>
      <c r="U1212" s="88">
        <f t="shared" si="179"/>
        <v>631</v>
      </c>
      <c r="V1212" s="89"/>
      <c r="W1212" s="27" t="s">
        <v>10</v>
      </c>
      <c r="X1212" s="88">
        <f t="shared" si="180"/>
        <v>8999</v>
      </c>
      <c r="Y1212" s="88">
        <f t="shared" si="181"/>
        <v>0</v>
      </c>
      <c r="Z1212" s="88">
        <f t="shared" si="182"/>
        <v>156</v>
      </c>
      <c r="AA1212" s="88">
        <f t="shared" si="183"/>
        <v>0</v>
      </c>
      <c r="AB1212" s="88">
        <f t="shared" si="184"/>
        <v>9903</v>
      </c>
      <c r="AC1212" s="88">
        <f t="shared" si="185"/>
        <v>0</v>
      </c>
      <c r="AD1212" s="88">
        <f t="shared" si="186"/>
        <v>0</v>
      </c>
      <c r="AE1212" s="88">
        <f t="shared" si="187"/>
        <v>19058</v>
      </c>
      <c r="AF1212" s="89"/>
      <c r="AG1212" s="89"/>
      <c r="AH1212" s="88">
        <f t="shared" si="188"/>
        <v>19058</v>
      </c>
      <c r="AI1212" s="90">
        <v>56</v>
      </c>
      <c r="AJ1212" s="92"/>
      <c r="AK1212" s="89">
        <v>36</v>
      </c>
      <c r="AL1212" s="89"/>
      <c r="AM1212" s="88">
        <f t="shared" si="189"/>
        <v>36</v>
      </c>
      <c r="AN1212" s="89">
        <v>22646</v>
      </c>
      <c r="AO1212" s="89">
        <v>56</v>
      </c>
      <c r="AP1212" s="88">
        <f t="shared" si="190"/>
        <v>22702</v>
      </c>
      <c r="AQ1212" s="89">
        <v>49</v>
      </c>
      <c r="AR1212" s="89"/>
      <c r="AS1212" s="88">
        <f t="shared" si="195"/>
        <v>5540</v>
      </c>
      <c r="AT1212" s="89"/>
      <c r="AU1212" s="88">
        <f t="shared" si="191"/>
        <v>28327</v>
      </c>
      <c r="AV1212" s="92"/>
      <c r="AW1212" s="93">
        <f t="shared" si="192"/>
        <v>0</v>
      </c>
      <c r="AX1212" s="92"/>
      <c r="AY1212" s="94">
        <f t="shared" si="193"/>
        <v>9269</v>
      </c>
      <c r="AZ1212" s="95">
        <v>4000</v>
      </c>
      <c r="BA1212" s="94">
        <f t="shared" si="194"/>
        <v>5269</v>
      </c>
      <c r="BB1212" s="92"/>
      <c r="BC1212" s="96"/>
      <c r="BD1212" s="97"/>
      <c r="BE1212" s="30" t="str">
        <f t="shared" si="176"/>
        <v>non</v>
      </c>
      <c r="BF1212" s="98" t="str">
        <f t="shared" si="176"/>
        <v>oui</v>
      </c>
      <c r="BG1212" s="98" t="str">
        <f t="shared" si="176"/>
        <v>oui</v>
      </c>
      <c r="BH1212" s="98" t="str">
        <f t="shared" si="176"/>
        <v>oui</v>
      </c>
      <c r="BI1212" s="98" t="str">
        <f t="shared" si="176"/>
        <v>oui</v>
      </c>
      <c r="BJ1212" s="98" t="str">
        <f t="shared" si="176"/>
        <v>oui</v>
      </c>
      <c r="BK1212" s="98" t="str">
        <f t="shared" si="176"/>
        <v>non</v>
      </c>
      <c r="BL1212" s="33" t="str">
        <f t="shared" si="176"/>
        <v>oui</v>
      </c>
    </row>
    <row r="1213" spans="1:64" s="24" customFormat="1" ht="11.25" customHeight="1" x14ac:dyDescent="0.2">
      <c r="A1213" s="263" t="s">
        <v>76</v>
      </c>
      <c r="B1213" s="258">
        <f t="shared" si="177"/>
        <v>244158</v>
      </c>
      <c r="C1213" s="15"/>
      <c r="D1213" s="264">
        <v>58186</v>
      </c>
      <c r="E1213" s="264">
        <v>0</v>
      </c>
      <c r="F1213" s="264">
        <v>0</v>
      </c>
      <c r="G1213" s="264">
        <v>0</v>
      </c>
      <c r="H1213" s="264">
        <v>1810</v>
      </c>
      <c r="I1213" s="264">
        <v>0</v>
      </c>
      <c r="J1213" s="264">
        <v>0</v>
      </c>
      <c r="K1213" s="264">
        <v>0</v>
      </c>
      <c r="L1213" s="264">
        <v>184096</v>
      </c>
      <c r="M1213" s="264">
        <v>0</v>
      </c>
      <c r="N1213" s="264">
        <v>57</v>
      </c>
      <c r="O1213" s="265">
        <v>0</v>
      </c>
      <c r="P1213" s="265">
        <v>123</v>
      </c>
      <c r="Q1213" s="265"/>
      <c r="R1213" s="260">
        <f t="shared" si="178"/>
        <v>244149</v>
      </c>
      <c r="S1213" s="261">
        <f t="shared" si="178"/>
        <v>0</v>
      </c>
      <c r="T1213" s="265">
        <v>-114</v>
      </c>
      <c r="U1213" s="88">
        <f t="shared" si="179"/>
        <v>123</v>
      </c>
      <c r="V1213" s="89"/>
      <c r="W1213" s="27" t="s">
        <v>10</v>
      </c>
      <c r="X1213" s="88">
        <f t="shared" si="180"/>
        <v>11637</v>
      </c>
      <c r="Y1213" s="88">
        <f t="shared" si="181"/>
        <v>0</v>
      </c>
      <c r="Z1213" s="88">
        <f t="shared" si="182"/>
        <v>181</v>
      </c>
      <c r="AA1213" s="88">
        <f t="shared" si="183"/>
        <v>0</v>
      </c>
      <c r="AB1213" s="88">
        <f t="shared" si="184"/>
        <v>10125</v>
      </c>
      <c r="AC1213" s="88">
        <f t="shared" si="185"/>
        <v>1</v>
      </c>
      <c r="AD1213" s="88">
        <f t="shared" si="186"/>
        <v>0</v>
      </c>
      <c r="AE1213" s="88">
        <f t="shared" si="187"/>
        <v>21944</v>
      </c>
      <c r="AF1213" s="89"/>
      <c r="AG1213" s="89"/>
      <c r="AH1213" s="88">
        <f t="shared" si="188"/>
        <v>21944</v>
      </c>
      <c r="AI1213" s="90">
        <f>+ROUND(E1213*$D$5,0)+ROUND(G1213*$F$5,0)+ROUND(I1213*$H$5,0)+ROUND(K1213*$J$5,0)+ROUND(M1213*$L$5,0)+ROUND(O1213*$N$5,0)</f>
        <v>0</v>
      </c>
      <c r="AJ1213" s="92"/>
      <c r="AK1213" s="89"/>
      <c r="AL1213" s="89"/>
      <c r="AM1213" s="88">
        <f t="shared" si="189"/>
        <v>0</v>
      </c>
      <c r="AN1213" s="89">
        <v>26450</v>
      </c>
      <c r="AO1213" s="89"/>
      <c r="AP1213" s="88">
        <f t="shared" si="190"/>
        <v>26450</v>
      </c>
      <c r="AQ1213" s="89">
        <v>9</v>
      </c>
      <c r="AR1213" s="89"/>
      <c r="AS1213" s="88">
        <f t="shared" si="195"/>
        <v>5269</v>
      </c>
      <c r="AT1213" s="89"/>
      <c r="AU1213" s="88">
        <f t="shared" si="191"/>
        <v>31728</v>
      </c>
      <c r="AV1213" s="92"/>
      <c r="AW1213" s="93">
        <f t="shared" si="192"/>
        <v>0</v>
      </c>
      <c r="AX1213" s="92"/>
      <c r="AY1213" s="94">
        <f t="shared" si="193"/>
        <v>9784</v>
      </c>
      <c r="AZ1213" s="95"/>
      <c r="BA1213" s="94">
        <f t="shared" si="194"/>
        <v>9784</v>
      </c>
      <c r="BB1213" s="92"/>
      <c r="BC1213" s="96"/>
      <c r="BD1213" s="97"/>
      <c r="BE1213" s="30" t="str">
        <f t="shared" si="176"/>
        <v>non</v>
      </c>
      <c r="BF1213" s="98" t="str">
        <f t="shared" si="176"/>
        <v>oui</v>
      </c>
      <c r="BG1213" s="98" t="str">
        <f t="shared" si="176"/>
        <v>oui</v>
      </c>
      <c r="BH1213" s="98" t="str">
        <f t="shared" si="176"/>
        <v>oui</v>
      </c>
      <c r="BI1213" s="98" t="str">
        <f t="shared" si="176"/>
        <v>oui</v>
      </c>
      <c r="BJ1213" s="98" t="str">
        <f t="shared" si="176"/>
        <v>oui</v>
      </c>
      <c r="BK1213" s="98" t="str">
        <f t="shared" si="176"/>
        <v>non</v>
      </c>
      <c r="BL1213" s="33" t="str">
        <f t="shared" si="176"/>
        <v>oui</v>
      </c>
    </row>
    <row r="1214" spans="1:64" s="16" customFormat="1" ht="11.25" customHeight="1" x14ac:dyDescent="0.2">
      <c r="A1214" s="263" t="s">
        <v>77</v>
      </c>
      <c r="B1214" s="258">
        <f t="shared" si="177"/>
        <v>244968</v>
      </c>
      <c r="C1214" s="15"/>
      <c r="D1214" s="264">
        <v>58336</v>
      </c>
      <c r="E1214" s="264"/>
      <c r="F1214" s="264"/>
      <c r="G1214" s="264"/>
      <c r="H1214" s="264">
        <v>1860</v>
      </c>
      <c r="I1214" s="264"/>
      <c r="J1214" s="264"/>
      <c r="K1214" s="264"/>
      <c r="L1214" s="264">
        <v>184569</v>
      </c>
      <c r="M1214" s="264">
        <v>0</v>
      </c>
      <c r="N1214" s="264">
        <v>85</v>
      </c>
      <c r="O1214" s="265"/>
      <c r="P1214" s="265">
        <v>235</v>
      </c>
      <c r="Q1214" s="265"/>
      <c r="R1214" s="260">
        <f t="shared" si="178"/>
        <v>244850</v>
      </c>
      <c r="S1214" s="261">
        <f t="shared" si="178"/>
        <v>0</v>
      </c>
      <c r="T1214" s="265">
        <v>-117</v>
      </c>
      <c r="U1214" s="88">
        <f t="shared" si="179"/>
        <v>235</v>
      </c>
      <c r="V1214" s="89"/>
      <c r="W1214" s="27" t="s">
        <v>10</v>
      </c>
      <c r="X1214" s="88">
        <f t="shared" si="180"/>
        <v>11667</v>
      </c>
      <c r="Y1214" s="88">
        <f t="shared" si="181"/>
        <v>0</v>
      </c>
      <c r="Z1214" s="88">
        <f t="shared" si="182"/>
        <v>186</v>
      </c>
      <c r="AA1214" s="88">
        <f t="shared" si="183"/>
        <v>0</v>
      </c>
      <c r="AB1214" s="88">
        <f t="shared" si="184"/>
        <v>10151</v>
      </c>
      <c r="AC1214" s="88">
        <f t="shared" si="185"/>
        <v>2</v>
      </c>
      <c r="AD1214" s="88">
        <f t="shared" si="186"/>
        <v>0</v>
      </c>
      <c r="AE1214" s="88">
        <f t="shared" si="187"/>
        <v>22006</v>
      </c>
      <c r="AF1214" s="89"/>
      <c r="AG1214" s="89"/>
      <c r="AH1214" s="88">
        <f t="shared" si="188"/>
        <v>22006</v>
      </c>
      <c r="AI1214" s="90">
        <f>+ROUND(E1214*$D$5,0)+ROUND(G1214*$F$5,0)+ROUND(I1214*$H$5,0)+ROUND(K1214*$J$5,0)+ROUND(M1214*$L$5,0)+ROUND(O1214*$N$5,0)</f>
        <v>0</v>
      </c>
      <c r="AJ1214" s="99"/>
      <c r="AK1214" s="89"/>
      <c r="AL1214" s="89"/>
      <c r="AM1214" s="88">
        <f t="shared" si="189"/>
        <v>0</v>
      </c>
      <c r="AN1214" s="89">
        <v>18232</v>
      </c>
      <c r="AO1214" s="89"/>
      <c r="AP1214" s="88">
        <f t="shared" si="190"/>
        <v>18232</v>
      </c>
      <c r="AQ1214" s="89">
        <v>10</v>
      </c>
      <c r="AR1214" s="89"/>
      <c r="AS1214" s="88">
        <f t="shared" si="195"/>
        <v>9784</v>
      </c>
      <c r="AT1214" s="89"/>
      <c r="AU1214" s="88">
        <f t="shared" si="191"/>
        <v>28026</v>
      </c>
      <c r="AV1214" s="99"/>
      <c r="AW1214" s="93">
        <f t="shared" si="192"/>
        <v>0</v>
      </c>
      <c r="AX1214" s="99"/>
      <c r="AY1214" s="94">
        <f t="shared" si="193"/>
        <v>6020</v>
      </c>
      <c r="AZ1214" s="100"/>
      <c r="BA1214" s="101">
        <f t="shared" si="194"/>
        <v>6020</v>
      </c>
      <c r="BB1214" s="99"/>
      <c r="BC1214" s="102"/>
      <c r="BD1214" s="103"/>
      <c r="BE1214" s="30" t="str">
        <f t="shared" si="176"/>
        <v>non</v>
      </c>
      <c r="BF1214" s="98" t="str">
        <f t="shared" si="176"/>
        <v>oui</v>
      </c>
      <c r="BG1214" s="98" t="str">
        <f t="shared" si="176"/>
        <v>oui</v>
      </c>
      <c r="BH1214" s="98" t="str">
        <f t="shared" si="176"/>
        <v>oui</v>
      </c>
      <c r="BI1214" s="98" t="str">
        <f t="shared" si="176"/>
        <v>oui</v>
      </c>
      <c r="BJ1214" s="98" t="str">
        <f t="shared" si="176"/>
        <v>oui</v>
      </c>
      <c r="BK1214" s="98" t="str">
        <f t="shared" si="176"/>
        <v>non</v>
      </c>
      <c r="BL1214" s="33" t="str">
        <f t="shared" si="176"/>
        <v>oui</v>
      </c>
    </row>
    <row r="1215" spans="1:64" s="24" customFormat="1" ht="11.25" customHeight="1" x14ac:dyDescent="0.2">
      <c r="A1215" s="263" t="s">
        <v>78</v>
      </c>
      <c r="B1215" s="258">
        <f t="shared" si="177"/>
        <v>243527</v>
      </c>
      <c r="C1215" s="15"/>
      <c r="D1215" s="264">
        <v>48202</v>
      </c>
      <c r="E1215" s="264"/>
      <c r="F1215" s="264"/>
      <c r="G1215" s="264"/>
      <c r="H1215" s="264">
        <v>1640</v>
      </c>
      <c r="I1215" s="264"/>
      <c r="J1215" s="264"/>
      <c r="K1215" s="264"/>
      <c r="L1215" s="264">
        <v>194004</v>
      </c>
      <c r="M1215" s="264">
        <v>0</v>
      </c>
      <c r="N1215" s="264">
        <v>0</v>
      </c>
      <c r="O1215" s="265"/>
      <c r="P1215" s="265">
        <v>346</v>
      </c>
      <c r="Q1215" s="265"/>
      <c r="R1215" s="260">
        <f t="shared" si="178"/>
        <v>243846</v>
      </c>
      <c r="S1215" s="261">
        <f t="shared" si="178"/>
        <v>0</v>
      </c>
      <c r="T1215" s="265">
        <v>-665</v>
      </c>
      <c r="U1215" s="88">
        <f t="shared" si="179"/>
        <v>346</v>
      </c>
      <c r="V1215" s="89"/>
      <c r="W1215" s="27" t="s">
        <v>10</v>
      </c>
      <c r="X1215" s="88">
        <f t="shared" si="180"/>
        <v>9640</v>
      </c>
      <c r="Y1215" s="88">
        <f t="shared" si="181"/>
        <v>0</v>
      </c>
      <c r="Z1215" s="88">
        <f t="shared" si="182"/>
        <v>164</v>
      </c>
      <c r="AA1215" s="88">
        <f t="shared" si="183"/>
        <v>0</v>
      </c>
      <c r="AB1215" s="88">
        <f t="shared" si="184"/>
        <v>10670</v>
      </c>
      <c r="AC1215" s="88">
        <f t="shared" si="185"/>
        <v>0</v>
      </c>
      <c r="AD1215" s="88">
        <f t="shared" si="186"/>
        <v>0</v>
      </c>
      <c r="AE1215" s="88">
        <f t="shared" si="187"/>
        <v>20474</v>
      </c>
      <c r="AF1215" s="89"/>
      <c r="AG1215" s="89"/>
      <c r="AH1215" s="88">
        <f t="shared" si="188"/>
        <v>20474</v>
      </c>
      <c r="AI1215" s="90">
        <f>+ROUND(E1215*$D$5,0)+ROUND(G1215*$F$5,0)+ROUND(I1215*$H$5,0)+ROUND(K1215*$J$5,0)+ROUND(M1215*$L$5,0)+ROUND(O1215*$N$5,0)</f>
        <v>0</v>
      </c>
      <c r="AJ1215" s="92"/>
      <c r="AK1215" s="89"/>
      <c r="AL1215" s="89"/>
      <c r="AM1215" s="88">
        <f t="shared" si="189"/>
        <v>0</v>
      </c>
      <c r="AN1215" s="89">
        <v>20050</v>
      </c>
      <c r="AO1215" s="89"/>
      <c r="AP1215" s="88">
        <f t="shared" si="190"/>
        <v>20050</v>
      </c>
      <c r="AQ1215" s="89">
        <v>56</v>
      </c>
      <c r="AR1215" s="89"/>
      <c r="AS1215" s="88">
        <f t="shared" si="195"/>
        <v>6020</v>
      </c>
      <c r="AT1215" s="89"/>
      <c r="AU1215" s="88">
        <f t="shared" si="191"/>
        <v>26126</v>
      </c>
      <c r="AV1215" s="92"/>
      <c r="AW1215" s="93">
        <f t="shared" si="192"/>
        <v>0</v>
      </c>
      <c r="AX1215" s="92"/>
      <c r="AY1215" s="94">
        <f t="shared" si="193"/>
        <v>5652</v>
      </c>
      <c r="AZ1215" s="95"/>
      <c r="BA1215" s="94">
        <f t="shared" si="194"/>
        <v>5652</v>
      </c>
      <c r="BB1215" s="92"/>
      <c r="BC1215" s="96"/>
      <c r="BD1215" s="97"/>
      <c r="BE1215" s="30" t="str">
        <f t="shared" si="176"/>
        <v>non</v>
      </c>
      <c r="BF1215" s="98" t="str">
        <f t="shared" si="176"/>
        <v>oui</v>
      </c>
      <c r="BG1215" s="98" t="str">
        <f t="shared" si="176"/>
        <v>oui</v>
      </c>
      <c r="BH1215" s="98" t="str">
        <f t="shared" si="176"/>
        <v>oui</v>
      </c>
      <c r="BI1215" s="98" t="str">
        <f t="shared" si="176"/>
        <v>oui</v>
      </c>
      <c r="BJ1215" s="98" t="str">
        <f t="shared" si="176"/>
        <v>oui</v>
      </c>
      <c r="BK1215" s="98" t="str">
        <f t="shared" si="176"/>
        <v>non</v>
      </c>
      <c r="BL1215" s="33" t="str">
        <f t="shared" si="176"/>
        <v>oui</v>
      </c>
    </row>
    <row r="1216" spans="1:64" s="24" customFormat="1" ht="11.25" customHeight="1" x14ac:dyDescent="0.2">
      <c r="A1216" s="263" t="s">
        <v>79</v>
      </c>
      <c r="B1216" s="258">
        <f t="shared" si="177"/>
        <v>231225</v>
      </c>
      <c r="C1216" s="15"/>
      <c r="D1216" s="264">
        <v>51411</v>
      </c>
      <c r="E1216" s="264">
        <v>0</v>
      </c>
      <c r="F1216" s="264">
        <v>0</v>
      </c>
      <c r="G1216" s="264">
        <v>0</v>
      </c>
      <c r="H1216" s="264">
        <v>1277</v>
      </c>
      <c r="I1216" s="264">
        <v>0</v>
      </c>
      <c r="J1216" s="264">
        <v>0</v>
      </c>
      <c r="K1216" s="264">
        <v>0</v>
      </c>
      <c r="L1216" s="264">
        <v>177634</v>
      </c>
      <c r="M1216" s="264">
        <v>814</v>
      </c>
      <c r="N1216" s="264">
        <v>0</v>
      </c>
      <c r="O1216" s="265">
        <v>0</v>
      </c>
      <c r="P1216" s="265">
        <v>221</v>
      </c>
      <c r="Q1216" s="265"/>
      <c r="R1216" s="260">
        <f t="shared" si="178"/>
        <v>230322</v>
      </c>
      <c r="S1216" s="261">
        <f t="shared" si="178"/>
        <v>814</v>
      </c>
      <c r="T1216" s="265">
        <v>-132</v>
      </c>
      <c r="U1216" s="88">
        <f t="shared" si="179"/>
        <v>221</v>
      </c>
      <c r="V1216" s="89"/>
      <c r="W1216" s="27" t="s">
        <v>10</v>
      </c>
      <c r="X1216" s="88">
        <f t="shared" si="180"/>
        <v>10282</v>
      </c>
      <c r="Y1216" s="88">
        <f t="shared" si="181"/>
        <v>0</v>
      </c>
      <c r="Z1216" s="88">
        <f t="shared" si="182"/>
        <v>128</v>
      </c>
      <c r="AA1216" s="88">
        <f t="shared" si="183"/>
        <v>0</v>
      </c>
      <c r="AB1216" s="88">
        <f t="shared" si="184"/>
        <v>9815</v>
      </c>
      <c r="AC1216" s="88">
        <f t="shared" si="185"/>
        <v>0</v>
      </c>
      <c r="AD1216" s="88">
        <f t="shared" si="186"/>
        <v>0</v>
      </c>
      <c r="AE1216" s="88">
        <f t="shared" si="187"/>
        <v>20225</v>
      </c>
      <c r="AF1216" s="89"/>
      <c r="AG1216" s="89"/>
      <c r="AH1216" s="88">
        <f t="shared" si="188"/>
        <v>20225</v>
      </c>
      <c r="AI1216" s="90">
        <f>+ROUND(E1216*$D$5,0)+ROUND(G1216*$F$5,0)+ROUND(I1216*$H$5,0)+ROUND(K1216*$J$5,0)+ROUND(M1216*$L$5,0)+ROUND(O1216*$N$5,0)</f>
        <v>45</v>
      </c>
      <c r="AJ1216" s="92"/>
      <c r="AK1216" s="89">
        <v>0</v>
      </c>
      <c r="AL1216" s="89">
        <v>0</v>
      </c>
      <c r="AM1216" s="88">
        <f t="shared" si="189"/>
        <v>0</v>
      </c>
      <c r="AN1216" s="89">
        <v>25204</v>
      </c>
      <c r="AO1216" s="89">
        <v>45</v>
      </c>
      <c r="AP1216" s="88">
        <f t="shared" si="190"/>
        <v>25249</v>
      </c>
      <c r="AQ1216" s="89">
        <v>12</v>
      </c>
      <c r="AR1216" s="89">
        <v>0</v>
      </c>
      <c r="AS1216" s="88">
        <f t="shared" si="195"/>
        <v>5652</v>
      </c>
      <c r="AT1216" s="89"/>
      <c r="AU1216" s="88">
        <f t="shared" si="191"/>
        <v>30913</v>
      </c>
      <c r="AV1216" s="92"/>
      <c r="AW1216" s="93">
        <f t="shared" si="192"/>
        <v>0</v>
      </c>
      <c r="AX1216" s="92"/>
      <c r="AY1216" s="94">
        <f t="shared" si="193"/>
        <v>10688</v>
      </c>
      <c r="AZ1216" s="95">
        <v>5000</v>
      </c>
      <c r="BA1216" s="94">
        <f t="shared" si="194"/>
        <v>5688</v>
      </c>
      <c r="BB1216" s="92"/>
      <c r="BC1216" s="96"/>
      <c r="BD1216" s="97"/>
      <c r="BE1216" s="30" t="str">
        <f t="shared" si="176"/>
        <v>non</v>
      </c>
      <c r="BF1216" s="98" t="str">
        <f t="shared" si="176"/>
        <v>oui</v>
      </c>
      <c r="BG1216" s="98" t="str">
        <f t="shared" si="176"/>
        <v>oui</v>
      </c>
      <c r="BH1216" s="98" t="str">
        <f t="shared" si="176"/>
        <v>oui</v>
      </c>
      <c r="BI1216" s="98" t="str">
        <f t="shared" si="176"/>
        <v>oui</v>
      </c>
      <c r="BJ1216" s="98" t="str">
        <f t="shared" si="176"/>
        <v>oui</v>
      </c>
      <c r="BK1216" s="98" t="str">
        <f t="shared" si="176"/>
        <v>non</v>
      </c>
      <c r="BL1216" s="33" t="str">
        <f t="shared" si="176"/>
        <v>oui</v>
      </c>
    </row>
    <row r="1217" spans="1:64" s="24" customFormat="1" ht="11.25" customHeight="1" x14ac:dyDescent="0.2">
      <c r="A1217" s="263" t="s">
        <v>80</v>
      </c>
      <c r="B1217" s="258">
        <f t="shared" si="177"/>
        <v>237865</v>
      </c>
      <c r="C1217" s="15"/>
      <c r="D1217" s="264">
        <v>52054</v>
      </c>
      <c r="E1217" s="264">
        <v>0</v>
      </c>
      <c r="F1217" s="264">
        <v>0</v>
      </c>
      <c r="G1217" s="264">
        <v>0</v>
      </c>
      <c r="H1217" s="264">
        <v>1252</v>
      </c>
      <c r="I1217" s="264">
        <v>0</v>
      </c>
      <c r="J1217" s="264">
        <v>0</v>
      </c>
      <c r="K1217" s="264">
        <v>0</v>
      </c>
      <c r="L1217" s="264">
        <v>183869</v>
      </c>
      <c r="M1217" s="264">
        <v>0</v>
      </c>
      <c r="N1217" s="264">
        <v>0</v>
      </c>
      <c r="O1217" s="265">
        <v>0</v>
      </c>
      <c r="P1217" s="265">
        <v>984</v>
      </c>
      <c r="Q1217" s="265">
        <v>0</v>
      </c>
      <c r="R1217" s="260">
        <f t="shared" si="178"/>
        <v>237175</v>
      </c>
      <c r="S1217" s="261">
        <f t="shared" si="178"/>
        <v>0</v>
      </c>
      <c r="T1217" s="265">
        <v>-294</v>
      </c>
      <c r="U1217" s="88">
        <f t="shared" si="179"/>
        <v>984</v>
      </c>
      <c r="V1217" s="89"/>
      <c r="W1217" s="27" t="s">
        <v>10</v>
      </c>
      <c r="X1217" s="88">
        <f t="shared" si="180"/>
        <v>10411</v>
      </c>
      <c r="Y1217" s="88">
        <f t="shared" si="181"/>
        <v>0</v>
      </c>
      <c r="Z1217" s="88">
        <f t="shared" si="182"/>
        <v>125</v>
      </c>
      <c r="AA1217" s="88">
        <f t="shared" si="183"/>
        <v>0</v>
      </c>
      <c r="AB1217" s="88">
        <f t="shared" si="184"/>
        <v>10113</v>
      </c>
      <c r="AC1217" s="88">
        <f t="shared" si="185"/>
        <v>0</v>
      </c>
      <c r="AD1217" s="88">
        <f t="shared" si="186"/>
        <v>0</v>
      </c>
      <c r="AE1217" s="88">
        <f t="shared" si="187"/>
        <v>20649</v>
      </c>
      <c r="AF1217" s="89"/>
      <c r="AG1217" s="89"/>
      <c r="AH1217" s="88">
        <f t="shared" si="188"/>
        <v>20649</v>
      </c>
      <c r="AI1217" s="90">
        <f>+E1217*$D$5+G1217*$F$5+I1217*$H$5+K1217*$J$5+M1217*$L$5+O1217*$N$5</f>
        <v>0</v>
      </c>
      <c r="AJ1217" s="92"/>
      <c r="AK1217" s="89">
        <v>0</v>
      </c>
      <c r="AL1217" s="89"/>
      <c r="AM1217" s="88">
        <f t="shared" si="189"/>
        <v>0</v>
      </c>
      <c r="AN1217" s="264">
        <v>24055</v>
      </c>
      <c r="AO1217" s="264">
        <v>0</v>
      </c>
      <c r="AP1217" s="88">
        <f t="shared" si="190"/>
        <v>24055</v>
      </c>
      <c r="AQ1217" s="89">
        <v>25</v>
      </c>
      <c r="AR1217" s="89"/>
      <c r="AS1217" s="88">
        <f t="shared" si="195"/>
        <v>5688</v>
      </c>
      <c r="AT1217" s="89"/>
      <c r="AU1217" s="88">
        <f t="shared" si="191"/>
        <v>29768</v>
      </c>
      <c r="AV1217" s="92"/>
      <c r="AW1217" s="93">
        <f t="shared" si="192"/>
        <v>0</v>
      </c>
      <c r="AX1217" s="92"/>
      <c r="AY1217" s="94">
        <f t="shared" si="193"/>
        <v>9119</v>
      </c>
      <c r="AZ1217" s="95">
        <v>0</v>
      </c>
      <c r="BA1217" s="94">
        <f t="shared" si="194"/>
        <v>9119</v>
      </c>
      <c r="BB1217" s="92"/>
      <c r="BC1217" s="96"/>
      <c r="BD1217" s="97"/>
      <c r="BE1217" s="30" t="str">
        <f t="shared" si="176"/>
        <v>non</v>
      </c>
      <c r="BF1217" s="98"/>
      <c r="BG1217" s="98"/>
      <c r="BH1217" s="98"/>
      <c r="BI1217" s="98"/>
      <c r="BJ1217" s="98"/>
      <c r="BK1217" s="98"/>
      <c r="BL1217" s="33"/>
    </row>
    <row r="1218" spans="1:64" s="24" customFormat="1" ht="11.25" customHeight="1" x14ac:dyDescent="0.2">
      <c r="A1218" s="263" t="s">
        <v>81</v>
      </c>
      <c r="B1218" s="258">
        <f t="shared" si="177"/>
        <v>0</v>
      </c>
      <c r="C1218" s="15"/>
      <c r="D1218" s="264">
        <v>0</v>
      </c>
      <c r="E1218" s="264">
        <v>0</v>
      </c>
      <c r="F1218" s="264">
        <v>0</v>
      </c>
      <c r="G1218" s="264">
        <v>0</v>
      </c>
      <c r="H1218" s="264">
        <v>0</v>
      </c>
      <c r="I1218" s="264">
        <v>0</v>
      </c>
      <c r="J1218" s="264">
        <v>0</v>
      </c>
      <c r="K1218" s="264">
        <v>0</v>
      </c>
      <c r="L1218" s="264">
        <v>0</v>
      </c>
      <c r="M1218" s="264">
        <v>0</v>
      </c>
      <c r="N1218" s="264">
        <v>0</v>
      </c>
      <c r="O1218" s="265">
        <v>0</v>
      </c>
      <c r="P1218" s="265">
        <v>0</v>
      </c>
      <c r="Q1218" s="265">
        <v>0</v>
      </c>
      <c r="R1218" s="260">
        <f t="shared" si="178"/>
        <v>0</v>
      </c>
      <c r="S1218" s="261">
        <f t="shared" si="178"/>
        <v>0</v>
      </c>
      <c r="T1218" s="265">
        <v>0</v>
      </c>
      <c r="U1218" s="88">
        <f t="shared" si="179"/>
        <v>0</v>
      </c>
      <c r="V1218" s="89"/>
      <c r="W1218" s="27" t="s">
        <v>10</v>
      </c>
      <c r="X1218" s="88">
        <f t="shared" si="180"/>
        <v>0</v>
      </c>
      <c r="Y1218" s="88">
        <f t="shared" si="181"/>
        <v>0</v>
      </c>
      <c r="Z1218" s="88">
        <f t="shared" si="182"/>
        <v>0</v>
      </c>
      <c r="AA1218" s="88">
        <f t="shared" si="183"/>
        <v>0</v>
      </c>
      <c r="AB1218" s="88">
        <f t="shared" si="184"/>
        <v>0</v>
      </c>
      <c r="AC1218" s="88">
        <f t="shared" si="185"/>
        <v>0</v>
      </c>
      <c r="AD1218" s="88">
        <f t="shared" si="186"/>
        <v>0</v>
      </c>
      <c r="AE1218" s="88">
        <f t="shared" si="187"/>
        <v>0</v>
      </c>
      <c r="AF1218" s="89"/>
      <c r="AG1218" s="89"/>
      <c r="AH1218" s="88">
        <f t="shared" si="188"/>
        <v>0</v>
      </c>
      <c r="AI1218" s="90">
        <f>+E1218*$D$5+G1218*$F$5+I1218*$H$5+K1218*$J$5+M1218*$L$5+O1218*$N$5</f>
        <v>0</v>
      </c>
      <c r="AJ1218" s="92"/>
      <c r="AK1218" s="89">
        <v>0</v>
      </c>
      <c r="AL1218" s="89"/>
      <c r="AM1218" s="88">
        <f t="shared" si="189"/>
        <v>0</v>
      </c>
      <c r="AN1218" s="264">
        <v>0</v>
      </c>
      <c r="AO1218" s="264">
        <v>0</v>
      </c>
      <c r="AP1218" s="88">
        <f t="shared" si="190"/>
        <v>0</v>
      </c>
      <c r="AQ1218" s="89">
        <v>0</v>
      </c>
      <c r="AR1218" s="89"/>
      <c r="AS1218" s="88">
        <f t="shared" si="195"/>
        <v>9119</v>
      </c>
      <c r="AT1218" s="89"/>
      <c r="AU1218" s="88">
        <f t="shared" si="191"/>
        <v>9119</v>
      </c>
      <c r="AV1218" s="92"/>
      <c r="AW1218" s="93">
        <f t="shared" si="192"/>
        <v>0</v>
      </c>
      <c r="AX1218" s="92"/>
      <c r="AY1218" s="94">
        <f t="shared" si="193"/>
        <v>9119</v>
      </c>
      <c r="AZ1218" s="95">
        <v>0</v>
      </c>
      <c r="BA1218" s="94">
        <f t="shared" si="194"/>
        <v>9119</v>
      </c>
      <c r="BB1218" s="92"/>
      <c r="BC1218" s="96"/>
      <c r="BD1218" s="97"/>
      <c r="BE1218" s="30" t="str">
        <f t="shared" ref="BE1218:BL1233" si="196">+BE1217</f>
        <v>non</v>
      </c>
      <c r="BF1218" s="98"/>
      <c r="BG1218" s="98"/>
      <c r="BH1218" s="98"/>
      <c r="BI1218" s="98"/>
      <c r="BJ1218" s="98"/>
      <c r="BK1218" s="98"/>
      <c r="BL1218" s="33"/>
    </row>
    <row r="1219" spans="1:64" s="24" customFormat="1" ht="11.25" customHeight="1" x14ac:dyDescent="0.2">
      <c r="A1219" s="263" t="s">
        <v>82</v>
      </c>
      <c r="B1219" s="258">
        <f t="shared" si="177"/>
        <v>0</v>
      </c>
      <c r="C1219" s="15"/>
      <c r="D1219" s="264">
        <v>0</v>
      </c>
      <c r="E1219" s="264">
        <v>0</v>
      </c>
      <c r="F1219" s="264">
        <v>0</v>
      </c>
      <c r="G1219" s="264">
        <v>0</v>
      </c>
      <c r="H1219" s="264">
        <v>0</v>
      </c>
      <c r="I1219" s="264">
        <v>0</v>
      </c>
      <c r="J1219" s="264">
        <v>0</v>
      </c>
      <c r="K1219" s="264">
        <v>0</v>
      </c>
      <c r="L1219" s="264">
        <v>0</v>
      </c>
      <c r="M1219" s="264">
        <v>0</v>
      </c>
      <c r="N1219" s="264">
        <v>0</v>
      </c>
      <c r="O1219" s="265">
        <v>0</v>
      </c>
      <c r="P1219" s="265">
        <v>0</v>
      </c>
      <c r="Q1219" s="265">
        <v>0</v>
      </c>
      <c r="R1219" s="260">
        <f t="shared" si="178"/>
        <v>0</v>
      </c>
      <c r="S1219" s="261">
        <f t="shared" si="178"/>
        <v>0</v>
      </c>
      <c r="T1219" s="265">
        <v>0</v>
      </c>
      <c r="U1219" s="88">
        <f t="shared" si="179"/>
        <v>0</v>
      </c>
      <c r="V1219" s="89"/>
      <c r="W1219" s="27" t="s">
        <v>10</v>
      </c>
      <c r="X1219" s="88">
        <f t="shared" si="180"/>
        <v>0</v>
      </c>
      <c r="Y1219" s="88">
        <f t="shared" si="181"/>
        <v>0</v>
      </c>
      <c r="Z1219" s="88">
        <f t="shared" si="182"/>
        <v>0</v>
      </c>
      <c r="AA1219" s="88">
        <f t="shared" si="183"/>
        <v>0</v>
      </c>
      <c r="AB1219" s="88">
        <f t="shared" si="184"/>
        <v>0</v>
      </c>
      <c r="AC1219" s="88">
        <f t="shared" si="185"/>
        <v>0</v>
      </c>
      <c r="AD1219" s="88">
        <f t="shared" si="186"/>
        <v>0</v>
      </c>
      <c r="AE1219" s="88">
        <f t="shared" si="187"/>
        <v>0</v>
      </c>
      <c r="AF1219" s="89"/>
      <c r="AG1219" s="89"/>
      <c r="AH1219" s="88">
        <f t="shared" si="188"/>
        <v>0</v>
      </c>
      <c r="AI1219" s="90">
        <f>+E1219*$D$5+G1219*$F$5+I1219*$H$5+K1219*$J$5+M1219*$L$5+O1219*$N$5</f>
        <v>0</v>
      </c>
      <c r="AJ1219" s="92"/>
      <c r="AK1219" s="89">
        <v>0</v>
      </c>
      <c r="AL1219" s="89"/>
      <c r="AM1219" s="88">
        <f t="shared" si="189"/>
        <v>0</v>
      </c>
      <c r="AN1219" s="264">
        <v>0</v>
      </c>
      <c r="AO1219" s="264">
        <v>0</v>
      </c>
      <c r="AP1219" s="88">
        <f t="shared" si="190"/>
        <v>0</v>
      </c>
      <c r="AQ1219" s="89">
        <v>0</v>
      </c>
      <c r="AR1219" s="89"/>
      <c r="AS1219" s="88">
        <f t="shared" si="195"/>
        <v>9119</v>
      </c>
      <c r="AT1219" s="89"/>
      <c r="AU1219" s="88">
        <f t="shared" si="191"/>
        <v>9119</v>
      </c>
      <c r="AV1219" s="92"/>
      <c r="AW1219" s="93">
        <f t="shared" si="192"/>
        <v>0</v>
      </c>
      <c r="AX1219" s="92"/>
      <c r="AY1219" s="94">
        <f t="shared" si="193"/>
        <v>9119</v>
      </c>
      <c r="AZ1219" s="95">
        <v>0</v>
      </c>
      <c r="BA1219" s="94">
        <f t="shared" si="194"/>
        <v>9119</v>
      </c>
      <c r="BB1219" s="92"/>
      <c r="BC1219" s="96"/>
      <c r="BD1219" s="97"/>
      <c r="BE1219" s="30" t="str">
        <f t="shared" si="196"/>
        <v>non</v>
      </c>
      <c r="BF1219" s="98"/>
      <c r="BG1219" s="98"/>
      <c r="BH1219" s="98"/>
      <c r="BI1219" s="98"/>
      <c r="BJ1219" s="98"/>
      <c r="BK1219" s="98"/>
      <c r="BL1219" s="33"/>
    </row>
    <row r="1220" spans="1:64" s="24" customFormat="1" ht="11.25" customHeight="1" x14ac:dyDescent="0.2">
      <c r="A1220" s="85"/>
      <c r="B1220" s="104"/>
      <c r="C1220" s="15"/>
      <c r="D1220" s="105"/>
      <c r="E1220" s="105"/>
      <c r="F1220" s="105"/>
      <c r="G1220" s="105"/>
      <c r="H1220" s="105"/>
      <c r="I1220" s="105"/>
      <c r="J1220" s="105"/>
      <c r="K1220" s="105"/>
      <c r="L1220" s="105"/>
      <c r="M1220" s="105"/>
      <c r="N1220" s="92"/>
      <c r="O1220" s="92"/>
      <c r="P1220" s="92"/>
      <c r="Q1220" s="92"/>
      <c r="R1220" s="92"/>
      <c r="S1220" s="92"/>
      <c r="U1220" s="92"/>
      <c r="V1220" s="92"/>
      <c r="W1220" s="27" t="s">
        <v>10</v>
      </c>
      <c r="X1220" s="92"/>
      <c r="Y1220" s="92"/>
      <c r="Z1220" s="92"/>
      <c r="AA1220" s="92"/>
      <c r="AB1220" s="92"/>
      <c r="AC1220" s="92"/>
      <c r="AD1220" s="92"/>
      <c r="AE1220" s="92"/>
      <c r="AF1220" s="106"/>
      <c r="AG1220" s="92"/>
      <c r="AH1220" s="92"/>
      <c r="AI1220" s="92"/>
      <c r="AJ1220" s="107"/>
      <c r="AK1220" s="106"/>
      <c r="AL1220" s="106"/>
      <c r="AM1220" s="106"/>
      <c r="AN1220" s="92"/>
      <c r="AO1220" s="92"/>
      <c r="AP1220" s="92"/>
      <c r="AQ1220" s="92"/>
      <c r="AR1220" s="92"/>
      <c r="AS1220" s="92"/>
      <c r="AT1220" s="92"/>
      <c r="AU1220" s="92"/>
      <c r="AV1220" s="92"/>
      <c r="AW1220" s="92"/>
      <c r="AX1220" s="92"/>
      <c r="AY1220" s="28"/>
      <c r="AZ1220" s="28"/>
      <c r="BA1220" s="28"/>
      <c r="BB1220" s="92"/>
      <c r="BD1220" s="29"/>
      <c r="BE1220" s="30" t="str">
        <f t="shared" si="196"/>
        <v>non</v>
      </c>
      <c r="BF1220" s="98">
        <f t="shared" si="196"/>
        <v>0</v>
      </c>
      <c r="BG1220" s="98">
        <f t="shared" si="196"/>
        <v>0</v>
      </c>
      <c r="BH1220" s="98">
        <f t="shared" si="196"/>
        <v>0</v>
      </c>
      <c r="BI1220" s="98">
        <f t="shared" si="196"/>
        <v>0</v>
      </c>
      <c r="BJ1220" s="98">
        <f t="shared" si="196"/>
        <v>0</v>
      </c>
      <c r="BK1220" s="98">
        <f t="shared" si="196"/>
        <v>0</v>
      </c>
      <c r="BL1220" s="33">
        <f t="shared" si="196"/>
        <v>0</v>
      </c>
    </row>
    <row r="1221" spans="1:64" s="24" customFormat="1" ht="12.75" customHeight="1" x14ac:dyDescent="0.2">
      <c r="A1221" s="266" t="s">
        <v>83</v>
      </c>
      <c r="B1221" s="108">
        <f>SUM(B1208:B1219)</f>
        <v>2261644</v>
      </c>
      <c r="C1221" s="15"/>
      <c r="D1221" s="261">
        <f t="shared" ref="D1221:V1221" si="197">SUM(D1208:D1220)</f>
        <v>502623</v>
      </c>
      <c r="E1221" s="261">
        <f t="shared" si="197"/>
        <v>0</v>
      </c>
      <c r="F1221" s="261">
        <f t="shared" si="197"/>
        <v>0</v>
      </c>
      <c r="G1221" s="261">
        <f t="shared" si="197"/>
        <v>0</v>
      </c>
      <c r="H1221" s="261">
        <f t="shared" si="197"/>
        <v>14742</v>
      </c>
      <c r="I1221" s="261">
        <f t="shared" si="197"/>
        <v>0</v>
      </c>
      <c r="J1221" s="261">
        <f t="shared" si="197"/>
        <v>0</v>
      </c>
      <c r="K1221" s="261">
        <f t="shared" si="197"/>
        <v>0</v>
      </c>
      <c r="L1221" s="261">
        <f t="shared" si="197"/>
        <v>1741676</v>
      </c>
      <c r="M1221" s="261">
        <f t="shared" si="197"/>
        <v>1823</v>
      </c>
      <c r="N1221" s="261">
        <f t="shared" si="197"/>
        <v>142</v>
      </c>
      <c r="O1221" s="261">
        <f t="shared" si="197"/>
        <v>0</v>
      </c>
      <c r="P1221" s="261">
        <f t="shared" si="197"/>
        <v>2775</v>
      </c>
      <c r="Q1221" s="261">
        <f t="shared" si="197"/>
        <v>0</v>
      </c>
      <c r="R1221" s="261">
        <f t="shared" si="197"/>
        <v>2259183</v>
      </c>
      <c r="S1221" s="261">
        <f t="shared" si="197"/>
        <v>1823</v>
      </c>
      <c r="T1221" s="261">
        <f t="shared" si="197"/>
        <v>-2137</v>
      </c>
      <c r="U1221" s="88">
        <f t="shared" si="197"/>
        <v>2775</v>
      </c>
      <c r="V1221" s="88">
        <f t="shared" si="197"/>
        <v>0</v>
      </c>
      <c r="W1221" s="27" t="s">
        <v>10</v>
      </c>
      <c r="X1221" s="261">
        <f t="shared" ref="X1221:AF1221" si="198">SUM(X1208:X1219)</f>
        <v>100523</v>
      </c>
      <c r="Y1221" s="261">
        <f t="shared" si="198"/>
        <v>0</v>
      </c>
      <c r="Z1221" s="261">
        <f t="shared" si="198"/>
        <v>1475</v>
      </c>
      <c r="AA1221" s="261">
        <f t="shared" si="198"/>
        <v>0</v>
      </c>
      <c r="AB1221" s="261">
        <f t="shared" si="198"/>
        <v>95893</v>
      </c>
      <c r="AC1221" s="261">
        <f t="shared" si="198"/>
        <v>3</v>
      </c>
      <c r="AD1221" s="261">
        <f t="shared" si="198"/>
        <v>0</v>
      </c>
      <c r="AE1221" s="261">
        <f t="shared" si="198"/>
        <v>197894</v>
      </c>
      <c r="AF1221" s="88">
        <f t="shared" si="198"/>
        <v>0</v>
      </c>
      <c r="AG1221" s="109"/>
      <c r="AH1221" s="261">
        <f>SUM(AH1208:AH1219)</f>
        <v>197894</v>
      </c>
      <c r="AI1221" s="88">
        <f>SUM(AI1208:AI1219)</f>
        <v>101</v>
      </c>
      <c r="AJ1221" s="107"/>
      <c r="AK1221" s="261">
        <f>SUM(AK1208:AK1219)</f>
        <v>36</v>
      </c>
      <c r="AL1221" s="261">
        <f>SUM(AL1208:AL1220)</f>
        <v>0</v>
      </c>
      <c r="AM1221" s="261"/>
      <c r="AN1221" s="261">
        <f>SUM(AN1208:AN1219)</f>
        <v>214567</v>
      </c>
      <c r="AO1221" s="261">
        <f>SUM(AO1208:AO1219)</f>
        <v>101</v>
      </c>
      <c r="AP1221" s="261">
        <f>SUM(AP1208:AP1219)</f>
        <v>214668</v>
      </c>
      <c r="AQ1221" s="261">
        <f>SUM(AQ1208:AQ1219)</f>
        <v>183</v>
      </c>
      <c r="AR1221" s="88">
        <f>SUM(AR1208:AR1219)</f>
        <v>0</v>
      </c>
      <c r="AS1221" s="109"/>
      <c r="AT1221" s="109"/>
      <c r="AU1221" s="109"/>
      <c r="AV1221" s="92"/>
      <c r="AW1221" s="92"/>
      <c r="AX1221" s="92"/>
      <c r="AY1221" s="28"/>
      <c r="AZ1221" s="28"/>
      <c r="BA1221" s="28"/>
      <c r="BB1221" s="92"/>
      <c r="BD1221" s="29"/>
      <c r="BE1221" s="30" t="str">
        <f t="shared" si="196"/>
        <v>non</v>
      </c>
      <c r="BF1221" s="98">
        <f t="shared" si="196"/>
        <v>0</v>
      </c>
      <c r="BG1221" s="98">
        <f t="shared" si="196"/>
        <v>0</v>
      </c>
      <c r="BH1221" s="98">
        <f t="shared" si="196"/>
        <v>0</v>
      </c>
      <c r="BI1221" s="98">
        <f t="shared" si="196"/>
        <v>0</v>
      </c>
      <c r="BJ1221" s="98">
        <f t="shared" si="196"/>
        <v>0</v>
      </c>
      <c r="BK1221" s="98">
        <f t="shared" si="196"/>
        <v>0</v>
      </c>
      <c r="BL1221" s="33">
        <f t="shared" si="196"/>
        <v>0</v>
      </c>
    </row>
    <row r="1222" spans="1:64" s="24" customFormat="1" ht="11.25" customHeight="1" x14ac:dyDescent="0.2">
      <c r="C1222" s="15"/>
      <c r="W1222" s="27" t="s">
        <v>10</v>
      </c>
      <c r="AY1222" s="28"/>
      <c r="AZ1222" s="28"/>
      <c r="BA1222" s="28"/>
      <c r="BD1222" s="29"/>
      <c r="BE1222" s="30" t="str">
        <f t="shared" si="196"/>
        <v>non</v>
      </c>
      <c r="BF1222" s="33">
        <f t="shared" si="196"/>
        <v>0</v>
      </c>
      <c r="BG1222" s="33">
        <f t="shared" si="196"/>
        <v>0</v>
      </c>
      <c r="BH1222" s="33">
        <f t="shared" si="196"/>
        <v>0</v>
      </c>
      <c r="BI1222" s="33">
        <f t="shared" si="196"/>
        <v>0</v>
      </c>
      <c r="BJ1222" s="33">
        <f t="shared" si="196"/>
        <v>0</v>
      </c>
      <c r="BK1222" s="33">
        <f t="shared" si="196"/>
        <v>0</v>
      </c>
      <c r="BL1222" s="33">
        <f t="shared" si="196"/>
        <v>0</v>
      </c>
    </row>
    <row r="1223" spans="1:64" s="111" customFormat="1" ht="12.75" customHeight="1" x14ac:dyDescent="0.2">
      <c r="A1223" s="110" t="s">
        <v>84</v>
      </c>
      <c r="C1223" s="15"/>
      <c r="D1223" s="134">
        <v>502623</v>
      </c>
      <c r="E1223" s="112"/>
      <c r="F1223" s="134">
        <v>0</v>
      </c>
      <c r="G1223" s="112"/>
      <c r="H1223" s="134">
        <v>14742</v>
      </c>
      <c r="I1223" s="112"/>
      <c r="J1223" s="134"/>
      <c r="K1223" s="112"/>
      <c r="L1223" s="134">
        <v>1740261</v>
      </c>
      <c r="M1223" s="112"/>
      <c r="N1223" s="134">
        <v>142</v>
      </c>
      <c r="O1223" s="112"/>
      <c r="P1223" s="134">
        <v>2775</v>
      </c>
      <c r="Q1223" s="112"/>
      <c r="R1223" s="134">
        <f>SUM(D1223:O1223)</f>
        <v>2257768</v>
      </c>
      <c r="S1223" s="112"/>
      <c r="U1223" s="134">
        <f>SUM(P1223:Q1223)</f>
        <v>2775</v>
      </c>
      <c r="W1223" s="27" t="s">
        <v>10</v>
      </c>
      <c r="AI1223" s="113">
        <f>+AI1221</f>
        <v>101</v>
      </c>
      <c r="AM1223" s="114">
        <f>+AL1221+AO1221</f>
        <v>101</v>
      </c>
      <c r="AN1223" s="115"/>
      <c r="AY1223" s="28"/>
      <c r="AZ1223" s="28"/>
      <c r="BA1223" s="28"/>
      <c r="BD1223" s="116"/>
      <c r="BE1223" s="30" t="str">
        <f t="shared" si="196"/>
        <v>non</v>
      </c>
      <c r="BF1223" s="117">
        <f t="shared" si="196"/>
        <v>0</v>
      </c>
      <c r="BG1223" s="117">
        <f t="shared" si="196"/>
        <v>0</v>
      </c>
      <c r="BH1223" s="117">
        <f t="shared" si="196"/>
        <v>0</v>
      </c>
      <c r="BI1223" s="117">
        <f t="shared" si="196"/>
        <v>0</v>
      </c>
      <c r="BJ1223" s="117">
        <f t="shared" si="196"/>
        <v>0</v>
      </c>
      <c r="BK1223" s="117">
        <f t="shared" si="196"/>
        <v>0</v>
      </c>
      <c r="BL1223" s="117">
        <f t="shared" si="196"/>
        <v>0</v>
      </c>
    </row>
    <row r="1224" spans="1:64" s="111" customFormat="1" ht="12.75" customHeight="1" x14ac:dyDescent="0.2">
      <c r="A1224" s="110" t="s">
        <v>85</v>
      </c>
      <c r="C1224" s="15"/>
      <c r="D1224" s="118"/>
      <c r="E1224" s="134">
        <v>0</v>
      </c>
      <c r="F1224" s="118"/>
      <c r="G1224" s="134">
        <v>0</v>
      </c>
      <c r="H1224" s="118"/>
      <c r="I1224" s="134">
        <v>0</v>
      </c>
      <c r="J1224" s="118"/>
      <c r="K1224" s="134"/>
      <c r="L1224" s="118"/>
      <c r="M1224" s="134">
        <v>1822.68</v>
      </c>
      <c r="N1224" s="118"/>
      <c r="O1224" s="134">
        <v>0</v>
      </c>
      <c r="P1224" s="118"/>
      <c r="Q1224" s="134">
        <v>0</v>
      </c>
      <c r="R1224" s="118"/>
      <c r="S1224" s="134">
        <f>SUM(D1224:O1224)</f>
        <v>1822.68</v>
      </c>
      <c r="U1224" s="118"/>
      <c r="W1224" s="27" t="s">
        <v>10</v>
      </c>
      <c r="AI1224" s="119"/>
      <c r="AM1224" s="120"/>
      <c r="AN1224" s="121"/>
      <c r="AY1224" s="28"/>
      <c r="AZ1224" s="28"/>
      <c r="BA1224" s="28"/>
      <c r="BD1224" s="116"/>
      <c r="BE1224" s="30" t="str">
        <f t="shared" si="196"/>
        <v>non</v>
      </c>
      <c r="BF1224" s="117">
        <f t="shared" si="196"/>
        <v>0</v>
      </c>
      <c r="BG1224" s="117">
        <f t="shared" si="196"/>
        <v>0</v>
      </c>
      <c r="BH1224" s="117">
        <f t="shared" si="196"/>
        <v>0</v>
      </c>
      <c r="BI1224" s="117">
        <f t="shared" si="196"/>
        <v>0</v>
      </c>
      <c r="BJ1224" s="117">
        <f t="shared" si="196"/>
        <v>0</v>
      </c>
      <c r="BK1224" s="117">
        <f t="shared" si="196"/>
        <v>0</v>
      </c>
      <c r="BL1224" s="117">
        <f t="shared" si="196"/>
        <v>0</v>
      </c>
    </row>
    <row r="1225" spans="1:64" s="24" customFormat="1" ht="11.25" customHeight="1" x14ac:dyDescent="0.2">
      <c r="C1225" s="15"/>
      <c r="W1225" s="27" t="s">
        <v>10</v>
      </c>
      <c r="AY1225" s="28"/>
      <c r="AZ1225" s="28"/>
      <c r="BA1225" s="28"/>
      <c r="BD1225" s="29"/>
      <c r="BE1225" s="30" t="str">
        <f t="shared" si="196"/>
        <v>non</v>
      </c>
      <c r="BF1225" s="33">
        <f t="shared" si="196"/>
        <v>0</v>
      </c>
      <c r="BG1225" s="33">
        <f t="shared" si="196"/>
        <v>0</v>
      </c>
      <c r="BH1225" s="33">
        <f t="shared" si="196"/>
        <v>0</v>
      </c>
      <c r="BI1225" s="33">
        <f t="shared" si="196"/>
        <v>0</v>
      </c>
      <c r="BJ1225" s="33">
        <f t="shared" si="196"/>
        <v>0</v>
      </c>
      <c r="BK1225" s="33">
        <f t="shared" si="196"/>
        <v>0</v>
      </c>
      <c r="BL1225" s="33">
        <f t="shared" si="196"/>
        <v>0</v>
      </c>
    </row>
    <row r="1226" spans="1:64" s="122" customFormat="1" ht="15" customHeight="1" x14ac:dyDescent="0.25">
      <c r="A1226" s="122" t="str">
        <f>+CONCATENATE("Ecart ",C1226)</f>
        <v xml:space="preserve">Ecart </v>
      </c>
      <c r="C1226" s="15"/>
      <c r="D1226" s="135">
        <f>ROUND(D1221-D1223,0)</f>
        <v>0</v>
      </c>
      <c r="E1226" s="135">
        <f>ROUND(E1221-E1224,0)</f>
        <v>0</v>
      </c>
      <c r="F1226" s="135">
        <f>ROUND(F1221-F1223,0)</f>
        <v>0</v>
      </c>
      <c r="G1226" s="135">
        <f>ROUND(G1221-G1224,0)</f>
        <v>0</v>
      </c>
      <c r="H1226" s="135">
        <f>ROUND(H1221-H1223,0)</f>
        <v>0</v>
      </c>
      <c r="I1226" s="135">
        <f>ROUND(I1221-I1224,0)</f>
        <v>0</v>
      </c>
      <c r="J1226" s="135">
        <f>ROUND(J1221-J1223,0)</f>
        <v>0</v>
      </c>
      <c r="K1226" s="135">
        <f>ROUND(K1221-K1224,0)</f>
        <v>0</v>
      </c>
      <c r="L1226" s="135">
        <f>ROUND(L1221-L1223,0)</f>
        <v>1415</v>
      </c>
      <c r="M1226" s="135">
        <f>ROUND(M1221-M1224,0)</f>
        <v>0</v>
      </c>
      <c r="N1226" s="135">
        <f>ROUND(N1221-N1223,0)</f>
        <v>0</v>
      </c>
      <c r="O1226" s="135">
        <f>ROUND(O1221-O1224,0)</f>
        <v>0</v>
      </c>
      <c r="P1226" s="135">
        <f>ROUND(P1221-P1223,0)</f>
        <v>0</v>
      </c>
      <c r="Q1226" s="135">
        <f>ROUND(Q1221-Q1224,0)</f>
        <v>0</v>
      </c>
      <c r="R1226" s="135">
        <f>ROUND(R1221-R1223,0)</f>
        <v>1415</v>
      </c>
      <c r="S1226" s="135">
        <f>ROUND(S1221-S1224,0)</f>
        <v>0</v>
      </c>
      <c r="U1226" s="135">
        <f>ROUND(U1221-U1223,0)</f>
        <v>0</v>
      </c>
      <c r="W1226" s="27" t="s">
        <v>10</v>
      </c>
      <c r="AI1226" s="123" t="s">
        <v>86</v>
      </c>
      <c r="AY1226" s="124"/>
      <c r="AZ1226" s="124"/>
      <c r="BA1226" s="124"/>
      <c r="BD1226" s="125"/>
      <c r="BE1226" s="30" t="str">
        <f t="shared" si="196"/>
        <v>non</v>
      </c>
      <c r="BF1226" s="126">
        <f t="shared" si="196"/>
        <v>0</v>
      </c>
      <c r="BG1226" s="126">
        <f t="shared" si="196"/>
        <v>0</v>
      </c>
      <c r="BH1226" s="126">
        <f t="shared" si="196"/>
        <v>0</v>
      </c>
      <c r="BI1226" s="126">
        <f t="shared" si="196"/>
        <v>0</v>
      </c>
      <c r="BJ1226" s="126">
        <f t="shared" si="196"/>
        <v>0</v>
      </c>
      <c r="BK1226" s="126">
        <f t="shared" si="196"/>
        <v>0</v>
      </c>
      <c r="BL1226" s="126">
        <f t="shared" si="196"/>
        <v>0</v>
      </c>
    </row>
    <row r="1227" spans="1:64" ht="15" customHeight="1" x14ac:dyDescent="0.25">
      <c r="C1227" s="15"/>
      <c r="W1227" s="27" t="s">
        <v>10</v>
      </c>
      <c r="AN1227"/>
      <c r="AO1227"/>
      <c r="AP1227"/>
      <c r="AQ1227"/>
      <c r="BE1227" s="30" t="str">
        <f t="shared" si="196"/>
        <v>non</v>
      </c>
      <c r="BF1227" s="3">
        <f t="shared" si="196"/>
        <v>0</v>
      </c>
      <c r="BG1227" s="3">
        <f t="shared" si="196"/>
        <v>0</v>
      </c>
      <c r="BH1227" s="3">
        <f t="shared" si="196"/>
        <v>0</v>
      </c>
      <c r="BI1227" s="3">
        <f t="shared" si="196"/>
        <v>0</v>
      </c>
      <c r="BJ1227" s="3">
        <f t="shared" si="196"/>
        <v>0</v>
      </c>
      <c r="BK1227" s="3">
        <f t="shared" si="196"/>
        <v>0</v>
      </c>
      <c r="BL1227" s="3">
        <f t="shared" si="196"/>
        <v>0</v>
      </c>
    </row>
    <row r="1228" spans="1:64" s="129" customFormat="1" ht="21" customHeight="1" x14ac:dyDescent="0.35">
      <c r="A1228" s="126" t="s">
        <v>87</v>
      </c>
      <c r="B1228" s="127"/>
      <c r="C1228" s="15"/>
      <c r="D1228" s="128"/>
      <c r="E1228" s="128"/>
      <c r="F1228" s="128"/>
      <c r="G1228" s="136">
        <v>0</v>
      </c>
      <c r="H1228" s="127" t="s">
        <v>88</v>
      </c>
      <c r="W1228" s="27" t="s">
        <v>10</v>
      </c>
      <c r="AY1228" s="130"/>
      <c r="AZ1228" s="130"/>
      <c r="BA1228" s="130"/>
      <c r="BD1228" s="131"/>
      <c r="BE1228" s="30" t="str">
        <f t="shared" si="196"/>
        <v>non</v>
      </c>
      <c r="BF1228" s="126">
        <f t="shared" si="196"/>
        <v>0</v>
      </c>
      <c r="BG1228" s="126">
        <f t="shared" si="196"/>
        <v>0</v>
      </c>
      <c r="BH1228" s="126">
        <f t="shared" si="196"/>
        <v>0</v>
      </c>
      <c r="BI1228" s="126">
        <f t="shared" si="196"/>
        <v>0</v>
      </c>
      <c r="BJ1228" s="126">
        <f t="shared" si="196"/>
        <v>0</v>
      </c>
      <c r="BK1228" s="126">
        <f t="shared" si="196"/>
        <v>0</v>
      </c>
      <c r="BL1228" s="126">
        <f t="shared" si="196"/>
        <v>0</v>
      </c>
    </row>
    <row r="1229" spans="1:64" ht="15" customHeight="1" x14ac:dyDescent="0.25">
      <c r="A1229" s="3"/>
      <c r="C1229" s="15"/>
      <c r="W1229" s="27" t="s">
        <v>10</v>
      </c>
      <c r="AN1229"/>
      <c r="AO1229"/>
      <c r="AP1229"/>
      <c r="AQ1229"/>
      <c r="BE1229" s="30" t="str">
        <f t="shared" si="196"/>
        <v>non</v>
      </c>
      <c r="BF1229" s="3">
        <f t="shared" si="196"/>
        <v>0</v>
      </c>
      <c r="BG1229" s="3">
        <f t="shared" si="196"/>
        <v>0</v>
      </c>
      <c r="BH1229" s="3">
        <f t="shared" si="196"/>
        <v>0</v>
      </c>
      <c r="BI1229" s="3">
        <f t="shared" si="196"/>
        <v>0</v>
      </c>
      <c r="BJ1229" s="3">
        <f t="shared" si="196"/>
        <v>0</v>
      </c>
      <c r="BK1229" s="3">
        <f t="shared" si="196"/>
        <v>0</v>
      </c>
      <c r="BL1229" s="3">
        <f t="shared" si="196"/>
        <v>0</v>
      </c>
    </row>
    <row r="1230" spans="1:64" s="129" customFormat="1" ht="21" customHeight="1" x14ac:dyDescent="0.35">
      <c r="A1230" s="126" t="s">
        <v>89</v>
      </c>
      <c r="B1230" s="127"/>
      <c r="C1230" s="15"/>
      <c r="D1230" s="128"/>
      <c r="E1230" s="128"/>
      <c r="F1230" s="128"/>
      <c r="G1230" s="137">
        <v>0</v>
      </c>
      <c r="H1230" s="127" t="s">
        <v>90</v>
      </c>
      <c r="W1230" s="27" t="s">
        <v>10</v>
      </c>
      <c r="AY1230" s="130"/>
      <c r="AZ1230" s="130"/>
      <c r="BA1230" s="130"/>
      <c r="BD1230" s="131"/>
      <c r="BE1230" s="30" t="str">
        <f t="shared" si="196"/>
        <v>non</v>
      </c>
      <c r="BF1230" s="126">
        <f t="shared" si="196"/>
        <v>0</v>
      </c>
      <c r="BG1230" s="126">
        <f t="shared" si="196"/>
        <v>0</v>
      </c>
      <c r="BH1230" s="126">
        <f t="shared" si="196"/>
        <v>0</v>
      </c>
      <c r="BI1230" s="126">
        <f t="shared" si="196"/>
        <v>0</v>
      </c>
      <c r="BJ1230" s="126">
        <f t="shared" si="196"/>
        <v>0</v>
      </c>
      <c r="BK1230" s="126">
        <f t="shared" si="196"/>
        <v>0</v>
      </c>
      <c r="BL1230" s="126">
        <f t="shared" si="196"/>
        <v>0</v>
      </c>
    </row>
    <row r="1231" spans="1:64" ht="15" customHeight="1" x14ac:dyDescent="0.25">
      <c r="A1231" s="3"/>
      <c r="C1231" s="15"/>
      <c r="W1231" s="27" t="s">
        <v>10</v>
      </c>
      <c r="AN1231"/>
      <c r="AO1231"/>
      <c r="AP1231"/>
      <c r="AQ1231"/>
      <c r="BE1231" s="30" t="str">
        <f t="shared" si="196"/>
        <v>non</v>
      </c>
      <c r="BF1231" s="3">
        <f t="shared" si="196"/>
        <v>0</v>
      </c>
      <c r="BG1231" s="3">
        <f t="shared" si="196"/>
        <v>0</v>
      </c>
      <c r="BH1231" s="3">
        <f t="shared" si="196"/>
        <v>0</v>
      </c>
      <c r="BI1231" s="3">
        <f t="shared" si="196"/>
        <v>0</v>
      </c>
      <c r="BJ1231" s="3">
        <f t="shared" si="196"/>
        <v>0</v>
      </c>
      <c r="BK1231" s="3">
        <f t="shared" si="196"/>
        <v>0</v>
      </c>
      <c r="BL1231" s="3">
        <f t="shared" si="196"/>
        <v>0</v>
      </c>
    </row>
    <row r="1232" spans="1:64" ht="15" customHeight="1" x14ac:dyDescent="0.25">
      <c r="C1232" s="15"/>
      <c r="W1232" s="27" t="s">
        <v>10</v>
      </c>
      <c r="AN1232"/>
      <c r="AO1232"/>
      <c r="AP1232"/>
      <c r="AQ1232"/>
      <c r="BE1232" s="30" t="str">
        <f t="shared" si="196"/>
        <v>non</v>
      </c>
      <c r="BF1232" s="3">
        <f t="shared" si="196"/>
        <v>0</v>
      </c>
      <c r="BG1232" s="3">
        <f t="shared" si="196"/>
        <v>0</v>
      </c>
      <c r="BH1232" s="3">
        <f t="shared" si="196"/>
        <v>0</v>
      </c>
      <c r="BI1232" s="3">
        <f t="shared" si="196"/>
        <v>0</v>
      </c>
      <c r="BJ1232" s="3">
        <f t="shared" si="196"/>
        <v>0</v>
      </c>
      <c r="BK1232" s="3">
        <f t="shared" si="196"/>
        <v>0</v>
      </c>
      <c r="BL1232" s="3">
        <f t="shared" si="196"/>
        <v>0</v>
      </c>
    </row>
    <row r="1233" spans="3:64" ht="15" customHeight="1" x14ac:dyDescent="0.25">
      <c r="C1233" s="15"/>
      <c r="W1233" s="27" t="s">
        <v>10</v>
      </c>
      <c r="AN1233"/>
      <c r="AO1233"/>
      <c r="AP1233"/>
      <c r="AQ1233"/>
      <c r="BE1233" s="30" t="str">
        <f t="shared" si="196"/>
        <v>non</v>
      </c>
      <c r="BF1233" s="3">
        <f t="shared" si="196"/>
        <v>0</v>
      </c>
      <c r="BG1233" s="3">
        <f t="shared" si="196"/>
        <v>0</v>
      </c>
      <c r="BH1233" s="3">
        <f t="shared" si="196"/>
        <v>0</v>
      </c>
      <c r="BI1233" s="3">
        <f t="shared" si="196"/>
        <v>0</v>
      </c>
      <c r="BJ1233" s="3">
        <f t="shared" si="196"/>
        <v>0</v>
      </c>
      <c r="BK1233" s="3">
        <f t="shared" si="196"/>
        <v>0</v>
      </c>
      <c r="BL1233" s="3">
        <f t="shared" si="196"/>
        <v>0</v>
      </c>
    </row>
    <row r="1234" spans="3:64" ht="15" customHeight="1" x14ac:dyDescent="0.25">
      <c r="C1234" s="15"/>
      <c r="W1234" s="27" t="s">
        <v>10</v>
      </c>
      <c r="AN1234"/>
      <c r="AO1234"/>
      <c r="AP1234"/>
      <c r="AQ1234"/>
      <c r="BE1234" s="30" t="str">
        <f t="shared" ref="BE1234:BL1249" si="199">+BE1233</f>
        <v>non</v>
      </c>
      <c r="BF1234" s="3">
        <f t="shared" si="199"/>
        <v>0</v>
      </c>
      <c r="BG1234" s="3">
        <f t="shared" si="199"/>
        <v>0</v>
      </c>
      <c r="BH1234" s="3">
        <f t="shared" si="199"/>
        <v>0</v>
      </c>
      <c r="BI1234" s="3">
        <f t="shared" si="199"/>
        <v>0</v>
      </c>
      <c r="BJ1234" s="3">
        <f t="shared" si="199"/>
        <v>0</v>
      </c>
      <c r="BK1234" s="3">
        <f t="shared" si="199"/>
        <v>0</v>
      </c>
      <c r="BL1234" s="3">
        <f t="shared" si="199"/>
        <v>0</v>
      </c>
    </row>
    <row r="1235" spans="3:64" ht="15" customHeight="1" x14ac:dyDescent="0.25">
      <c r="C1235" s="15"/>
      <c r="W1235" s="27" t="s">
        <v>10</v>
      </c>
      <c r="AN1235"/>
      <c r="AO1235"/>
      <c r="AP1235"/>
      <c r="AQ1235"/>
      <c r="BE1235" s="30" t="str">
        <f t="shared" si="199"/>
        <v>non</v>
      </c>
      <c r="BF1235" s="3">
        <f t="shared" si="199"/>
        <v>0</v>
      </c>
      <c r="BG1235" s="3">
        <f t="shared" si="199"/>
        <v>0</v>
      </c>
      <c r="BH1235" s="3">
        <f t="shared" si="199"/>
        <v>0</v>
      </c>
      <c r="BI1235" s="3">
        <f t="shared" si="199"/>
        <v>0</v>
      </c>
      <c r="BJ1235" s="3">
        <f t="shared" si="199"/>
        <v>0</v>
      </c>
      <c r="BK1235" s="3">
        <f t="shared" si="199"/>
        <v>0</v>
      </c>
      <c r="BL1235" s="3">
        <f t="shared" si="199"/>
        <v>0</v>
      </c>
    </row>
    <row r="1236" spans="3:64" ht="15" customHeight="1" x14ac:dyDescent="0.25">
      <c r="C1236" s="15"/>
      <c r="W1236" s="27" t="s">
        <v>10</v>
      </c>
      <c r="AN1236"/>
      <c r="AO1236"/>
      <c r="AP1236"/>
      <c r="AQ1236"/>
      <c r="BE1236" s="30" t="str">
        <f t="shared" si="199"/>
        <v>non</v>
      </c>
      <c r="BF1236" s="3">
        <f t="shared" si="199"/>
        <v>0</v>
      </c>
      <c r="BG1236" s="3">
        <f t="shared" si="199"/>
        <v>0</v>
      </c>
      <c r="BH1236" s="3">
        <f t="shared" si="199"/>
        <v>0</v>
      </c>
      <c r="BI1236" s="3">
        <f t="shared" si="199"/>
        <v>0</v>
      </c>
      <c r="BJ1236" s="3">
        <f t="shared" si="199"/>
        <v>0</v>
      </c>
      <c r="BK1236" s="3">
        <f t="shared" si="199"/>
        <v>0</v>
      </c>
      <c r="BL1236" s="3">
        <f t="shared" si="199"/>
        <v>0</v>
      </c>
    </row>
    <row r="1237" spans="3:64" ht="15" customHeight="1" x14ac:dyDescent="0.25">
      <c r="C1237" s="15"/>
      <c r="W1237" s="27" t="s">
        <v>10</v>
      </c>
      <c r="AN1237"/>
      <c r="AO1237"/>
      <c r="AP1237"/>
      <c r="AQ1237"/>
      <c r="BE1237" s="30" t="str">
        <f t="shared" si="199"/>
        <v>non</v>
      </c>
      <c r="BF1237" s="3">
        <f t="shared" si="199"/>
        <v>0</v>
      </c>
      <c r="BG1237" s="3">
        <f t="shared" si="199"/>
        <v>0</v>
      </c>
      <c r="BH1237" s="3">
        <f t="shared" si="199"/>
        <v>0</v>
      </c>
      <c r="BI1237" s="3">
        <f t="shared" si="199"/>
        <v>0</v>
      </c>
      <c r="BJ1237" s="3">
        <f t="shared" si="199"/>
        <v>0</v>
      </c>
      <c r="BK1237" s="3">
        <f t="shared" si="199"/>
        <v>0</v>
      </c>
      <c r="BL1237" s="3">
        <f t="shared" si="199"/>
        <v>0</v>
      </c>
    </row>
    <row r="1238" spans="3:64" ht="15" customHeight="1" x14ac:dyDescent="0.25">
      <c r="C1238" s="15"/>
      <c r="W1238" s="27" t="s">
        <v>10</v>
      </c>
      <c r="AN1238"/>
      <c r="AO1238"/>
      <c r="AP1238"/>
      <c r="AQ1238"/>
      <c r="BE1238" s="30" t="str">
        <f t="shared" si="199"/>
        <v>non</v>
      </c>
      <c r="BF1238" s="3">
        <f t="shared" si="199"/>
        <v>0</v>
      </c>
      <c r="BG1238" s="3">
        <f t="shared" si="199"/>
        <v>0</v>
      </c>
      <c r="BH1238" s="3">
        <f t="shared" si="199"/>
        <v>0</v>
      </c>
      <c r="BI1238" s="3">
        <f t="shared" si="199"/>
        <v>0</v>
      </c>
      <c r="BJ1238" s="3">
        <f t="shared" si="199"/>
        <v>0</v>
      </c>
      <c r="BK1238" s="3">
        <f t="shared" si="199"/>
        <v>0</v>
      </c>
      <c r="BL1238" s="3">
        <f t="shared" si="199"/>
        <v>0</v>
      </c>
    </row>
    <row r="1239" spans="3:64" ht="15" customHeight="1" x14ac:dyDescent="0.25">
      <c r="C1239" s="15"/>
      <c r="W1239" s="27" t="s">
        <v>10</v>
      </c>
      <c r="AN1239"/>
      <c r="AO1239"/>
      <c r="AP1239"/>
      <c r="AQ1239"/>
      <c r="BE1239" s="30" t="str">
        <f t="shared" si="199"/>
        <v>non</v>
      </c>
      <c r="BF1239" s="3">
        <f t="shared" si="199"/>
        <v>0</v>
      </c>
      <c r="BG1239" s="3">
        <f t="shared" si="199"/>
        <v>0</v>
      </c>
      <c r="BH1239" s="3">
        <f t="shared" si="199"/>
        <v>0</v>
      </c>
      <c r="BI1239" s="3">
        <f t="shared" si="199"/>
        <v>0</v>
      </c>
      <c r="BJ1239" s="3">
        <f t="shared" si="199"/>
        <v>0</v>
      </c>
      <c r="BK1239" s="3">
        <f t="shared" si="199"/>
        <v>0</v>
      </c>
      <c r="BL1239" s="3">
        <f t="shared" si="199"/>
        <v>0</v>
      </c>
    </row>
    <row r="1240" spans="3:64" ht="15" customHeight="1" x14ac:dyDescent="0.25">
      <c r="C1240" s="15"/>
      <c r="W1240" s="27" t="s">
        <v>10</v>
      </c>
      <c r="AN1240"/>
      <c r="AO1240"/>
      <c r="AP1240"/>
      <c r="AQ1240"/>
      <c r="BE1240" s="30" t="str">
        <f t="shared" si="199"/>
        <v>non</v>
      </c>
      <c r="BF1240" s="3">
        <f t="shared" si="199"/>
        <v>0</v>
      </c>
      <c r="BG1240" s="3">
        <f t="shared" si="199"/>
        <v>0</v>
      </c>
      <c r="BH1240" s="3">
        <f t="shared" si="199"/>
        <v>0</v>
      </c>
      <c r="BI1240" s="3">
        <f t="shared" si="199"/>
        <v>0</v>
      </c>
      <c r="BJ1240" s="3">
        <f t="shared" si="199"/>
        <v>0</v>
      </c>
      <c r="BK1240" s="3">
        <f t="shared" si="199"/>
        <v>0</v>
      </c>
      <c r="BL1240" s="3">
        <f t="shared" si="199"/>
        <v>0</v>
      </c>
    </row>
    <row r="1241" spans="3:64" ht="15" customHeight="1" x14ac:dyDescent="0.25">
      <c r="C1241" s="15"/>
      <c r="W1241" s="27" t="s">
        <v>10</v>
      </c>
      <c r="AN1241"/>
      <c r="AO1241"/>
      <c r="AP1241"/>
      <c r="AQ1241"/>
      <c r="BE1241" s="30" t="str">
        <f t="shared" si="199"/>
        <v>non</v>
      </c>
      <c r="BF1241" s="3">
        <f t="shared" si="199"/>
        <v>0</v>
      </c>
      <c r="BG1241" s="3">
        <f t="shared" si="199"/>
        <v>0</v>
      </c>
      <c r="BH1241" s="3">
        <f t="shared" si="199"/>
        <v>0</v>
      </c>
      <c r="BI1241" s="3">
        <f t="shared" si="199"/>
        <v>0</v>
      </c>
      <c r="BJ1241" s="3">
        <f t="shared" si="199"/>
        <v>0</v>
      </c>
      <c r="BK1241" s="3">
        <f t="shared" si="199"/>
        <v>0</v>
      </c>
      <c r="BL1241" s="3">
        <f t="shared" si="199"/>
        <v>0</v>
      </c>
    </row>
    <row r="1242" spans="3:64" ht="15" customHeight="1" x14ac:dyDescent="0.25">
      <c r="C1242" s="15"/>
      <c r="W1242" s="27" t="s">
        <v>10</v>
      </c>
      <c r="AN1242"/>
      <c r="AO1242"/>
      <c r="AP1242"/>
      <c r="AQ1242"/>
      <c r="BE1242" s="30" t="str">
        <f t="shared" si="199"/>
        <v>non</v>
      </c>
      <c r="BF1242" s="3">
        <f t="shared" si="199"/>
        <v>0</v>
      </c>
      <c r="BG1242" s="3">
        <f t="shared" si="199"/>
        <v>0</v>
      </c>
      <c r="BH1242" s="3">
        <f t="shared" si="199"/>
        <v>0</v>
      </c>
      <c r="BI1242" s="3">
        <f t="shared" si="199"/>
        <v>0</v>
      </c>
      <c r="BJ1242" s="3">
        <f t="shared" si="199"/>
        <v>0</v>
      </c>
      <c r="BK1242" s="3">
        <f t="shared" si="199"/>
        <v>0</v>
      </c>
      <c r="BL1242" s="3">
        <f t="shared" si="199"/>
        <v>0</v>
      </c>
    </row>
    <row r="1243" spans="3:64" ht="15" customHeight="1" x14ac:dyDescent="0.25">
      <c r="C1243" s="15"/>
      <c r="W1243" s="27" t="s">
        <v>10</v>
      </c>
      <c r="AN1243"/>
      <c r="AO1243"/>
      <c r="AP1243"/>
      <c r="AQ1243"/>
      <c r="BE1243" s="30" t="str">
        <f t="shared" si="199"/>
        <v>non</v>
      </c>
      <c r="BF1243" s="3">
        <f t="shared" si="199"/>
        <v>0</v>
      </c>
      <c r="BG1243" s="3">
        <f t="shared" si="199"/>
        <v>0</v>
      </c>
      <c r="BH1243" s="3">
        <f t="shared" si="199"/>
        <v>0</v>
      </c>
      <c r="BI1243" s="3">
        <f t="shared" si="199"/>
        <v>0</v>
      </c>
      <c r="BJ1243" s="3">
        <f t="shared" si="199"/>
        <v>0</v>
      </c>
      <c r="BK1243" s="3">
        <f t="shared" si="199"/>
        <v>0</v>
      </c>
      <c r="BL1243" s="3">
        <f t="shared" si="199"/>
        <v>0</v>
      </c>
    </row>
    <row r="1244" spans="3:64" ht="15" customHeight="1" x14ac:dyDescent="0.25">
      <c r="C1244" s="15"/>
      <c r="W1244" s="27" t="s">
        <v>10</v>
      </c>
      <c r="AN1244"/>
      <c r="AO1244"/>
      <c r="AP1244"/>
      <c r="AQ1244"/>
      <c r="BE1244" s="30" t="str">
        <f t="shared" si="199"/>
        <v>non</v>
      </c>
      <c r="BF1244" s="3">
        <f t="shared" si="199"/>
        <v>0</v>
      </c>
      <c r="BG1244" s="3">
        <f t="shared" si="199"/>
        <v>0</v>
      </c>
      <c r="BH1244" s="3">
        <f t="shared" si="199"/>
        <v>0</v>
      </c>
      <c r="BI1244" s="3">
        <f t="shared" si="199"/>
        <v>0</v>
      </c>
      <c r="BJ1244" s="3">
        <f t="shared" si="199"/>
        <v>0</v>
      </c>
      <c r="BK1244" s="3">
        <f t="shared" si="199"/>
        <v>0</v>
      </c>
      <c r="BL1244" s="3">
        <f t="shared" si="199"/>
        <v>0</v>
      </c>
    </row>
    <row r="1245" spans="3:64" ht="15" customHeight="1" x14ac:dyDescent="0.25">
      <c r="C1245" s="15"/>
      <c r="W1245" s="27" t="s">
        <v>10</v>
      </c>
      <c r="AN1245"/>
      <c r="AO1245"/>
      <c r="AP1245"/>
      <c r="AQ1245"/>
      <c r="BE1245" s="30" t="str">
        <f t="shared" si="199"/>
        <v>non</v>
      </c>
      <c r="BF1245" s="3">
        <f t="shared" si="199"/>
        <v>0</v>
      </c>
      <c r="BG1245" s="3">
        <f t="shared" si="199"/>
        <v>0</v>
      </c>
      <c r="BH1245" s="3">
        <f t="shared" si="199"/>
        <v>0</v>
      </c>
      <c r="BI1245" s="3">
        <f t="shared" si="199"/>
        <v>0</v>
      </c>
      <c r="BJ1245" s="3">
        <f t="shared" si="199"/>
        <v>0</v>
      </c>
      <c r="BK1245" s="3">
        <f t="shared" si="199"/>
        <v>0</v>
      </c>
      <c r="BL1245" s="3">
        <f t="shared" si="199"/>
        <v>0</v>
      </c>
    </row>
    <row r="1246" spans="3:64" ht="15" customHeight="1" x14ac:dyDescent="0.25">
      <c r="C1246" s="15"/>
      <c r="W1246" s="27" t="s">
        <v>10</v>
      </c>
      <c r="AN1246"/>
      <c r="AO1246"/>
      <c r="AP1246"/>
      <c r="AQ1246"/>
      <c r="BE1246" s="30" t="str">
        <f t="shared" si="199"/>
        <v>non</v>
      </c>
      <c r="BF1246" s="3">
        <f t="shared" si="199"/>
        <v>0</v>
      </c>
      <c r="BG1246" s="3">
        <f t="shared" si="199"/>
        <v>0</v>
      </c>
      <c r="BH1246" s="3">
        <f t="shared" si="199"/>
        <v>0</v>
      </c>
      <c r="BI1246" s="3">
        <f t="shared" si="199"/>
        <v>0</v>
      </c>
      <c r="BJ1246" s="3">
        <f t="shared" si="199"/>
        <v>0</v>
      </c>
      <c r="BK1246" s="3">
        <f t="shared" si="199"/>
        <v>0</v>
      </c>
      <c r="BL1246" s="3">
        <f t="shared" si="199"/>
        <v>0</v>
      </c>
    </row>
    <row r="1247" spans="3:64" ht="15" customHeight="1" x14ac:dyDescent="0.25">
      <c r="C1247" s="15"/>
      <c r="W1247" s="27" t="s">
        <v>10</v>
      </c>
      <c r="AN1247"/>
      <c r="AO1247"/>
      <c r="AP1247"/>
      <c r="AQ1247"/>
      <c r="BE1247" s="30" t="str">
        <f t="shared" si="199"/>
        <v>non</v>
      </c>
      <c r="BF1247" s="3">
        <f t="shared" si="199"/>
        <v>0</v>
      </c>
      <c r="BG1247" s="3">
        <f t="shared" si="199"/>
        <v>0</v>
      </c>
      <c r="BH1247" s="3">
        <f t="shared" si="199"/>
        <v>0</v>
      </c>
      <c r="BI1247" s="3">
        <f t="shared" si="199"/>
        <v>0</v>
      </c>
      <c r="BJ1247" s="3">
        <f t="shared" si="199"/>
        <v>0</v>
      </c>
      <c r="BK1247" s="3">
        <f t="shared" si="199"/>
        <v>0</v>
      </c>
      <c r="BL1247" s="3">
        <f t="shared" si="199"/>
        <v>0</v>
      </c>
    </row>
    <row r="1248" spans="3:64" ht="15" customHeight="1" x14ac:dyDescent="0.25">
      <c r="C1248" s="15"/>
      <c r="W1248" s="27" t="s">
        <v>10</v>
      </c>
      <c r="AN1248"/>
      <c r="AO1248"/>
      <c r="AP1248"/>
      <c r="AQ1248"/>
      <c r="BE1248" s="30" t="str">
        <f t="shared" si="199"/>
        <v>non</v>
      </c>
      <c r="BF1248" s="3">
        <f t="shared" si="199"/>
        <v>0</v>
      </c>
      <c r="BG1248" s="3">
        <f t="shared" si="199"/>
        <v>0</v>
      </c>
      <c r="BH1248" s="3">
        <f t="shared" si="199"/>
        <v>0</v>
      </c>
      <c r="BI1248" s="3">
        <f t="shared" si="199"/>
        <v>0</v>
      </c>
      <c r="BJ1248" s="3">
        <f t="shared" si="199"/>
        <v>0</v>
      </c>
      <c r="BK1248" s="3">
        <f t="shared" si="199"/>
        <v>0</v>
      </c>
      <c r="BL1248" s="3">
        <f t="shared" si="199"/>
        <v>0</v>
      </c>
    </row>
    <row r="1249" spans="3:64" ht="15" customHeight="1" x14ac:dyDescent="0.25">
      <c r="C1249" s="15"/>
      <c r="W1249" s="27" t="s">
        <v>10</v>
      </c>
      <c r="AN1249"/>
      <c r="AO1249"/>
      <c r="AP1249"/>
      <c r="AQ1249"/>
      <c r="BE1249" s="30" t="str">
        <f t="shared" si="199"/>
        <v>non</v>
      </c>
      <c r="BF1249" s="3">
        <f t="shared" si="199"/>
        <v>0</v>
      </c>
      <c r="BG1249" s="3">
        <f t="shared" si="199"/>
        <v>0</v>
      </c>
      <c r="BH1249" s="3">
        <f t="shared" si="199"/>
        <v>0</v>
      </c>
      <c r="BI1249" s="3">
        <f t="shared" si="199"/>
        <v>0</v>
      </c>
      <c r="BJ1249" s="3">
        <f t="shared" si="199"/>
        <v>0</v>
      </c>
      <c r="BK1249" s="3">
        <f t="shared" si="199"/>
        <v>0</v>
      </c>
      <c r="BL1249" s="3">
        <f t="shared" si="199"/>
        <v>0</v>
      </c>
    </row>
    <row r="1250" spans="3:64" ht="15" customHeight="1" x14ac:dyDescent="0.25">
      <c r="C1250" s="15"/>
      <c r="W1250" s="27" t="s">
        <v>10</v>
      </c>
      <c r="AN1250"/>
      <c r="AO1250"/>
      <c r="AP1250"/>
      <c r="AQ1250"/>
      <c r="BE1250" s="30" t="str">
        <f t="shared" ref="BE1250:BL1265" si="200">+BE1249</f>
        <v>non</v>
      </c>
      <c r="BF1250" s="3">
        <f t="shared" si="200"/>
        <v>0</v>
      </c>
      <c r="BG1250" s="3">
        <f t="shared" si="200"/>
        <v>0</v>
      </c>
      <c r="BH1250" s="3">
        <f t="shared" si="200"/>
        <v>0</v>
      </c>
      <c r="BI1250" s="3">
        <f t="shared" si="200"/>
        <v>0</v>
      </c>
      <c r="BJ1250" s="3">
        <f t="shared" si="200"/>
        <v>0</v>
      </c>
      <c r="BK1250" s="3">
        <f t="shared" si="200"/>
        <v>0</v>
      </c>
      <c r="BL1250" s="3">
        <f t="shared" si="200"/>
        <v>0</v>
      </c>
    </row>
    <row r="1251" spans="3:64" ht="15" customHeight="1" x14ac:dyDescent="0.25">
      <c r="C1251" s="15"/>
      <c r="W1251" s="27" t="s">
        <v>10</v>
      </c>
      <c r="AN1251"/>
      <c r="AO1251"/>
      <c r="AP1251"/>
      <c r="AQ1251"/>
      <c r="BE1251" s="30" t="str">
        <f t="shared" si="200"/>
        <v>non</v>
      </c>
      <c r="BF1251" s="3">
        <f t="shared" si="200"/>
        <v>0</v>
      </c>
      <c r="BG1251" s="3">
        <f t="shared" si="200"/>
        <v>0</v>
      </c>
      <c r="BH1251" s="3">
        <f t="shared" si="200"/>
        <v>0</v>
      </c>
      <c r="BI1251" s="3">
        <f t="shared" si="200"/>
        <v>0</v>
      </c>
      <c r="BJ1251" s="3">
        <f t="shared" si="200"/>
        <v>0</v>
      </c>
      <c r="BK1251" s="3">
        <f t="shared" si="200"/>
        <v>0</v>
      </c>
      <c r="BL1251" s="3">
        <f t="shared" si="200"/>
        <v>0</v>
      </c>
    </row>
    <row r="1252" spans="3:64" ht="15" customHeight="1" x14ac:dyDescent="0.25">
      <c r="C1252" s="15"/>
      <c r="W1252" s="27" t="s">
        <v>10</v>
      </c>
      <c r="AN1252"/>
      <c r="AO1252"/>
      <c r="AP1252"/>
      <c r="AQ1252"/>
      <c r="BE1252" s="30" t="str">
        <f t="shared" si="200"/>
        <v>non</v>
      </c>
      <c r="BF1252" s="3">
        <f t="shared" si="200"/>
        <v>0</v>
      </c>
      <c r="BG1252" s="3">
        <f t="shared" si="200"/>
        <v>0</v>
      </c>
      <c r="BH1252" s="3">
        <f t="shared" si="200"/>
        <v>0</v>
      </c>
      <c r="BI1252" s="3">
        <f t="shared" si="200"/>
        <v>0</v>
      </c>
      <c r="BJ1252" s="3">
        <f t="shared" si="200"/>
        <v>0</v>
      </c>
      <c r="BK1252" s="3">
        <f t="shared" si="200"/>
        <v>0</v>
      </c>
      <c r="BL1252" s="3">
        <f t="shared" si="200"/>
        <v>0</v>
      </c>
    </row>
    <row r="1253" spans="3:64" ht="15" customHeight="1" x14ac:dyDescent="0.25">
      <c r="C1253" s="15"/>
      <c r="W1253" s="27" t="s">
        <v>10</v>
      </c>
      <c r="AN1253"/>
      <c r="AO1253"/>
      <c r="AP1253"/>
      <c r="AQ1253"/>
      <c r="BE1253" s="30" t="str">
        <f t="shared" si="200"/>
        <v>non</v>
      </c>
      <c r="BF1253" s="3">
        <f t="shared" si="200"/>
        <v>0</v>
      </c>
      <c r="BG1253" s="3">
        <f t="shared" si="200"/>
        <v>0</v>
      </c>
      <c r="BH1253" s="3">
        <f t="shared" si="200"/>
        <v>0</v>
      </c>
      <c r="BI1253" s="3">
        <f t="shared" si="200"/>
        <v>0</v>
      </c>
      <c r="BJ1253" s="3">
        <f t="shared" si="200"/>
        <v>0</v>
      </c>
      <c r="BK1253" s="3">
        <f t="shared" si="200"/>
        <v>0</v>
      </c>
      <c r="BL1253" s="3">
        <f t="shared" si="200"/>
        <v>0</v>
      </c>
    </row>
    <row r="1254" spans="3:64" ht="15" customHeight="1" x14ac:dyDescent="0.25">
      <c r="C1254" s="15"/>
      <c r="W1254" s="27" t="s">
        <v>10</v>
      </c>
      <c r="AN1254"/>
      <c r="AO1254"/>
      <c r="AP1254"/>
      <c r="AQ1254"/>
      <c r="BE1254" s="30" t="str">
        <f t="shared" si="200"/>
        <v>non</v>
      </c>
      <c r="BF1254" s="3">
        <f t="shared" si="200"/>
        <v>0</v>
      </c>
      <c r="BG1254" s="3">
        <f t="shared" si="200"/>
        <v>0</v>
      </c>
      <c r="BH1254" s="3">
        <f t="shared" si="200"/>
        <v>0</v>
      </c>
      <c r="BI1254" s="3">
        <f t="shared" si="200"/>
        <v>0</v>
      </c>
      <c r="BJ1254" s="3">
        <f t="shared" si="200"/>
        <v>0</v>
      </c>
      <c r="BK1254" s="3">
        <f t="shared" si="200"/>
        <v>0</v>
      </c>
      <c r="BL1254" s="3">
        <f t="shared" si="200"/>
        <v>0</v>
      </c>
    </row>
    <row r="1255" spans="3:64" ht="15" customHeight="1" x14ac:dyDescent="0.25">
      <c r="C1255" s="15"/>
      <c r="W1255" s="27" t="s">
        <v>10</v>
      </c>
      <c r="AN1255"/>
      <c r="AO1255"/>
      <c r="AP1255"/>
      <c r="AQ1255"/>
      <c r="BE1255" s="30" t="str">
        <f t="shared" si="200"/>
        <v>non</v>
      </c>
      <c r="BF1255" s="3">
        <f t="shared" si="200"/>
        <v>0</v>
      </c>
      <c r="BG1255" s="3">
        <f t="shared" si="200"/>
        <v>0</v>
      </c>
      <c r="BH1255" s="3">
        <f t="shared" si="200"/>
        <v>0</v>
      </c>
      <c r="BI1255" s="3">
        <f t="shared" si="200"/>
        <v>0</v>
      </c>
      <c r="BJ1255" s="3">
        <f t="shared" si="200"/>
        <v>0</v>
      </c>
      <c r="BK1255" s="3">
        <f t="shared" si="200"/>
        <v>0</v>
      </c>
      <c r="BL1255" s="3">
        <f t="shared" si="200"/>
        <v>0</v>
      </c>
    </row>
    <row r="1256" spans="3:64" ht="15" customHeight="1" x14ac:dyDescent="0.25">
      <c r="C1256" s="15"/>
      <c r="W1256" s="27" t="s">
        <v>10</v>
      </c>
      <c r="AN1256"/>
      <c r="AO1256"/>
      <c r="AP1256"/>
      <c r="AQ1256"/>
      <c r="BE1256" s="30" t="str">
        <f t="shared" si="200"/>
        <v>non</v>
      </c>
      <c r="BF1256" s="3">
        <f t="shared" si="200"/>
        <v>0</v>
      </c>
      <c r="BG1256" s="3">
        <f t="shared" si="200"/>
        <v>0</v>
      </c>
      <c r="BH1256" s="3">
        <f t="shared" si="200"/>
        <v>0</v>
      </c>
      <c r="BI1256" s="3">
        <f t="shared" si="200"/>
        <v>0</v>
      </c>
      <c r="BJ1256" s="3">
        <f t="shared" si="200"/>
        <v>0</v>
      </c>
      <c r="BK1256" s="3">
        <f t="shared" si="200"/>
        <v>0</v>
      </c>
      <c r="BL1256" s="3">
        <f t="shared" si="200"/>
        <v>0</v>
      </c>
    </row>
    <row r="1257" spans="3:64" ht="15" customHeight="1" x14ac:dyDescent="0.25">
      <c r="C1257" s="15"/>
      <c r="W1257" s="132" t="s">
        <v>91</v>
      </c>
      <c r="AN1257"/>
      <c r="AO1257"/>
      <c r="AP1257"/>
      <c r="AQ1257"/>
      <c r="BD1257"/>
      <c r="BE1257" s="30" t="str">
        <f t="shared" si="200"/>
        <v>non</v>
      </c>
    </row>
    <row r="1258" spans="3:64" ht="15" customHeight="1" x14ac:dyDescent="0.25">
      <c r="C1258" s="15"/>
      <c r="W1258" s="132" t="s">
        <v>91</v>
      </c>
      <c r="AN1258"/>
      <c r="AO1258"/>
      <c r="AP1258"/>
      <c r="AQ1258"/>
      <c r="BD1258"/>
      <c r="BE1258" s="30" t="str">
        <f t="shared" si="200"/>
        <v>non</v>
      </c>
    </row>
    <row r="1259" spans="3:64" ht="15" customHeight="1" x14ac:dyDescent="0.25">
      <c r="C1259" s="15"/>
      <c r="W1259" s="132" t="s">
        <v>91</v>
      </c>
      <c r="AN1259"/>
      <c r="AO1259"/>
      <c r="AP1259"/>
      <c r="AQ1259"/>
      <c r="BD1259"/>
      <c r="BE1259" s="30" t="str">
        <f t="shared" si="200"/>
        <v>non</v>
      </c>
    </row>
    <row r="1260" spans="3:64" ht="15" customHeight="1" x14ac:dyDescent="0.25">
      <c r="C1260" s="15"/>
      <c r="W1260" s="132" t="s">
        <v>91</v>
      </c>
      <c r="AN1260"/>
      <c r="AO1260"/>
      <c r="AP1260"/>
      <c r="AQ1260"/>
      <c r="BD1260"/>
      <c r="BE1260" s="30" t="str">
        <f t="shared" si="200"/>
        <v>non</v>
      </c>
    </row>
    <row r="1261" spans="3:64" ht="15" customHeight="1" x14ac:dyDescent="0.25">
      <c r="C1261" s="15"/>
      <c r="W1261" s="132" t="s">
        <v>91</v>
      </c>
      <c r="AN1261"/>
      <c r="AO1261"/>
      <c r="AP1261"/>
      <c r="AQ1261"/>
      <c r="BD1261"/>
      <c r="BE1261" s="30" t="str">
        <f t="shared" si="200"/>
        <v>non</v>
      </c>
    </row>
    <row r="1262" spans="3:64" ht="15" customHeight="1" x14ac:dyDescent="0.25">
      <c r="C1262" s="15"/>
      <c r="W1262" s="132" t="s">
        <v>91</v>
      </c>
      <c r="AN1262"/>
      <c r="AO1262"/>
      <c r="AP1262"/>
      <c r="AQ1262"/>
      <c r="BD1262"/>
      <c r="BE1262" s="30" t="str">
        <f t="shared" si="200"/>
        <v>non</v>
      </c>
    </row>
    <row r="1263" spans="3:64" ht="15" customHeight="1" x14ac:dyDescent="0.25">
      <c r="C1263" s="15"/>
      <c r="W1263" s="132" t="s">
        <v>91</v>
      </c>
      <c r="AN1263"/>
      <c r="AO1263"/>
      <c r="AP1263"/>
      <c r="AQ1263"/>
      <c r="BD1263"/>
      <c r="BE1263" s="30" t="str">
        <f t="shared" si="200"/>
        <v>non</v>
      </c>
    </row>
    <row r="1264" spans="3:64" ht="15" customHeight="1" x14ac:dyDescent="0.25">
      <c r="C1264" s="15"/>
      <c r="W1264" s="132" t="s">
        <v>91</v>
      </c>
      <c r="AN1264"/>
      <c r="AO1264"/>
      <c r="AP1264"/>
      <c r="AQ1264"/>
      <c r="BD1264"/>
      <c r="BE1264" s="30" t="str">
        <f t="shared" si="200"/>
        <v>non</v>
      </c>
    </row>
    <row r="1265" spans="3:57" ht="15" customHeight="1" x14ac:dyDescent="0.25">
      <c r="C1265" s="15"/>
      <c r="W1265" s="132" t="s">
        <v>91</v>
      </c>
      <c r="AN1265"/>
      <c r="AO1265"/>
      <c r="AP1265"/>
      <c r="AQ1265"/>
      <c r="BD1265"/>
      <c r="BE1265" s="30" t="str">
        <f t="shared" si="200"/>
        <v>non</v>
      </c>
    </row>
    <row r="1266" spans="3:57" ht="15" customHeight="1" x14ac:dyDescent="0.25">
      <c r="C1266" s="15"/>
      <c r="W1266" s="132" t="s">
        <v>91</v>
      </c>
      <c r="AN1266"/>
      <c r="AO1266"/>
      <c r="AP1266"/>
      <c r="AQ1266"/>
      <c r="BD1266"/>
      <c r="BE1266" s="30" t="str">
        <f t="shared" ref="BE1266:BE1329" si="201">+BE1265</f>
        <v>non</v>
      </c>
    </row>
    <row r="1267" spans="3:57" ht="15" customHeight="1" x14ac:dyDescent="0.25">
      <c r="C1267" s="15"/>
      <c r="W1267" s="132" t="s">
        <v>91</v>
      </c>
      <c r="AN1267"/>
      <c r="AO1267"/>
      <c r="AP1267"/>
      <c r="AQ1267"/>
      <c r="BD1267"/>
      <c r="BE1267" s="30" t="str">
        <f t="shared" si="201"/>
        <v>non</v>
      </c>
    </row>
    <row r="1268" spans="3:57" ht="15" customHeight="1" x14ac:dyDescent="0.25">
      <c r="C1268" s="15"/>
      <c r="W1268" s="132" t="s">
        <v>91</v>
      </c>
      <c r="AN1268"/>
      <c r="AO1268"/>
      <c r="AP1268"/>
      <c r="AQ1268"/>
      <c r="BD1268"/>
      <c r="BE1268" s="30" t="str">
        <f t="shared" si="201"/>
        <v>non</v>
      </c>
    </row>
    <row r="1269" spans="3:57" ht="15" customHeight="1" x14ac:dyDescent="0.25">
      <c r="C1269" s="15"/>
      <c r="W1269" s="132" t="s">
        <v>91</v>
      </c>
      <c r="AN1269"/>
      <c r="AO1269"/>
      <c r="AP1269"/>
      <c r="AQ1269"/>
      <c r="BD1269"/>
      <c r="BE1269" s="30" t="str">
        <f t="shared" si="201"/>
        <v>non</v>
      </c>
    </row>
    <row r="1270" spans="3:57" ht="15" customHeight="1" x14ac:dyDescent="0.25">
      <c r="C1270" s="15"/>
      <c r="W1270" s="132" t="s">
        <v>91</v>
      </c>
      <c r="AN1270"/>
      <c r="AO1270"/>
      <c r="AP1270"/>
      <c r="AQ1270"/>
      <c r="BD1270"/>
      <c r="BE1270" s="30" t="str">
        <f t="shared" si="201"/>
        <v>non</v>
      </c>
    </row>
    <row r="1271" spans="3:57" ht="15" customHeight="1" x14ac:dyDescent="0.25">
      <c r="C1271" s="15"/>
      <c r="W1271" s="132" t="s">
        <v>91</v>
      </c>
      <c r="AN1271"/>
      <c r="AO1271"/>
      <c r="AP1271"/>
      <c r="AQ1271"/>
      <c r="BD1271"/>
      <c r="BE1271" s="30" t="str">
        <f t="shared" si="201"/>
        <v>non</v>
      </c>
    </row>
    <row r="1272" spans="3:57" ht="15" customHeight="1" x14ac:dyDescent="0.25">
      <c r="C1272" s="15"/>
      <c r="W1272" s="132" t="s">
        <v>91</v>
      </c>
      <c r="AN1272"/>
      <c r="AO1272"/>
      <c r="AP1272"/>
      <c r="AQ1272"/>
      <c r="BD1272"/>
      <c r="BE1272" s="30" t="str">
        <f t="shared" si="201"/>
        <v>non</v>
      </c>
    </row>
    <row r="1273" spans="3:57" ht="15" customHeight="1" x14ac:dyDescent="0.25">
      <c r="C1273" s="15"/>
      <c r="W1273" s="132" t="s">
        <v>91</v>
      </c>
      <c r="AN1273"/>
      <c r="AO1273"/>
      <c r="AP1273"/>
      <c r="AQ1273"/>
      <c r="BD1273"/>
      <c r="BE1273" s="30" t="str">
        <f t="shared" si="201"/>
        <v>non</v>
      </c>
    </row>
    <row r="1274" spans="3:57" ht="15" customHeight="1" x14ac:dyDescent="0.25">
      <c r="C1274" s="15"/>
      <c r="W1274" s="132" t="s">
        <v>91</v>
      </c>
      <c r="AN1274"/>
      <c r="AO1274"/>
      <c r="AP1274"/>
      <c r="AQ1274"/>
      <c r="BD1274"/>
      <c r="BE1274" s="30" t="str">
        <f t="shared" si="201"/>
        <v>non</v>
      </c>
    </row>
    <row r="1275" spans="3:57" ht="15" customHeight="1" x14ac:dyDescent="0.25">
      <c r="C1275" s="15"/>
      <c r="W1275" s="132" t="s">
        <v>91</v>
      </c>
      <c r="AN1275"/>
      <c r="AO1275"/>
      <c r="AP1275"/>
      <c r="AQ1275"/>
      <c r="BD1275"/>
      <c r="BE1275" s="30" t="str">
        <f t="shared" si="201"/>
        <v>non</v>
      </c>
    </row>
    <row r="1276" spans="3:57" ht="15" customHeight="1" x14ac:dyDescent="0.25">
      <c r="C1276" s="15"/>
      <c r="W1276" s="132" t="s">
        <v>91</v>
      </c>
      <c r="AN1276"/>
      <c r="AO1276"/>
      <c r="AP1276"/>
      <c r="AQ1276"/>
      <c r="BD1276"/>
      <c r="BE1276" s="30" t="str">
        <f t="shared" si="201"/>
        <v>non</v>
      </c>
    </row>
    <row r="1277" spans="3:57" ht="15" customHeight="1" x14ac:dyDescent="0.25">
      <c r="C1277" s="15"/>
      <c r="W1277" s="132" t="s">
        <v>91</v>
      </c>
      <c r="AN1277"/>
      <c r="AO1277"/>
      <c r="AP1277"/>
      <c r="AQ1277"/>
      <c r="BD1277"/>
      <c r="BE1277" s="30" t="str">
        <f t="shared" si="201"/>
        <v>non</v>
      </c>
    </row>
    <row r="1278" spans="3:57" ht="15" customHeight="1" x14ac:dyDescent="0.25">
      <c r="C1278" s="15"/>
      <c r="W1278" s="132" t="s">
        <v>91</v>
      </c>
      <c r="AN1278"/>
      <c r="AO1278"/>
      <c r="AP1278"/>
      <c r="AQ1278"/>
      <c r="BD1278"/>
      <c r="BE1278" s="30" t="str">
        <f t="shared" si="201"/>
        <v>non</v>
      </c>
    </row>
    <row r="1279" spans="3:57" ht="15" customHeight="1" x14ac:dyDescent="0.25">
      <c r="C1279" s="15"/>
      <c r="W1279" s="132" t="s">
        <v>91</v>
      </c>
      <c r="AN1279"/>
      <c r="AO1279"/>
      <c r="AP1279"/>
      <c r="AQ1279"/>
      <c r="BD1279"/>
      <c r="BE1279" s="30" t="str">
        <f t="shared" si="201"/>
        <v>non</v>
      </c>
    </row>
    <row r="1280" spans="3:57" ht="15" customHeight="1" x14ac:dyDescent="0.25">
      <c r="C1280" s="15"/>
      <c r="W1280" s="132" t="s">
        <v>91</v>
      </c>
      <c r="AN1280"/>
      <c r="AO1280"/>
      <c r="AP1280"/>
      <c r="AQ1280"/>
      <c r="BD1280"/>
      <c r="BE1280" s="30" t="str">
        <f t="shared" si="201"/>
        <v>non</v>
      </c>
    </row>
    <row r="1281" spans="3:57" ht="15" customHeight="1" x14ac:dyDescent="0.25">
      <c r="C1281" s="15"/>
      <c r="W1281" s="132" t="s">
        <v>91</v>
      </c>
      <c r="AN1281"/>
      <c r="AO1281"/>
      <c r="AP1281"/>
      <c r="AQ1281"/>
      <c r="BD1281"/>
      <c r="BE1281" s="30" t="str">
        <f t="shared" si="201"/>
        <v>non</v>
      </c>
    </row>
    <row r="1282" spans="3:57" ht="15" customHeight="1" x14ac:dyDescent="0.25">
      <c r="C1282" s="15"/>
      <c r="W1282" s="132" t="s">
        <v>91</v>
      </c>
      <c r="AN1282"/>
      <c r="AO1282"/>
      <c r="AP1282"/>
      <c r="AQ1282"/>
      <c r="BD1282"/>
      <c r="BE1282" s="30" t="str">
        <f t="shared" si="201"/>
        <v>non</v>
      </c>
    </row>
    <row r="1283" spans="3:57" ht="15" customHeight="1" x14ac:dyDescent="0.25">
      <c r="C1283" s="15"/>
      <c r="W1283" s="132" t="s">
        <v>91</v>
      </c>
      <c r="AN1283"/>
      <c r="AO1283"/>
      <c r="AP1283"/>
      <c r="AQ1283"/>
      <c r="BD1283"/>
      <c r="BE1283" s="30" t="str">
        <f t="shared" si="201"/>
        <v>non</v>
      </c>
    </row>
    <row r="1284" spans="3:57" ht="15" customHeight="1" x14ac:dyDescent="0.25">
      <c r="C1284" s="15"/>
      <c r="W1284" s="132" t="s">
        <v>91</v>
      </c>
      <c r="AN1284"/>
      <c r="AO1284"/>
      <c r="AP1284"/>
      <c r="AQ1284"/>
      <c r="BD1284"/>
      <c r="BE1284" s="30" t="str">
        <f t="shared" si="201"/>
        <v>non</v>
      </c>
    </row>
    <row r="1285" spans="3:57" ht="15" customHeight="1" x14ac:dyDescent="0.25">
      <c r="C1285" s="15"/>
      <c r="W1285" s="132" t="s">
        <v>91</v>
      </c>
      <c r="AN1285"/>
      <c r="AO1285"/>
      <c r="AP1285"/>
      <c r="AQ1285"/>
      <c r="BD1285"/>
      <c r="BE1285" s="30" t="str">
        <f t="shared" si="201"/>
        <v>non</v>
      </c>
    </row>
    <row r="1286" spans="3:57" ht="15" customHeight="1" x14ac:dyDescent="0.25">
      <c r="C1286" s="15"/>
      <c r="W1286" s="132" t="s">
        <v>91</v>
      </c>
      <c r="AN1286"/>
      <c r="AO1286"/>
      <c r="AP1286"/>
      <c r="AQ1286"/>
      <c r="BD1286"/>
      <c r="BE1286" s="30" t="str">
        <f t="shared" si="201"/>
        <v>non</v>
      </c>
    </row>
    <row r="1287" spans="3:57" ht="15" customHeight="1" x14ac:dyDescent="0.25">
      <c r="C1287" s="15"/>
      <c r="W1287" s="132" t="s">
        <v>91</v>
      </c>
      <c r="AN1287"/>
      <c r="AO1287"/>
      <c r="AP1287"/>
      <c r="AQ1287"/>
      <c r="BD1287"/>
      <c r="BE1287" s="30" t="str">
        <f t="shared" si="201"/>
        <v>non</v>
      </c>
    </row>
    <row r="1288" spans="3:57" ht="15" customHeight="1" x14ac:dyDescent="0.25">
      <c r="C1288" s="15"/>
      <c r="W1288" s="132" t="s">
        <v>91</v>
      </c>
      <c r="AN1288"/>
      <c r="AO1288"/>
      <c r="AP1288"/>
      <c r="AQ1288"/>
      <c r="BD1288"/>
      <c r="BE1288" s="30" t="str">
        <f t="shared" si="201"/>
        <v>non</v>
      </c>
    </row>
    <row r="1289" spans="3:57" ht="15" customHeight="1" x14ac:dyDescent="0.25">
      <c r="C1289" s="15"/>
      <c r="W1289" s="132" t="s">
        <v>91</v>
      </c>
      <c r="AN1289"/>
      <c r="AO1289"/>
      <c r="AP1289"/>
      <c r="AQ1289"/>
      <c r="BD1289"/>
      <c r="BE1289" s="30" t="str">
        <f t="shared" si="201"/>
        <v>non</v>
      </c>
    </row>
    <row r="1290" spans="3:57" ht="15" customHeight="1" x14ac:dyDescent="0.25">
      <c r="C1290" s="15"/>
      <c r="W1290" s="132" t="s">
        <v>91</v>
      </c>
      <c r="AN1290"/>
      <c r="AO1290"/>
      <c r="AP1290"/>
      <c r="AQ1290"/>
      <c r="BD1290"/>
      <c r="BE1290" s="30" t="str">
        <f t="shared" si="201"/>
        <v>non</v>
      </c>
    </row>
    <row r="1291" spans="3:57" ht="15" customHeight="1" x14ac:dyDescent="0.25">
      <c r="C1291" s="15"/>
      <c r="W1291" s="132" t="s">
        <v>91</v>
      </c>
      <c r="AN1291"/>
      <c r="AO1291"/>
      <c r="AP1291"/>
      <c r="AQ1291"/>
      <c r="BD1291"/>
      <c r="BE1291" s="30" t="str">
        <f t="shared" si="201"/>
        <v>non</v>
      </c>
    </row>
    <row r="1292" spans="3:57" ht="15" customHeight="1" x14ac:dyDescent="0.25">
      <c r="C1292" s="15"/>
      <c r="W1292" s="132" t="s">
        <v>91</v>
      </c>
      <c r="AN1292"/>
      <c r="AO1292"/>
      <c r="AP1292"/>
      <c r="AQ1292"/>
      <c r="BD1292"/>
      <c r="BE1292" s="30" t="str">
        <f t="shared" si="201"/>
        <v>non</v>
      </c>
    </row>
    <row r="1293" spans="3:57" ht="15" customHeight="1" x14ac:dyDescent="0.25">
      <c r="C1293" s="15"/>
      <c r="W1293" s="132" t="s">
        <v>91</v>
      </c>
      <c r="AN1293"/>
      <c r="AO1293"/>
      <c r="AP1293"/>
      <c r="AQ1293"/>
      <c r="BD1293"/>
      <c r="BE1293" s="30" t="str">
        <f t="shared" si="201"/>
        <v>non</v>
      </c>
    </row>
    <row r="1294" spans="3:57" ht="15" customHeight="1" x14ac:dyDescent="0.25">
      <c r="C1294" s="15"/>
      <c r="W1294" s="132" t="s">
        <v>91</v>
      </c>
      <c r="AN1294"/>
      <c r="AO1294"/>
      <c r="AP1294"/>
      <c r="AQ1294"/>
      <c r="BD1294"/>
      <c r="BE1294" s="30" t="str">
        <f t="shared" si="201"/>
        <v>non</v>
      </c>
    </row>
    <row r="1295" spans="3:57" ht="15" customHeight="1" x14ac:dyDescent="0.25">
      <c r="C1295" s="15"/>
      <c r="W1295" s="132" t="s">
        <v>91</v>
      </c>
      <c r="AN1295"/>
      <c r="AO1295"/>
      <c r="AP1295"/>
      <c r="AQ1295"/>
      <c r="BD1295"/>
      <c r="BE1295" s="30" t="str">
        <f t="shared" si="201"/>
        <v>non</v>
      </c>
    </row>
    <row r="1296" spans="3:57" ht="15" customHeight="1" x14ac:dyDescent="0.25">
      <c r="C1296" s="15"/>
      <c r="W1296" s="132" t="s">
        <v>91</v>
      </c>
      <c r="AN1296"/>
      <c r="AO1296"/>
      <c r="AP1296"/>
      <c r="AQ1296"/>
      <c r="BD1296"/>
      <c r="BE1296" s="30" t="str">
        <f t="shared" si="201"/>
        <v>non</v>
      </c>
    </row>
    <row r="1297" spans="3:57" ht="15" customHeight="1" x14ac:dyDescent="0.25">
      <c r="C1297" s="15"/>
      <c r="W1297" s="132" t="s">
        <v>91</v>
      </c>
      <c r="AN1297"/>
      <c r="AO1297"/>
      <c r="AP1297"/>
      <c r="AQ1297"/>
      <c r="BD1297"/>
      <c r="BE1297" s="30" t="str">
        <f t="shared" si="201"/>
        <v>non</v>
      </c>
    </row>
    <row r="1298" spans="3:57" ht="15" customHeight="1" x14ac:dyDescent="0.25">
      <c r="C1298" s="15"/>
      <c r="W1298" s="132" t="s">
        <v>91</v>
      </c>
      <c r="AN1298"/>
      <c r="AO1298"/>
      <c r="AP1298"/>
      <c r="AQ1298"/>
      <c r="BD1298"/>
      <c r="BE1298" s="30" t="str">
        <f t="shared" si="201"/>
        <v>non</v>
      </c>
    </row>
    <row r="1299" spans="3:57" ht="15" customHeight="1" x14ac:dyDescent="0.25">
      <c r="C1299" s="15"/>
      <c r="W1299" s="132" t="s">
        <v>91</v>
      </c>
      <c r="AN1299"/>
      <c r="AO1299"/>
      <c r="AP1299"/>
      <c r="AQ1299"/>
      <c r="BD1299"/>
      <c r="BE1299" s="30" t="str">
        <f t="shared" si="201"/>
        <v>non</v>
      </c>
    </row>
    <row r="1300" spans="3:57" ht="15" customHeight="1" x14ac:dyDescent="0.25">
      <c r="C1300" s="15"/>
      <c r="W1300" s="132" t="s">
        <v>91</v>
      </c>
      <c r="AN1300"/>
      <c r="AO1300"/>
      <c r="AP1300"/>
      <c r="AQ1300"/>
      <c r="BD1300"/>
      <c r="BE1300" s="30" t="str">
        <f t="shared" si="201"/>
        <v>non</v>
      </c>
    </row>
    <row r="1301" spans="3:57" ht="15" customHeight="1" x14ac:dyDescent="0.25">
      <c r="C1301" s="15"/>
      <c r="W1301" s="132" t="s">
        <v>91</v>
      </c>
      <c r="AN1301"/>
      <c r="AO1301"/>
      <c r="AP1301"/>
      <c r="AQ1301"/>
      <c r="BD1301"/>
      <c r="BE1301" s="30" t="str">
        <f t="shared" si="201"/>
        <v>non</v>
      </c>
    </row>
    <row r="1302" spans="3:57" ht="15" customHeight="1" x14ac:dyDescent="0.25">
      <c r="C1302" s="15"/>
      <c r="W1302" s="132" t="s">
        <v>91</v>
      </c>
      <c r="AN1302"/>
      <c r="AO1302"/>
      <c r="AP1302"/>
      <c r="AQ1302"/>
      <c r="BD1302"/>
      <c r="BE1302" s="30" t="str">
        <f t="shared" si="201"/>
        <v>non</v>
      </c>
    </row>
    <row r="1303" spans="3:57" ht="15" customHeight="1" x14ac:dyDescent="0.25">
      <c r="C1303" s="15"/>
      <c r="W1303" s="132" t="s">
        <v>91</v>
      </c>
      <c r="AN1303"/>
      <c r="AO1303"/>
      <c r="AP1303"/>
      <c r="AQ1303"/>
      <c r="BD1303"/>
      <c r="BE1303" s="30" t="str">
        <f t="shared" si="201"/>
        <v>non</v>
      </c>
    </row>
    <row r="1304" spans="3:57" ht="15" customHeight="1" x14ac:dyDescent="0.25">
      <c r="C1304" s="15"/>
      <c r="W1304" s="132" t="s">
        <v>91</v>
      </c>
      <c r="AN1304"/>
      <c r="AO1304"/>
      <c r="AP1304"/>
      <c r="AQ1304"/>
      <c r="BD1304"/>
      <c r="BE1304" s="30" t="str">
        <f t="shared" si="201"/>
        <v>non</v>
      </c>
    </row>
    <row r="1305" spans="3:57" ht="15" customHeight="1" x14ac:dyDescent="0.25">
      <c r="C1305" s="15"/>
      <c r="W1305" s="132" t="s">
        <v>91</v>
      </c>
      <c r="AN1305"/>
      <c r="AO1305"/>
      <c r="AP1305"/>
      <c r="AQ1305"/>
      <c r="BD1305"/>
      <c r="BE1305" s="30" t="str">
        <f t="shared" si="201"/>
        <v>non</v>
      </c>
    </row>
    <row r="1306" spans="3:57" ht="15" customHeight="1" x14ac:dyDescent="0.25">
      <c r="C1306" s="15"/>
      <c r="W1306" s="132" t="s">
        <v>91</v>
      </c>
      <c r="AN1306"/>
      <c r="AO1306"/>
      <c r="AP1306"/>
      <c r="AQ1306"/>
      <c r="BD1306"/>
      <c r="BE1306" s="30" t="str">
        <f t="shared" si="201"/>
        <v>non</v>
      </c>
    </row>
    <row r="1307" spans="3:57" ht="15" customHeight="1" x14ac:dyDescent="0.25">
      <c r="C1307" s="15"/>
      <c r="W1307" s="132" t="s">
        <v>91</v>
      </c>
      <c r="AN1307"/>
      <c r="AO1307"/>
      <c r="AP1307"/>
      <c r="AQ1307"/>
      <c r="BD1307"/>
      <c r="BE1307" s="30" t="str">
        <f t="shared" si="201"/>
        <v>non</v>
      </c>
    </row>
    <row r="1308" spans="3:57" ht="15" customHeight="1" x14ac:dyDescent="0.25">
      <c r="C1308" s="15"/>
      <c r="W1308" s="132" t="s">
        <v>91</v>
      </c>
      <c r="AN1308"/>
      <c r="AO1308"/>
      <c r="AP1308"/>
      <c r="AQ1308"/>
      <c r="BD1308"/>
      <c r="BE1308" s="30" t="str">
        <f t="shared" si="201"/>
        <v>non</v>
      </c>
    </row>
    <row r="1309" spans="3:57" ht="15" customHeight="1" x14ac:dyDescent="0.25">
      <c r="C1309" s="15"/>
      <c r="W1309" s="132" t="s">
        <v>91</v>
      </c>
      <c r="AN1309"/>
      <c r="AO1309"/>
      <c r="AP1309"/>
      <c r="AQ1309"/>
      <c r="BD1309"/>
      <c r="BE1309" s="30" t="str">
        <f t="shared" si="201"/>
        <v>non</v>
      </c>
    </row>
    <row r="1310" spans="3:57" ht="15" customHeight="1" x14ac:dyDescent="0.25">
      <c r="C1310" s="15"/>
      <c r="W1310" s="132" t="s">
        <v>91</v>
      </c>
      <c r="AN1310"/>
      <c r="AO1310"/>
      <c r="AP1310"/>
      <c r="AQ1310"/>
      <c r="BD1310"/>
      <c r="BE1310" s="30" t="str">
        <f t="shared" si="201"/>
        <v>non</v>
      </c>
    </row>
    <row r="1311" spans="3:57" ht="15" customHeight="1" x14ac:dyDescent="0.25">
      <c r="C1311" s="15"/>
      <c r="W1311" s="132" t="s">
        <v>91</v>
      </c>
      <c r="AN1311"/>
      <c r="AO1311"/>
      <c r="AP1311"/>
      <c r="AQ1311"/>
      <c r="BD1311"/>
      <c r="BE1311" s="30" t="str">
        <f t="shared" si="201"/>
        <v>non</v>
      </c>
    </row>
    <row r="1312" spans="3:57" ht="15" customHeight="1" x14ac:dyDescent="0.25">
      <c r="C1312" s="15"/>
      <c r="W1312" s="132" t="s">
        <v>91</v>
      </c>
      <c r="AN1312"/>
      <c r="AO1312"/>
      <c r="AP1312"/>
      <c r="AQ1312"/>
      <c r="BD1312"/>
      <c r="BE1312" s="30" t="str">
        <f t="shared" si="201"/>
        <v>non</v>
      </c>
    </row>
    <row r="1313" spans="3:57" ht="15" customHeight="1" x14ac:dyDescent="0.25">
      <c r="C1313" s="15"/>
      <c r="W1313" s="132" t="s">
        <v>91</v>
      </c>
      <c r="AN1313"/>
      <c r="AO1313"/>
      <c r="AP1313"/>
      <c r="AQ1313"/>
      <c r="BD1313"/>
      <c r="BE1313" s="30" t="str">
        <f t="shared" si="201"/>
        <v>non</v>
      </c>
    </row>
    <row r="1314" spans="3:57" ht="15" customHeight="1" x14ac:dyDescent="0.25">
      <c r="C1314" s="15"/>
      <c r="W1314" s="132" t="s">
        <v>91</v>
      </c>
      <c r="AN1314"/>
      <c r="AO1314"/>
      <c r="AP1314"/>
      <c r="AQ1314"/>
      <c r="BD1314"/>
      <c r="BE1314" s="30" t="str">
        <f t="shared" si="201"/>
        <v>non</v>
      </c>
    </row>
    <row r="1315" spans="3:57" ht="15" customHeight="1" x14ac:dyDescent="0.25">
      <c r="C1315" s="15"/>
      <c r="W1315" s="132" t="s">
        <v>91</v>
      </c>
      <c r="AN1315"/>
      <c r="AO1315"/>
      <c r="AP1315"/>
      <c r="AQ1315"/>
      <c r="BD1315"/>
      <c r="BE1315" s="30" t="str">
        <f t="shared" si="201"/>
        <v>non</v>
      </c>
    </row>
    <row r="1316" spans="3:57" ht="15" customHeight="1" x14ac:dyDescent="0.25">
      <c r="C1316" s="15"/>
      <c r="W1316" s="132" t="s">
        <v>91</v>
      </c>
      <c r="AN1316"/>
      <c r="AO1316"/>
      <c r="AP1316"/>
      <c r="AQ1316"/>
      <c r="BD1316"/>
      <c r="BE1316" s="30" t="str">
        <f t="shared" si="201"/>
        <v>non</v>
      </c>
    </row>
    <row r="1317" spans="3:57" ht="15" customHeight="1" x14ac:dyDescent="0.25">
      <c r="C1317" s="15"/>
      <c r="W1317" s="132" t="s">
        <v>91</v>
      </c>
      <c r="AN1317"/>
      <c r="AO1317"/>
      <c r="AP1317"/>
      <c r="AQ1317"/>
      <c r="BD1317"/>
      <c r="BE1317" s="30" t="str">
        <f t="shared" si="201"/>
        <v>non</v>
      </c>
    </row>
    <row r="1318" spans="3:57" ht="15" customHeight="1" x14ac:dyDescent="0.25">
      <c r="C1318" s="15"/>
      <c r="W1318" s="132" t="s">
        <v>91</v>
      </c>
      <c r="AN1318"/>
      <c r="AO1318"/>
      <c r="AP1318"/>
      <c r="AQ1318"/>
      <c r="BD1318"/>
      <c r="BE1318" s="30" t="str">
        <f t="shared" si="201"/>
        <v>non</v>
      </c>
    </row>
    <row r="1319" spans="3:57" ht="15" customHeight="1" x14ac:dyDescent="0.25">
      <c r="C1319" s="15"/>
      <c r="W1319" s="132" t="s">
        <v>91</v>
      </c>
      <c r="AN1319"/>
      <c r="AO1319"/>
      <c r="AP1319"/>
      <c r="AQ1319"/>
      <c r="BD1319"/>
      <c r="BE1319" s="30" t="str">
        <f t="shared" si="201"/>
        <v>non</v>
      </c>
    </row>
    <row r="1320" spans="3:57" ht="15" customHeight="1" x14ac:dyDescent="0.25">
      <c r="C1320" s="15"/>
      <c r="W1320" s="132" t="s">
        <v>91</v>
      </c>
      <c r="AN1320"/>
      <c r="AO1320"/>
      <c r="AP1320"/>
      <c r="AQ1320"/>
      <c r="BD1320"/>
      <c r="BE1320" s="30" t="str">
        <f t="shared" si="201"/>
        <v>non</v>
      </c>
    </row>
    <row r="1321" spans="3:57" ht="15" customHeight="1" x14ac:dyDescent="0.25">
      <c r="C1321" s="15"/>
      <c r="W1321" s="132" t="s">
        <v>91</v>
      </c>
      <c r="AN1321"/>
      <c r="AO1321"/>
      <c r="AP1321"/>
      <c r="AQ1321"/>
      <c r="BD1321"/>
      <c r="BE1321" s="30" t="str">
        <f t="shared" si="201"/>
        <v>non</v>
      </c>
    </row>
    <row r="1322" spans="3:57" ht="15" customHeight="1" x14ac:dyDescent="0.25">
      <c r="C1322" s="15"/>
      <c r="W1322" s="132" t="s">
        <v>91</v>
      </c>
      <c r="AN1322"/>
      <c r="AO1322"/>
      <c r="AP1322"/>
      <c r="AQ1322"/>
      <c r="BD1322"/>
      <c r="BE1322" s="30" t="str">
        <f t="shared" si="201"/>
        <v>non</v>
      </c>
    </row>
    <row r="1323" spans="3:57" ht="15" customHeight="1" x14ac:dyDescent="0.25">
      <c r="C1323" s="15"/>
      <c r="W1323" s="132" t="s">
        <v>91</v>
      </c>
      <c r="AN1323"/>
      <c r="AO1323"/>
      <c r="AP1323"/>
      <c r="AQ1323"/>
      <c r="BD1323"/>
      <c r="BE1323" s="30" t="str">
        <f t="shared" si="201"/>
        <v>non</v>
      </c>
    </row>
    <row r="1324" spans="3:57" ht="15" customHeight="1" x14ac:dyDescent="0.25">
      <c r="C1324" s="15"/>
      <c r="W1324" s="132" t="s">
        <v>91</v>
      </c>
      <c r="AN1324"/>
      <c r="AO1324"/>
      <c r="AP1324"/>
      <c r="AQ1324"/>
      <c r="BD1324"/>
      <c r="BE1324" s="30" t="str">
        <f t="shared" si="201"/>
        <v>non</v>
      </c>
    </row>
    <row r="1325" spans="3:57" ht="15" customHeight="1" x14ac:dyDescent="0.25">
      <c r="C1325" s="15"/>
      <c r="W1325" s="132" t="s">
        <v>91</v>
      </c>
      <c r="AN1325"/>
      <c r="AO1325"/>
      <c r="AP1325"/>
      <c r="AQ1325"/>
      <c r="BD1325"/>
      <c r="BE1325" s="30" t="str">
        <f t="shared" si="201"/>
        <v>non</v>
      </c>
    </row>
    <row r="1326" spans="3:57" ht="15" customHeight="1" x14ac:dyDescent="0.25">
      <c r="C1326" s="15"/>
      <c r="W1326" s="132" t="s">
        <v>91</v>
      </c>
      <c r="AN1326"/>
      <c r="AO1326"/>
      <c r="AP1326"/>
      <c r="AQ1326"/>
      <c r="BD1326"/>
      <c r="BE1326" s="30" t="str">
        <f t="shared" si="201"/>
        <v>non</v>
      </c>
    </row>
    <row r="1327" spans="3:57" ht="15" customHeight="1" x14ac:dyDescent="0.25">
      <c r="C1327" s="15"/>
      <c r="W1327" s="132" t="s">
        <v>91</v>
      </c>
      <c r="AN1327"/>
      <c r="AO1327"/>
      <c r="AP1327"/>
      <c r="AQ1327"/>
      <c r="BD1327"/>
      <c r="BE1327" s="30" t="str">
        <f t="shared" si="201"/>
        <v>non</v>
      </c>
    </row>
    <row r="1328" spans="3:57" ht="15" customHeight="1" x14ac:dyDescent="0.25">
      <c r="C1328" s="15"/>
      <c r="W1328" s="132" t="s">
        <v>91</v>
      </c>
      <c r="AN1328"/>
      <c r="AO1328"/>
      <c r="AP1328"/>
      <c r="AQ1328"/>
      <c r="BD1328"/>
      <c r="BE1328" s="30" t="str">
        <f t="shared" si="201"/>
        <v>non</v>
      </c>
    </row>
    <row r="1329" spans="3:57" ht="15" customHeight="1" x14ac:dyDescent="0.25">
      <c r="C1329" s="15"/>
      <c r="W1329" s="132" t="s">
        <v>91</v>
      </c>
      <c r="AN1329"/>
      <c r="AO1329"/>
      <c r="AP1329"/>
      <c r="AQ1329"/>
      <c r="BD1329"/>
      <c r="BE1329" s="30" t="str">
        <f t="shared" si="201"/>
        <v>non</v>
      </c>
    </row>
    <row r="1330" spans="3:57" ht="15" customHeight="1" x14ac:dyDescent="0.25">
      <c r="C1330" s="15"/>
      <c r="W1330" s="132" t="s">
        <v>91</v>
      </c>
      <c r="AN1330"/>
      <c r="AO1330"/>
      <c r="AP1330"/>
      <c r="AQ1330"/>
      <c r="BD1330"/>
      <c r="BE1330" s="30" t="str">
        <f t="shared" ref="BE1330:BE1393" si="202">+BE1329</f>
        <v>non</v>
      </c>
    </row>
    <row r="1331" spans="3:57" ht="15" customHeight="1" x14ac:dyDescent="0.25">
      <c r="C1331" s="15"/>
      <c r="W1331" s="132" t="s">
        <v>91</v>
      </c>
      <c r="AN1331"/>
      <c r="AO1331"/>
      <c r="AP1331"/>
      <c r="AQ1331"/>
      <c r="BD1331"/>
      <c r="BE1331" s="30" t="str">
        <f t="shared" si="202"/>
        <v>non</v>
      </c>
    </row>
    <row r="1332" spans="3:57" ht="15" customHeight="1" x14ac:dyDescent="0.25">
      <c r="C1332" s="15"/>
      <c r="W1332" s="132" t="s">
        <v>91</v>
      </c>
      <c r="AN1332"/>
      <c r="AO1332"/>
      <c r="AP1332"/>
      <c r="AQ1332"/>
      <c r="BD1332"/>
      <c r="BE1332" s="30" t="str">
        <f t="shared" si="202"/>
        <v>non</v>
      </c>
    </row>
    <row r="1333" spans="3:57" ht="15" customHeight="1" x14ac:dyDescent="0.25">
      <c r="C1333" s="15"/>
      <c r="W1333" s="132" t="s">
        <v>91</v>
      </c>
      <c r="AN1333"/>
      <c r="AO1333"/>
      <c r="AP1333"/>
      <c r="AQ1333"/>
      <c r="BD1333"/>
      <c r="BE1333" s="30" t="str">
        <f t="shared" si="202"/>
        <v>non</v>
      </c>
    </row>
    <row r="1334" spans="3:57" ht="15" customHeight="1" x14ac:dyDescent="0.25">
      <c r="C1334" s="15"/>
      <c r="W1334" s="132" t="s">
        <v>91</v>
      </c>
      <c r="AN1334"/>
      <c r="AO1334"/>
      <c r="AP1334"/>
      <c r="AQ1334"/>
      <c r="BD1334"/>
      <c r="BE1334" s="30" t="str">
        <f t="shared" si="202"/>
        <v>non</v>
      </c>
    </row>
    <row r="1335" spans="3:57" ht="15" customHeight="1" x14ac:dyDescent="0.25">
      <c r="C1335" s="15"/>
      <c r="W1335" s="132" t="s">
        <v>91</v>
      </c>
      <c r="AN1335"/>
      <c r="AO1335"/>
      <c r="AP1335"/>
      <c r="AQ1335"/>
      <c r="BD1335"/>
      <c r="BE1335" s="30" t="str">
        <f t="shared" si="202"/>
        <v>non</v>
      </c>
    </row>
    <row r="1336" spans="3:57" ht="15" customHeight="1" x14ac:dyDescent="0.25">
      <c r="C1336" s="15"/>
      <c r="W1336" s="132" t="s">
        <v>91</v>
      </c>
      <c r="AN1336"/>
      <c r="AO1336"/>
      <c r="AP1336"/>
      <c r="AQ1336"/>
      <c r="BD1336"/>
      <c r="BE1336" s="30" t="str">
        <f t="shared" si="202"/>
        <v>non</v>
      </c>
    </row>
    <row r="1337" spans="3:57" ht="15" customHeight="1" x14ac:dyDescent="0.25">
      <c r="C1337" s="15"/>
      <c r="W1337" s="132" t="s">
        <v>91</v>
      </c>
      <c r="AN1337"/>
      <c r="AO1337"/>
      <c r="AP1337"/>
      <c r="AQ1337"/>
      <c r="BD1337"/>
      <c r="BE1337" s="30" t="str">
        <f t="shared" si="202"/>
        <v>non</v>
      </c>
    </row>
    <row r="1338" spans="3:57" ht="15" customHeight="1" x14ac:dyDescent="0.25">
      <c r="C1338" s="15"/>
      <c r="W1338" s="132" t="s">
        <v>91</v>
      </c>
      <c r="AN1338"/>
      <c r="AO1338"/>
      <c r="AP1338"/>
      <c r="AQ1338"/>
      <c r="BD1338"/>
      <c r="BE1338" s="30" t="str">
        <f t="shared" si="202"/>
        <v>non</v>
      </c>
    </row>
    <row r="1339" spans="3:57" ht="15" customHeight="1" x14ac:dyDescent="0.25">
      <c r="C1339" s="15"/>
      <c r="W1339" s="132" t="s">
        <v>91</v>
      </c>
      <c r="AN1339"/>
      <c r="AO1339"/>
      <c r="AP1339"/>
      <c r="AQ1339"/>
      <c r="BD1339"/>
      <c r="BE1339" s="30" t="str">
        <f t="shared" si="202"/>
        <v>non</v>
      </c>
    </row>
    <row r="1340" spans="3:57" ht="15" customHeight="1" x14ac:dyDescent="0.25">
      <c r="C1340" s="15"/>
      <c r="W1340" s="132" t="s">
        <v>91</v>
      </c>
      <c r="AN1340"/>
      <c r="AO1340"/>
      <c r="AP1340"/>
      <c r="AQ1340"/>
      <c r="BD1340"/>
      <c r="BE1340" s="30" t="str">
        <f t="shared" si="202"/>
        <v>non</v>
      </c>
    </row>
    <row r="1341" spans="3:57" ht="15" customHeight="1" x14ac:dyDescent="0.25">
      <c r="C1341" s="15"/>
      <c r="W1341" s="132" t="s">
        <v>91</v>
      </c>
      <c r="AN1341"/>
      <c r="AO1341"/>
      <c r="AP1341"/>
      <c r="AQ1341"/>
      <c r="BD1341"/>
      <c r="BE1341" s="30" t="str">
        <f t="shared" si="202"/>
        <v>non</v>
      </c>
    </row>
    <row r="1342" spans="3:57" ht="15" customHeight="1" x14ac:dyDescent="0.25">
      <c r="C1342" s="15"/>
      <c r="W1342" s="132" t="s">
        <v>91</v>
      </c>
      <c r="AN1342"/>
      <c r="AO1342"/>
      <c r="AP1342"/>
      <c r="AQ1342"/>
      <c r="BD1342"/>
      <c r="BE1342" s="30" t="str">
        <f t="shared" si="202"/>
        <v>non</v>
      </c>
    </row>
    <row r="1343" spans="3:57" ht="15" customHeight="1" x14ac:dyDescent="0.25">
      <c r="C1343" s="15"/>
      <c r="W1343" s="132" t="s">
        <v>91</v>
      </c>
      <c r="AN1343"/>
      <c r="AO1343"/>
      <c r="AP1343"/>
      <c r="AQ1343"/>
      <c r="BD1343"/>
      <c r="BE1343" s="30" t="str">
        <f t="shared" si="202"/>
        <v>non</v>
      </c>
    </row>
    <row r="1344" spans="3:57" ht="15" customHeight="1" x14ac:dyDescent="0.25">
      <c r="C1344" s="15"/>
      <c r="W1344" s="132" t="s">
        <v>91</v>
      </c>
      <c r="AN1344"/>
      <c r="AO1344"/>
      <c r="AP1344"/>
      <c r="AQ1344"/>
      <c r="BD1344"/>
      <c r="BE1344" s="30" t="str">
        <f t="shared" si="202"/>
        <v>non</v>
      </c>
    </row>
    <row r="1345" spans="3:57" ht="15" customHeight="1" x14ac:dyDescent="0.25">
      <c r="C1345" s="15"/>
      <c r="W1345" s="132" t="s">
        <v>91</v>
      </c>
      <c r="AN1345"/>
      <c r="AO1345"/>
      <c r="AP1345"/>
      <c r="AQ1345"/>
      <c r="BD1345"/>
      <c r="BE1345" s="30" t="str">
        <f t="shared" si="202"/>
        <v>non</v>
      </c>
    </row>
    <row r="1346" spans="3:57" ht="15" customHeight="1" x14ac:dyDescent="0.25">
      <c r="C1346" s="15"/>
      <c r="W1346" s="132" t="s">
        <v>91</v>
      </c>
      <c r="AN1346"/>
      <c r="AO1346"/>
      <c r="AP1346"/>
      <c r="AQ1346"/>
      <c r="BD1346"/>
      <c r="BE1346" s="30" t="str">
        <f t="shared" si="202"/>
        <v>non</v>
      </c>
    </row>
    <row r="1347" spans="3:57" ht="15" customHeight="1" x14ac:dyDescent="0.25">
      <c r="C1347" s="15"/>
      <c r="W1347" s="132" t="s">
        <v>91</v>
      </c>
      <c r="AN1347"/>
      <c r="AO1347"/>
      <c r="AP1347"/>
      <c r="AQ1347"/>
      <c r="BD1347"/>
      <c r="BE1347" s="30" t="str">
        <f t="shared" si="202"/>
        <v>non</v>
      </c>
    </row>
    <row r="1348" spans="3:57" ht="15" customHeight="1" x14ac:dyDescent="0.25">
      <c r="C1348" s="15"/>
      <c r="W1348" s="132" t="s">
        <v>91</v>
      </c>
      <c r="AN1348"/>
      <c r="AO1348"/>
      <c r="AP1348"/>
      <c r="AQ1348"/>
      <c r="BD1348"/>
      <c r="BE1348" s="30" t="str">
        <f t="shared" si="202"/>
        <v>non</v>
      </c>
    </row>
    <row r="1349" spans="3:57" ht="15" customHeight="1" x14ac:dyDescent="0.25">
      <c r="C1349" s="15"/>
      <c r="W1349" s="132" t="s">
        <v>91</v>
      </c>
      <c r="AN1349"/>
      <c r="AO1349"/>
      <c r="AP1349"/>
      <c r="AQ1349"/>
      <c r="BD1349"/>
      <c r="BE1349" s="30" t="str">
        <f t="shared" si="202"/>
        <v>non</v>
      </c>
    </row>
    <row r="1350" spans="3:57" ht="15" customHeight="1" x14ac:dyDescent="0.25">
      <c r="C1350" s="15"/>
      <c r="W1350" s="132" t="s">
        <v>91</v>
      </c>
      <c r="AN1350"/>
      <c r="AO1350"/>
      <c r="AP1350"/>
      <c r="AQ1350"/>
      <c r="BD1350"/>
      <c r="BE1350" s="30" t="str">
        <f t="shared" si="202"/>
        <v>non</v>
      </c>
    </row>
    <row r="1351" spans="3:57" ht="15" customHeight="1" x14ac:dyDescent="0.25">
      <c r="C1351" s="15"/>
      <c r="W1351" s="132" t="s">
        <v>91</v>
      </c>
      <c r="AN1351"/>
      <c r="AO1351"/>
      <c r="AP1351"/>
      <c r="AQ1351"/>
      <c r="BD1351"/>
      <c r="BE1351" s="30" t="str">
        <f t="shared" si="202"/>
        <v>non</v>
      </c>
    </row>
    <row r="1352" spans="3:57" ht="15" customHeight="1" x14ac:dyDescent="0.25">
      <c r="C1352" s="15"/>
      <c r="W1352" s="132" t="s">
        <v>91</v>
      </c>
      <c r="AN1352"/>
      <c r="AO1352"/>
      <c r="AP1352"/>
      <c r="AQ1352"/>
      <c r="BD1352"/>
      <c r="BE1352" s="30" t="str">
        <f t="shared" si="202"/>
        <v>non</v>
      </c>
    </row>
    <row r="1353" spans="3:57" ht="15" customHeight="1" x14ac:dyDescent="0.25">
      <c r="C1353" s="15"/>
      <c r="W1353" s="132" t="s">
        <v>91</v>
      </c>
      <c r="AN1353"/>
      <c r="AO1353"/>
      <c r="AP1353"/>
      <c r="AQ1353"/>
      <c r="BD1353"/>
      <c r="BE1353" s="30" t="str">
        <f t="shared" si="202"/>
        <v>non</v>
      </c>
    </row>
    <row r="1354" spans="3:57" ht="15" customHeight="1" x14ac:dyDescent="0.25">
      <c r="C1354" s="15"/>
      <c r="W1354" s="132" t="s">
        <v>91</v>
      </c>
      <c r="AN1354"/>
      <c r="AO1354"/>
      <c r="AP1354"/>
      <c r="AQ1354"/>
      <c r="BD1354"/>
      <c r="BE1354" s="30" t="str">
        <f t="shared" si="202"/>
        <v>non</v>
      </c>
    </row>
    <row r="1355" spans="3:57" ht="15" customHeight="1" x14ac:dyDescent="0.25">
      <c r="C1355" s="15"/>
      <c r="W1355" s="132" t="s">
        <v>91</v>
      </c>
      <c r="AN1355"/>
      <c r="AO1355"/>
      <c r="AP1355"/>
      <c r="AQ1355"/>
      <c r="BD1355"/>
      <c r="BE1355" s="30" t="str">
        <f t="shared" si="202"/>
        <v>non</v>
      </c>
    </row>
    <row r="1356" spans="3:57" ht="15" customHeight="1" x14ac:dyDescent="0.25">
      <c r="C1356" s="15"/>
      <c r="W1356" s="132" t="s">
        <v>91</v>
      </c>
      <c r="AN1356"/>
      <c r="AO1356"/>
      <c r="AP1356"/>
      <c r="AQ1356"/>
      <c r="BD1356"/>
      <c r="BE1356" s="30" t="str">
        <f t="shared" si="202"/>
        <v>non</v>
      </c>
    </row>
    <row r="1357" spans="3:57" ht="15" customHeight="1" x14ac:dyDescent="0.25">
      <c r="C1357" s="15"/>
      <c r="W1357" s="132" t="s">
        <v>91</v>
      </c>
      <c r="AN1357"/>
      <c r="AO1357"/>
      <c r="AP1357"/>
      <c r="AQ1357"/>
      <c r="BD1357"/>
      <c r="BE1357" s="30" t="str">
        <f t="shared" si="202"/>
        <v>non</v>
      </c>
    </row>
    <row r="1358" spans="3:57" ht="15" customHeight="1" x14ac:dyDescent="0.25">
      <c r="C1358" s="15"/>
      <c r="W1358" s="132" t="s">
        <v>91</v>
      </c>
      <c r="AN1358"/>
      <c r="AO1358"/>
      <c r="AP1358"/>
      <c r="AQ1358"/>
      <c r="BD1358"/>
      <c r="BE1358" s="30" t="str">
        <f t="shared" si="202"/>
        <v>non</v>
      </c>
    </row>
    <row r="1359" spans="3:57" ht="15" customHeight="1" x14ac:dyDescent="0.25">
      <c r="C1359" s="15"/>
      <c r="W1359" s="132" t="s">
        <v>91</v>
      </c>
      <c r="AN1359"/>
      <c r="AO1359"/>
      <c r="AP1359"/>
      <c r="AQ1359"/>
      <c r="BD1359"/>
      <c r="BE1359" s="30" t="str">
        <f t="shared" si="202"/>
        <v>non</v>
      </c>
    </row>
    <row r="1360" spans="3:57" ht="15" customHeight="1" x14ac:dyDescent="0.25">
      <c r="C1360" s="15"/>
      <c r="W1360" s="132" t="s">
        <v>91</v>
      </c>
      <c r="AN1360"/>
      <c r="AO1360"/>
      <c r="AP1360"/>
      <c r="AQ1360"/>
      <c r="BD1360"/>
      <c r="BE1360" s="30" t="str">
        <f t="shared" si="202"/>
        <v>non</v>
      </c>
    </row>
    <row r="1361" spans="3:57" ht="15" customHeight="1" x14ac:dyDescent="0.25">
      <c r="C1361" s="15"/>
      <c r="W1361" s="132" t="s">
        <v>91</v>
      </c>
      <c r="AN1361"/>
      <c r="AO1361"/>
      <c r="AP1361"/>
      <c r="AQ1361"/>
      <c r="BD1361"/>
      <c r="BE1361" s="30" t="str">
        <f t="shared" si="202"/>
        <v>non</v>
      </c>
    </row>
    <row r="1362" spans="3:57" ht="15" customHeight="1" x14ac:dyDescent="0.25">
      <c r="C1362" s="15"/>
      <c r="W1362" s="132" t="s">
        <v>91</v>
      </c>
      <c r="AN1362"/>
      <c r="AO1362"/>
      <c r="AP1362"/>
      <c r="AQ1362"/>
      <c r="BD1362"/>
      <c r="BE1362" s="30" t="str">
        <f t="shared" si="202"/>
        <v>non</v>
      </c>
    </row>
    <row r="1363" spans="3:57" ht="15" customHeight="1" x14ac:dyDescent="0.25">
      <c r="C1363" s="15"/>
      <c r="W1363" s="132" t="s">
        <v>91</v>
      </c>
      <c r="AN1363"/>
      <c r="AO1363"/>
      <c r="AP1363"/>
      <c r="AQ1363"/>
      <c r="BD1363"/>
      <c r="BE1363" s="30" t="str">
        <f t="shared" si="202"/>
        <v>non</v>
      </c>
    </row>
    <row r="1364" spans="3:57" ht="15" customHeight="1" x14ac:dyDescent="0.25">
      <c r="C1364" s="15"/>
      <c r="W1364" s="132" t="s">
        <v>91</v>
      </c>
      <c r="AN1364"/>
      <c r="AO1364"/>
      <c r="AP1364"/>
      <c r="AQ1364"/>
      <c r="BD1364"/>
      <c r="BE1364" s="30" t="str">
        <f t="shared" si="202"/>
        <v>non</v>
      </c>
    </row>
    <row r="1365" spans="3:57" ht="15" customHeight="1" x14ac:dyDescent="0.25">
      <c r="C1365" s="15"/>
      <c r="W1365" s="132" t="s">
        <v>91</v>
      </c>
      <c r="AN1365"/>
      <c r="AO1365"/>
      <c r="AP1365"/>
      <c r="AQ1365"/>
      <c r="BD1365"/>
      <c r="BE1365" s="30" t="str">
        <f t="shared" si="202"/>
        <v>non</v>
      </c>
    </row>
    <row r="1366" spans="3:57" ht="15" customHeight="1" x14ac:dyDescent="0.25">
      <c r="C1366" s="15"/>
      <c r="W1366" s="132" t="s">
        <v>91</v>
      </c>
      <c r="AN1366"/>
      <c r="AO1366"/>
      <c r="AP1366"/>
      <c r="AQ1366"/>
      <c r="BD1366"/>
      <c r="BE1366" s="30" t="str">
        <f t="shared" si="202"/>
        <v>non</v>
      </c>
    </row>
    <row r="1367" spans="3:57" ht="15" customHeight="1" x14ac:dyDescent="0.25">
      <c r="C1367" s="15"/>
      <c r="W1367" s="132" t="s">
        <v>91</v>
      </c>
      <c r="AN1367"/>
      <c r="AO1367"/>
      <c r="AP1367"/>
      <c r="AQ1367"/>
      <c r="BD1367"/>
      <c r="BE1367" s="30" t="str">
        <f t="shared" si="202"/>
        <v>non</v>
      </c>
    </row>
    <row r="1368" spans="3:57" ht="15" customHeight="1" x14ac:dyDescent="0.25">
      <c r="C1368" s="15"/>
      <c r="W1368" s="132" t="s">
        <v>91</v>
      </c>
      <c r="AN1368"/>
      <c r="AO1368"/>
      <c r="AP1368"/>
      <c r="AQ1368"/>
      <c r="BD1368"/>
      <c r="BE1368" s="30" t="str">
        <f t="shared" si="202"/>
        <v>non</v>
      </c>
    </row>
    <row r="1369" spans="3:57" ht="15" customHeight="1" x14ac:dyDescent="0.25">
      <c r="C1369" s="15"/>
      <c r="W1369" s="132" t="s">
        <v>91</v>
      </c>
      <c r="AN1369"/>
      <c r="AO1369"/>
      <c r="AP1369"/>
      <c r="AQ1369"/>
      <c r="BD1369"/>
      <c r="BE1369" s="30" t="str">
        <f t="shared" si="202"/>
        <v>non</v>
      </c>
    </row>
    <row r="1370" spans="3:57" ht="15" customHeight="1" x14ac:dyDescent="0.25">
      <c r="C1370" s="15"/>
      <c r="W1370" s="132" t="s">
        <v>91</v>
      </c>
      <c r="AN1370"/>
      <c r="AO1370"/>
      <c r="AP1370"/>
      <c r="AQ1370"/>
      <c r="BD1370"/>
      <c r="BE1370" s="30" t="str">
        <f t="shared" si="202"/>
        <v>non</v>
      </c>
    </row>
    <row r="1371" spans="3:57" ht="15" customHeight="1" x14ac:dyDescent="0.25">
      <c r="C1371" s="15"/>
      <c r="W1371" s="132" t="s">
        <v>91</v>
      </c>
      <c r="AN1371"/>
      <c r="AO1371"/>
      <c r="AP1371"/>
      <c r="AQ1371"/>
      <c r="BD1371"/>
      <c r="BE1371" s="30" t="str">
        <f t="shared" si="202"/>
        <v>non</v>
      </c>
    </row>
    <row r="1372" spans="3:57" ht="15" customHeight="1" x14ac:dyDescent="0.25">
      <c r="C1372" s="15"/>
      <c r="W1372" s="132" t="s">
        <v>91</v>
      </c>
      <c r="AN1372"/>
      <c r="AO1372"/>
      <c r="AP1372"/>
      <c r="AQ1372"/>
      <c r="BD1372"/>
      <c r="BE1372" s="30" t="str">
        <f t="shared" si="202"/>
        <v>non</v>
      </c>
    </row>
    <row r="1373" spans="3:57" ht="15" customHeight="1" x14ac:dyDescent="0.25">
      <c r="C1373" s="15"/>
      <c r="W1373" s="132" t="s">
        <v>91</v>
      </c>
      <c r="AN1373"/>
      <c r="AO1373"/>
      <c r="AP1373"/>
      <c r="AQ1373"/>
      <c r="BD1373"/>
      <c r="BE1373" s="30" t="str">
        <f t="shared" si="202"/>
        <v>non</v>
      </c>
    </row>
    <row r="1374" spans="3:57" ht="15" customHeight="1" x14ac:dyDescent="0.25">
      <c r="C1374" s="15"/>
      <c r="W1374" s="132" t="s">
        <v>91</v>
      </c>
      <c r="AN1374"/>
      <c r="AO1374"/>
      <c r="AP1374"/>
      <c r="AQ1374"/>
      <c r="BD1374"/>
      <c r="BE1374" s="30" t="str">
        <f t="shared" si="202"/>
        <v>non</v>
      </c>
    </row>
    <row r="1375" spans="3:57" ht="15" customHeight="1" x14ac:dyDescent="0.25">
      <c r="C1375" s="15"/>
      <c r="W1375" s="132" t="s">
        <v>91</v>
      </c>
      <c r="AN1375"/>
      <c r="AO1375"/>
      <c r="AP1375"/>
      <c r="AQ1375"/>
      <c r="BD1375"/>
      <c r="BE1375" s="30" t="str">
        <f t="shared" si="202"/>
        <v>non</v>
      </c>
    </row>
    <row r="1376" spans="3:57" ht="15" customHeight="1" x14ac:dyDescent="0.25">
      <c r="C1376" s="15"/>
      <c r="W1376" s="132" t="s">
        <v>91</v>
      </c>
      <c r="AN1376"/>
      <c r="AO1376"/>
      <c r="AP1376"/>
      <c r="AQ1376"/>
      <c r="BD1376"/>
      <c r="BE1376" s="30" t="str">
        <f t="shared" si="202"/>
        <v>non</v>
      </c>
    </row>
    <row r="1377" spans="3:57" ht="15" customHeight="1" x14ac:dyDescent="0.25">
      <c r="C1377" s="15"/>
      <c r="W1377" s="132" t="s">
        <v>91</v>
      </c>
      <c r="AN1377"/>
      <c r="AO1377"/>
      <c r="AP1377"/>
      <c r="AQ1377"/>
      <c r="BD1377"/>
      <c r="BE1377" s="30" t="str">
        <f t="shared" si="202"/>
        <v>non</v>
      </c>
    </row>
    <row r="1378" spans="3:57" ht="15" customHeight="1" x14ac:dyDescent="0.25">
      <c r="C1378" s="15"/>
      <c r="W1378" s="132" t="s">
        <v>91</v>
      </c>
      <c r="AN1378"/>
      <c r="AO1378"/>
      <c r="AP1378"/>
      <c r="AQ1378"/>
      <c r="BD1378"/>
      <c r="BE1378" s="30" t="str">
        <f t="shared" si="202"/>
        <v>non</v>
      </c>
    </row>
    <row r="1379" spans="3:57" ht="15" customHeight="1" x14ac:dyDescent="0.25">
      <c r="C1379" s="15"/>
      <c r="W1379" s="132" t="s">
        <v>91</v>
      </c>
      <c r="AN1379"/>
      <c r="AO1379"/>
      <c r="AP1379"/>
      <c r="AQ1379"/>
      <c r="BD1379"/>
      <c r="BE1379" s="30" t="str">
        <f t="shared" si="202"/>
        <v>non</v>
      </c>
    </row>
    <row r="1380" spans="3:57" ht="15" customHeight="1" x14ac:dyDescent="0.25">
      <c r="C1380" s="15"/>
      <c r="W1380" s="132" t="s">
        <v>91</v>
      </c>
      <c r="AN1380"/>
      <c r="AO1380"/>
      <c r="AP1380"/>
      <c r="AQ1380"/>
      <c r="BD1380"/>
      <c r="BE1380" s="30" t="str">
        <f t="shared" si="202"/>
        <v>non</v>
      </c>
    </row>
    <row r="1381" spans="3:57" ht="15" customHeight="1" x14ac:dyDescent="0.25">
      <c r="C1381" s="15"/>
      <c r="W1381" s="132" t="s">
        <v>91</v>
      </c>
      <c r="AN1381"/>
      <c r="AO1381"/>
      <c r="AP1381"/>
      <c r="AQ1381"/>
      <c r="BD1381"/>
      <c r="BE1381" s="30" t="str">
        <f t="shared" si="202"/>
        <v>non</v>
      </c>
    </row>
    <row r="1382" spans="3:57" ht="15" customHeight="1" x14ac:dyDescent="0.25">
      <c r="C1382" s="15"/>
      <c r="W1382" s="132" t="s">
        <v>91</v>
      </c>
      <c r="AN1382"/>
      <c r="AO1382"/>
      <c r="AP1382"/>
      <c r="AQ1382"/>
      <c r="BD1382"/>
      <c r="BE1382" s="30" t="str">
        <f t="shared" si="202"/>
        <v>non</v>
      </c>
    </row>
    <row r="1383" spans="3:57" ht="15" customHeight="1" x14ac:dyDescent="0.25">
      <c r="C1383" s="15"/>
      <c r="W1383" s="132" t="s">
        <v>91</v>
      </c>
      <c r="AN1383"/>
      <c r="AO1383"/>
      <c r="AP1383"/>
      <c r="AQ1383"/>
      <c r="BD1383"/>
      <c r="BE1383" s="30" t="str">
        <f t="shared" si="202"/>
        <v>non</v>
      </c>
    </row>
    <row r="1384" spans="3:57" ht="15" customHeight="1" x14ac:dyDescent="0.25">
      <c r="C1384" s="15"/>
      <c r="W1384" s="132" t="s">
        <v>91</v>
      </c>
      <c r="AN1384"/>
      <c r="AO1384"/>
      <c r="AP1384"/>
      <c r="AQ1384"/>
      <c r="BD1384"/>
      <c r="BE1384" s="30" t="str">
        <f t="shared" si="202"/>
        <v>non</v>
      </c>
    </row>
    <row r="1385" spans="3:57" ht="15" customHeight="1" x14ac:dyDescent="0.25">
      <c r="C1385" s="15"/>
      <c r="W1385" s="132" t="s">
        <v>91</v>
      </c>
      <c r="AN1385"/>
      <c r="AO1385"/>
      <c r="AP1385"/>
      <c r="AQ1385"/>
      <c r="BD1385"/>
      <c r="BE1385" s="30" t="str">
        <f t="shared" si="202"/>
        <v>non</v>
      </c>
    </row>
    <row r="1386" spans="3:57" ht="15" customHeight="1" x14ac:dyDescent="0.25">
      <c r="C1386" s="15"/>
      <c r="W1386" s="132" t="s">
        <v>91</v>
      </c>
      <c r="AN1386"/>
      <c r="AO1386"/>
      <c r="AP1386"/>
      <c r="AQ1386"/>
      <c r="BD1386"/>
      <c r="BE1386" s="30" t="str">
        <f t="shared" si="202"/>
        <v>non</v>
      </c>
    </row>
    <row r="1387" spans="3:57" ht="15" customHeight="1" x14ac:dyDescent="0.25">
      <c r="C1387" s="15"/>
      <c r="W1387" s="132" t="s">
        <v>91</v>
      </c>
      <c r="AN1387"/>
      <c r="AO1387"/>
      <c r="AP1387"/>
      <c r="AQ1387"/>
      <c r="BD1387"/>
      <c r="BE1387" s="30" t="str">
        <f t="shared" si="202"/>
        <v>non</v>
      </c>
    </row>
    <row r="1388" spans="3:57" ht="15" customHeight="1" x14ac:dyDescent="0.25">
      <c r="C1388" s="15"/>
      <c r="W1388" s="132" t="s">
        <v>91</v>
      </c>
      <c r="AN1388"/>
      <c r="AO1388"/>
      <c r="AP1388"/>
      <c r="AQ1388"/>
      <c r="BD1388"/>
      <c r="BE1388" s="30" t="str">
        <f t="shared" si="202"/>
        <v>non</v>
      </c>
    </row>
    <row r="1389" spans="3:57" ht="15" customHeight="1" x14ac:dyDescent="0.25">
      <c r="C1389" s="15"/>
      <c r="W1389" s="132" t="s">
        <v>91</v>
      </c>
      <c r="AN1389"/>
      <c r="AO1389"/>
      <c r="AP1389"/>
      <c r="AQ1389"/>
      <c r="BD1389"/>
      <c r="BE1389" s="30" t="str">
        <f t="shared" si="202"/>
        <v>non</v>
      </c>
    </row>
    <row r="1390" spans="3:57" ht="15" customHeight="1" x14ac:dyDescent="0.25">
      <c r="C1390" s="15"/>
      <c r="W1390" s="132" t="s">
        <v>91</v>
      </c>
      <c r="AN1390"/>
      <c r="AO1390"/>
      <c r="AP1390"/>
      <c r="AQ1390"/>
      <c r="BD1390"/>
      <c r="BE1390" s="30" t="str">
        <f t="shared" si="202"/>
        <v>non</v>
      </c>
    </row>
    <row r="1391" spans="3:57" ht="15" customHeight="1" x14ac:dyDescent="0.25">
      <c r="C1391" s="15"/>
      <c r="W1391" s="132" t="s">
        <v>91</v>
      </c>
      <c r="AN1391"/>
      <c r="AO1391"/>
      <c r="AP1391"/>
      <c r="AQ1391"/>
      <c r="BD1391"/>
      <c r="BE1391" s="30" t="str">
        <f t="shared" si="202"/>
        <v>non</v>
      </c>
    </row>
    <row r="1392" spans="3:57" ht="15" customHeight="1" x14ac:dyDescent="0.25">
      <c r="C1392" s="15"/>
      <c r="W1392" s="132" t="s">
        <v>91</v>
      </c>
      <c r="AN1392"/>
      <c r="AO1392"/>
      <c r="AP1392"/>
      <c r="AQ1392"/>
      <c r="BD1392"/>
      <c r="BE1392" s="30" t="str">
        <f t="shared" si="202"/>
        <v>non</v>
      </c>
    </row>
    <row r="1393" spans="1:64" ht="15" customHeight="1" x14ac:dyDescent="0.25">
      <c r="C1393" s="15"/>
      <c r="W1393" s="132" t="s">
        <v>91</v>
      </c>
      <c r="AN1393"/>
      <c r="AO1393"/>
      <c r="AP1393"/>
      <c r="AQ1393"/>
      <c r="BD1393"/>
      <c r="BE1393" s="30" t="str">
        <f t="shared" si="202"/>
        <v>non</v>
      </c>
    </row>
    <row r="1394" spans="1:64" ht="15" customHeight="1" x14ac:dyDescent="0.25">
      <c r="C1394" s="15"/>
      <c r="W1394" s="132" t="s">
        <v>91</v>
      </c>
      <c r="AN1394"/>
      <c r="AO1394"/>
      <c r="AP1394"/>
      <c r="AQ1394"/>
      <c r="BD1394"/>
      <c r="BE1394" s="30" t="str">
        <f t="shared" ref="BE1394:BE1400" si="203">+BE1393</f>
        <v>non</v>
      </c>
    </row>
    <row r="1395" spans="1:64" ht="15" customHeight="1" x14ac:dyDescent="0.25">
      <c r="C1395" s="15"/>
      <c r="W1395" s="132" t="s">
        <v>91</v>
      </c>
      <c r="AN1395"/>
      <c r="AO1395"/>
      <c r="AP1395"/>
      <c r="AQ1395"/>
      <c r="BD1395"/>
      <c r="BE1395" s="30" t="str">
        <f t="shared" si="203"/>
        <v>non</v>
      </c>
    </row>
    <row r="1396" spans="1:64" ht="15" customHeight="1" x14ac:dyDescent="0.25">
      <c r="C1396" s="15"/>
      <c r="W1396" s="132" t="s">
        <v>91</v>
      </c>
      <c r="AN1396"/>
      <c r="AO1396"/>
      <c r="AP1396"/>
      <c r="AQ1396"/>
      <c r="BD1396"/>
      <c r="BE1396" s="30" t="str">
        <f t="shared" si="203"/>
        <v>non</v>
      </c>
    </row>
    <row r="1397" spans="1:64" ht="15" customHeight="1" x14ac:dyDescent="0.25">
      <c r="C1397" s="15"/>
      <c r="W1397" s="132" t="s">
        <v>91</v>
      </c>
      <c r="AN1397"/>
      <c r="AO1397"/>
      <c r="AP1397"/>
      <c r="AQ1397"/>
      <c r="BD1397"/>
      <c r="BE1397" s="30" t="str">
        <f t="shared" si="203"/>
        <v>non</v>
      </c>
    </row>
    <row r="1398" spans="1:64" ht="15" customHeight="1" x14ac:dyDescent="0.25">
      <c r="C1398" s="15"/>
      <c r="W1398" s="132" t="s">
        <v>91</v>
      </c>
      <c r="AN1398"/>
      <c r="AO1398"/>
      <c r="AP1398"/>
      <c r="AQ1398"/>
      <c r="BD1398"/>
      <c r="BE1398" s="30" t="str">
        <f t="shared" si="203"/>
        <v>non</v>
      </c>
    </row>
    <row r="1399" spans="1:64" ht="15" customHeight="1" x14ac:dyDescent="0.25">
      <c r="C1399" s="15"/>
      <c r="W1399" s="132" t="s">
        <v>91</v>
      </c>
      <c r="AN1399"/>
      <c r="AO1399"/>
      <c r="AP1399"/>
      <c r="AQ1399"/>
      <c r="BD1399"/>
      <c r="BE1399" s="30" t="str">
        <f t="shared" si="203"/>
        <v>non</v>
      </c>
    </row>
    <row r="1400" spans="1:64" x14ac:dyDescent="0.25">
      <c r="C1400" s="15"/>
      <c r="W1400" s="132" t="s">
        <v>91</v>
      </c>
      <c r="AN1400"/>
      <c r="AO1400"/>
      <c r="AP1400"/>
      <c r="AQ1400"/>
      <c r="BD1400"/>
      <c r="BE1400" s="30" t="str">
        <f t="shared" si="203"/>
        <v>non</v>
      </c>
    </row>
    <row r="1401" spans="1:64" s="17" customFormat="1" ht="15.75" x14ac:dyDescent="0.25">
      <c r="A1401" s="13" t="s">
        <v>9</v>
      </c>
      <c r="B1401" s="14"/>
      <c r="C1401" s="15"/>
      <c r="D1401" s="16">
        <v>55277</v>
      </c>
      <c r="E1401" s="16"/>
      <c r="F1401" s="16"/>
      <c r="H1401" s="17">
        <v>3277</v>
      </c>
      <c r="L1401" s="17">
        <v>294304</v>
      </c>
      <c r="M1401" s="17">
        <v>0</v>
      </c>
      <c r="N1401" s="17">
        <v>0</v>
      </c>
      <c r="P1401" s="17">
        <v>325</v>
      </c>
      <c r="R1401" s="18"/>
      <c r="S1401" s="18"/>
      <c r="T1401" s="17">
        <v>-290</v>
      </c>
      <c r="U1401" s="18"/>
      <c r="V1401" s="18"/>
      <c r="W1401" s="17" t="s">
        <v>10</v>
      </c>
      <c r="AK1401" s="19">
        <v>0</v>
      </c>
      <c r="AN1401" s="18">
        <v>39832</v>
      </c>
      <c r="AO1401" s="18">
        <v>0</v>
      </c>
      <c r="AP1401" s="20"/>
      <c r="AQ1401" s="18">
        <v>25</v>
      </c>
      <c r="AW1401" s="17">
        <v>0</v>
      </c>
      <c r="AY1401" s="21">
        <v>0</v>
      </c>
      <c r="AZ1401" s="22">
        <v>11000</v>
      </c>
      <c r="BA1401" s="22">
        <v>5064</v>
      </c>
      <c r="BD1401" s="23"/>
      <c r="BE1401" s="17" t="str">
        <f>+IF(AND(BF1401="oui",BG1401="oui",BI1401="oui",BJ1401="oui",BK1401="oui",BL1401="oui"),"oui","non")</f>
        <v>non</v>
      </c>
      <c r="BF1401" s="17" t="str">
        <f>+IF(AND(AY1401=0),"oui","non")</f>
        <v>oui</v>
      </c>
      <c r="BG1401" s="17" t="s">
        <v>119</v>
      </c>
      <c r="BH1401" s="17" t="s">
        <v>119</v>
      </c>
      <c r="BI1401" s="17" t="str">
        <f>+IF(AND(G1428=0),"oui","non")</f>
        <v>oui</v>
      </c>
      <c r="BJ1401" s="17" t="str">
        <f>+IF(AND(G1430=0),"oui","non")</f>
        <v>oui</v>
      </c>
      <c r="BK1401" s="17" t="str">
        <f>+IF(AND(E1426=0,F1426=0,G1426=0,H1426=0,I1426=0,J1426=0,K1426=0,L1426=0,M1426=0,O1426=0,P1426=0,Q1426=0,N1426&gt;=0,D1426=0),"oui","non")</f>
        <v>non</v>
      </c>
      <c r="BL1401" s="17" t="str">
        <f>+IF(AM1423=AI1423,"oui","non")</f>
        <v>oui</v>
      </c>
    </row>
    <row r="1402" spans="1:64" s="24" customFormat="1" ht="11.25" customHeight="1" x14ac:dyDescent="0.2">
      <c r="B1402" s="25"/>
      <c r="C1402" s="15"/>
      <c r="R1402" s="26" t="s">
        <v>11</v>
      </c>
      <c r="S1402" s="26"/>
      <c r="T1402" s="26"/>
      <c r="U1402" s="26"/>
      <c r="V1402" s="26"/>
      <c r="W1402" s="27" t="s">
        <v>10</v>
      </c>
      <c r="AY1402" s="28"/>
      <c r="AZ1402" s="28"/>
      <c r="BA1402" s="28"/>
      <c r="BD1402" s="29"/>
      <c r="BE1402" s="30" t="str">
        <f t="shared" ref="BE1402:BL1417" si="204">+BE1401</f>
        <v>non</v>
      </c>
      <c r="BF1402" s="33" t="str">
        <f t="shared" si="204"/>
        <v>oui</v>
      </c>
      <c r="BG1402" s="33" t="str">
        <f t="shared" si="204"/>
        <v>oui</v>
      </c>
      <c r="BH1402" s="33" t="str">
        <f t="shared" si="204"/>
        <v>oui</v>
      </c>
      <c r="BI1402" s="33" t="str">
        <f t="shared" si="204"/>
        <v>oui</v>
      </c>
      <c r="BJ1402" s="33" t="str">
        <f t="shared" si="204"/>
        <v>oui</v>
      </c>
      <c r="BK1402" s="33" t="str">
        <f t="shared" si="204"/>
        <v>non</v>
      </c>
      <c r="BL1402" s="33" t="str">
        <f t="shared" si="204"/>
        <v>oui</v>
      </c>
    </row>
    <row r="1403" spans="1:64" s="24" customFormat="1" ht="22.5" customHeight="1" x14ac:dyDescent="0.2">
      <c r="B1403" s="25"/>
      <c r="C1403" s="15"/>
      <c r="R1403" s="267" t="s">
        <v>12</v>
      </c>
      <c r="S1403" s="268"/>
      <c r="T1403" s="269"/>
      <c r="U1403" s="270" t="s">
        <v>13</v>
      </c>
      <c r="V1403" s="271"/>
      <c r="W1403" s="27" t="s">
        <v>10</v>
      </c>
      <c r="AW1403" s="32"/>
      <c r="AY1403" s="28"/>
      <c r="AZ1403" s="28"/>
      <c r="BA1403" s="28"/>
      <c r="BD1403" s="29"/>
      <c r="BE1403" s="30" t="str">
        <f t="shared" si="204"/>
        <v>non</v>
      </c>
      <c r="BF1403" s="33" t="str">
        <f t="shared" si="204"/>
        <v>oui</v>
      </c>
      <c r="BG1403" s="33" t="str">
        <f t="shared" si="204"/>
        <v>oui</v>
      </c>
      <c r="BH1403" s="33" t="str">
        <f t="shared" si="204"/>
        <v>oui</v>
      </c>
      <c r="BI1403" s="33" t="str">
        <f t="shared" si="204"/>
        <v>oui</v>
      </c>
      <c r="BJ1403" s="33" t="str">
        <f t="shared" si="204"/>
        <v>oui</v>
      </c>
      <c r="BK1403" s="33" t="str">
        <f t="shared" si="204"/>
        <v>non</v>
      </c>
      <c r="BL1403" s="33" t="str">
        <f t="shared" si="204"/>
        <v>oui</v>
      </c>
    </row>
    <row r="1404" spans="1:64" s="45" customFormat="1" ht="29.25" customHeight="1" x14ac:dyDescent="0.25">
      <c r="A1404" s="34" t="s">
        <v>14</v>
      </c>
      <c r="B1404" s="35" t="s">
        <v>15</v>
      </c>
      <c r="C1404" s="15"/>
      <c r="D1404" s="36">
        <v>0.2</v>
      </c>
      <c r="E1404" s="36"/>
      <c r="F1404" s="36">
        <v>0.19600000000000001</v>
      </c>
      <c r="G1404" s="36"/>
      <c r="H1404" s="36">
        <v>0.1</v>
      </c>
      <c r="I1404" s="36"/>
      <c r="J1404" s="36">
        <v>7.0000000000000007E-2</v>
      </c>
      <c r="K1404" s="36"/>
      <c r="L1404" s="36">
        <v>5.5E-2</v>
      </c>
      <c r="M1404" s="36"/>
      <c r="N1404" s="36">
        <v>2.1000000000000001E-2</v>
      </c>
      <c r="O1404" s="36"/>
      <c r="P1404" s="36">
        <v>0</v>
      </c>
      <c r="Q1404" s="36"/>
      <c r="R1404" s="37" t="s">
        <v>16</v>
      </c>
      <c r="S1404" s="37" t="s">
        <v>17</v>
      </c>
      <c r="T1404" s="38" t="s">
        <v>18</v>
      </c>
      <c r="U1404" s="37" t="s">
        <v>19</v>
      </c>
      <c r="V1404" s="37" t="s">
        <v>20</v>
      </c>
      <c r="W1404" s="27" t="s">
        <v>10</v>
      </c>
      <c r="X1404" s="39" t="s">
        <v>21</v>
      </c>
      <c r="Y1404" s="39" t="s">
        <v>21</v>
      </c>
      <c r="Z1404" s="39" t="s">
        <v>21</v>
      </c>
      <c r="AA1404" s="39" t="s">
        <v>21</v>
      </c>
      <c r="AB1404" s="39" t="s">
        <v>21</v>
      </c>
      <c r="AC1404" s="39" t="s">
        <v>21</v>
      </c>
      <c r="AD1404" s="39" t="s">
        <v>21</v>
      </c>
      <c r="AE1404" s="40" t="s">
        <v>22</v>
      </c>
      <c r="AF1404" s="41" t="s">
        <v>23</v>
      </c>
      <c r="AG1404" s="42" t="s">
        <v>24</v>
      </c>
      <c r="AH1404" s="43" t="s">
        <v>25</v>
      </c>
      <c r="AI1404" s="44" t="s">
        <v>26</v>
      </c>
      <c r="AK1404" s="46" t="s">
        <v>27</v>
      </c>
      <c r="AL1404" s="47"/>
      <c r="AM1404" s="48"/>
      <c r="AN1404" s="272" t="s">
        <v>28</v>
      </c>
      <c r="AO1404" s="273"/>
      <c r="AP1404" s="274"/>
      <c r="AQ1404" s="49" t="s">
        <v>29</v>
      </c>
      <c r="AR1404" s="49"/>
      <c r="AS1404" s="50" t="s">
        <v>30</v>
      </c>
      <c r="AT1404" s="42" t="s">
        <v>24</v>
      </c>
      <c r="AU1404" s="50" t="s">
        <v>31</v>
      </c>
      <c r="AW1404" s="51" t="s">
        <v>32</v>
      </c>
      <c r="AY1404" s="52" t="s">
        <v>33</v>
      </c>
      <c r="AZ1404" s="53" t="s">
        <v>34</v>
      </c>
      <c r="BA1404" s="53" t="s">
        <v>35</v>
      </c>
      <c r="BC1404" s="54" t="s">
        <v>36</v>
      </c>
      <c r="BD1404" s="55"/>
      <c r="BE1404" s="30" t="str">
        <f t="shared" si="204"/>
        <v>non</v>
      </c>
      <c r="BF1404" s="56" t="str">
        <f t="shared" si="204"/>
        <v>oui</v>
      </c>
      <c r="BG1404" s="56" t="str">
        <f t="shared" si="204"/>
        <v>oui</v>
      </c>
      <c r="BH1404" s="56" t="str">
        <f t="shared" si="204"/>
        <v>oui</v>
      </c>
      <c r="BI1404" s="56" t="str">
        <f t="shared" si="204"/>
        <v>oui</v>
      </c>
      <c r="BJ1404" s="56" t="str">
        <f t="shared" si="204"/>
        <v>oui</v>
      </c>
      <c r="BK1404" s="56" t="str">
        <f t="shared" si="204"/>
        <v>non</v>
      </c>
      <c r="BL1404" s="56" t="str">
        <f t="shared" si="204"/>
        <v>oui</v>
      </c>
    </row>
    <row r="1405" spans="1:64" s="45" customFormat="1" ht="29.25" customHeight="1" x14ac:dyDescent="0.2">
      <c r="A1405" s="34"/>
      <c r="B1405" s="57"/>
      <c r="C1405" s="15"/>
      <c r="D1405" s="58" t="s">
        <v>37</v>
      </c>
      <c r="E1405" s="59" t="s">
        <v>38</v>
      </c>
      <c r="F1405" s="60" t="s">
        <v>37</v>
      </c>
      <c r="G1405" s="59" t="s">
        <v>38</v>
      </c>
      <c r="H1405" s="58" t="s">
        <v>37</v>
      </c>
      <c r="I1405" s="59" t="s">
        <v>38</v>
      </c>
      <c r="J1405" s="59" t="s">
        <v>37</v>
      </c>
      <c r="K1405" s="59" t="s">
        <v>38</v>
      </c>
      <c r="L1405" s="58" t="s">
        <v>37</v>
      </c>
      <c r="M1405" s="59" t="s">
        <v>38</v>
      </c>
      <c r="N1405" s="58" t="s">
        <v>37</v>
      </c>
      <c r="O1405" s="59" t="s">
        <v>38</v>
      </c>
      <c r="P1405" s="58" t="s">
        <v>37</v>
      </c>
      <c r="Q1405" s="59" t="s">
        <v>38</v>
      </c>
      <c r="R1405" s="61"/>
      <c r="S1405" s="61"/>
      <c r="T1405" s="62" t="s">
        <v>39</v>
      </c>
      <c r="U1405" s="61"/>
      <c r="V1405" s="61"/>
      <c r="W1405" s="27" t="s">
        <v>10</v>
      </c>
      <c r="X1405" s="63">
        <v>0.2</v>
      </c>
      <c r="Y1405" s="63">
        <v>0.19600000000000001</v>
      </c>
      <c r="Z1405" s="63">
        <v>0.1</v>
      </c>
      <c r="AA1405" s="63">
        <v>7.0000000000000007E-2</v>
      </c>
      <c r="AB1405" s="63">
        <v>5.5E-2</v>
      </c>
      <c r="AC1405" s="63">
        <v>2.1000000000000001E-2</v>
      </c>
      <c r="AD1405" s="63">
        <v>0</v>
      </c>
      <c r="AE1405" s="64"/>
      <c r="AF1405" s="65"/>
      <c r="AG1405" s="66"/>
      <c r="AH1405" s="67"/>
      <c r="AI1405" s="68"/>
      <c r="AK1405" s="69" t="s">
        <v>40</v>
      </c>
      <c r="AL1405" s="69" t="s">
        <v>41</v>
      </c>
      <c r="AM1405" s="69" t="s">
        <v>42</v>
      </c>
      <c r="AN1405" s="70" t="s">
        <v>43</v>
      </c>
      <c r="AO1405" s="70" t="s">
        <v>44</v>
      </c>
      <c r="AP1405" s="70" t="s">
        <v>45</v>
      </c>
      <c r="AQ1405" s="69" t="s">
        <v>46</v>
      </c>
      <c r="AR1405" s="69" t="s">
        <v>47</v>
      </c>
      <c r="AS1405" s="71"/>
      <c r="AT1405" s="66"/>
      <c r="AU1405" s="71"/>
      <c r="AW1405" s="72">
        <v>4455100</v>
      </c>
      <c r="AY1405" s="73"/>
      <c r="AZ1405" s="74">
        <v>4458300</v>
      </c>
      <c r="BA1405" s="74">
        <v>4456700</v>
      </c>
      <c r="BC1405" s="75"/>
      <c r="BD1405" s="55"/>
      <c r="BE1405" s="30" t="str">
        <f t="shared" si="204"/>
        <v>non</v>
      </c>
      <c r="BF1405" s="56" t="str">
        <f t="shared" si="204"/>
        <v>oui</v>
      </c>
      <c r="BG1405" s="56" t="str">
        <f t="shared" si="204"/>
        <v>oui</v>
      </c>
      <c r="BH1405" s="56" t="str">
        <f t="shared" si="204"/>
        <v>oui</v>
      </c>
      <c r="BI1405" s="56" t="str">
        <f t="shared" si="204"/>
        <v>oui</v>
      </c>
      <c r="BJ1405" s="56" t="str">
        <f t="shared" si="204"/>
        <v>oui</v>
      </c>
      <c r="BK1405" s="56" t="str">
        <f t="shared" si="204"/>
        <v>non</v>
      </c>
      <c r="BL1405" s="56" t="str">
        <f t="shared" si="204"/>
        <v>oui</v>
      </c>
    </row>
    <row r="1406" spans="1:64" s="81" customFormat="1" ht="11.25" customHeight="1" x14ac:dyDescent="0.2">
      <c r="A1406" s="34"/>
      <c r="B1406" s="76" t="s">
        <v>48</v>
      </c>
      <c r="C1406" s="15"/>
      <c r="D1406" s="275" t="s">
        <v>49</v>
      </c>
      <c r="E1406" s="276"/>
      <c r="F1406" s="275" t="s">
        <v>50</v>
      </c>
      <c r="G1406" s="276"/>
      <c r="H1406" s="275" t="s">
        <v>51</v>
      </c>
      <c r="I1406" s="276"/>
      <c r="J1406" s="275" t="s">
        <v>50</v>
      </c>
      <c r="K1406" s="276"/>
      <c r="L1406" s="275" t="s">
        <v>52</v>
      </c>
      <c r="M1406" s="276"/>
      <c r="N1406" s="275" t="s">
        <v>53</v>
      </c>
      <c r="O1406" s="276"/>
      <c r="P1406" s="275"/>
      <c r="Q1406" s="276"/>
      <c r="R1406" s="77" t="s">
        <v>54</v>
      </c>
      <c r="S1406" s="277" t="s">
        <v>55</v>
      </c>
      <c r="T1406" s="77" t="s">
        <v>56</v>
      </c>
      <c r="U1406" s="76" t="s">
        <v>57</v>
      </c>
      <c r="V1406" s="76" t="s">
        <v>58</v>
      </c>
      <c r="W1406" s="27" t="s">
        <v>10</v>
      </c>
      <c r="X1406" s="78" t="s">
        <v>49</v>
      </c>
      <c r="Y1406" s="78" t="s">
        <v>50</v>
      </c>
      <c r="Z1406" s="78" t="s">
        <v>51</v>
      </c>
      <c r="AA1406" s="78" t="s">
        <v>50</v>
      </c>
      <c r="AB1406" s="78" t="s">
        <v>52</v>
      </c>
      <c r="AC1406" s="78" t="s">
        <v>53</v>
      </c>
      <c r="AD1406" s="78"/>
      <c r="AE1406" s="79"/>
      <c r="AF1406" s="80" t="s">
        <v>59</v>
      </c>
      <c r="AG1406" s="80"/>
      <c r="AH1406" s="79" t="s">
        <v>60</v>
      </c>
      <c r="AI1406" s="79" t="s">
        <v>61</v>
      </c>
      <c r="AK1406" s="80"/>
      <c r="AL1406" s="80"/>
      <c r="AM1406" s="80" t="s">
        <v>62</v>
      </c>
      <c r="AN1406" s="80"/>
      <c r="AO1406" s="80"/>
      <c r="AP1406" s="80" t="s">
        <v>63</v>
      </c>
      <c r="AQ1406" s="278" t="s">
        <v>64</v>
      </c>
      <c r="AR1406" s="279"/>
      <c r="AS1406" s="80" t="s">
        <v>65</v>
      </c>
      <c r="AT1406" s="80"/>
      <c r="AU1406" s="80" t="s">
        <v>66</v>
      </c>
      <c r="AW1406" s="80" t="s">
        <v>67</v>
      </c>
      <c r="AY1406" s="82" t="s">
        <v>68</v>
      </c>
      <c r="AZ1406" s="82" t="s">
        <v>69</v>
      </c>
      <c r="BA1406" s="82" t="s">
        <v>70</v>
      </c>
      <c r="BC1406" s="80"/>
      <c r="BD1406" s="83"/>
      <c r="BE1406" s="30" t="str">
        <f t="shared" si="204"/>
        <v>non</v>
      </c>
      <c r="BF1406" s="84" t="str">
        <f t="shared" si="204"/>
        <v>oui</v>
      </c>
      <c r="BG1406" s="84" t="str">
        <f t="shared" si="204"/>
        <v>oui</v>
      </c>
      <c r="BH1406" s="84" t="str">
        <f t="shared" si="204"/>
        <v>oui</v>
      </c>
      <c r="BI1406" s="84" t="str">
        <f t="shared" si="204"/>
        <v>oui</v>
      </c>
      <c r="BJ1406" s="84" t="str">
        <f t="shared" si="204"/>
        <v>oui</v>
      </c>
      <c r="BK1406" s="84" t="str">
        <f t="shared" si="204"/>
        <v>non</v>
      </c>
      <c r="BL1406" s="84" t="str">
        <f t="shared" si="204"/>
        <v>oui</v>
      </c>
    </row>
    <row r="1407" spans="1:64" s="24" customFormat="1" ht="11.25" customHeight="1" x14ac:dyDescent="0.2">
      <c r="A1407" s="85"/>
      <c r="B1407" s="86"/>
      <c r="C1407" s="15"/>
      <c r="D1407" s="86"/>
      <c r="E1407" s="86"/>
      <c r="F1407" s="86"/>
      <c r="G1407" s="86"/>
      <c r="H1407" s="86"/>
      <c r="I1407" s="86"/>
      <c r="J1407" s="86"/>
      <c r="K1407" s="86"/>
      <c r="L1407" s="86"/>
      <c r="M1407" s="86"/>
      <c r="N1407" s="86"/>
      <c r="O1407" s="86"/>
      <c r="P1407" s="86"/>
      <c r="Q1407" s="86"/>
      <c r="R1407" s="86"/>
      <c r="S1407" s="86"/>
      <c r="U1407" s="86"/>
      <c r="V1407" s="86"/>
      <c r="W1407" s="27" t="s">
        <v>10</v>
      </c>
      <c r="X1407" s="86"/>
      <c r="Y1407" s="86"/>
      <c r="Z1407" s="86"/>
      <c r="AA1407" s="86"/>
      <c r="AB1407" s="86"/>
      <c r="AC1407" s="86"/>
      <c r="AD1407" s="86"/>
      <c r="AE1407" s="86"/>
      <c r="AH1407" s="86"/>
      <c r="AI1407" s="86"/>
      <c r="AK1407" s="87"/>
      <c r="AL1407" s="87"/>
      <c r="AM1407" s="87"/>
      <c r="AW1407" s="87"/>
      <c r="AY1407" s="28"/>
      <c r="AZ1407" s="28"/>
      <c r="BA1407" s="28"/>
      <c r="BD1407" s="29"/>
      <c r="BE1407" s="30" t="str">
        <f t="shared" si="204"/>
        <v>non</v>
      </c>
      <c r="BF1407" s="33" t="str">
        <f t="shared" si="204"/>
        <v>oui</v>
      </c>
      <c r="BG1407" s="33" t="str">
        <f t="shared" si="204"/>
        <v>oui</v>
      </c>
      <c r="BH1407" s="33" t="str">
        <f t="shared" si="204"/>
        <v>oui</v>
      </c>
      <c r="BI1407" s="33" t="str">
        <f t="shared" si="204"/>
        <v>oui</v>
      </c>
      <c r="BJ1407" s="33" t="str">
        <f t="shared" si="204"/>
        <v>oui</v>
      </c>
      <c r="BK1407" s="33" t="str">
        <f t="shared" si="204"/>
        <v>non</v>
      </c>
      <c r="BL1407" s="33" t="str">
        <f t="shared" si="204"/>
        <v>oui</v>
      </c>
    </row>
    <row r="1408" spans="1:64" s="24" customFormat="1" ht="11.25" customHeight="1" x14ac:dyDescent="0.2">
      <c r="A1408" s="257" t="s">
        <v>71</v>
      </c>
      <c r="B1408" s="258">
        <f t="shared" ref="B1408:B1419" si="205">+SUM(R1408:V1408)</f>
        <v>292563</v>
      </c>
      <c r="C1408" s="15"/>
      <c r="D1408" s="259">
        <v>46947</v>
      </c>
      <c r="E1408" s="259">
        <v>0</v>
      </c>
      <c r="F1408" s="259">
        <v>0</v>
      </c>
      <c r="G1408" s="259">
        <v>0</v>
      </c>
      <c r="H1408" s="259">
        <v>2767</v>
      </c>
      <c r="I1408" s="259">
        <v>0</v>
      </c>
      <c r="J1408" s="259">
        <v>0</v>
      </c>
      <c r="K1408" s="259">
        <v>0</v>
      </c>
      <c r="L1408" s="259">
        <v>242412</v>
      </c>
      <c r="M1408" s="259">
        <v>509</v>
      </c>
      <c r="N1408" s="259">
        <v>0</v>
      </c>
      <c r="O1408" s="259"/>
      <c r="P1408" s="259"/>
      <c r="Q1408" s="259"/>
      <c r="R1408" s="260">
        <f t="shared" ref="R1408:S1419" si="206">+D1408+F1408+L1408+H1408+J1408+N1408</f>
        <v>292126</v>
      </c>
      <c r="S1408" s="261">
        <f t="shared" si="206"/>
        <v>509</v>
      </c>
      <c r="T1408" s="259">
        <v>-72</v>
      </c>
      <c r="U1408" s="88">
        <f t="shared" ref="U1408:U1419" si="207">P1408</f>
        <v>0</v>
      </c>
      <c r="V1408" s="89"/>
      <c r="W1408" s="27" t="s">
        <v>10</v>
      </c>
      <c r="X1408" s="88">
        <f t="shared" ref="X1408:X1419" si="208">ROUND((D1408+E1408)*$X$5805,0)</f>
        <v>9389</v>
      </c>
      <c r="Y1408" s="88">
        <f t="shared" ref="Y1408:Y1419" si="209">ROUND((F1408+G1408)*$Y$5805,0)</f>
        <v>0</v>
      </c>
      <c r="Z1408" s="88">
        <f t="shared" ref="Z1408:Z1419" si="210">ROUND((H1408+I1408)*$Z$5805,0)</f>
        <v>277</v>
      </c>
      <c r="AA1408" s="88">
        <f t="shared" ref="AA1408:AA1419" si="211">ROUND((J1408+K1408)*$AA$5805,0)</f>
        <v>0</v>
      </c>
      <c r="AB1408" s="88">
        <f t="shared" ref="AB1408:AB1419" si="212">ROUND((L1408+M1408)*$AB$5805,0)</f>
        <v>13361</v>
      </c>
      <c r="AC1408" s="88">
        <f t="shared" ref="AC1408:AC1419" si="213">ROUND((N1408+O1408)*$AC$5805,0)</f>
        <v>0</v>
      </c>
      <c r="AD1408" s="88">
        <f t="shared" ref="AD1408:AD1419" si="214">ROUND((P1408+Q1408)*$AD$5805,0)</f>
        <v>0</v>
      </c>
      <c r="AE1408" s="88">
        <f t="shared" ref="AE1408:AE1419" si="215">SUM(X1408:AD1408)</f>
        <v>23027</v>
      </c>
      <c r="AF1408" s="89"/>
      <c r="AG1408" s="89"/>
      <c r="AH1408" s="88">
        <f t="shared" ref="AH1408:AH1419" si="216">+AE1408+AF1408+AG1408</f>
        <v>23027</v>
      </c>
      <c r="AI1408" s="90">
        <f t="shared" ref="AI1408:AI1416" si="217">+ROUND(E1408*$D$5,0)+ROUND(G1408*$F$5,0)+ROUND(I1408*$H$5,0)+ROUND(K1408*$J$5,0)+ROUND(M1408*$L$5,0)+ROUND(O1408*$N$5,0)</f>
        <v>28</v>
      </c>
      <c r="AJ1408" s="91"/>
      <c r="AK1408" s="259"/>
      <c r="AL1408" s="259"/>
      <c r="AM1408" s="88">
        <f t="shared" ref="AM1408:AM1419" si="218">+AK1408+AL1408</f>
        <v>0</v>
      </c>
      <c r="AN1408" s="259">
        <v>24675</v>
      </c>
      <c r="AO1408" s="259">
        <v>28</v>
      </c>
      <c r="AP1408" s="88">
        <f t="shared" ref="AP1408:AP1419" si="219">+AN1408+AO1408</f>
        <v>24703</v>
      </c>
      <c r="AQ1408" s="259">
        <v>6</v>
      </c>
      <c r="AR1408" s="259"/>
      <c r="AS1408" s="259"/>
      <c r="AT1408" s="89"/>
      <c r="AU1408" s="88">
        <f t="shared" ref="AU1408:AU1419" si="220">+AM1408+AP1408+AQ1408+AR1408+AS1408+AT1408</f>
        <v>24709</v>
      </c>
      <c r="AV1408" s="92"/>
      <c r="AW1408" s="93">
        <f t="shared" ref="AW1408:AW1419" si="221">IF((AH1408-AU1408)&gt;0,(AH1408-AU1408),0)</f>
        <v>0</v>
      </c>
      <c r="AX1408" s="92"/>
      <c r="AY1408" s="94">
        <f t="shared" ref="AY1408:AY1419" si="222">IF((AH1408-AU1408)&lt;0,-(AH1408-AU1408),0)</f>
        <v>1682</v>
      </c>
      <c r="AZ1408" s="262"/>
      <c r="BA1408" s="94">
        <f t="shared" ref="BA1408:BA1419" si="223">AY1408-AZ1408</f>
        <v>1682</v>
      </c>
      <c r="BB1408" s="92"/>
      <c r="BC1408" s="96"/>
      <c r="BD1408" s="97"/>
      <c r="BE1408" s="30" t="str">
        <f t="shared" si="204"/>
        <v>non</v>
      </c>
      <c r="BF1408" s="98" t="str">
        <f t="shared" si="204"/>
        <v>oui</v>
      </c>
      <c r="BG1408" s="98" t="str">
        <f t="shared" si="204"/>
        <v>oui</v>
      </c>
      <c r="BH1408" s="98" t="str">
        <f t="shared" si="204"/>
        <v>oui</v>
      </c>
      <c r="BI1408" s="98" t="str">
        <f t="shared" si="204"/>
        <v>oui</v>
      </c>
      <c r="BJ1408" s="98" t="str">
        <f t="shared" si="204"/>
        <v>oui</v>
      </c>
      <c r="BK1408" s="98" t="str">
        <f t="shared" si="204"/>
        <v>non</v>
      </c>
      <c r="BL1408" s="33" t="str">
        <f t="shared" si="204"/>
        <v>oui</v>
      </c>
    </row>
    <row r="1409" spans="1:64" s="24" customFormat="1" ht="11.25" customHeight="1" x14ac:dyDescent="0.2">
      <c r="A1409" s="257" t="s">
        <v>72</v>
      </c>
      <c r="B1409" s="258">
        <f t="shared" si="205"/>
        <v>276259</v>
      </c>
      <c r="C1409" s="15"/>
      <c r="D1409" s="259">
        <v>43002</v>
      </c>
      <c r="E1409" s="259">
        <v>0</v>
      </c>
      <c r="F1409" s="259">
        <v>0</v>
      </c>
      <c r="G1409" s="259">
        <v>0</v>
      </c>
      <c r="H1409" s="259">
        <v>2536</v>
      </c>
      <c r="I1409" s="259">
        <v>0</v>
      </c>
      <c r="J1409" s="259">
        <v>0</v>
      </c>
      <c r="K1409" s="259">
        <v>0</v>
      </c>
      <c r="L1409" s="259">
        <v>230442</v>
      </c>
      <c r="M1409" s="259">
        <v>390</v>
      </c>
      <c r="N1409" s="259">
        <v>0</v>
      </c>
      <c r="O1409" s="259">
        <v>0</v>
      </c>
      <c r="P1409" s="259">
        <v>0</v>
      </c>
      <c r="Q1409" s="259">
        <v>0</v>
      </c>
      <c r="R1409" s="260">
        <f t="shared" si="206"/>
        <v>275980</v>
      </c>
      <c r="S1409" s="261">
        <f t="shared" si="206"/>
        <v>390</v>
      </c>
      <c r="T1409" s="259">
        <v>-111</v>
      </c>
      <c r="U1409" s="88">
        <f t="shared" si="207"/>
        <v>0</v>
      </c>
      <c r="V1409" s="89"/>
      <c r="W1409" s="27" t="s">
        <v>10</v>
      </c>
      <c r="X1409" s="88">
        <f t="shared" si="208"/>
        <v>8600</v>
      </c>
      <c r="Y1409" s="88">
        <f t="shared" si="209"/>
        <v>0</v>
      </c>
      <c r="Z1409" s="88">
        <f t="shared" si="210"/>
        <v>254</v>
      </c>
      <c r="AA1409" s="88">
        <f t="shared" si="211"/>
        <v>0</v>
      </c>
      <c r="AB1409" s="88">
        <f t="shared" si="212"/>
        <v>12696</v>
      </c>
      <c r="AC1409" s="88">
        <f t="shared" si="213"/>
        <v>0</v>
      </c>
      <c r="AD1409" s="88">
        <f t="shared" si="214"/>
        <v>0</v>
      </c>
      <c r="AE1409" s="88">
        <f t="shared" si="215"/>
        <v>21550</v>
      </c>
      <c r="AF1409" s="89"/>
      <c r="AG1409" s="89"/>
      <c r="AH1409" s="88">
        <f t="shared" si="216"/>
        <v>21550</v>
      </c>
      <c r="AI1409" s="90">
        <f t="shared" si="217"/>
        <v>21</v>
      </c>
      <c r="AJ1409" s="91"/>
      <c r="AK1409" s="259"/>
      <c r="AL1409" s="259"/>
      <c r="AM1409" s="88">
        <f t="shared" si="218"/>
        <v>0</v>
      </c>
      <c r="AN1409" s="259">
        <v>21610</v>
      </c>
      <c r="AO1409" s="259">
        <v>21</v>
      </c>
      <c r="AP1409" s="88">
        <f t="shared" si="219"/>
        <v>21631</v>
      </c>
      <c r="AQ1409" s="259">
        <v>10</v>
      </c>
      <c r="AR1409" s="259"/>
      <c r="AS1409" s="88">
        <f t="shared" ref="AS1409:AS1419" si="224">+IF(BA1408&gt;0,BA1408,0)</f>
        <v>1682</v>
      </c>
      <c r="AT1409" s="89"/>
      <c r="AU1409" s="88">
        <f t="shared" si="220"/>
        <v>23323</v>
      </c>
      <c r="AV1409" s="92"/>
      <c r="AW1409" s="93">
        <f t="shared" si="221"/>
        <v>0</v>
      </c>
      <c r="AX1409" s="92"/>
      <c r="AY1409" s="94">
        <f t="shared" si="222"/>
        <v>1773</v>
      </c>
      <c r="AZ1409" s="262"/>
      <c r="BA1409" s="94">
        <f t="shared" si="223"/>
        <v>1773</v>
      </c>
      <c r="BB1409" s="92"/>
      <c r="BC1409" s="96"/>
      <c r="BD1409" s="97"/>
      <c r="BE1409" s="30" t="str">
        <f t="shared" si="204"/>
        <v>non</v>
      </c>
      <c r="BF1409" s="98" t="str">
        <f t="shared" si="204"/>
        <v>oui</v>
      </c>
      <c r="BG1409" s="98" t="str">
        <f t="shared" si="204"/>
        <v>oui</v>
      </c>
      <c r="BH1409" s="98" t="str">
        <f t="shared" si="204"/>
        <v>oui</v>
      </c>
      <c r="BI1409" s="98" t="str">
        <f t="shared" si="204"/>
        <v>oui</v>
      </c>
      <c r="BJ1409" s="98" t="str">
        <f t="shared" si="204"/>
        <v>oui</v>
      </c>
      <c r="BK1409" s="98" t="str">
        <f t="shared" si="204"/>
        <v>non</v>
      </c>
      <c r="BL1409" s="33" t="str">
        <f t="shared" si="204"/>
        <v>oui</v>
      </c>
    </row>
    <row r="1410" spans="1:64" s="24" customFormat="1" ht="11.25" customHeight="1" x14ac:dyDescent="0.2">
      <c r="A1410" s="263" t="s">
        <v>73</v>
      </c>
      <c r="B1410" s="258">
        <f t="shared" si="205"/>
        <v>315892</v>
      </c>
      <c r="C1410" s="15"/>
      <c r="D1410" s="264">
        <v>49332</v>
      </c>
      <c r="E1410" s="264"/>
      <c r="F1410" s="264"/>
      <c r="G1410" s="264"/>
      <c r="H1410" s="264">
        <v>3788</v>
      </c>
      <c r="I1410" s="264"/>
      <c r="J1410" s="264"/>
      <c r="K1410" s="264"/>
      <c r="L1410" s="264">
        <v>263203</v>
      </c>
      <c r="M1410" s="264">
        <v>0</v>
      </c>
      <c r="N1410" s="264"/>
      <c r="O1410" s="265"/>
      <c r="P1410" s="265">
        <v>0</v>
      </c>
      <c r="Q1410" s="265"/>
      <c r="R1410" s="260">
        <f t="shared" si="206"/>
        <v>316323</v>
      </c>
      <c r="S1410" s="261">
        <f t="shared" si="206"/>
        <v>0</v>
      </c>
      <c r="T1410" s="265">
        <v>-431</v>
      </c>
      <c r="U1410" s="88">
        <f t="shared" si="207"/>
        <v>0</v>
      </c>
      <c r="V1410" s="89"/>
      <c r="W1410" s="27" t="s">
        <v>10</v>
      </c>
      <c r="X1410" s="88">
        <f t="shared" si="208"/>
        <v>9866</v>
      </c>
      <c r="Y1410" s="88">
        <f t="shared" si="209"/>
        <v>0</v>
      </c>
      <c r="Z1410" s="88">
        <f t="shared" si="210"/>
        <v>379</v>
      </c>
      <c r="AA1410" s="88">
        <f t="shared" si="211"/>
        <v>0</v>
      </c>
      <c r="AB1410" s="88">
        <f t="shared" si="212"/>
        <v>14476</v>
      </c>
      <c r="AC1410" s="88">
        <f t="shared" si="213"/>
        <v>0</v>
      </c>
      <c r="AD1410" s="88">
        <f t="shared" si="214"/>
        <v>0</v>
      </c>
      <c r="AE1410" s="88">
        <f t="shared" si="215"/>
        <v>24721</v>
      </c>
      <c r="AF1410" s="89"/>
      <c r="AG1410" s="89"/>
      <c r="AH1410" s="88">
        <f t="shared" si="216"/>
        <v>24721</v>
      </c>
      <c r="AI1410" s="90">
        <f t="shared" si="217"/>
        <v>0</v>
      </c>
      <c r="AJ1410" s="92"/>
      <c r="AK1410" s="89"/>
      <c r="AL1410" s="89"/>
      <c r="AM1410" s="88">
        <f t="shared" si="218"/>
        <v>0</v>
      </c>
      <c r="AN1410" s="89">
        <v>24197</v>
      </c>
      <c r="AO1410" s="89"/>
      <c r="AP1410" s="88">
        <f t="shared" si="219"/>
        <v>24197</v>
      </c>
      <c r="AQ1410" s="89">
        <v>37</v>
      </c>
      <c r="AR1410" s="89"/>
      <c r="AS1410" s="88">
        <f t="shared" si="224"/>
        <v>1773</v>
      </c>
      <c r="AT1410" s="89"/>
      <c r="AU1410" s="88">
        <f t="shared" si="220"/>
        <v>26007</v>
      </c>
      <c r="AV1410" s="92"/>
      <c r="AW1410" s="93">
        <f t="shared" si="221"/>
        <v>0</v>
      </c>
      <c r="AX1410" s="92"/>
      <c r="AY1410" s="94">
        <f t="shared" si="222"/>
        <v>1286</v>
      </c>
      <c r="AZ1410" s="95"/>
      <c r="BA1410" s="94">
        <f t="shared" si="223"/>
        <v>1286</v>
      </c>
      <c r="BB1410" s="92"/>
      <c r="BC1410" s="96"/>
      <c r="BD1410" s="97"/>
      <c r="BE1410" s="30" t="str">
        <f t="shared" si="204"/>
        <v>non</v>
      </c>
      <c r="BF1410" s="98" t="str">
        <f t="shared" si="204"/>
        <v>oui</v>
      </c>
      <c r="BG1410" s="98" t="str">
        <f t="shared" si="204"/>
        <v>oui</v>
      </c>
      <c r="BH1410" s="98" t="str">
        <f t="shared" si="204"/>
        <v>oui</v>
      </c>
      <c r="BI1410" s="98" t="str">
        <f t="shared" si="204"/>
        <v>oui</v>
      </c>
      <c r="BJ1410" s="98" t="str">
        <f t="shared" si="204"/>
        <v>oui</v>
      </c>
      <c r="BK1410" s="98" t="str">
        <f t="shared" si="204"/>
        <v>non</v>
      </c>
      <c r="BL1410" s="33" t="str">
        <f t="shared" si="204"/>
        <v>oui</v>
      </c>
    </row>
    <row r="1411" spans="1:64" s="24" customFormat="1" ht="11.25" customHeight="1" x14ac:dyDescent="0.2">
      <c r="A1411" s="263" t="s">
        <v>74</v>
      </c>
      <c r="B1411" s="258">
        <f t="shared" si="205"/>
        <v>307866</v>
      </c>
      <c r="C1411" s="15"/>
      <c r="D1411" s="264">
        <v>47861</v>
      </c>
      <c r="E1411" s="264">
        <v>0</v>
      </c>
      <c r="F1411" s="264">
        <v>0</v>
      </c>
      <c r="G1411" s="264">
        <v>0</v>
      </c>
      <c r="H1411" s="264">
        <v>4005</v>
      </c>
      <c r="I1411" s="264">
        <v>0</v>
      </c>
      <c r="J1411" s="264">
        <v>0</v>
      </c>
      <c r="K1411" s="264">
        <v>0</v>
      </c>
      <c r="L1411" s="264">
        <v>256473</v>
      </c>
      <c r="M1411" s="264">
        <v>0</v>
      </c>
      <c r="N1411" s="264">
        <v>0</v>
      </c>
      <c r="O1411" s="265">
        <v>0</v>
      </c>
      <c r="P1411" s="265">
        <v>0</v>
      </c>
      <c r="Q1411" s="265"/>
      <c r="R1411" s="260">
        <f t="shared" si="206"/>
        <v>308339</v>
      </c>
      <c r="S1411" s="261">
        <f t="shared" si="206"/>
        <v>0</v>
      </c>
      <c r="T1411" s="265">
        <v>-473</v>
      </c>
      <c r="U1411" s="88">
        <f t="shared" si="207"/>
        <v>0</v>
      </c>
      <c r="V1411" s="89"/>
      <c r="W1411" s="27" t="s">
        <v>10</v>
      </c>
      <c r="X1411" s="88">
        <f t="shared" si="208"/>
        <v>9572</v>
      </c>
      <c r="Y1411" s="88">
        <f t="shared" si="209"/>
        <v>0</v>
      </c>
      <c r="Z1411" s="88">
        <f t="shared" si="210"/>
        <v>401</v>
      </c>
      <c r="AA1411" s="88">
        <f t="shared" si="211"/>
        <v>0</v>
      </c>
      <c r="AB1411" s="88">
        <f t="shared" si="212"/>
        <v>14106</v>
      </c>
      <c r="AC1411" s="88">
        <f t="shared" si="213"/>
        <v>0</v>
      </c>
      <c r="AD1411" s="88">
        <f t="shared" si="214"/>
        <v>0</v>
      </c>
      <c r="AE1411" s="88">
        <f t="shared" si="215"/>
        <v>24079</v>
      </c>
      <c r="AF1411" s="89"/>
      <c r="AG1411" s="89"/>
      <c r="AH1411" s="88">
        <f t="shared" si="216"/>
        <v>24079</v>
      </c>
      <c r="AI1411" s="90">
        <f t="shared" si="217"/>
        <v>0</v>
      </c>
      <c r="AJ1411" s="92"/>
      <c r="AK1411" s="89"/>
      <c r="AL1411" s="89"/>
      <c r="AM1411" s="88">
        <f t="shared" si="218"/>
        <v>0</v>
      </c>
      <c r="AN1411" s="89">
        <v>26866</v>
      </c>
      <c r="AO1411" s="89"/>
      <c r="AP1411" s="88">
        <f t="shared" si="219"/>
        <v>26866</v>
      </c>
      <c r="AQ1411" s="89">
        <v>40</v>
      </c>
      <c r="AR1411" s="89"/>
      <c r="AS1411" s="88">
        <f t="shared" si="224"/>
        <v>1286</v>
      </c>
      <c r="AT1411" s="89"/>
      <c r="AU1411" s="88">
        <f t="shared" si="220"/>
        <v>28192</v>
      </c>
      <c r="AV1411" s="92"/>
      <c r="AW1411" s="93">
        <f t="shared" si="221"/>
        <v>0</v>
      </c>
      <c r="AX1411" s="92"/>
      <c r="AY1411" s="94">
        <f t="shared" si="222"/>
        <v>4113</v>
      </c>
      <c r="AZ1411" s="95"/>
      <c r="BA1411" s="94">
        <f t="shared" si="223"/>
        <v>4113</v>
      </c>
      <c r="BB1411" s="92"/>
      <c r="BC1411" s="96"/>
      <c r="BD1411" s="97"/>
      <c r="BE1411" s="30" t="str">
        <f t="shared" si="204"/>
        <v>non</v>
      </c>
      <c r="BF1411" s="98" t="str">
        <f t="shared" si="204"/>
        <v>oui</v>
      </c>
      <c r="BG1411" s="98" t="str">
        <f t="shared" si="204"/>
        <v>oui</v>
      </c>
      <c r="BH1411" s="98" t="str">
        <f t="shared" si="204"/>
        <v>oui</v>
      </c>
      <c r="BI1411" s="98" t="str">
        <f t="shared" si="204"/>
        <v>oui</v>
      </c>
      <c r="BJ1411" s="98" t="str">
        <f t="shared" si="204"/>
        <v>oui</v>
      </c>
      <c r="BK1411" s="98" t="str">
        <f t="shared" si="204"/>
        <v>non</v>
      </c>
      <c r="BL1411" s="33" t="str">
        <f t="shared" si="204"/>
        <v>oui</v>
      </c>
    </row>
    <row r="1412" spans="1:64" s="24" customFormat="1" ht="11.25" customHeight="1" x14ac:dyDescent="0.2">
      <c r="A1412" s="263" t="s">
        <v>75</v>
      </c>
      <c r="B1412" s="258">
        <f t="shared" si="205"/>
        <v>316481</v>
      </c>
      <c r="C1412" s="15"/>
      <c r="D1412" s="264">
        <v>48913</v>
      </c>
      <c r="E1412" s="264">
        <v>0</v>
      </c>
      <c r="F1412" s="264">
        <v>0</v>
      </c>
      <c r="G1412" s="264">
        <v>0</v>
      </c>
      <c r="H1412" s="264">
        <v>3964</v>
      </c>
      <c r="I1412" s="264">
        <v>0</v>
      </c>
      <c r="J1412" s="264">
        <v>0</v>
      </c>
      <c r="K1412" s="264">
        <v>0</v>
      </c>
      <c r="L1412" s="264">
        <v>263604</v>
      </c>
      <c r="M1412" s="264">
        <v>0</v>
      </c>
      <c r="N1412" s="264">
        <v>0</v>
      </c>
      <c r="O1412" s="265">
        <v>0</v>
      </c>
      <c r="P1412" s="265">
        <v>0</v>
      </c>
      <c r="Q1412" s="265"/>
      <c r="R1412" s="260">
        <f t="shared" si="206"/>
        <v>316481</v>
      </c>
      <c r="S1412" s="261">
        <f t="shared" si="206"/>
        <v>0</v>
      </c>
      <c r="T1412" s="265"/>
      <c r="U1412" s="88">
        <f t="shared" si="207"/>
        <v>0</v>
      </c>
      <c r="V1412" s="89"/>
      <c r="W1412" s="27" t="s">
        <v>10</v>
      </c>
      <c r="X1412" s="88">
        <f t="shared" si="208"/>
        <v>9783</v>
      </c>
      <c r="Y1412" s="88">
        <f t="shared" si="209"/>
        <v>0</v>
      </c>
      <c r="Z1412" s="88">
        <f t="shared" si="210"/>
        <v>396</v>
      </c>
      <c r="AA1412" s="88">
        <f t="shared" si="211"/>
        <v>0</v>
      </c>
      <c r="AB1412" s="88">
        <f t="shared" si="212"/>
        <v>14498</v>
      </c>
      <c r="AC1412" s="88">
        <f t="shared" si="213"/>
        <v>0</v>
      </c>
      <c r="AD1412" s="88">
        <f t="shared" si="214"/>
        <v>0</v>
      </c>
      <c r="AE1412" s="88">
        <f t="shared" si="215"/>
        <v>24677</v>
      </c>
      <c r="AF1412" s="89"/>
      <c r="AG1412" s="89"/>
      <c r="AH1412" s="88">
        <f t="shared" si="216"/>
        <v>24677</v>
      </c>
      <c r="AI1412" s="90">
        <f t="shared" si="217"/>
        <v>0</v>
      </c>
      <c r="AJ1412" s="92"/>
      <c r="AK1412" s="89"/>
      <c r="AL1412" s="89"/>
      <c r="AM1412" s="88">
        <f t="shared" si="218"/>
        <v>0</v>
      </c>
      <c r="AN1412" s="89">
        <v>26789</v>
      </c>
      <c r="AO1412" s="89"/>
      <c r="AP1412" s="88">
        <f t="shared" si="219"/>
        <v>26789</v>
      </c>
      <c r="AQ1412" s="89"/>
      <c r="AR1412" s="89"/>
      <c r="AS1412" s="88">
        <f t="shared" si="224"/>
        <v>4113</v>
      </c>
      <c r="AT1412" s="89"/>
      <c r="AU1412" s="88">
        <f t="shared" si="220"/>
        <v>30902</v>
      </c>
      <c r="AV1412" s="92"/>
      <c r="AW1412" s="93">
        <f t="shared" si="221"/>
        <v>0</v>
      </c>
      <c r="AX1412" s="92"/>
      <c r="AY1412" s="94">
        <f t="shared" si="222"/>
        <v>6225</v>
      </c>
      <c r="AZ1412" s="95"/>
      <c r="BA1412" s="94">
        <f t="shared" si="223"/>
        <v>6225</v>
      </c>
      <c r="BB1412" s="92"/>
      <c r="BC1412" s="96"/>
      <c r="BD1412" s="97"/>
      <c r="BE1412" s="30" t="str">
        <f t="shared" si="204"/>
        <v>non</v>
      </c>
      <c r="BF1412" s="98" t="str">
        <f t="shared" si="204"/>
        <v>oui</v>
      </c>
      <c r="BG1412" s="98" t="str">
        <f t="shared" si="204"/>
        <v>oui</v>
      </c>
      <c r="BH1412" s="98" t="str">
        <f t="shared" si="204"/>
        <v>oui</v>
      </c>
      <c r="BI1412" s="98" t="str">
        <f t="shared" si="204"/>
        <v>oui</v>
      </c>
      <c r="BJ1412" s="98" t="str">
        <f t="shared" si="204"/>
        <v>oui</v>
      </c>
      <c r="BK1412" s="98" t="str">
        <f t="shared" si="204"/>
        <v>non</v>
      </c>
      <c r="BL1412" s="33" t="str">
        <f t="shared" si="204"/>
        <v>oui</v>
      </c>
    </row>
    <row r="1413" spans="1:64" s="24" customFormat="1" ht="11.25" customHeight="1" x14ac:dyDescent="0.2">
      <c r="A1413" s="263" t="s">
        <v>76</v>
      </c>
      <c r="B1413" s="258">
        <f t="shared" si="205"/>
        <v>287566</v>
      </c>
      <c r="C1413" s="15"/>
      <c r="D1413" s="264">
        <v>46171</v>
      </c>
      <c r="E1413" s="264">
        <v>0</v>
      </c>
      <c r="F1413" s="264">
        <v>0</v>
      </c>
      <c r="G1413" s="264">
        <v>0</v>
      </c>
      <c r="H1413" s="264">
        <v>3258</v>
      </c>
      <c r="I1413" s="264">
        <v>0</v>
      </c>
      <c r="J1413" s="264">
        <v>0</v>
      </c>
      <c r="K1413" s="264">
        <v>0</v>
      </c>
      <c r="L1413" s="264">
        <v>238350</v>
      </c>
      <c r="M1413" s="264">
        <v>0</v>
      </c>
      <c r="N1413" s="264">
        <v>0</v>
      </c>
      <c r="O1413" s="265">
        <v>0</v>
      </c>
      <c r="P1413" s="265">
        <v>0</v>
      </c>
      <c r="Q1413" s="265"/>
      <c r="R1413" s="260">
        <f t="shared" si="206"/>
        <v>287779</v>
      </c>
      <c r="S1413" s="261">
        <f t="shared" si="206"/>
        <v>0</v>
      </c>
      <c r="T1413" s="265">
        <v>-213</v>
      </c>
      <c r="U1413" s="88">
        <f t="shared" si="207"/>
        <v>0</v>
      </c>
      <c r="V1413" s="89"/>
      <c r="W1413" s="27" t="s">
        <v>10</v>
      </c>
      <c r="X1413" s="88">
        <f t="shared" si="208"/>
        <v>9234</v>
      </c>
      <c r="Y1413" s="88">
        <f t="shared" si="209"/>
        <v>0</v>
      </c>
      <c r="Z1413" s="88">
        <f t="shared" si="210"/>
        <v>326</v>
      </c>
      <c r="AA1413" s="88">
        <f t="shared" si="211"/>
        <v>0</v>
      </c>
      <c r="AB1413" s="88">
        <f t="shared" si="212"/>
        <v>13109</v>
      </c>
      <c r="AC1413" s="88">
        <f t="shared" si="213"/>
        <v>0</v>
      </c>
      <c r="AD1413" s="88">
        <f t="shared" si="214"/>
        <v>0</v>
      </c>
      <c r="AE1413" s="88">
        <f t="shared" si="215"/>
        <v>22669</v>
      </c>
      <c r="AF1413" s="89"/>
      <c r="AG1413" s="89"/>
      <c r="AH1413" s="88">
        <f t="shared" si="216"/>
        <v>22669</v>
      </c>
      <c r="AI1413" s="90">
        <f t="shared" si="217"/>
        <v>0</v>
      </c>
      <c r="AJ1413" s="92"/>
      <c r="AK1413" s="89">
        <v>495</v>
      </c>
      <c r="AL1413" s="89"/>
      <c r="AM1413" s="88">
        <f t="shared" si="218"/>
        <v>495</v>
      </c>
      <c r="AN1413" s="89">
        <v>22804</v>
      </c>
      <c r="AO1413" s="89"/>
      <c r="AP1413" s="88">
        <f t="shared" si="219"/>
        <v>22804</v>
      </c>
      <c r="AQ1413" s="89">
        <v>18</v>
      </c>
      <c r="AR1413" s="89"/>
      <c r="AS1413" s="88">
        <f t="shared" si="224"/>
        <v>6225</v>
      </c>
      <c r="AT1413" s="89"/>
      <c r="AU1413" s="88">
        <f t="shared" si="220"/>
        <v>29542</v>
      </c>
      <c r="AV1413" s="92"/>
      <c r="AW1413" s="93">
        <f t="shared" si="221"/>
        <v>0</v>
      </c>
      <c r="AX1413" s="92"/>
      <c r="AY1413" s="94">
        <f t="shared" si="222"/>
        <v>6873</v>
      </c>
      <c r="AZ1413" s="95"/>
      <c r="BA1413" s="94">
        <f t="shared" si="223"/>
        <v>6873</v>
      </c>
      <c r="BB1413" s="92"/>
      <c r="BC1413" s="96"/>
      <c r="BD1413" s="97"/>
      <c r="BE1413" s="30" t="str">
        <f t="shared" si="204"/>
        <v>non</v>
      </c>
      <c r="BF1413" s="98" t="str">
        <f t="shared" si="204"/>
        <v>oui</v>
      </c>
      <c r="BG1413" s="98" t="str">
        <f t="shared" si="204"/>
        <v>oui</v>
      </c>
      <c r="BH1413" s="98" t="str">
        <f t="shared" si="204"/>
        <v>oui</v>
      </c>
      <c r="BI1413" s="98" t="str">
        <f t="shared" si="204"/>
        <v>oui</v>
      </c>
      <c r="BJ1413" s="98" t="str">
        <f t="shared" si="204"/>
        <v>oui</v>
      </c>
      <c r="BK1413" s="98" t="str">
        <f t="shared" si="204"/>
        <v>non</v>
      </c>
      <c r="BL1413" s="33" t="str">
        <f t="shared" si="204"/>
        <v>oui</v>
      </c>
    </row>
    <row r="1414" spans="1:64" s="16" customFormat="1" ht="11.25" customHeight="1" x14ac:dyDescent="0.2">
      <c r="A1414" s="263" t="s">
        <v>77</v>
      </c>
      <c r="B1414" s="258">
        <f t="shared" si="205"/>
        <v>241626</v>
      </c>
      <c r="C1414" s="15"/>
      <c r="D1414" s="264">
        <v>39805</v>
      </c>
      <c r="E1414" s="264"/>
      <c r="F1414" s="264"/>
      <c r="G1414" s="264"/>
      <c r="H1414" s="264">
        <v>3086</v>
      </c>
      <c r="I1414" s="264"/>
      <c r="J1414" s="264"/>
      <c r="K1414" s="264"/>
      <c r="L1414" s="264">
        <v>198778</v>
      </c>
      <c r="M1414" s="264">
        <v>0</v>
      </c>
      <c r="N1414" s="264">
        <v>0</v>
      </c>
      <c r="O1414" s="265"/>
      <c r="P1414" s="265">
        <v>0</v>
      </c>
      <c r="Q1414" s="265"/>
      <c r="R1414" s="260">
        <f t="shared" si="206"/>
        <v>241669</v>
      </c>
      <c r="S1414" s="261">
        <f t="shared" si="206"/>
        <v>0</v>
      </c>
      <c r="T1414" s="265">
        <v>-43</v>
      </c>
      <c r="U1414" s="88">
        <f t="shared" si="207"/>
        <v>0</v>
      </c>
      <c r="V1414" s="89"/>
      <c r="W1414" s="27" t="s">
        <v>10</v>
      </c>
      <c r="X1414" s="88">
        <f t="shared" si="208"/>
        <v>7961</v>
      </c>
      <c r="Y1414" s="88">
        <f t="shared" si="209"/>
        <v>0</v>
      </c>
      <c r="Z1414" s="88">
        <f t="shared" si="210"/>
        <v>309</v>
      </c>
      <c r="AA1414" s="88">
        <f t="shared" si="211"/>
        <v>0</v>
      </c>
      <c r="AB1414" s="88">
        <f t="shared" si="212"/>
        <v>10933</v>
      </c>
      <c r="AC1414" s="88">
        <f t="shared" si="213"/>
        <v>0</v>
      </c>
      <c r="AD1414" s="88">
        <f t="shared" si="214"/>
        <v>0</v>
      </c>
      <c r="AE1414" s="88">
        <f t="shared" si="215"/>
        <v>19203</v>
      </c>
      <c r="AF1414" s="89"/>
      <c r="AG1414" s="89"/>
      <c r="AH1414" s="88">
        <f t="shared" si="216"/>
        <v>19203</v>
      </c>
      <c r="AI1414" s="90">
        <f t="shared" si="217"/>
        <v>0</v>
      </c>
      <c r="AJ1414" s="99"/>
      <c r="AK1414" s="89">
        <v>810</v>
      </c>
      <c r="AL1414" s="89"/>
      <c r="AM1414" s="88">
        <f t="shared" si="218"/>
        <v>810</v>
      </c>
      <c r="AN1414" s="89">
        <v>27708</v>
      </c>
      <c r="AO1414" s="89"/>
      <c r="AP1414" s="88">
        <f t="shared" si="219"/>
        <v>27708</v>
      </c>
      <c r="AQ1414" s="89">
        <v>4</v>
      </c>
      <c r="AR1414" s="89"/>
      <c r="AS1414" s="88">
        <f t="shared" si="224"/>
        <v>6873</v>
      </c>
      <c r="AT1414" s="89"/>
      <c r="AU1414" s="88">
        <f t="shared" si="220"/>
        <v>35395</v>
      </c>
      <c r="AV1414" s="99"/>
      <c r="AW1414" s="93">
        <f t="shared" si="221"/>
        <v>0</v>
      </c>
      <c r="AX1414" s="99"/>
      <c r="AY1414" s="94">
        <f t="shared" si="222"/>
        <v>16192</v>
      </c>
      <c r="AZ1414" s="100">
        <v>10000</v>
      </c>
      <c r="BA1414" s="101">
        <f t="shared" si="223"/>
        <v>6192</v>
      </c>
      <c r="BB1414" s="99"/>
      <c r="BC1414" s="102"/>
      <c r="BD1414" s="103"/>
      <c r="BE1414" s="30" t="str">
        <f t="shared" si="204"/>
        <v>non</v>
      </c>
      <c r="BF1414" s="98" t="str">
        <f t="shared" si="204"/>
        <v>oui</v>
      </c>
      <c r="BG1414" s="98" t="str">
        <f t="shared" si="204"/>
        <v>oui</v>
      </c>
      <c r="BH1414" s="98" t="str">
        <f t="shared" si="204"/>
        <v>oui</v>
      </c>
      <c r="BI1414" s="98" t="str">
        <f t="shared" si="204"/>
        <v>oui</v>
      </c>
      <c r="BJ1414" s="98" t="str">
        <f t="shared" si="204"/>
        <v>oui</v>
      </c>
      <c r="BK1414" s="98" t="str">
        <f t="shared" si="204"/>
        <v>non</v>
      </c>
      <c r="BL1414" s="33" t="str">
        <f t="shared" si="204"/>
        <v>oui</v>
      </c>
    </row>
    <row r="1415" spans="1:64" s="24" customFormat="1" ht="11.25" customHeight="1" x14ac:dyDescent="0.2">
      <c r="A1415" s="263" t="s">
        <v>78</v>
      </c>
      <c r="B1415" s="258">
        <f t="shared" si="205"/>
        <v>359029</v>
      </c>
      <c r="C1415" s="15"/>
      <c r="D1415" s="264">
        <v>50971</v>
      </c>
      <c r="E1415" s="264"/>
      <c r="F1415" s="264"/>
      <c r="G1415" s="264"/>
      <c r="H1415" s="264">
        <v>3787</v>
      </c>
      <c r="I1415" s="264"/>
      <c r="J1415" s="264"/>
      <c r="K1415" s="264"/>
      <c r="L1415" s="264">
        <v>304994</v>
      </c>
      <c r="M1415" s="264">
        <v>0</v>
      </c>
      <c r="N1415" s="264">
        <v>0</v>
      </c>
      <c r="O1415" s="265"/>
      <c r="P1415" s="265">
        <v>5</v>
      </c>
      <c r="Q1415" s="265"/>
      <c r="R1415" s="260">
        <f t="shared" si="206"/>
        <v>359752</v>
      </c>
      <c r="S1415" s="261">
        <f t="shared" si="206"/>
        <v>0</v>
      </c>
      <c r="T1415" s="265">
        <v>-728</v>
      </c>
      <c r="U1415" s="88">
        <f t="shared" si="207"/>
        <v>5</v>
      </c>
      <c r="V1415" s="89"/>
      <c r="W1415" s="27" t="s">
        <v>10</v>
      </c>
      <c r="X1415" s="88">
        <f t="shared" si="208"/>
        <v>10194</v>
      </c>
      <c r="Y1415" s="88">
        <f t="shared" si="209"/>
        <v>0</v>
      </c>
      <c r="Z1415" s="88">
        <f t="shared" si="210"/>
        <v>379</v>
      </c>
      <c r="AA1415" s="88">
        <f t="shared" si="211"/>
        <v>0</v>
      </c>
      <c r="AB1415" s="88">
        <f t="shared" si="212"/>
        <v>16775</v>
      </c>
      <c r="AC1415" s="88">
        <f t="shared" si="213"/>
        <v>0</v>
      </c>
      <c r="AD1415" s="88">
        <f t="shared" si="214"/>
        <v>0</v>
      </c>
      <c r="AE1415" s="88">
        <f t="shared" si="215"/>
        <v>27348</v>
      </c>
      <c r="AF1415" s="89"/>
      <c r="AG1415" s="89"/>
      <c r="AH1415" s="88">
        <f t="shared" si="216"/>
        <v>27348</v>
      </c>
      <c r="AI1415" s="90">
        <f t="shared" si="217"/>
        <v>0</v>
      </c>
      <c r="AJ1415" s="92"/>
      <c r="AK1415" s="89"/>
      <c r="AL1415" s="89"/>
      <c r="AM1415" s="88">
        <f t="shared" si="218"/>
        <v>0</v>
      </c>
      <c r="AN1415" s="89">
        <v>24659</v>
      </c>
      <c r="AO1415" s="89"/>
      <c r="AP1415" s="88">
        <f t="shared" si="219"/>
        <v>24659</v>
      </c>
      <c r="AQ1415" s="89">
        <v>62</v>
      </c>
      <c r="AR1415" s="89"/>
      <c r="AS1415" s="88">
        <f t="shared" si="224"/>
        <v>6192</v>
      </c>
      <c r="AT1415" s="89"/>
      <c r="AU1415" s="88">
        <f t="shared" si="220"/>
        <v>30913</v>
      </c>
      <c r="AV1415" s="92"/>
      <c r="AW1415" s="93">
        <f t="shared" si="221"/>
        <v>0</v>
      </c>
      <c r="AX1415" s="92"/>
      <c r="AY1415" s="94">
        <f t="shared" si="222"/>
        <v>3565</v>
      </c>
      <c r="AZ1415" s="95"/>
      <c r="BA1415" s="94">
        <f t="shared" si="223"/>
        <v>3565</v>
      </c>
      <c r="BB1415" s="92"/>
      <c r="BC1415" s="96"/>
      <c r="BD1415" s="97"/>
      <c r="BE1415" s="30" t="str">
        <f t="shared" si="204"/>
        <v>non</v>
      </c>
      <c r="BF1415" s="98" t="str">
        <f t="shared" si="204"/>
        <v>oui</v>
      </c>
      <c r="BG1415" s="98" t="str">
        <f t="shared" si="204"/>
        <v>oui</v>
      </c>
      <c r="BH1415" s="98" t="str">
        <f t="shared" si="204"/>
        <v>oui</v>
      </c>
      <c r="BI1415" s="98" t="str">
        <f t="shared" si="204"/>
        <v>oui</v>
      </c>
      <c r="BJ1415" s="98" t="str">
        <f t="shared" si="204"/>
        <v>oui</v>
      </c>
      <c r="BK1415" s="98" t="str">
        <f t="shared" si="204"/>
        <v>non</v>
      </c>
      <c r="BL1415" s="33" t="str">
        <f t="shared" si="204"/>
        <v>oui</v>
      </c>
    </row>
    <row r="1416" spans="1:64" s="24" customFormat="1" ht="11.25" customHeight="1" x14ac:dyDescent="0.2">
      <c r="A1416" s="263" t="s">
        <v>79</v>
      </c>
      <c r="B1416" s="258">
        <f t="shared" si="205"/>
        <v>320131</v>
      </c>
      <c r="C1416" s="15"/>
      <c r="D1416" s="264">
        <v>49428</v>
      </c>
      <c r="E1416" s="264">
        <v>0</v>
      </c>
      <c r="F1416" s="264">
        <v>0</v>
      </c>
      <c r="G1416" s="264">
        <v>0</v>
      </c>
      <c r="H1416" s="264">
        <v>2933</v>
      </c>
      <c r="I1416" s="264">
        <v>0</v>
      </c>
      <c r="J1416" s="264">
        <v>0</v>
      </c>
      <c r="K1416" s="264">
        <v>0</v>
      </c>
      <c r="L1416" s="264">
        <v>267905</v>
      </c>
      <c r="M1416" s="264">
        <v>0</v>
      </c>
      <c r="N1416" s="264">
        <v>0</v>
      </c>
      <c r="O1416" s="265">
        <v>0</v>
      </c>
      <c r="P1416" s="265">
        <v>31</v>
      </c>
      <c r="Q1416" s="265"/>
      <c r="R1416" s="260">
        <f t="shared" si="206"/>
        <v>320266</v>
      </c>
      <c r="S1416" s="261">
        <f t="shared" si="206"/>
        <v>0</v>
      </c>
      <c r="T1416" s="265">
        <v>-166</v>
      </c>
      <c r="U1416" s="88">
        <f t="shared" si="207"/>
        <v>31</v>
      </c>
      <c r="V1416" s="89"/>
      <c r="W1416" s="27" t="s">
        <v>10</v>
      </c>
      <c r="X1416" s="88">
        <f t="shared" si="208"/>
        <v>9886</v>
      </c>
      <c r="Y1416" s="88">
        <f t="shared" si="209"/>
        <v>0</v>
      </c>
      <c r="Z1416" s="88">
        <f t="shared" si="210"/>
        <v>293</v>
      </c>
      <c r="AA1416" s="88">
        <f t="shared" si="211"/>
        <v>0</v>
      </c>
      <c r="AB1416" s="88">
        <f t="shared" si="212"/>
        <v>14735</v>
      </c>
      <c r="AC1416" s="88">
        <f t="shared" si="213"/>
        <v>0</v>
      </c>
      <c r="AD1416" s="88">
        <f t="shared" si="214"/>
        <v>0</v>
      </c>
      <c r="AE1416" s="88">
        <f t="shared" si="215"/>
        <v>24914</v>
      </c>
      <c r="AF1416" s="89"/>
      <c r="AG1416" s="89"/>
      <c r="AH1416" s="88">
        <f t="shared" si="216"/>
        <v>24914</v>
      </c>
      <c r="AI1416" s="90">
        <f t="shared" si="217"/>
        <v>0</v>
      </c>
      <c r="AJ1416" s="92"/>
      <c r="AK1416" s="89">
        <v>0</v>
      </c>
      <c r="AL1416" s="89">
        <v>0</v>
      </c>
      <c r="AM1416" s="88">
        <f t="shared" si="218"/>
        <v>0</v>
      </c>
      <c r="AN1416" s="89">
        <v>25111</v>
      </c>
      <c r="AO1416" s="89">
        <v>0</v>
      </c>
      <c r="AP1416" s="88">
        <f t="shared" si="219"/>
        <v>25111</v>
      </c>
      <c r="AQ1416" s="89">
        <v>15</v>
      </c>
      <c r="AR1416" s="89">
        <v>0</v>
      </c>
      <c r="AS1416" s="88">
        <f t="shared" si="224"/>
        <v>3565</v>
      </c>
      <c r="AT1416" s="89"/>
      <c r="AU1416" s="88">
        <f t="shared" si="220"/>
        <v>28691</v>
      </c>
      <c r="AV1416" s="92"/>
      <c r="AW1416" s="93">
        <f t="shared" si="221"/>
        <v>0</v>
      </c>
      <c r="AX1416" s="92"/>
      <c r="AY1416" s="94">
        <f t="shared" si="222"/>
        <v>3777</v>
      </c>
      <c r="AZ1416" s="95"/>
      <c r="BA1416" s="94">
        <f t="shared" si="223"/>
        <v>3777</v>
      </c>
      <c r="BB1416" s="92"/>
      <c r="BC1416" s="96"/>
      <c r="BD1416" s="97"/>
      <c r="BE1416" s="30" t="str">
        <f t="shared" si="204"/>
        <v>non</v>
      </c>
      <c r="BF1416" s="98" t="str">
        <f t="shared" si="204"/>
        <v>oui</v>
      </c>
      <c r="BG1416" s="98" t="str">
        <f t="shared" si="204"/>
        <v>oui</v>
      </c>
      <c r="BH1416" s="98" t="str">
        <f t="shared" si="204"/>
        <v>oui</v>
      </c>
      <c r="BI1416" s="98" t="str">
        <f t="shared" si="204"/>
        <v>oui</v>
      </c>
      <c r="BJ1416" s="98" t="str">
        <f t="shared" si="204"/>
        <v>oui</v>
      </c>
      <c r="BK1416" s="98" t="str">
        <f t="shared" si="204"/>
        <v>non</v>
      </c>
      <c r="BL1416" s="33" t="str">
        <f t="shared" si="204"/>
        <v>oui</v>
      </c>
    </row>
    <row r="1417" spans="1:64" s="24" customFormat="1" ht="11.25" customHeight="1" x14ac:dyDescent="0.2">
      <c r="A1417" s="263" t="s">
        <v>80</v>
      </c>
      <c r="B1417" s="258">
        <f t="shared" si="205"/>
        <v>352892</v>
      </c>
      <c r="C1417" s="15"/>
      <c r="D1417" s="264">
        <v>55277</v>
      </c>
      <c r="E1417" s="264">
        <v>0</v>
      </c>
      <c r="F1417" s="264">
        <v>0</v>
      </c>
      <c r="G1417" s="264">
        <v>0</v>
      </c>
      <c r="H1417" s="264">
        <v>3277</v>
      </c>
      <c r="I1417" s="264">
        <v>0</v>
      </c>
      <c r="J1417" s="264">
        <v>0</v>
      </c>
      <c r="K1417" s="264">
        <v>0</v>
      </c>
      <c r="L1417" s="264">
        <v>294304</v>
      </c>
      <c r="M1417" s="264">
        <v>0</v>
      </c>
      <c r="N1417" s="264">
        <v>0</v>
      </c>
      <c r="O1417" s="265">
        <v>0</v>
      </c>
      <c r="P1417" s="265">
        <v>324</v>
      </c>
      <c r="Q1417" s="265">
        <v>0</v>
      </c>
      <c r="R1417" s="260">
        <f t="shared" si="206"/>
        <v>352858</v>
      </c>
      <c r="S1417" s="261">
        <f t="shared" si="206"/>
        <v>0</v>
      </c>
      <c r="T1417" s="265">
        <v>-290</v>
      </c>
      <c r="U1417" s="88">
        <f t="shared" si="207"/>
        <v>324</v>
      </c>
      <c r="V1417" s="89"/>
      <c r="W1417" s="27" t="s">
        <v>10</v>
      </c>
      <c r="X1417" s="88">
        <f t="shared" si="208"/>
        <v>11055</v>
      </c>
      <c r="Y1417" s="88">
        <f t="shared" si="209"/>
        <v>0</v>
      </c>
      <c r="Z1417" s="88">
        <f t="shared" si="210"/>
        <v>328</v>
      </c>
      <c r="AA1417" s="88">
        <f t="shared" si="211"/>
        <v>0</v>
      </c>
      <c r="AB1417" s="88">
        <f t="shared" si="212"/>
        <v>16187</v>
      </c>
      <c r="AC1417" s="88">
        <f t="shared" si="213"/>
        <v>0</v>
      </c>
      <c r="AD1417" s="88">
        <f t="shared" si="214"/>
        <v>0</v>
      </c>
      <c r="AE1417" s="88">
        <f t="shared" si="215"/>
        <v>27570</v>
      </c>
      <c r="AF1417" s="89"/>
      <c r="AG1417" s="89"/>
      <c r="AH1417" s="88">
        <f t="shared" si="216"/>
        <v>27570</v>
      </c>
      <c r="AI1417" s="90">
        <f>+E1417*$D$5+G1417*$F$5+I1417*$H$5+K1417*$J$5+M1417*$L$5+O1417*$N$5</f>
        <v>0</v>
      </c>
      <c r="AJ1417" s="92"/>
      <c r="AK1417" s="89">
        <v>0</v>
      </c>
      <c r="AL1417" s="89"/>
      <c r="AM1417" s="88">
        <f t="shared" si="218"/>
        <v>0</v>
      </c>
      <c r="AN1417" s="264">
        <v>39832</v>
      </c>
      <c r="AO1417" s="264">
        <v>0</v>
      </c>
      <c r="AP1417" s="88">
        <f t="shared" si="219"/>
        <v>39832</v>
      </c>
      <c r="AQ1417" s="89">
        <v>25</v>
      </c>
      <c r="AR1417" s="89"/>
      <c r="AS1417" s="88">
        <f t="shared" si="224"/>
        <v>3777</v>
      </c>
      <c r="AT1417" s="89"/>
      <c r="AU1417" s="88">
        <f t="shared" si="220"/>
        <v>43634</v>
      </c>
      <c r="AV1417" s="92"/>
      <c r="AW1417" s="93">
        <f t="shared" si="221"/>
        <v>0</v>
      </c>
      <c r="AX1417" s="92"/>
      <c r="AY1417" s="94">
        <f t="shared" si="222"/>
        <v>16064</v>
      </c>
      <c r="AZ1417" s="95">
        <v>11000</v>
      </c>
      <c r="BA1417" s="94">
        <f t="shared" si="223"/>
        <v>5064</v>
      </c>
      <c r="BB1417" s="92"/>
      <c r="BC1417" s="96"/>
      <c r="BD1417" s="97"/>
      <c r="BE1417" s="30" t="str">
        <f t="shared" si="204"/>
        <v>non</v>
      </c>
      <c r="BF1417" s="98"/>
      <c r="BG1417" s="98"/>
      <c r="BH1417" s="98"/>
      <c r="BI1417" s="98"/>
      <c r="BJ1417" s="98"/>
      <c r="BK1417" s="98"/>
      <c r="BL1417" s="33"/>
    </row>
    <row r="1418" spans="1:64" s="24" customFormat="1" ht="11.25" customHeight="1" x14ac:dyDescent="0.2">
      <c r="A1418" s="263" t="s">
        <v>81</v>
      </c>
      <c r="B1418" s="258">
        <f t="shared" si="205"/>
        <v>0</v>
      </c>
      <c r="C1418" s="15"/>
      <c r="D1418" s="264">
        <v>0</v>
      </c>
      <c r="E1418" s="264">
        <v>0</v>
      </c>
      <c r="F1418" s="264">
        <v>0</v>
      </c>
      <c r="G1418" s="264">
        <v>0</v>
      </c>
      <c r="H1418" s="264">
        <v>0</v>
      </c>
      <c r="I1418" s="264">
        <v>0</v>
      </c>
      <c r="J1418" s="264">
        <v>0</v>
      </c>
      <c r="K1418" s="264">
        <v>0</v>
      </c>
      <c r="L1418" s="264">
        <v>0</v>
      </c>
      <c r="M1418" s="264">
        <v>0</v>
      </c>
      <c r="N1418" s="264">
        <v>0</v>
      </c>
      <c r="O1418" s="265">
        <v>0</v>
      </c>
      <c r="P1418" s="265">
        <v>0</v>
      </c>
      <c r="Q1418" s="265">
        <v>0</v>
      </c>
      <c r="R1418" s="260">
        <f t="shared" si="206"/>
        <v>0</v>
      </c>
      <c r="S1418" s="261">
        <f t="shared" si="206"/>
        <v>0</v>
      </c>
      <c r="T1418" s="265">
        <v>0</v>
      </c>
      <c r="U1418" s="88">
        <f t="shared" si="207"/>
        <v>0</v>
      </c>
      <c r="V1418" s="89"/>
      <c r="W1418" s="27" t="s">
        <v>10</v>
      </c>
      <c r="X1418" s="88">
        <f t="shared" si="208"/>
        <v>0</v>
      </c>
      <c r="Y1418" s="88">
        <f t="shared" si="209"/>
        <v>0</v>
      </c>
      <c r="Z1418" s="88">
        <f t="shared" si="210"/>
        <v>0</v>
      </c>
      <c r="AA1418" s="88">
        <f t="shared" si="211"/>
        <v>0</v>
      </c>
      <c r="AB1418" s="88">
        <f t="shared" si="212"/>
        <v>0</v>
      </c>
      <c r="AC1418" s="88">
        <f t="shared" si="213"/>
        <v>0</v>
      </c>
      <c r="AD1418" s="88">
        <f t="shared" si="214"/>
        <v>0</v>
      </c>
      <c r="AE1418" s="88">
        <f t="shared" si="215"/>
        <v>0</v>
      </c>
      <c r="AF1418" s="89"/>
      <c r="AG1418" s="89"/>
      <c r="AH1418" s="88">
        <f t="shared" si="216"/>
        <v>0</v>
      </c>
      <c r="AI1418" s="90">
        <f>+E1418*$D$5+G1418*$F$5+I1418*$H$5+K1418*$J$5+M1418*$L$5+O1418*$N$5</f>
        <v>0</v>
      </c>
      <c r="AJ1418" s="92"/>
      <c r="AK1418" s="89">
        <v>0</v>
      </c>
      <c r="AL1418" s="89"/>
      <c r="AM1418" s="88">
        <f t="shared" si="218"/>
        <v>0</v>
      </c>
      <c r="AN1418" s="264">
        <v>0</v>
      </c>
      <c r="AO1418" s="264">
        <v>0</v>
      </c>
      <c r="AP1418" s="88">
        <f t="shared" si="219"/>
        <v>0</v>
      </c>
      <c r="AQ1418" s="89">
        <v>0</v>
      </c>
      <c r="AR1418" s="89"/>
      <c r="AS1418" s="88">
        <f t="shared" si="224"/>
        <v>5064</v>
      </c>
      <c r="AT1418" s="89"/>
      <c r="AU1418" s="88">
        <f t="shared" si="220"/>
        <v>5064</v>
      </c>
      <c r="AV1418" s="92"/>
      <c r="AW1418" s="93">
        <f t="shared" si="221"/>
        <v>0</v>
      </c>
      <c r="AX1418" s="92"/>
      <c r="AY1418" s="94">
        <f t="shared" si="222"/>
        <v>5064</v>
      </c>
      <c r="AZ1418" s="95">
        <v>0</v>
      </c>
      <c r="BA1418" s="94">
        <f t="shared" si="223"/>
        <v>5064</v>
      </c>
      <c r="BB1418" s="92"/>
      <c r="BC1418" s="96"/>
      <c r="BD1418" s="97"/>
      <c r="BE1418" s="30" t="str">
        <f t="shared" ref="BE1418:BL1433" si="225">+BE1417</f>
        <v>non</v>
      </c>
      <c r="BF1418" s="98"/>
      <c r="BG1418" s="98"/>
      <c r="BH1418" s="98"/>
      <c r="BI1418" s="98"/>
      <c r="BJ1418" s="98"/>
      <c r="BK1418" s="98"/>
      <c r="BL1418" s="33"/>
    </row>
    <row r="1419" spans="1:64" s="24" customFormat="1" ht="11.25" customHeight="1" x14ac:dyDescent="0.2">
      <c r="A1419" s="263" t="s">
        <v>82</v>
      </c>
      <c r="B1419" s="258">
        <f t="shared" si="205"/>
        <v>0</v>
      </c>
      <c r="C1419" s="15"/>
      <c r="D1419" s="264">
        <v>0</v>
      </c>
      <c r="E1419" s="264">
        <v>0</v>
      </c>
      <c r="F1419" s="264">
        <v>0</v>
      </c>
      <c r="G1419" s="264">
        <v>0</v>
      </c>
      <c r="H1419" s="264">
        <v>0</v>
      </c>
      <c r="I1419" s="264">
        <v>0</v>
      </c>
      <c r="J1419" s="264">
        <v>0</v>
      </c>
      <c r="K1419" s="264">
        <v>0</v>
      </c>
      <c r="L1419" s="264">
        <v>0</v>
      </c>
      <c r="M1419" s="264">
        <v>0</v>
      </c>
      <c r="N1419" s="264">
        <v>0</v>
      </c>
      <c r="O1419" s="265">
        <v>0</v>
      </c>
      <c r="P1419" s="265">
        <v>0</v>
      </c>
      <c r="Q1419" s="265">
        <v>0</v>
      </c>
      <c r="R1419" s="260">
        <f t="shared" si="206"/>
        <v>0</v>
      </c>
      <c r="S1419" s="261">
        <f t="shared" si="206"/>
        <v>0</v>
      </c>
      <c r="T1419" s="265">
        <v>0</v>
      </c>
      <c r="U1419" s="88">
        <f t="shared" si="207"/>
        <v>0</v>
      </c>
      <c r="V1419" s="89"/>
      <c r="W1419" s="27" t="s">
        <v>10</v>
      </c>
      <c r="X1419" s="88">
        <f t="shared" si="208"/>
        <v>0</v>
      </c>
      <c r="Y1419" s="88">
        <f t="shared" si="209"/>
        <v>0</v>
      </c>
      <c r="Z1419" s="88">
        <f t="shared" si="210"/>
        <v>0</v>
      </c>
      <c r="AA1419" s="88">
        <f t="shared" si="211"/>
        <v>0</v>
      </c>
      <c r="AB1419" s="88">
        <f t="shared" si="212"/>
        <v>0</v>
      </c>
      <c r="AC1419" s="88">
        <f t="shared" si="213"/>
        <v>0</v>
      </c>
      <c r="AD1419" s="88">
        <f t="shared" si="214"/>
        <v>0</v>
      </c>
      <c r="AE1419" s="88">
        <f t="shared" si="215"/>
        <v>0</v>
      </c>
      <c r="AF1419" s="89"/>
      <c r="AG1419" s="89"/>
      <c r="AH1419" s="88">
        <f t="shared" si="216"/>
        <v>0</v>
      </c>
      <c r="AI1419" s="90">
        <f>+E1419*$D$5+G1419*$F$5+I1419*$H$5+K1419*$J$5+M1419*$L$5+O1419*$N$5</f>
        <v>0</v>
      </c>
      <c r="AJ1419" s="92"/>
      <c r="AK1419" s="89">
        <v>0</v>
      </c>
      <c r="AL1419" s="89"/>
      <c r="AM1419" s="88">
        <f t="shared" si="218"/>
        <v>0</v>
      </c>
      <c r="AN1419" s="264">
        <v>0</v>
      </c>
      <c r="AO1419" s="264">
        <v>0</v>
      </c>
      <c r="AP1419" s="88">
        <f t="shared" si="219"/>
        <v>0</v>
      </c>
      <c r="AQ1419" s="89">
        <v>0</v>
      </c>
      <c r="AR1419" s="89"/>
      <c r="AS1419" s="88">
        <f t="shared" si="224"/>
        <v>5064</v>
      </c>
      <c r="AT1419" s="89"/>
      <c r="AU1419" s="88">
        <f t="shared" si="220"/>
        <v>5064</v>
      </c>
      <c r="AV1419" s="92"/>
      <c r="AW1419" s="93">
        <f t="shared" si="221"/>
        <v>0</v>
      </c>
      <c r="AX1419" s="92"/>
      <c r="AY1419" s="94">
        <f t="shared" si="222"/>
        <v>5064</v>
      </c>
      <c r="AZ1419" s="95">
        <v>0</v>
      </c>
      <c r="BA1419" s="94">
        <f t="shared" si="223"/>
        <v>5064</v>
      </c>
      <c r="BB1419" s="92"/>
      <c r="BC1419" s="96"/>
      <c r="BD1419" s="97"/>
      <c r="BE1419" s="30" t="str">
        <f t="shared" si="225"/>
        <v>non</v>
      </c>
      <c r="BF1419" s="98"/>
      <c r="BG1419" s="98"/>
      <c r="BH1419" s="98"/>
      <c r="BI1419" s="98"/>
      <c r="BJ1419" s="98"/>
      <c r="BK1419" s="98"/>
      <c r="BL1419" s="33"/>
    </row>
    <row r="1420" spans="1:64" s="24" customFormat="1" ht="11.25" customHeight="1" x14ac:dyDescent="0.2">
      <c r="A1420" s="85"/>
      <c r="B1420" s="104"/>
      <c r="C1420" s="15"/>
      <c r="D1420" s="105"/>
      <c r="E1420" s="105"/>
      <c r="F1420" s="105"/>
      <c r="G1420" s="105"/>
      <c r="H1420" s="105"/>
      <c r="I1420" s="105"/>
      <c r="J1420" s="105"/>
      <c r="K1420" s="105"/>
      <c r="L1420" s="105"/>
      <c r="M1420" s="105"/>
      <c r="N1420" s="92"/>
      <c r="O1420" s="92"/>
      <c r="P1420" s="92"/>
      <c r="Q1420" s="92"/>
      <c r="R1420" s="92"/>
      <c r="S1420" s="92"/>
      <c r="U1420" s="92"/>
      <c r="V1420" s="92"/>
      <c r="W1420" s="27" t="s">
        <v>10</v>
      </c>
      <c r="X1420" s="92"/>
      <c r="Y1420" s="92"/>
      <c r="Z1420" s="92"/>
      <c r="AA1420" s="92"/>
      <c r="AB1420" s="92"/>
      <c r="AC1420" s="92"/>
      <c r="AD1420" s="92"/>
      <c r="AE1420" s="92"/>
      <c r="AF1420" s="106"/>
      <c r="AG1420" s="92"/>
      <c r="AH1420" s="92"/>
      <c r="AI1420" s="92"/>
      <c r="AJ1420" s="107"/>
      <c r="AK1420" s="106"/>
      <c r="AL1420" s="106"/>
      <c r="AM1420" s="106"/>
      <c r="AN1420" s="92"/>
      <c r="AO1420" s="92"/>
      <c r="AP1420" s="92"/>
      <c r="AQ1420" s="92"/>
      <c r="AR1420" s="92"/>
      <c r="AS1420" s="92"/>
      <c r="AT1420" s="92"/>
      <c r="AU1420" s="92"/>
      <c r="AV1420" s="92"/>
      <c r="AW1420" s="92"/>
      <c r="AX1420" s="92"/>
      <c r="AY1420" s="28"/>
      <c r="AZ1420" s="28"/>
      <c r="BA1420" s="28"/>
      <c r="BB1420" s="92"/>
      <c r="BD1420" s="29"/>
      <c r="BE1420" s="30" t="str">
        <f t="shared" si="225"/>
        <v>non</v>
      </c>
      <c r="BF1420" s="98">
        <f t="shared" si="225"/>
        <v>0</v>
      </c>
      <c r="BG1420" s="98">
        <f t="shared" si="225"/>
        <v>0</v>
      </c>
      <c r="BH1420" s="98">
        <f t="shared" si="225"/>
        <v>0</v>
      </c>
      <c r="BI1420" s="98">
        <f t="shared" si="225"/>
        <v>0</v>
      </c>
      <c r="BJ1420" s="98">
        <f t="shared" si="225"/>
        <v>0</v>
      </c>
      <c r="BK1420" s="98">
        <f t="shared" si="225"/>
        <v>0</v>
      </c>
      <c r="BL1420" s="33">
        <f t="shared" si="225"/>
        <v>0</v>
      </c>
    </row>
    <row r="1421" spans="1:64" s="24" customFormat="1" ht="12.75" customHeight="1" x14ac:dyDescent="0.2">
      <c r="A1421" s="266" t="s">
        <v>83</v>
      </c>
      <c r="B1421" s="108">
        <f>SUM(B1408:B1419)</f>
        <v>3070305</v>
      </c>
      <c r="C1421" s="15"/>
      <c r="D1421" s="261">
        <f t="shared" ref="D1421:V1421" si="226">SUM(D1408:D1420)</f>
        <v>477707</v>
      </c>
      <c r="E1421" s="261">
        <f t="shared" si="226"/>
        <v>0</v>
      </c>
      <c r="F1421" s="261">
        <f t="shared" si="226"/>
        <v>0</v>
      </c>
      <c r="G1421" s="261">
        <f t="shared" si="226"/>
        <v>0</v>
      </c>
      <c r="H1421" s="261">
        <f t="shared" si="226"/>
        <v>33401</v>
      </c>
      <c r="I1421" s="261">
        <f t="shared" si="226"/>
        <v>0</v>
      </c>
      <c r="J1421" s="261">
        <f t="shared" si="226"/>
        <v>0</v>
      </c>
      <c r="K1421" s="261">
        <f t="shared" si="226"/>
        <v>0</v>
      </c>
      <c r="L1421" s="261">
        <f t="shared" si="226"/>
        <v>2560465</v>
      </c>
      <c r="M1421" s="261">
        <f t="shared" si="226"/>
        <v>899</v>
      </c>
      <c r="N1421" s="261">
        <f t="shared" si="226"/>
        <v>0</v>
      </c>
      <c r="O1421" s="261">
        <f t="shared" si="226"/>
        <v>0</v>
      </c>
      <c r="P1421" s="261">
        <f t="shared" si="226"/>
        <v>360</v>
      </c>
      <c r="Q1421" s="261">
        <f t="shared" si="226"/>
        <v>0</v>
      </c>
      <c r="R1421" s="261">
        <f t="shared" si="226"/>
        <v>3071573</v>
      </c>
      <c r="S1421" s="261">
        <f t="shared" si="226"/>
        <v>899</v>
      </c>
      <c r="T1421" s="261">
        <f t="shared" si="226"/>
        <v>-2527</v>
      </c>
      <c r="U1421" s="88">
        <f t="shared" si="226"/>
        <v>360</v>
      </c>
      <c r="V1421" s="88">
        <f t="shared" si="226"/>
        <v>0</v>
      </c>
      <c r="W1421" s="27" t="s">
        <v>10</v>
      </c>
      <c r="X1421" s="261">
        <f t="shared" ref="X1421:AF1421" si="227">SUM(X1408:X1419)</f>
        <v>95540</v>
      </c>
      <c r="Y1421" s="261">
        <f t="shared" si="227"/>
        <v>0</v>
      </c>
      <c r="Z1421" s="261">
        <f t="shared" si="227"/>
        <v>3342</v>
      </c>
      <c r="AA1421" s="261">
        <f t="shared" si="227"/>
        <v>0</v>
      </c>
      <c r="AB1421" s="261">
        <f t="shared" si="227"/>
        <v>140876</v>
      </c>
      <c r="AC1421" s="261">
        <f t="shared" si="227"/>
        <v>0</v>
      </c>
      <c r="AD1421" s="261">
        <f t="shared" si="227"/>
        <v>0</v>
      </c>
      <c r="AE1421" s="261">
        <f t="shared" si="227"/>
        <v>239758</v>
      </c>
      <c r="AF1421" s="88">
        <f t="shared" si="227"/>
        <v>0</v>
      </c>
      <c r="AG1421" s="109"/>
      <c r="AH1421" s="261">
        <f>SUM(AH1408:AH1419)</f>
        <v>239758</v>
      </c>
      <c r="AI1421" s="88">
        <f>SUM(AI1408:AI1419)</f>
        <v>49</v>
      </c>
      <c r="AJ1421" s="107"/>
      <c r="AK1421" s="261">
        <f>SUM(AK1408:AK1419)</f>
        <v>1305</v>
      </c>
      <c r="AL1421" s="261">
        <f>SUM(AL1408:AL1420)</f>
        <v>0</v>
      </c>
      <c r="AM1421" s="261"/>
      <c r="AN1421" s="261">
        <f>SUM(AN1408:AN1419)</f>
        <v>264251</v>
      </c>
      <c r="AO1421" s="261">
        <f>SUM(AO1408:AO1419)</f>
        <v>49</v>
      </c>
      <c r="AP1421" s="261">
        <f>SUM(AP1408:AP1419)</f>
        <v>264300</v>
      </c>
      <c r="AQ1421" s="261">
        <f>SUM(AQ1408:AQ1419)</f>
        <v>217</v>
      </c>
      <c r="AR1421" s="88">
        <f>SUM(AR1408:AR1419)</f>
        <v>0</v>
      </c>
      <c r="AS1421" s="109"/>
      <c r="AT1421" s="109"/>
      <c r="AU1421" s="109"/>
      <c r="AV1421" s="92"/>
      <c r="AW1421" s="92"/>
      <c r="AX1421" s="92"/>
      <c r="AY1421" s="28"/>
      <c r="AZ1421" s="28"/>
      <c r="BA1421" s="28"/>
      <c r="BB1421" s="92"/>
      <c r="BD1421" s="29"/>
      <c r="BE1421" s="30" t="str">
        <f t="shared" si="225"/>
        <v>non</v>
      </c>
      <c r="BF1421" s="98">
        <f t="shared" si="225"/>
        <v>0</v>
      </c>
      <c r="BG1421" s="98">
        <f t="shared" si="225"/>
        <v>0</v>
      </c>
      <c r="BH1421" s="98">
        <f t="shared" si="225"/>
        <v>0</v>
      </c>
      <c r="BI1421" s="98">
        <f t="shared" si="225"/>
        <v>0</v>
      </c>
      <c r="BJ1421" s="98">
        <f t="shared" si="225"/>
        <v>0</v>
      </c>
      <c r="BK1421" s="98">
        <f t="shared" si="225"/>
        <v>0</v>
      </c>
      <c r="BL1421" s="33">
        <f t="shared" si="225"/>
        <v>0</v>
      </c>
    </row>
    <row r="1422" spans="1:64" s="24" customFormat="1" ht="11.25" customHeight="1" x14ac:dyDescent="0.2">
      <c r="C1422" s="15"/>
      <c r="W1422" s="27" t="s">
        <v>10</v>
      </c>
      <c r="AY1422" s="28"/>
      <c r="AZ1422" s="28"/>
      <c r="BA1422" s="28"/>
      <c r="BD1422" s="29"/>
      <c r="BE1422" s="30" t="str">
        <f t="shared" si="225"/>
        <v>non</v>
      </c>
      <c r="BF1422" s="33">
        <f t="shared" si="225"/>
        <v>0</v>
      </c>
      <c r="BG1422" s="33">
        <f t="shared" si="225"/>
        <v>0</v>
      </c>
      <c r="BH1422" s="33">
        <f t="shared" si="225"/>
        <v>0</v>
      </c>
      <c r="BI1422" s="33">
        <f t="shared" si="225"/>
        <v>0</v>
      </c>
      <c r="BJ1422" s="33">
        <f t="shared" si="225"/>
        <v>0</v>
      </c>
      <c r="BK1422" s="33">
        <f t="shared" si="225"/>
        <v>0</v>
      </c>
      <c r="BL1422" s="33">
        <f t="shared" si="225"/>
        <v>0</v>
      </c>
    </row>
    <row r="1423" spans="1:64" s="111" customFormat="1" ht="12.75" customHeight="1" x14ac:dyDescent="0.2">
      <c r="A1423" s="110" t="s">
        <v>84</v>
      </c>
      <c r="C1423" s="15"/>
      <c r="D1423" s="134">
        <v>477707</v>
      </c>
      <c r="E1423" s="112"/>
      <c r="F1423" s="134">
        <v>0</v>
      </c>
      <c r="G1423" s="112"/>
      <c r="H1423" s="134">
        <v>33401</v>
      </c>
      <c r="I1423" s="112"/>
      <c r="J1423" s="134"/>
      <c r="K1423" s="112"/>
      <c r="L1423" s="134">
        <v>2544803</v>
      </c>
      <c r="M1423" s="112"/>
      <c r="N1423" s="134">
        <v>0</v>
      </c>
      <c r="O1423" s="112"/>
      <c r="P1423" s="134">
        <v>360</v>
      </c>
      <c r="Q1423" s="112"/>
      <c r="R1423" s="134">
        <f>SUM(D1423:O1423)</f>
        <v>3055911</v>
      </c>
      <c r="S1423" s="112"/>
      <c r="U1423" s="134">
        <f>SUM(P1423:Q1423)</f>
        <v>360</v>
      </c>
      <c r="W1423" s="27" t="s">
        <v>10</v>
      </c>
      <c r="AI1423" s="113">
        <f>+AI1421</f>
        <v>49</v>
      </c>
      <c r="AM1423" s="114">
        <f>+AL1421+AO1421</f>
        <v>49</v>
      </c>
      <c r="AN1423" s="115"/>
      <c r="AY1423" s="28"/>
      <c r="AZ1423" s="28"/>
      <c r="BA1423" s="28"/>
      <c r="BD1423" s="116"/>
      <c r="BE1423" s="30" t="str">
        <f t="shared" si="225"/>
        <v>non</v>
      </c>
      <c r="BF1423" s="117">
        <f t="shared" si="225"/>
        <v>0</v>
      </c>
      <c r="BG1423" s="117">
        <f t="shared" si="225"/>
        <v>0</v>
      </c>
      <c r="BH1423" s="117">
        <f t="shared" si="225"/>
        <v>0</v>
      </c>
      <c r="BI1423" s="117">
        <f t="shared" si="225"/>
        <v>0</v>
      </c>
      <c r="BJ1423" s="117">
        <f t="shared" si="225"/>
        <v>0</v>
      </c>
      <c r="BK1423" s="117">
        <f t="shared" si="225"/>
        <v>0</v>
      </c>
      <c r="BL1423" s="117">
        <f t="shared" si="225"/>
        <v>0</v>
      </c>
    </row>
    <row r="1424" spans="1:64" s="111" customFormat="1" ht="12.75" customHeight="1" x14ac:dyDescent="0.2">
      <c r="A1424" s="110" t="s">
        <v>85</v>
      </c>
      <c r="C1424" s="15"/>
      <c r="D1424" s="118"/>
      <c r="E1424" s="134">
        <v>0</v>
      </c>
      <c r="F1424" s="118"/>
      <c r="G1424" s="134">
        <v>0</v>
      </c>
      <c r="H1424" s="118"/>
      <c r="I1424" s="134">
        <v>0</v>
      </c>
      <c r="J1424" s="118"/>
      <c r="K1424" s="134"/>
      <c r="L1424" s="118"/>
      <c r="M1424" s="134">
        <v>898.56</v>
      </c>
      <c r="N1424" s="118"/>
      <c r="O1424" s="134">
        <v>0</v>
      </c>
      <c r="P1424" s="118"/>
      <c r="Q1424" s="134">
        <v>0</v>
      </c>
      <c r="R1424" s="118"/>
      <c r="S1424" s="134">
        <f>SUM(D1424:O1424)</f>
        <v>898.56</v>
      </c>
      <c r="U1424" s="118"/>
      <c r="W1424" s="27" t="s">
        <v>10</v>
      </c>
      <c r="AI1424" s="119"/>
      <c r="AM1424" s="120"/>
      <c r="AN1424" s="121"/>
      <c r="AY1424" s="28"/>
      <c r="AZ1424" s="28"/>
      <c r="BA1424" s="28"/>
      <c r="BD1424" s="116"/>
      <c r="BE1424" s="30" t="str">
        <f t="shared" si="225"/>
        <v>non</v>
      </c>
      <c r="BF1424" s="117">
        <f t="shared" si="225"/>
        <v>0</v>
      </c>
      <c r="BG1424" s="117">
        <f t="shared" si="225"/>
        <v>0</v>
      </c>
      <c r="BH1424" s="117">
        <f t="shared" si="225"/>
        <v>0</v>
      </c>
      <c r="BI1424" s="117">
        <f t="shared" si="225"/>
        <v>0</v>
      </c>
      <c r="BJ1424" s="117">
        <f t="shared" si="225"/>
        <v>0</v>
      </c>
      <c r="BK1424" s="117">
        <f t="shared" si="225"/>
        <v>0</v>
      </c>
      <c r="BL1424" s="117">
        <f t="shared" si="225"/>
        <v>0</v>
      </c>
    </row>
    <row r="1425" spans="1:64" s="24" customFormat="1" ht="11.25" customHeight="1" x14ac:dyDescent="0.2">
      <c r="C1425" s="15"/>
      <c r="W1425" s="27" t="s">
        <v>10</v>
      </c>
      <c r="AY1425" s="28"/>
      <c r="AZ1425" s="28"/>
      <c r="BA1425" s="28"/>
      <c r="BD1425" s="29"/>
      <c r="BE1425" s="30" t="str">
        <f t="shared" si="225"/>
        <v>non</v>
      </c>
      <c r="BF1425" s="33">
        <f t="shared" si="225"/>
        <v>0</v>
      </c>
      <c r="BG1425" s="33">
        <f t="shared" si="225"/>
        <v>0</v>
      </c>
      <c r="BH1425" s="33">
        <f t="shared" si="225"/>
        <v>0</v>
      </c>
      <c r="BI1425" s="33">
        <f t="shared" si="225"/>
        <v>0</v>
      </c>
      <c r="BJ1425" s="33">
        <f t="shared" si="225"/>
        <v>0</v>
      </c>
      <c r="BK1425" s="33">
        <f t="shared" si="225"/>
        <v>0</v>
      </c>
      <c r="BL1425" s="33">
        <f t="shared" si="225"/>
        <v>0</v>
      </c>
    </row>
    <row r="1426" spans="1:64" s="122" customFormat="1" ht="15" customHeight="1" x14ac:dyDescent="0.25">
      <c r="A1426" s="122" t="str">
        <f>+CONCATENATE("Ecart ",C1426)</f>
        <v xml:space="preserve">Ecart </v>
      </c>
      <c r="C1426" s="15"/>
      <c r="D1426" s="135">
        <f>ROUND(D1421-D1423,0)</f>
        <v>0</v>
      </c>
      <c r="E1426" s="135">
        <f>ROUND(E1421-E1424,0)</f>
        <v>0</v>
      </c>
      <c r="F1426" s="135">
        <f>ROUND(F1421-F1423,0)</f>
        <v>0</v>
      </c>
      <c r="G1426" s="135">
        <f>ROUND(G1421-G1424,0)</f>
        <v>0</v>
      </c>
      <c r="H1426" s="135">
        <f>ROUND(H1421-H1423,0)</f>
        <v>0</v>
      </c>
      <c r="I1426" s="135">
        <f>ROUND(I1421-I1424,0)</f>
        <v>0</v>
      </c>
      <c r="J1426" s="135">
        <f>ROUND(J1421-J1423,0)</f>
        <v>0</v>
      </c>
      <c r="K1426" s="135">
        <f>ROUND(K1421-K1424,0)</f>
        <v>0</v>
      </c>
      <c r="L1426" s="135">
        <f>ROUND(L1421-L1423,0)</f>
        <v>15662</v>
      </c>
      <c r="M1426" s="135">
        <f>ROUND(M1421-M1424,0)</f>
        <v>0</v>
      </c>
      <c r="N1426" s="135">
        <f>ROUND(N1421-N1423,0)</f>
        <v>0</v>
      </c>
      <c r="O1426" s="135">
        <f>ROUND(O1421-O1424,0)</f>
        <v>0</v>
      </c>
      <c r="P1426" s="135">
        <f>ROUND(P1421-P1423,0)</f>
        <v>0</v>
      </c>
      <c r="Q1426" s="135">
        <f>ROUND(Q1421-Q1424,0)</f>
        <v>0</v>
      </c>
      <c r="R1426" s="135">
        <f>ROUND(R1421-R1423,0)</f>
        <v>15662</v>
      </c>
      <c r="S1426" s="135">
        <f>ROUND(S1421-S1424,0)</f>
        <v>0</v>
      </c>
      <c r="U1426" s="135">
        <f>ROUND(U1421-U1423,0)</f>
        <v>0</v>
      </c>
      <c r="W1426" s="27" t="s">
        <v>10</v>
      </c>
      <c r="AI1426" s="123" t="s">
        <v>86</v>
      </c>
      <c r="AY1426" s="124"/>
      <c r="AZ1426" s="124"/>
      <c r="BA1426" s="124"/>
      <c r="BD1426" s="125"/>
      <c r="BE1426" s="30" t="str">
        <f t="shared" si="225"/>
        <v>non</v>
      </c>
      <c r="BF1426" s="126">
        <f t="shared" si="225"/>
        <v>0</v>
      </c>
      <c r="BG1426" s="126">
        <f t="shared" si="225"/>
        <v>0</v>
      </c>
      <c r="BH1426" s="126">
        <f t="shared" si="225"/>
        <v>0</v>
      </c>
      <c r="BI1426" s="126">
        <f t="shared" si="225"/>
        <v>0</v>
      </c>
      <c r="BJ1426" s="126">
        <f t="shared" si="225"/>
        <v>0</v>
      </c>
      <c r="BK1426" s="126">
        <f t="shared" si="225"/>
        <v>0</v>
      </c>
      <c r="BL1426" s="126">
        <f t="shared" si="225"/>
        <v>0</v>
      </c>
    </row>
    <row r="1427" spans="1:64" ht="15" customHeight="1" x14ac:dyDescent="0.25">
      <c r="C1427" s="15"/>
      <c r="W1427" s="27" t="s">
        <v>10</v>
      </c>
      <c r="AN1427"/>
      <c r="AO1427"/>
      <c r="AP1427"/>
      <c r="AQ1427"/>
      <c r="BE1427" s="30" t="str">
        <f t="shared" si="225"/>
        <v>non</v>
      </c>
      <c r="BF1427" s="3">
        <f t="shared" si="225"/>
        <v>0</v>
      </c>
      <c r="BG1427" s="3">
        <f t="shared" si="225"/>
        <v>0</v>
      </c>
      <c r="BH1427" s="3">
        <f t="shared" si="225"/>
        <v>0</v>
      </c>
      <c r="BI1427" s="3">
        <f t="shared" si="225"/>
        <v>0</v>
      </c>
      <c r="BJ1427" s="3">
        <f t="shared" si="225"/>
        <v>0</v>
      </c>
      <c r="BK1427" s="3">
        <f t="shared" si="225"/>
        <v>0</v>
      </c>
      <c r="BL1427" s="3">
        <f t="shared" si="225"/>
        <v>0</v>
      </c>
    </row>
    <row r="1428" spans="1:64" s="129" customFormat="1" ht="21" customHeight="1" x14ac:dyDescent="0.35">
      <c r="A1428" s="126" t="s">
        <v>87</v>
      </c>
      <c r="B1428" s="127"/>
      <c r="C1428" s="15"/>
      <c r="D1428" s="128"/>
      <c r="E1428" s="128"/>
      <c r="F1428" s="128"/>
      <c r="G1428" s="136">
        <v>0</v>
      </c>
      <c r="H1428" s="127" t="s">
        <v>88</v>
      </c>
      <c r="W1428" s="27" t="s">
        <v>10</v>
      </c>
      <c r="AY1428" s="130"/>
      <c r="AZ1428" s="130"/>
      <c r="BA1428" s="130"/>
      <c r="BD1428" s="131"/>
      <c r="BE1428" s="30" t="str">
        <f t="shared" si="225"/>
        <v>non</v>
      </c>
      <c r="BF1428" s="126">
        <f t="shared" si="225"/>
        <v>0</v>
      </c>
      <c r="BG1428" s="126">
        <f t="shared" si="225"/>
        <v>0</v>
      </c>
      <c r="BH1428" s="126">
        <f t="shared" si="225"/>
        <v>0</v>
      </c>
      <c r="BI1428" s="126">
        <f t="shared" si="225"/>
        <v>0</v>
      </c>
      <c r="BJ1428" s="126">
        <f t="shared" si="225"/>
        <v>0</v>
      </c>
      <c r="BK1428" s="126">
        <f t="shared" si="225"/>
        <v>0</v>
      </c>
      <c r="BL1428" s="126">
        <f t="shared" si="225"/>
        <v>0</v>
      </c>
    </row>
    <row r="1429" spans="1:64" ht="15" customHeight="1" x14ac:dyDescent="0.25">
      <c r="A1429" s="3"/>
      <c r="C1429" s="15"/>
      <c r="W1429" s="27" t="s">
        <v>10</v>
      </c>
      <c r="AN1429"/>
      <c r="AO1429"/>
      <c r="AP1429"/>
      <c r="AQ1429"/>
      <c r="BE1429" s="30" t="str">
        <f t="shared" si="225"/>
        <v>non</v>
      </c>
      <c r="BF1429" s="3">
        <f t="shared" si="225"/>
        <v>0</v>
      </c>
      <c r="BG1429" s="3">
        <f t="shared" si="225"/>
        <v>0</v>
      </c>
      <c r="BH1429" s="3">
        <f t="shared" si="225"/>
        <v>0</v>
      </c>
      <c r="BI1429" s="3">
        <f t="shared" si="225"/>
        <v>0</v>
      </c>
      <c r="BJ1429" s="3">
        <f t="shared" si="225"/>
        <v>0</v>
      </c>
      <c r="BK1429" s="3">
        <f t="shared" si="225"/>
        <v>0</v>
      </c>
      <c r="BL1429" s="3">
        <f t="shared" si="225"/>
        <v>0</v>
      </c>
    </row>
    <row r="1430" spans="1:64" s="129" customFormat="1" ht="21" customHeight="1" x14ac:dyDescent="0.35">
      <c r="A1430" s="126" t="s">
        <v>89</v>
      </c>
      <c r="B1430" s="127"/>
      <c r="C1430" s="15"/>
      <c r="D1430" s="128"/>
      <c r="E1430" s="128"/>
      <c r="F1430" s="128"/>
      <c r="G1430" s="137">
        <v>0</v>
      </c>
      <c r="H1430" s="127" t="s">
        <v>90</v>
      </c>
      <c r="W1430" s="27" t="s">
        <v>10</v>
      </c>
      <c r="AY1430" s="130"/>
      <c r="AZ1430" s="130"/>
      <c r="BA1430" s="130"/>
      <c r="BD1430" s="131"/>
      <c r="BE1430" s="30" t="str">
        <f t="shared" si="225"/>
        <v>non</v>
      </c>
      <c r="BF1430" s="126">
        <f t="shared" si="225"/>
        <v>0</v>
      </c>
      <c r="BG1430" s="126">
        <f t="shared" si="225"/>
        <v>0</v>
      </c>
      <c r="BH1430" s="126">
        <f t="shared" si="225"/>
        <v>0</v>
      </c>
      <c r="BI1430" s="126">
        <f t="shared" si="225"/>
        <v>0</v>
      </c>
      <c r="BJ1430" s="126">
        <f t="shared" si="225"/>
        <v>0</v>
      </c>
      <c r="BK1430" s="126">
        <f t="shared" si="225"/>
        <v>0</v>
      </c>
      <c r="BL1430" s="126">
        <f t="shared" si="225"/>
        <v>0</v>
      </c>
    </row>
    <row r="1431" spans="1:64" ht="15" customHeight="1" x14ac:dyDescent="0.25">
      <c r="A1431" s="3"/>
      <c r="C1431" s="15"/>
      <c r="W1431" s="27" t="s">
        <v>10</v>
      </c>
      <c r="AN1431"/>
      <c r="AO1431"/>
      <c r="AP1431"/>
      <c r="AQ1431"/>
      <c r="BE1431" s="30" t="str">
        <f t="shared" si="225"/>
        <v>non</v>
      </c>
      <c r="BF1431" s="3">
        <f t="shared" si="225"/>
        <v>0</v>
      </c>
      <c r="BG1431" s="3">
        <f t="shared" si="225"/>
        <v>0</v>
      </c>
      <c r="BH1431" s="3">
        <f t="shared" si="225"/>
        <v>0</v>
      </c>
      <c r="BI1431" s="3">
        <f t="shared" si="225"/>
        <v>0</v>
      </c>
      <c r="BJ1431" s="3">
        <f t="shared" si="225"/>
        <v>0</v>
      </c>
      <c r="BK1431" s="3">
        <f t="shared" si="225"/>
        <v>0</v>
      </c>
      <c r="BL1431" s="3">
        <f t="shared" si="225"/>
        <v>0</v>
      </c>
    </row>
    <row r="1432" spans="1:64" ht="15" customHeight="1" x14ac:dyDescent="0.25">
      <c r="C1432" s="15"/>
      <c r="W1432" s="27" t="s">
        <v>10</v>
      </c>
      <c r="AN1432"/>
      <c r="AO1432"/>
      <c r="AP1432"/>
      <c r="AQ1432"/>
      <c r="BE1432" s="30" t="str">
        <f t="shared" si="225"/>
        <v>non</v>
      </c>
      <c r="BF1432" s="3">
        <f t="shared" si="225"/>
        <v>0</v>
      </c>
      <c r="BG1432" s="3">
        <f t="shared" si="225"/>
        <v>0</v>
      </c>
      <c r="BH1432" s="3">
        <f t="shared" si="225"/>
        <v>0</v>
      </c>
      <c r="BI1432" s="3">
        <f t="shared" si="225"/>
        <v>0</v>
      </c>
      <c r="BJ1432" s="3">
        <f t="shared" si="225"/>
        <v>0</v>
      </c>
      <c r="BK1432" s="3">
        <f t="shared" si="225"/>
        <v>0</v>
      </c>
      <c r="BL1432" s="3">
        <f t="shared" si="225"/>
        <v>0</v>
      </c>
    </row>
    <row r="1433" spans="1:64" ht="15" customHeight="1" x14ac:dyDescent="0.25">
      <c r="C1433" s="15"/>
      <c r="W1433" s="27" t="s">
        <v>10</v>
      </c>
      <c r="AN1433"/>
      <c r="AO1433"/>
      <c r="AP1433"/>
      <c r="AQ1433"/>
      <c r="BE1433" s="30" t="str">
        <f t="shared" si="225"/>
        <v>non</v>
      </c>
      <c r="BF1433" s="3">
        <f t="shared" si="225"/>
        <v>0</v>
      </c>
      <c r="BG1433" s="3">
        <f t="shared" si="225"/>
        <v>0</v>
      </c>
      <c r="BH1433" s="3">
        <f t="shared" si="225"/>
        <v>0</v>
      </c>
      <c r="BI1433" s="3">
        <f t="shared" si="225"/>
        <v>0</v>
      </c>
      <c r="BJ1433" s="3">
        <f t="shared" si="225"/>
        <v>0</v>
      </c>
      <c r="BK1433" s="3">
        <f t="shared" si="225"/>
        <v>0</v>
      </c>
      <c r="BL1433" s="3">
        <f t="shared" si="225"/>
        <v>0</v>
      </c>
    </row>
    <row r="1434" spans="1:64" ht="15" customHeight="1" x14ac:dyDescent="0.25">
      <c r="C1434" s="15"/>
      <c r="W1434" s="27" t="s">
        <v>10</v>
      </c>
      <c r="AN1434"/>
      <c r="AO1434"/>
      <c r="AP1434"/>
      <c r="AQ1434"/>
      <c r="BE1434" s="30" t="str">
        <f t="shared" ref="BE1434:BL1449" si="228">+BE1433</f>
        <v>non</v>
      </c>
      <c r="BF1434" s="3">
        <f t="shared" si="228"/>
        <v>0</v>
      </c>
      <c r="BG1434" s="3">
        <f t="shared" si="228"/>
        <v>0</v>
      </c>
      <c r="BH1434" s="3">
        <f t="shared" si="228"/>
        <v>0</v>
      </c>
      <c r="BI1434" s="3">
        <f t="shared" si="228"/>
        <v>0</v>
      </c>
      <c r="BJ1434" s="3">
        <f t="shared" si="228"/>
        <v>0</v>
      </c>
      <c r="BK1434" s="3">
        <f t="shared" si="228"/>
        <v>0</v>
      </c>
      <c r="BL1434" s="3">
        <f t="shared" si="228"/>
        <v>0</v>
      </c>
    </row>
    <row r="1435" spans="1:64" ht="15" customHeight="1" x14ac:dyDescent="0.25">
      <c r="C1435" s="15"/>
      <c r="W1435" s="27" t="s">
        <v>10</v>
      </c>
      <c r="AN1435"/>
      <c r="AO1435"/>
      <c r="AP1435"/>
      <c r="AQ1435"/>
      <c r="BE1435" s="30" t="str">
        <f t="shared" si="228"/>
        <v>non</v>
      </c>
      <c r="BF1435" s="3">
        <f t="shared" si="228"/>
        <v>0</v>
      </c>
      <c r="BG1435" s="3">
        <f t="shared" si="228"/>
        <v>0</v>
      </c>
      <c r="BH1435" s="3">
        <f t="shared" si="228"/>
        <v>0</v>
      </c>
      <c r="BI1435" s="3">
        <f t="shared" si="228"/>
        <v>0</v>
      </c>
      <c r="BJ1435" s="3">
        <f t="shared" si="228"/>
        <v>0</v>
      </c>
      <c r="BK1435" s="3">
        <f t="shared" si="228"/>
        <v>0</v>
      </c>
      <c r="BL1435" s="3">
        <f t="shared" si="228"/>
        <v>0</v>
      </c>
    </row>
    <row r="1436" spans="1:64" ht="15" customHeight="1" x14ac:dyDescent="0.25">
      <c r="C1436" s="15"/>
      <c r="W1436" s="27" t="s">
        <v>10</v>
      </c>
      <c r="AN1436"/>
      <c r="AO1436"/>
      <c r="AP1436"/>
      <c r="AQ1436"/>
      <c r="BE1436" s="30" t="str">
        <f t="shared" si="228"/>
        <v>non</v>
      </c>
      <c r="BF1436" s="3">
        <f t="shared" si="228"/>
        <v>0</v>
      </c>
      <c r="BG1436" s="3">
        <f t="shared" si="228"/>
        <v>0</v>
      </c>
      <c r="BH1436" s="3">
        <f t="shared" si="228"/>
        <v>0</v>
      </c>
      <c r="BI1436" s="3">
        <f t="shared" si="228"/>
        <v>0</v>
      </c>
      <c r="BJ1436" s="3">
        <f t="shared" si="228"/>
        <v>0</v>
      </c>
      <c r="BK1436" s="3">
        <f t="shared" si="228"/>
        <v>0</v>
      </c>
      <c r="BL1436" s="3">
        <f t="shared" si="228"/>
        <v>0</v>
      </c>
    </row>
    <row r="1437" spans="1:64" ht="15" customHeight="1" x14ac:dyDescent="0.25">
      <c r="C1437" s="15"/>
      <c r="W1437" s="27" t="s">
        <v>10</v>
      </c>
      <c r="AN1437"/>
      <c r="AO1437"/>
      <c r="AP1437"/>
      <c r="AQ1437"/>
      <c r="BE1437" s="30" t="str">
        <f t="shared" si="228"/>
        <v>non</v>
      </c>
      <c r="BF1437" s="3">
        <f t="shared" si="228"/>
        <v>0</v>
      </c>
      <c r="BG1437" s="3">
        <f t="shared" si="228"/>
        <v>0</v>
      </c>
      <c r="BH1437" s="3">
        <f t="shared" si="228"/>
        <v>0</v>
      </c>
      <c r="BI1437" s="3">
        <f t="shared" si="228"/>
        <v>0</v>
      </c>
      <c r="BJ1437" s="3">
        <f t="shared" si="228"/>
        <v>0</v>
      </c>
      <c r="BK1437" s="3">
        <f t="shared" si="228"/>
        <v>0</v>
      </c>
      <c r="BL1437" s="3">
        <f t="shared" si="228"/>
        <v>0</v>
      </c>
    </row>
    <row r="1438" spans="1:64" ht="15" customHeight="1" x14ac:dyDescent="0.25">
      <c r="C1438" s="15"/>
      <c r="W1438" s="27" t="s">
        <v>10</v>
      </c>
      <c r="AN1438"/>
      <c r="AO1438"/>
      <c r="AP1438"/>
      <c r="AQ1438"/>
      <c r="BE1438" s="30" t="str">
        <f t="shared" si="228"/>
        <v>non</v>
      </c>
      <c r="BF1438" s="3">
        <f t="shared" si="228"/>
        <v>0</v>
      </c>
      <c r="BG1438" s="3">
        <f t="shared" si="228"/>
        <v>0</v>
      </c>
      <c r="BH1438" s="3">
        <f t="shared" si="228"/>
        <v>0</v>
      </c>
      <c r="BI1438" s="3">
        <f t="shared" si="228"/>
        <v>0</v>
      </c>
      <c r="BJ1438" s="3">
        <f t="shared" si="228"/>
        <v>0</v>
      </c>
      <c r="BK1438" s="3">
        <f t="shared" si="228"/>
        <v>0</v>
      </c>
      <c r="BL1438" s="3">
        <f t="shared" si="228"/>
        <v>0</v>
      </c>
    </row>
    <row r="1439" spans="1:64" ht="15" customHeight="1" x14ac:dyDescent="0.25">
      <c r="C1439" s="15"/>
      <c r="W1439" s="27" t="s">
        <v>10</v>
      </c>
      <c r="AN1439"/>
      <c r="AO1439"/>
      <c r="AP1439"/>
      <c r="AQ1439"/>
      <c r="BE1439" s="30" t="str">
        <f t="shared" si="228"/>
        <v>non</v>
      </c>
      <c r="BF1439" s="3">
        <f t="shared" si="228"/>
        <v>0</v>
      </c>
      <c r="BG1439" s="3">
        <f t="shared" si="228"/>
        <v>0</v>
      </c>
      <c r="BH1439" s="3">
        <f t="shared" si="228"/>
        <v>0</v>
      </c>
      <c r="BI1439" s="3">
        <f t="shared" si="228"/>
        <v>0</v>
      </c>
      <c r="BJ1439" s="3">
        <f t="shared" si="228"/>
        <v>0</v>
      </c>
      <c r="BK1439" s="3">
        <f t="shared" si="228"/>
        <v>0</v>
      </c>
      <c r="BL1439" s="3">
        <f t="shared" si="228"/>
        <v>0</v>
      </c>
    </row>
    <row r="1440" spans="1:64" ht="15" customHeight="1" x14ac:dyDescent="0.25">
      <c r="C1440" s="15"/>
      <c r="W1440" s="27" t="s">
        <v>10</v>
      </c>
      <c r="AN1440"/>
      <c r="AO1440"/>
      <c r="AP1440"/>
      <c r="AQ1440"/>
      <c r="BE1440" s="30" t="str">
        <f t="shared" si="228"/>
        <v>non</v>
      </c>
      <c r="BF1440" s="3">
        <f t="shared" si="228"/>
        <v>0</v>
      </c>
      <c r="BG1440" s="3">
        <f t="shared" si="228"/>
        <v>0</v>
      </c>
      <c r="BH1440" s="3">
        <f t="shared" si="228"/>
        <v>0</v>
      </c>
      <c r="BI1440" s="3">
        <f t="shared" si="228"/>
        <v>0</v>
      </c>
      <c r="BJ1440" s="3">
        <f t="shared" si="228"/>
        <v>0</v>
      </c>
      <c r="BK1440" s="3">
        <f t="shared" si="228"/>
        <v>0</v>
      </c>
      <c r="BL1440" s="3">
        <f t="shared" si="228"/>
        <v>0</v>
      </c>
    </row>
    <row r="1441" spans="3:64" ht="15" customHeight="1" x14ac:dyDescent="0.25">
      <c r="C1441" s="15"/>
      <c r="W1441" s="27" t="s">
        <v>10</v>
      </c>
      <c r="AN1441"/>
      <c r="AO1441"/>
      <c r="AP1441"/>
      <c r="AQ1441"/>
      <c r="BE1441" s="30" t="str">
        <f t="shared" si="228"/>
        <v>non</v>
      </c>
      <c r="BF1441" s="3">
        <f t="shared" si="228"/>
        <v>0</v>
      </c>
      <c r="BG1441" s="3">
        <f t="shared" si="228"/>
        <v>0</v>
      </c>
      <c r="BH1441" s="3">
        <f t="shared" si="228"/>
        <v>0</v>
      </c>
      <c r="BI1441" s="3">
        <f t="shared" si="228"/>
        <v>0</v>
      </c>
      <c r="BJ1441" s="3">
        <f t="shared" si="228"/>
        <v>0</v>
      </c>
      <c r="BK1441" s="3">
        <f t="shared" si="228"/>
        <v>0</v>
      </c>
      <c r="BL1441" s="3">
        <f t="shared" si="228"/>
        <v>0</v>
      </c>
    </row>
    <row r="1442" spans="3:64" ht="15" customHeight="1" x14ac:dyDescent="0.25">
      <c r="C1442" s="15"/>
      <c r="W1442" s="27" t="s">
        <v>10</v>
      </c>
      <c r="AN1442"/>
      <c r="AO1442"/>
      <c r="AP1442"/>
      <c r="AQ1442"/>
      <c r="BE1442" s="30" t="str">
        <f t="shared" si="228"/>
        <v>non</v>
      </c>
      <c r="BF1442" s="3">
        <f t="shared" si="228"/>
        <v>0</v>
      </c>
      <c r="BG1442" s="3">
        <f t="shared" si="228"/>
        <v>0</v>
      </c>
      <c r="BH1442" s="3">
        <f t="shared" si="228"/>
        <v>0</v>
      </c>
      <c r="BI1442" s="3">
        <f t="shared" si="228"/>
        <v>0</v>
      </c>
      <c r="BJ1442" s="3">
        <f t="shared" si="228"/>
        <v>0</v>
      </c>
      <c r="BK1442" s="3">
        <f t="shared" si="228"/>
        <v>0</v>
      </c>
      <c r="BL1442" s="3">
        <f t="shared" si="228"/>
        <v>0</v>
      </c>
    </row>
    <row r="1443" spans="3:64" ht="15" customHeight="1" x14ac:dyDescent="0.25">
      <c r="C1443" s="15"/>
      <c r="W1443" s="27" t="s">
        <v>10</v>
      </c>
      <c r="AN1443"/>
      <c r="AO1443"/>
      <c r="AP1443"/>
      <c r="AQ1443"/>
      <c r="BE1443" s="30" t="str">
        <f t="shared" si="228"/>
        <v>non</v>
      </c>
      <c r="BF1443" s="3">
        <f t="shared" si="228"/>
        <v>0</v>
      </c>
      <c r="BG1443" s="3">
        <f t="shared" si="228"/>
        <v>0</v>
      </c>
      <c r="BH1443" s="3">
        <f t="shared" si="228"/>
        <v>0</v>
      </c>
      <c r="BI1443" s="3">
        <f t="shared" si="228"/>
        <v>0</v>
      </c>
      <c r="BJ1443" s="3">
        <f t="shared" si="228"/>
        <v>0</v>
      </c>
      <c r="BK1443" s="3">
        <f t="shared" si="228"/>
        <v>0</v>
      </c>
      <c r="BL1443" s="3">
        <f t="shared" si="228"/>
        <v>0</v>
      </c>
    </row>
    <row r="1444" spans="3:64" ht="15" customHeight="1" x14ac:dyDescent="0.25">
      <c r="C1444" s="15"/>
      <c r="W1444" s="27" t="s">
        <v>10</v>
      </c>
      <c r="AN1444"/>
      <c r="AO1444"/>
      <c r="AP1444"/>
      <c r="AQ1444"/>
      <c r="BE1444" s="30" t="str">
        <f t="shared" si="228"/>
        <v>non</v>
      </c>
      <c r="BF1444" s="3">
        <f t="shared" si="228"/>
        <v>0</v>
      </c>
      <c r="BG1444" s="3">
        <f t="shared" si="228"/>
        <v>0</v>
      </c>
      <c r="BH1444" s="3">
        <f t="shared" si="228"/>
        <v>0</v>
      </c>
      <c r="BI1444" s="3">
        <f t="shared" si="228"/>
        <v>0</v>
      </c>
      <c r="BJ1444" s="3">
        <f t="shared" si="228"/>
        <v>0</v>
      </c>
      <c r="BK1444" s="3">
        <f t="shared" si="228"/>
        <v>0</v>
      </c>
      <c r="BL1444" s="3">
        <f t="shared" si="228"/>
        <v>0</v>
      </c>
    </row>
    <row r="1445" spans="3:64" ht="15" customHeight="1" x14ac:dyDescent="0.25">
      <c r="C1445" s="15"/>
      <c r="W1445" s="27" t="s">
        <v>10</v>
      </c>
      <c r="AN1445"/>
      <c r="AO1445"/>
      <c r="AP1445"/>
      <c r="AQ1445"/>
      <c r="BE1445" s="30" t="str">
        <f t="shared" si="228"/>
        <v>non</v>
      </c>
      <c r="BF1445" s="3">
        <f t="shared" si="228"/>
        <v>0</v>
      </c>
      <c r="BG1445" s="3">
        <f t="shared" si="228"/>
        <v>0</v>
      </c>
      <c r="BH1445" s="3">
        <f t="shared" si="228"/>
        <v>0</v>
      </c>
      <c r="BI1445" s="3">
        <f t="shared" si="228"/>
        <v>0</v>
      </c>
      <c r="BJ1445" s="3">
        <f t="shared" si="228"/>
        <v>0</v>
      </c>
      <c r="BK1445" s="3">
        <f t="shared" si="228"/>
        <v>0</v>
      </c>
      <c r="BL1445" s="3">
        <f t="shared" si="228"/>
        <v>0</v>
      </c>
    </row>
    <row r="1446" spans="3:64" ht="15" customHeight="1" x14ac:dyDescent="0.25">
      <c r="C1446" s="15"/>
      <c r="W1446" s="27" t="s">
        <v>10</v>
      </c>
      <c r="AN1446"/>
      <c r="AO1446"/>
      <c r="AP1446"/>
      <c r="AQ1446"/>
      <c r="BE1446" s="30" t="str">
        <f t="shared" si="228"/>
        <v>non</v>
      </c>
      <c r="BF1446" s="3">
        <f t="shared" si="228"/>
        <v>0</v>
      </c>
      <c r="BG1446" s="3">
        <f t="shared" si="228"/>
        <v>0</v>
      </c>
      <c r="BH1446" s="3">
        <f t="shared" si="228"/>
        <v>0</v>
      </c>
      <c r="BI1446" s="3">
        <f t="shared" si="228"/>
        <v>0</v>
      </c>
      <c r="BJ1446" s="3">
        <f t="shared" si="228"/>
        <v>0</v>
      </c>
      <c r="BK1446" s="3">
        <f t="shared" si="228"/>
        <v>0</v>
      </c>
      <c r="BL1446" s="3">
        <f t="shared" si="228"/>
        <v>0</v>
      </c>
    </row>
    <row r="1447" spans="3:64" ht="15" customHeight="1" x14ac:dyDescent="0.25">
      <c r="C1447" s="15"/>
      <c r="W1447" s="27" t="s">
        <v>10</v>
      </c>
      <c r="AN1447"/>
      <c r="AO1447"/>
      <c r="AP1447"/>
      <c r="AQ1447"/>
      <c r="BE1447" s="30" t="str">
        <f t="shared" si="228"/>
        <v>non</v>
      </c>
      <c r="BF1447" s="3">
        <f t="shared" si="228"/>
        <v>0</v>
      </c>
      <c r="BG1447" s="3">
        <f t="shared" si="228"/>
        <v>0</v>
      </c>
      <c r="BH1447" s="3">
        <f t="shared" si="228"/>
        <v>0</v>
      </c>
      <c r="BI1447" s="3">
        <f t="shared" si="228"/>
        <v>0</v>
      </c>
      <c r="BJ1447" s="3">
        <f t="shared" si="228"/>
        <v>0</v>
      </c>
      <c r="BK1447" s="3">
        <f t="shared" si="228"/>
        <v>0</v>
      </c>
      <c r="BL1447" s="3">
        <f t="shared" si="228"/>
        <v>0</v>
      </c>
    </row>
    <row r="1448" spans="3:64" ht="15" customHeight="1" x14ac:dyDescent="0.25">
      <c r="C1448" s="15"/>
      <c r="W1448" s="27" t="s">
        <v>10</v>
      </c>
      <c r="AN1448"/>
      <c r="AO1448"/>
      <c r="AP1448"/>
      <c r="AQ1448"/>
      <c r="BE1448" s="30" t="str">
        <f t="shared" si="228"/>
        <v>non</v>
      </c>
      <c r="BF1448" s="3">
        <f t="shared" si="228"/>
        <v>0</v>
      </c>
      <c r="BG1448" s="3">
        <f t="shared" si="228"/>
        <v>0</v>
      </c>
      <c r="BH1448" s="3">
        <f t="shared" si="228"/>
        <v>0</v>
      </c>
      <c r="BI1448" s="3">
        <f t="shared" si="228"/>
        <v>0</v>
      </c>
      <c r="BJ1448" s="3">
        <f t="shared" si="228"/>
        <v>0</v>
      </c>
      <c r="BK1448" s="3">
        <f t="shared" si="228"/>
        <v>0</v>
      </c>
      <c r="BL1448" s="3">
        <f t="shared" si="228"/>
        <v>0</v>
      </c>
    </row>
    <row r="1449" spans="3:64" ht="15" customHeight="1" x14ac:dyDescent="0.25">
      <c r="C1449" s="15"/>
      <c r="W1449" s="27" t="s">
        <v>10</v>
      </c>
      <c r="AN1449"/>
      <c r="AO1449"/>
      <c r="AP1449"/>
      <c r="AQ1449"/>
      <c r="BE1449" s="30" t="str">
        <f t="shared" si="228"/>
        <v>non</v>
      </c>
      <c r="BF1449" s="3">
        <f t="shared" si="228"/>
        <v>0</v>
      </c>
      <c r="BG1449" s="3">
        <f t="shared" si="228"/>
        <v>0</v>
      </c>
      <c r="BH1449" s="3">
        <f t="shared" si="228"/>
        <v>0</v>
      </c>
      <c r="BI1449" s="3">
        <f t="shared" si="228"/>
        <v>0</v>
      </c>
      <c r="BJ1449" s="3">
        <f t="shared" si="228"/>
        <v>0</v>
      </c>
      <c r="BK1449" s="3">
        <f t="shared" si="228"/>
        <v>0</v>
      </c>
      <c r="BL1449" s="3">
        <f t="shared" si="228"/>
        <v>0</v>
      </c>
    </row>
    <row r="1450" spans="3:64" ht="15" customHeight="1" x14ac:dyDescent="0.25">
      <c r="C1450" s="15"/>
      <c r="W1450" s="27" t="s">
        <v>10</v>
      </c>
      <c r="AN1450"/>
      <c r="AO1450"/>
      <c r="AP1450"/>
      <c r="AQ1450"/>
      <c r="BE1450" s="30" t="str">
        <f t="shared" ref="BE1450:BL1465" si="229">+BE1449</f>
        <v>non</v>
      </c>
      <c r="BF1450" s="3">
        <f t="shared" si="229"/>
        <v>0</v>
      </c>
      <c r="BG1450" s="3">
        <f t="shared" si="229"/>
        <v>0</v>
      </c>
      <c r="BH1450" s="3">
        <f t="shared" si="229"/>
        <v>0</v>
      </c>
      <c r="BI1450" s="3">
        <f t="shared" si="229"/>
        <v>0</v>
      </c>
      <c r="BJ1450" s="3">
        <f t="shared" si="229"/>
        <v>0</v>
      </c>
      <c r="BK1450" s="3">
        <f t="shared" si="229"/>
        <v>0</v>
      </c>
      <c r="BL1450" s="3">
        <f t="shared" si="229"/>
        <v>0</v>
      </c>
    </row>
    <row r="1451" spans="3:64" ht="15" customHeight="1" x14ac:dyDescent="0.25">
      <c r="C1451" s="15"/>
      <c r="W1451" s="27" t="s">
        <v>10</v>
      </c>
      <c r="AN1451"/>
      <c r="AO1451"/>
      <c r="AP1451"/>
      <c r="AQ1451"/>
      <c r="BE1451" s="30" t="str">
        <f t="shared" si="229"/>
        <v>non</v>
      </c>
      <c r="BF1451" s="3">
        <f t="shared" si="229"/>
        <v>0</v>
      </c>
      <c r="BG1451" s="3">
        <f t="shared" si="229"/>
        <v>0</v>
      </c>
      <c r="BH1451" s="3">
        <f t="shared" si="229"/>
        <v>0</v>
      </c>
      <c r="BI1451" s="3">
        <f t="shared" si="229"/>
        <v>0</v>
      </c>
      <c r="BJ1451" s="3">
        <f t="shared" si="229"/>
        <v>0</v>
      </c>
      <c r="BK1451" s="3">
        <f t="shared" si="229"/>
        <v>0</v>
      </c>
      <c r="BL1451" s="3">
        <f t="shared" si="229"/>
        <v>0</v>
      </c>
    </row>
    <row r="1452" spans="3:64" ht="15" customHeight="1" x14ac:dyDescent="0.25">
      <c r="C1452" s="15"/>
      <c r="W1452" s="27" t="s">
        <v>10</v>
      </c>
      <c r="AN1452"/>
      <c r="AO1452"/>
      <c r="AP1452"/>
      <c r="AQ1452"/>
      <c r="BE1452" s="30" t="str">
        <f t="shared" si="229"/>
        <v>non</v>
      </c>
      <c r="BF1452" s="3">
        <f t="shared" si="229"/>
        <v>0</v>
      </c>
      <c r="BG1452" s="3">
        <f t="shared" si="229"/>
        <v>0</v>
      </c>
      <c r="BH1452" s="3">
        <f t="shared" si="229"/>
        <v>0</v>
      </c>
      <c r="BI1452" s="3">
        <f t="shared" si="229"/>
        <v>0</v>
      </c>
      <c r="BJ1452" s="3">
        <f t="shared" si="229"/>
        <v>0</v>
      </c>
      <c r="BK1452" s="3">
        <f t="shared" si="229"/>
        <v>0</v>
      </c>
      <c r="BL1452" s="3">
        <f t="shared" si="229"/>
        <v>0</v>
      </c>
    </row>
    <row r="1453" spans="3:64" ht="15" customHeight="1" x14ac:dyDescent="0.25">
      <c r="C1453" s="15"/>
      <c r="W1453" s="27" t="s">
        <v>10</v>
      </c>
      <c r="AN1453"/>
      <c r="AO1453"/>
      <c r="AP1453"/>
      <c r="AQ1453"/>
      <c r="BE1453" s="30" t="str">
        <f t="shared" si="229"/>
        <v>non</v>
      </c>
      <c r="BF1453" s="3">
        <f t="shared" si="229"/>
        <v>0</v>
      </c>
      <c r="BG1453" s="3">
        <f t="shared" si="229"/>
        <v>0</v>
      </c>
      <c r="BH1453" s="3">
        <f t="shared" si="229"/>
        <v>0</v>
      </c>
      <c r="BI1453" s="3">
        <f t="shared" si="229"/>
        <v>0</v>
      </c>
      <c r="BJ1453" s="3">
        <f t="shared" si="229"/>
        <v>0</v>
      </c>
      <c r="BK1453" s="3">
        <f t="shared" si="229"/>
        <v>0</v>
      </c>
      <c r="BL1453" s="3">
        <f t="shared" si="229"/>
        <v>0</v>
      </c>
    </row>
    <row r="1454" spans="3:64" ht="15" customHeight="1" x14ac:dyDescent="0.25">
      <c r="C1454" s="15"/>
      <c r="W1454" s="27" t="s">
        <v>10</v>
      </c>
      <c r="AN1454"/>
      <c r="AO1454"/>
      <c r="AP1454"/>
      <c r="AQ1454"/>
      <c r="BE1454" s="30" t="str">
        <f t="shared" si="229"/>
        <v>non</v>
      </c>
      <c r="BF1454" s="3">
        <f t="shared" si="229"/>
        <v>0</v>
      </c>
      <c r="BG1454" s="3">
        <f t="shared" si="229"/>
        <v>0</v>
      </c>
      <c r="BH1454" s="3">
        <f t="shared" si="229"/>
        <v>0</v>
      </c>
      <c r="BI1454" s="3">
        <f t="shared" si="229"/>
        <v>0</v>
      </c>
      <c r="BJ1454" s="3">
        <f t="shared" si="229"/>
        <v>0</v>
      </c>
      <c r="BK1454" s="3">
        <f t="shared" si="229"/>
        <v>0</v>
      </c>
      <c r="BL1454" s="3">
        <f t="shared" si="229"/>
        <v>0</v>
      </c>
    </row>
    <row r="1455" spans="3:64" ht="15" customHeight="1" x14ac:dyDescent="0.25">
      <c r="C1455" s="15"/>
      <c r="W1455" s="27" t="s">
        <v>10</v>
      </c>
      <c r="AN1455"/>
      <c r="AO1455"/>
      <c r="AP1455"/>
      <c r="AQ1455"/>
      <c r="BE1455" s="30" t="str">
        <f t="shared" si="229"/>
        <v>non</v>
      </c>
      <c r="BF1455" s="3">
        <f t="shared" si="229"/>
        <v>0</v>
      </c>
      <c r="BG1455" s="3">
        <f t="shared" si="229"/>
        <v>0</v>
      </c>
      <c r="BH1455" s="3">
        <f t="shared" si="229"/>
        <v>0</v>
      </c>
      <c r="BI1455" s="3">
        <f t="shared" si="229"/>
        <v>0</v>
      </c>
      <c r="BJ1455" s="3">
        <f t="shared" si="229"/>
        <v>0</v>
      </c>
      <c r="BK1455" s="3">
        <f t="shared" si="229"/>
        <v>0</v>
      </c>
      <c r="BL1455" s="3">
        <f t="shared" si="229"/>
        <v>0</v>
      </c>
    </row>
    <row r="1456" spans="3:64" ht="15" customHeight="1" x14ac:dyDescent="0.25">
      <c r="C1456" s="15"/>
      <c r="W1456" s="27" t="s">
        <v>10</v>
      </c>
      <c r="AN1456"/>
      <c r="AO1456"/>
      <c r="AP1456"/>
      <c r="AQ1456"/>
      <c r="BE1456" s="30" t="str">
        <f t="shared" si="229"/>
        <v>non</v>
      </c>
      <c r="BF1456" s="3">
        <f t="shared" si="229"/>
        <v>0</v>
      </c>
      <c r="BG1456" s="3">
        <f t="shared" si="229"/>
        <v>0</v>
      </c>
      <c r="BH1456" s="3">
        <f t="shared" si="229"/>
        <v>0</v>
      </c>
      <c r="BI1456" s="3">
        <f t="shared" si="229"/>
        <v>0</v>
      </c>
      <c r="BJ1456" s="3">
        <f t="shared" si="229"/>
        <v>0</v>
      </c>
      <c r="BK1456" s="3">
        <f t="shared" si="229"/>
        <v>0</v>
      </c>
      <c r="BL1456" s="3">
        <f t="shared" si="229"/>
        <v>0</v>
      </c>
    </row>
    <row r="1457" spans="3:57" ht="15" customHeight="1" x14ac:dyDescent="0.25">
      <c r="C1457" s="15"/>
      <c r="W1457" s="132" t="s">
        <v>91</v>
      </c>
      <c r="AN1457"/>
      <c r="AO1457"/>
      <c r="AP1457"/>
      <c r="AQ1457"/>
      <c r="BD1457"/>
      <c r="BE1457" s="30" t="str">
        <f t="shared" si="229"/>
        <v>non</v>
      </c>
    </row>
    <row r="1458" spans="3:57" ht="15" customHeight="1" x14ac:dyDescent="0.25">
      <c r="C1458" s="15"/>
      <c r="W1458" s="132" t="s">
        <v>91</v>
      </c>
      <c r="AN1458"/>
      <c r="AO1458"/>
      <c r="AP1458"/>
      <c r="AQ1458"/>
      <c r="BD1458"/>
      <c r="BE1458" s="30" t="str">
        <f t="shared" si="229"/>
        <v>non</v>
      </c>
    </row>
    <row r="1459" spans="3:57" ht="15" customHeight="1" x14ac:dyDescent="0.25">
      <c r="C1459" s="15"/>
      <c r="W1459" s="132" t="s">
        <v>91</v>
      </c>
      <c r="AN1459"/>
      <c r="AO1459"/>
      <c r="AP1459"/>
      <c r="AQ1459"/>
      <c r="BD1459"/>
      <c r="BE1459" s="30" t="str">
        <f t="shared" si="229"/>
        <v>non</v>
      </c>
    </row>
    <row r="1460" spans="3:57" ht="15" customHeight="1" x14ac:dyDescent="0.25">
      <c r="C1460" s="15"/>
      <c r="W1460" s="132" t="s">
        <v>91</v>
      </c>
      <c r="AN1460"/>
      <c r="AO1460"/>
      <c r="AP1460"/>
      <c r="AQ1460"/>
      <c r="BD1460"/>
      <c r="BE1460" s="30" t="str">
        <f t="shared" si="229"/>
        <v>non</v>
      </c>
    </row>
    <row r="1461" spans="3:57" ht="15" customHeight="1" x14ac:dyDescent="0.25">
      <c r="C1461" s="15"/>
      <c r="W1461" s="132" t="s">
        <v>91</v>
      </c>
      <c r="AN1461"/>
      <c r="AO1461"/>
      <c r="AP1461"/>
      <c r="AQ1461"/>
      <c r="BD1461"/>
      <c r="BE1461" s="30" t="str">
        <f t="shared" si="229"/>
        <v>non</v>
      </c>
    </row>
    <row r="1462" spans="3:57" ht="15" customHeight="1" x14ac:dyDescent="0.25">
      <c r="C1462" s="15"/>
      <c r="W1462" s="132" t="s">
        <v>91</v>
      </c>
      <c r="AN1462"/>
      <c r="AO1462"/>
      <c r="AP1462"/>
      <c r="AQ1462"/>
      <c r="BD1462"/>
      <c r="BE1462" s="30" t="str">
        <f t="shared" si="229"/>
        <v>non</v>
      </c>
    </row>
    <row r="1463" spans="3:57" ht="15" customHeight="1" x14ac:dyDescent="0.25">
      <c r="C1463" s="15"/>
      <c r="W1463" s="132" t="s">
        <v>91</v>
      </c>
      <c r="AN1463"/>
      <c r="AO1463"/>
      <c r="AP1463"/>
      <c r="AQ1463"/>
      <c r="BD1463"/>
      <c r="BE1463" s="30" t="str">
        <f t="shared" si="229"/>
        <v>non</v>
      </c>
    </row>
    <row r="1464" spans="3:57" ht="15" customHeight="1" x14ac:dyDescent="0.25">
      <c r="C1464" s="15"/>
      <c r="W1464" s="132" t="s">
        <v>91</v>
      </c>
      <c r="AN1464"/>
      <c r="AO1464"/>
      <c r="AP1464"/>
      <c r="AQ1464"/>
      <c r="BD1464"/>
      <c r="BE1464" s="30" t="str">
        <f t="shared" si="229"/>
        <v>non</v>
      </c>
    </row>
    <row r="1465" spans="3:57" ht="15" customHeight="1" x14ac:dyDescent="0.25">
      <c r="C1465" s="15"/>
      <c r="W1465" s="132" t="s">
        <v>91</v>
      </c>
      <c r="AN1465"/>
      <c r="AO1465"/>
      <c r="AP1465"/>
      <c r="AQ1465"/>
      <c r="BD1465"/>
      <c r="BE1465" s="30" t="str">
        <f t="shared" si="229"/>
        <v>non</v>
      </c>
    </row>
    <row r="1466" spans="3:57" ht="15" customHeight="1" x14ac:dyDescent="0.25">
      <c r="C1466" s="15"/>
      <c r="W1466" s="132" t="s">
        <v>91</v>
      </c>
      <c r="AN1466"/>
      <c r="AO1466"/>
      <c r="AP1466"/>
      <c r="AQ1466"/>
      <c r="BD1466"/>
      <c r="BE1466" s="30" t="str">
        <f t="shared" ref="BE1466:BE1529" si="230">+BE1465</f>
        <v>non</v>
      </c>
    </row>
    <row r="1467" spans="3:57" ht="15" customHeight="1" x14ac:dyDescent="0.25">
      <c r="C1467" s="15"/>
      <c r="W1467" s="132" t="s">
        <v>91</v>
      </c>
      <c r="AN1467"/>
      <c r="AO1467"/>
      <c r="AP1467"/>
      <c r="AQ1467"/>
      <c r="BD1467"/>
      <c r="BE1467" s="30" t="str">
        <f t="shared" si="230"/>
        <v>non</v>
      </c>
    </row>
    <row r="1468" spans="3:57" ht="15" customHeight="1" x14ac:dyDescent="0.25">
      <c r="C1468" s="15"/>
      <c r="W1468" s="132" t="s">
        <v>91</v>
      </c>
      <c r="AN1468"/>
      <c r="AO1468"/>
      <c r="AP1468"/>
      <c r="AQ1468"/>
      <c r="BD1468"/>
      <c r="BE1468" s="30" t="str">
        <f t="shared" si="230"/>
        <v>non</v>
      </c>
    </row>
    <row r="1469" spans="3:57" ht="15" customHeight="1" x14ac:dyDescent="0.25">
      <c r="C1469" s="15"/>
      <c r="W1469" s="132" t="s">
        <v>91</v>
      </c>
      <c r="AN1469"/>
      <c r="AO1469"/>
      <c r="AP1469"/>
      <c r="AQ1469"/>
      <c r="BD1469"/>
      <c r="BE1469" s="30" t="str">
        <f t="shared" si="230"/>
        <v>non</v>
      </c>
    </row>
    <row r="1470" spans="3:57" ht="15" customHeight="1" x14ac:dyDescent="0.25">
      <c r="C1470" s="15"/>
      <c r="W1470" s="132" t="s">
        <v>91</v>
      </c>
      <c r="AN1470"/>
      <c r="AO1470"/>
      <c r="AP1470"/>
      <c r="AQ1470"/>
      <c r="BD1470"/>
      <c r="BE1470" s="30" t="str">
        <f t="shared" si="230"/>
        <v>non</v>
      </c>
    </row>
    <row r="1471" spans="3:57" ht="15" customHeight="1" x14ac:dyDescent="0.25">
      <c r="C1471" s="15"/>
      <c r="W1471" s="132" t="s">
        <v>91</v>
      </c>
      <c r="AN1471"/>
      <c r="AO1471"/>
      <c r="AP1471"/>
      <c r="AQ1471"/>
      <c r="BD1471"/>
      <c r="BE1471" s="30" t="str">
        <f t="shared" si="230"/>
        <v>non</v>
      </c>
    </row>
    <row r="1472" spans="3:57" ht="15" customHeight="1" x14ac:dyDescent="0.25">
      <c r="C1472" s="15"/>
      <c r="W1472" s="132" t="s">
        <v>91</v>
      </c>
      <c r="AN1472"/>
      <c r="AO1472"/>
      <c r="AP1472"/>
      <c r="AQ1472"/>
      <c r="BD1472"/>
      <c r="BE1472" s="30" t="str">
        <f t="shared" si="230"/>
        <v>non</v>
      </c>
    </row>
    <row r="1473" spans="3:57" ht="15" customHeight="1" x14ac:dyDescent="0.25">
      <c r="C1473" s="15"/>
      <c r="W1473" s="132" t="s">
        <v>91</v>
      </c>
      <c r="AN1473"/>
      <c r="AO1473"/>
      <c r="AP1473"/>
      <c r="AQ1473"/>
      <c r="BD1473"/>
      <c r="BE1473" s="30" t="str">
        <f t="shared" si="230"/>
        <v>non</v>
      </c>
    </row>
    <row r="1474" spans="3:57" ht="15" customHeight="1" x14ac:dyDescent="0.25">
      <c r="C1474" s="15"/>
      <c r="W1474" s="132" t="s">
        <v>91</v>
      </c>
      <c r="AN1474"/>
      <c r="AO1474"/>
      <c r="AP1474"/>
      <c r="AQ1474"/>
      <c r="BD1474"/>
      <c r="BE1474" s="30" t="str">
        <f t="shared" si="230"/>
        <v>non</v>
      </c>
    </row>
    <row r="1475" spans="3:57" ht="15" customHeight="1" x14ac:dyDescent="0.25">
      <c r="C1475" s="15"/>
      <c r="W1475" s="132" t="s">
        <v>91</v>
      </c>
      <c r="AN1475"/>
      <c r="AO1475"/>
      <c r="AP1475"/>
      <c r="AQ1475"/>
      <c r="BD1475"/>
      <c r="BE1475" s="30" t="str">
        <f t="shared" si="230"/>
        <v>non</v>
      </c>
    </row>
    <row r="1476" spans="3:57" ht="15" customHeight="1" x14ac:dyDescent="0.25">
      <c r="C1476" s="15"/>
      <c r="W1476" s="132" t="s">
        <v>91</v>
      </c>
      <c r="AN1476"/>
      <c r="AO1476"/>
      <c r="AP1476"/>
      <c r="AQ1476"/>
      <c r="BD1476"/>
      <c r="BE1476" s="30" t="str">
        <f t="shared" si="230"/>
        <v>non</v>
      </c>
    </row>
    <row r="1477" spans="3:57" ht="15" customHeight="1" x14ac:dyDescent="0.25">
      <c r="C1477" s="15"/>
      <c r="W1477" s="132" t="s">
        <v>91</v>
      </c>
      <c r="AN1477"/>
      <c r="AO1477"/>
      <c r="AP1477"/>
      <c r="AQ1477"/>
      <c r="BD1477"/>
      <c r="BE1477" s="30" t="str">
        <f t="shared" si="230"/>
        <v>non</v>
      </c>
    </row>
    <row r="1478" spans="3:57" ht="15" customHeight="1" x14ac:dyDescent="0.25">
      <c r="C1478" s="15"/>
      <c r="W1478" s="132" t="s">
        <v>91</v>
      </c>
      <c r="AN1478"/>
      <c r="AO1478"/>
      <c r="AP1478"/>
      <c r="AQ1478"/>
      <c r="BD1478"/>
      <c r="BE1478" s="30" t="str">
        <f t="shared" si="230"/>
        <v>non</v>
      </c>
    </row>
    <row r="1479" spans="3:57" ht="15" customHeight="1" x14ac:dyDescent="0.25">
      <c r="C1479" s="15"/>
      <c r="W1479" s="132" t="s">
        <v>91</v>
      </c>
      <c r="AN1479"/>
      <c r="AO1479"/>
      <c r="AP1479"/>
      <c r="AQ1479"/>
      <c r="BD1479"/>
      <c r="BE1479" s="30" t="str">
        <f t="shared" si="230"/>
        <v>non</v>
      </c>
    </row>
    <row r="1480" spans="3:57" ht="15" customHeight="1" x14ac:dyDescent="0.25">
      <c r="C1480" s="15"/>
      <c r="W1480" s="132" t="s">
        <v>91</v>
      </c>
      <c r="AN1480"/>
      <c r="AO1480"/>
      <c r="AP1480"/>
      <c r="AQ1480"/>
      <c r="BD1480"/>
      <c r="BE1480" s="30" t="str">
        <f t="shared" si="230"/>
        <v>non</v>
      </c>
    </row>
    <row r="1481" spans="3:57" ht="15" customHeight="1" x14ac:dyDescent="0.25">
      <c r="C1481" s="15"/>
      <c r="W1481" s="132" t="s">
        <v>91</v>
      </c>
      <c r="AN1481"/>
      <c r="AO1481"/>
      <c r="AP1481"/>
      <c r="AQ1481"/>
      <c r="BD1481"/>
      <c r="BE1481" s="30" t="str">
        <f t="shared" si="230"/>
        <v>non</v>
      </c>
    </row>
    <row r="1482" spans="3:57" ht="15" customHeight="1" x14ac:dyDescent="0.25">
      <c r="C1482" s="15"/>
      <c r="W1482" s="132" t="s">
        <v>91</v>
      </c>
      <c r="AN1482"/>
      <c r="AO1482"/>
      <c r="AP1482"/>
      <c r="AQ1482"/>
      <c r="BD1482"/>
      <c r="BE1482" s="30" t="str">
        <f t="shared" si="230"/>
        <v>non</v>
      </c>
    </row>
    <row r="1483" spans="3:57" ht="15" customHeight="1" x14ac:dyDescent="0.25">
      <c r="C1483" s="15"/>
      <c r="W1483" s="132" t="s">
        <v>91</v>
      </c>
      <c r="AN1483"/>
      <c r="AO1483"/>
      <c r="AP1483"/>
      <c r="AQ1483"/>
      <c r="BD1483"/>
      <c r="BE1483" s="30" t="str">
        <f t="shared" si="230"/>
        <v>non</v>
      </c>
    </row>
    <row r="1484" spans="3:57" ht="15" customHeight="1" x14ac:dyDescent="0.25">
      <c r="C1484" s="15"/>
      <c r="W1484" s="132" t="s">
        <v>91</v>
      </c>
      <c r="AN1484"/>
      <c r="AO1484"/>
      <c r="AP1484"/>
      <c r="AQ1484"/>
      <c r="BD1484"/>
      <c r="BE1484" s="30" t="str">
        <f t="shared" si="230"/>
        <v>non</v>
      </c>
    </row>
    <row r="1485" spans="3:57" ht="15" customHeight="1" x14ac:dyDescent="0.25">
      <c r="C1485" s="15"/>
      <c r="W1485" s="132" t="s">
        <v>91</v>
      </c>
      <c r="AN1485"/>
      <c r="AO1485"/>
      <c r="AP1485"/>
      <c r="AQ1485"/>
      <c r="BD1485"/>
      <c r="BE1485" s="30" t="str">
        <f t="shared" si="230"/>
        <v>non</v>
      </c>
    </row>
    <row r="1486" spans="3:57" ht="15" customHeight="1" x14ac:dyDescent="0.25">
      <c r="C1486" s="15"/>
      <c r="W1486" s="132" t="s">
        <v>91</v>
      </c>
      <c r="AN1486"/>
      <c r="AO1486"/>
      <c r="AP1486"/>
      <c r="AQ1486"/>
      <c r="BD1486"/>
      <c r="BE1486" s="30" t="str">
        <f t="shared" si="230"/>
        <v>non</v>
      </c>
    </row>
    <row r="1487" spans="3:57" ht="15" customHeight="1" x14ac:dyDescent="0.25">
      <c r="C1487" s="15"/>
      <c r="W1487" s="132" t="s">
        <v>91</v>
      </c>
      <c r="AN1487"/>
      <c r="AO1487"/>
      <c r="AP1487"/>
      <c r="AQ1487"/>
      <c r="BD1487"/>
      <c r="BE1487" s="30" t="str">
        <f t="shared" si="230"/>
        <v>non</v>
      </c>
    </row>
    <row r="1488" spans="3:57" ht="15" customHeight="1" x14ac:dyDescent="0.25">
      <c r="C1488" s="15"/>
      <c r="W1488" s="132" t="s">
        <v>91</v>
      </c>
      <c r="AN1488"/>
      <c r="AO1488"/>
      <c r="AP1488"/>
      <c r="AQ1488"/>
      <c r="BD1488"/>
      <c r="BE1488" s="30" t="str">
        <f t="shared" si="230"/>
        <v>non</v>
      </c>
    </row>
    <row r="1489" spans="3:57" ht="15" customHeight="1" x14ac:dyDescent="0.25">
      <c r="C1489" s="15"/>
      <c r="W1489" s="132" t="s">
        <v>91</v>
      </c>
      <c r="AN1489"/>
      <c r="AO1489"/>
      <c r="AP1489"/>
      <c r="AQ1489"/>
      <c r="BD1489"/>
      <c r="BE1489" s="30" t="str">
        <f t="shared" si="230"/>
        <v>non</v>
      </c>
    </row>
    <row r="1490" spans="3:57" ht="15" customHeight="1" x14ac:dyDescent="0.25">
      <c r="C1490" s="15"/>
      <c r="W1490" s="132" t="s">
        <v>91</v>
      </c>
      <c r="AN1490"/>
      <c r="AO1490"/>
      <c r="AP1490"/>
      <c r="AQ1490"/>
      <c r="BD1490"/>
      <c r="BE1490" s="30" t="str">
        <f t="shared" si="230"/>
        <v>non</v>
      </c>
    </row>
    <row r="1491" spans="3:57" ht="15" customHeight="1" x14ac:dyDescent="0.25">
      <c r="C1491" s="15"/>
      <c r="W1491" s="132" t="s">
        <v>91</v>
      </c>
      <c r="AN1491"/>
      <c r="AO1491"/>
      <c r="AP1491"/>
      <c r="AQ1491"/>
      <c r="BD1491"/>
      <c r="BE1491" s="30" t="str">
        <f t="shared" si="230"/>
        <v>non</v>
      </c>
    </row>
    <row r="1492" spans="3:57" ht="15" customHeight="1" x14ac:dyDescent="0.25">
      <c r="C1492" s="15"/>
      <c r="W1492" s="132" t="s">
        <v>91</v>
      </c>
      <c r="AN1492"/>
      <c r="AO1492"/>
      <c r="AP1492"/>
      <c r="AQ1492"/>
      <c r="BD1492"/>
      <c r="BE1492" s="30" t="str">
        <f t="shared" si="230"/>
        <v>non</v>
      </c>
    </row>
    <row r="1493" spans="3:57" ht="15" customHeight="1" x14ac:dyDescent="0.25">
      <c r="C1493" s="15"/>
      <c r="W1493" s="132" t="s">
        <v>91</v>
      </c>
      <c r="AN1493"/>
      <c r="AO1493"/>
      <c r="AP1493"/>
      <c r="AQ1493"/>
      <c r="BD1493"/>
      <c r="BE1493" s="30" t="str">
        <f t="shared" si="230"/>
        <v>non</v>
      </c>
    </row>
    <row r="1494" spans="3:57" ht="15" customHeight="1" x14ac:dyDescent="0.25">
      <c r="C1494" s="15"/>
      <c r="W1494" s="132" t="s">
        <v>91</v>
      </c>
      <c r="AN1494"/>
      <c r="AO1494"/>
      <c r="AP1494"/>
      <c r="AQ1494"/>
      <c r="BD1494"/>
      <c r="BE1494" s="30" t="str">
        <f t="shared" si="230"/>
        <v>non</v>
      </c>
    </row>
    <row r="1495" spans="3:57" ht="15" customHeight="1" x14ac:dyDescent="0.25">
      <c r="C1495" s="15"/>
      <c r="W1495" s="132" t="s">
        <v>91</v>
      </c>
      <c r="AN1495"/>
      <c r="AO1495"/>
      <c r="AP1495"/>
      <c r="AQ1495"/>
      <c r="BD1495"/>
      <c r="BE1495" s="30" t="str">
        <f t="shared" si="230"/>
        <v>non</v>
      </c>
    </row>
    <row r="1496" spans="3:57" ht="15" customHeight="1" x14ac:dyDescent="0.25">
      <c r="C1496" s="15"/>
      <c r="W1496" s="132" t="s">
        <v>91</v>
      </c>
      <c r="AN1496"/>
      <c r="AO1496"/>
      <c r="AP1496"/>
      <c r="AQ1496"/>
      <c r="BD1496"/>
      <c r="BE1496" s="30" t="str">
        <f t="shared" si="230"/>
        <v>non</v>
      </c>
    </row>
    <row r="1497" spans="3:57" ht="15" customHeight="1" x14ac:dyDescent="0.25">
      <c r="C1497" s="15"/>
      <c r="W1497" s="132" t="s">
        <v>91</v>
      </c>
      <c r="AN1497"/>
      <c r="AO1497"/>
      <c r="AP1497"/>
      <c r="AQ1497"/>
      <c r="BD1497"/>
      <c r="BE1497" s="30" t="str">
        <f t="shared" si="230"/>
        <v>non</v>
      </c>
    </row>
    <row r="1498" spans="3:57" ht="15" customHeight="1" x14ac:dyDescent="0.25">
      <c r="C1498" s="15"/>
      <c r="W1498" s="132" t="s">
        <v>91</v>
      </c>
      <c r="AN1498"/>
      <c r="AO1498"/>
      <c r="AP1498"/>
      <c r="AQ1498"/>
      <c r="BD1498"/>
      <c r="BE1498" s="30" t="str">
        <f t="shared" si="230"/>
        <v>non</v>
      </c>
    </row>
    <row r="1499" spans="3:57" ht="15" customHeight="1" x14ac:dyDescent="0.25">
      <c r="C1499" s="15"/>
      <c r="W1499" s="132" t="s">
        <v>91</v>
      </c>
      <c r="AN1499"/>
      <c r="AO1499"/>
      <c r="AP1499"/>
      <c r="AQ1499"/>
      <c r="BD1499"/>
      <c r="BE1499" s="30" t="str">
        <f t="shared" si="230"/>
        <v>non</v>
      </c>
    </row>
    <row r="1500" spans="3:57" ht="15" customHeight="1" x14ac:dyDescent="0.25">
      <c r="C1500" s="15"/>
      <c r="W1500" s="132" t="s">
        <v>91</v>
      </c>
      <c r="AN1500"/>
      <c r="AO1500"/>
      <c r="AP1500"/>
      <c r="AQ1500"/>
      <c r="BD1500"/>
      <c r="BE1500" s="30" t="str">
        <f t="shared" si="230"/>
        <v>non</v>
      </c>
    </row>
    <row r="1501" spans="3:57" ht="15" customHeight="1" x14ac:dyDescent="0.25">
      <c r="C1501" s="15"/>
      <c r="W1501" s="132" t="s">
        <v>91</v>
      </c>
      <c r="AN1501"/>
      <c r="AO1501"/>
      <c r="AP1501"/>
      <c r="AQ1501"/>
      <c r="BD1501"/>
      <c r="BE1501" s="30" t="str">
        <f t="shared" si="230"/>
        <v>non</v>
      </c>
    </row>
    <row r="1502" spans="3:57" ht="15" customHeight="1" x14ac:dyDescent="0.25">
      <c r="C1502" s="15"/>
      <c r="W1502" s="132" t="s">
        <v>91</v>
      </c>
      <c r="AN1502"/>
      <c r="AO1502"/>
      <c r="AP1502"/>
      <c r="AQ1502"/>
      <c r="BD1502"/>
      <c r="BE1502" s="30" t="str">
        <f t="shared" si="230"/>
        <v>non</v>
      </c>
    </row>
    <row r="1503" spans="3:57" ht="15" customHeight="1" x14ac:dyDescent="0.25">
      <c r="C1503" s="15"/>
      <c r="W1503" s="132" t="s">
        <v>91</v>
      </c>
      <c r="AN1503"/>
      <c r="AO1503"/>
      <c r="AP1503"/>
      <c r="AQ1503"/>
      <c r="BD1503"/>
      <c r="BE1503" s="30" t="str">
        <f t="shared" si="230"/>
        <v>non</v>
      </c>
    </row>
    <row r="1504" spans="3:57" ht="15" customHeight="1" x14ac:dyDescent="0.25">
      <c r="C1504" s="15"/>
      <c r="W1504" s="132" t="s">
        <v>91</v>
      </c>
      <c r="AN1504"/>
      <c r="AO1504"/>
      <c r="AP1504"/>
      <c r="AQ1504"/>
      <c r="BD1504"/>
      <c r="BE1504" s="30" t="str">
        <f t="shared" si="230"/>
        <v>non</v>
      </c>
    </row>
    <row r="1505" spans="3:57" ht="15" customHeight="1" x14ac:dyDescent="0.25">
      <c r="C1505" s="15"/>
      <c r="W1505" s="132" t="s">
        <v>91</v>
      </c>
      <c r="AN1505"/>
      <c r="AO1505"/>
      <c r="AP1505"/>
      <c r="AQ1505"/>
      <c r="BD1505"/>
      <c r="BE1505" s="30" t="str">
        <f t="shared" si="230"/>
        <v>non</v>
      </c>
    </row>
    <row r="1506" spans="3:57" ht="15" customHeight="1" x14ac:dyDescent="0.25">
      <c r="C1506" s="15"/>
      <c r="W1506" s="132" t="s">
        <v>91</v>
      </c>
      <c r="AN1506"/>
      <c r="AO1506"/>
      <c r="AP1506"/>
      <c r="AQ1506"/>
      <c r="BD1506"/>
      <c r="BE1506" s="30" t="str">
        <f t="shared" si="230"/>
        <v>non</v>
      </c>
    </row>
    <row r="1507" spans="3:57" ht="15" customHeight="1" x14ac:dyDescent="0.25">
      <c r="C1507" s="15"/>
      <c r="W1507" s="132" t="s">
        <v>91</v>
      </c>
      <c r="AN1507"/>
      <c r="AO1507"/>
      <c r="AP1507"/>
      <c r="AQ1507"/>
      <c r="BD1507"/>
      <c r="BE1507" s="30" t="str">
        <f t="shared" si="230"/>
        <v>non</v>
      </c>
    </row>
    <row r="1508" spans="3:57" ht="15" customHeight="1" x14ac:dyDescent="0.25">
      <c r="C1508" s="15"/>
      <c r="W1508" s="132" t="s">
        <v>91</v>
      </c>
      <c r="AN1508"/>
      <c r="AO1508"/>
      <c r="AP1508"/>
      <c r="AQ1508"/>
      <c r="BD1508"/>
      <c r="BE1508" s="30" t="str">
        <f t="shared" si="230"/>
        <v>non</v>
      </c>
    </row>
    <row r="1509" spans="3:57" ht="15" customHeight="1" x14ac:dyDescent="0.25">
      <c r="C1509" s="15"/>
      <c r="W1509" s="132" t="s">
        <v>91</v>
      </c>
      <c r="AN1509"/>
      <c r="AO1509"/>
      <c r="AP1509"/>
      <c r="AQ1509"/>
      <c r="BD1509"/>
      <c r="BE1509" s="30" t="str">
        <f t="shared" si="230"/>
        <v>non</v>
      </c>
    </row>
    <row r="1510" spans="3:57" ht="15" customHeight="1" x14ac:dyDescent="0.25">
      <c r="C1510" s="15"/>
      <c r="W1510" s="132" t="s">
        <v>91</v>
      </c>
      <c r="AN1510"/>
      <c r="AO1510"/>
      <c r="AP1510"/>
      <c r="AQ1510"/>
      <c r="BD1510"/>
      <c r="BE1510" s="30" t="str">
        <f t="shared" si="230"/>
        <v>non</v>
      </c>
    </row>
    <row r="1511" spans="3:57" ht="15" customHeight="1" x14ac:dyDescent="0.25">
      <c r="C1511" s="15"/>
      <c r="W1511" s="132" t="s">
        <v>91</v>
      </c>
      <c r="AN1511"/>
      <c r="AO1511"/>
      <c r="AP1511"/>
      <c r="AQ1511"/>
      <c r="BD1511"/>
      <c r="BE1511" s="30" t="str">
        <f t="shared" si="230"/>
        <v>non</v>
      </c>
    </row>
    <row r="1512" spans="3:57" ht="15" customHeight="1" x14ac:dyDescent="0.25">
      <c r="C1512" s="15"/>
      <c r="W1512" s="132" t="s">
        <v>91</v>
      </c>
      <c r="AN1512"/>
      <c r="AO1512"/>
      <c r="AP1512"/>
      <c r="AQ1512"/>
      <c r="BD1512"/>
      <c r="BE1512" s="30" t="str">
        <f t="shared" si="230"/>
        <v>non</v>
      </c>
    </row>
    <row r="1513" spans="3:57" ht="15" customHeight="1" x14ac:dyDescent="0.25">
      <c r="C1513" s="15"/>
      <c r="W1513" s="132" t="s">
        <v>91</v>
      </c>
      <c r="AN1513"/>
      <c r="AO1513"/>
      <c r="AP1513"/>
      <c r="AQ1513"/>
      <c r="BD1513"/>
      <c r="BE1513" s="30" t="str">
        <f t="shared" si="230"/>
        <v>non</v>
      </c>
    </row>
    <row r="1514" spans="3:57" ht="15" customHeight="1" x14ac:dyDescent="0.25">
      <c r="C1514" s="15"/>
      <c r="W1514" s="132" t="s">
        <v>91</v>
      </c>
      <c r="AN1514"/>
      <c r="AO1514"/>
      <c r="AP1514"/>
      <c r="AQ1514"/>
      <c r="BD1514"/>
      <c r="BE1514" s="30" t="str">
        <f t="shared" si="230"/>
        <v>non</v>
      </c>
    </row>
    <row r="1515" spans="3:57" ht="15" customHeight="1" x14ac:dyDescent="0.25">
      <c r="C1515" s="15"/>
      <c r="W1515" s="132" t="s">
        <v>91</v>
      </c>
      <c r="AN1515"/>
      <c r="AO1515"/>
      <c r="AP1515"/>
      <c r="AQ1515"/>
      <c r="BD1515"/>
      <c r="BE1515" s="30" t="str">
        <f t="shared" si="230"/>
        <v>non</v>
      </c>
    </row>
    <row r="1516" spans="3:57" ht="15" customHeight="1" x14ac:dyDescent="0.25">
      <c r="C1516" s="15"/>
      <c r="W1516" s="132" t="s">
        <v>91</v>
      </c>
      <c r="AN1516"/>
      <c r="AO1516"/>
      <c r="AP1516"/>
      <c r="AQ1516"/>
      <c r="BD1516"/>
      <c r="BE1516" s="30" t="str">
        <f t="shared" si="230"/>
        <v>non</v>
      </c>
    </row>
    <row r="1517" spans="3:57" ht="15" customHeight="1" x14ac:dyDescent="0.25">
      <c r="C1517" s="15"/>
      <c r="W1517" s="132" t="s">
        <v>91</v>
      </c>
      <c r="AN1517"/>
      <c r="AO1517"/>
      <c r="AP1517"/>
      <c r="AQ1517"/>
      <c r="BD1517"/>
      <c r="BE1517" s="30" t="str">
        <f t="shared" si="230"/>
        <v>non</v>
      </c>
    </row>
    <row r="1518" spans="3:57" ht="15" customHeight="1" x14ac:dyDescent="0.25">
      <c r="C1518" s="15"/>
      <c r="W1518" s="132" t="s">
        <v>91</v>
      </c>
      <c r="AN1518"/>
      <c r="AO1518"/>
      <c r="AP1518"/>
      <c r="AQ1518"/>
      <c r="BD1518"/>
      <c r="BE1518" s="30" t="str">
        <f t="shared" si="230"/>
        <v>non</v>
      </c>
    </row>
    <row r="1519" spans="3:57" ht="15" customHeight="1" x14ac:dyDescent="0.25">
      <c r="C1519" s="15"/>
      <c r="W1519" s="132" t="s">
        <v>91</v>
      </c>
      <c r="AN1519"/>
      <c r="AO1519"/>
      <c r="AP1519"/>
      <c r="AQ1519"/>
      <c r="BD1519"/>
      <c r="BE1519" s="30" t="str">
        <f t="shared" si="230"/>
        <v>non</v>
      </c>
    </row>
    <row r="1520" spans="3:57" ht="15" customHeight="1" x14ac:dyDescent="0.25">
      <c r="C1520" s="15"/>
      <c r="W1520" s="132" t="s">
        <v>91</v>
      </c>
      <c r="AN1520"/>
      <c r="AO1520"/>
      <c r="AP1520"/>
      <c r="AQ1520"/>
      <c r="BD1520"/>
      <c r="BE1520" s="30" t="str">
        <f t="shared" si="230"/>
        <v>non</v>
      </c>
    </row>
    <row r="1521" spans="3:57" ht="15" customHeight="1" x14ac:dyDescent="0.25">
      <c r="C1521" s="15"/>
      <c r="W1521" s="132" t="s">
        <v>91</v>
      </c>
      <c r="AN1521"/>
      <c r="AO1521"/>
      <c r="AP1521"/>
      <c r="AQ1521"/>
      <c r="BD1521"/>
      <c r="BE1521" s="30" t="str">
        <f t="shared" si="230"/>
        <v>non</v>
      </c>
    </row>
    <row r="1522" spans="3:57" ht="15" customHeight="1" x14ac:dyDescent="0.25">
      <c r="C1522" s="15"/>
      <c r="W1522" s="132" t="s">
        <v>91</v>
      </c>
      <c r="AN1522"/>
      <c r="AO1522"/>
      <c r="AP1522"/>
      <c r="AQ1522"/>
      <c r="BD1522"/>
      <c r="BE1522" s="30" t="str">
        <f t="shared" si="230"/>
        <v>non</v>
      </c>
    </row>
    <row r="1523" spans="3:57" ht="15" customHeight="1" x14ac:dyDescent="0.25">
      <c r="C1523" s="15"/>
      <c r="W1523" s="132" t="s">
        <v>91</v>
      </c>
      <c r="AN1523"/>
      <c r="AO1523"/>
      <c r="AP1523"/>
      <c r="AQ1523"/>
      <c r="BD1523"/>
      <c r="BE1523" s="30" t="str">
        <f t="shared" si="230"/>
        <v>non</v>
      </c>
    </row>
    <row r="1524" spans="3:57" ht="15" customHeight="1" x14ac:dyDescent="0.25">
      <c r="C1524" s="15"/>
      <c r="W1524" s="132" t="s">
        <v>91</v>
      </c>
      <c r="AN1524"/>
      <c r="AO1524"/>
      <c r="AP1524"/>
      <c r="AQ1524"/>
      <c r="BD1524"/>
      <c r="BE1524" s="30" t="str">
        <f t="shared" si="230"/>
        <v>non</v>
      </c>
    </row>
    <row r="1525" spans="3:57" ht="15" customHeight="1" x14ac:dyDescent="0.25">
      <c r="C1525" s="15"/>
      <c r="W1525" s="132" t="s">
        <v>91</v>
      </c>
      <c r="AN1525"/>
      <c r="AO1525"/>
      <c r="AP1525"/>
      <c r="AQ1525"/>
      <c r="BD1525"/>
      <c r="BE1525" s="30" t="str">
        <f t="shared" si="230"/>
        <v>non</v>
      </c>
    </row>
    <row r="1526" spans="3:57" ht="15" customHeight="1" x14ac:dyDescent="0.25">
      <c r="C1526" s="15"/>
      <c r="W1526" s="132" t="s">
        <v>91</v>
      </c>
      <c r="AN1526"/>
      <c r="AO1526"/>
      <c r="AP1526"/>
      <c r="AQ1526"/>
      <c r="BD1526"/>
      <c r="BE1526" s="30" t="str">
        <f t="shared" si="230"/>
        <v>non</v>
      </c>
    </row>
    <row r="1527" spans="3:57" ht="15" customHeight="1" x14ac:dyDescent="0.25">
      <c r="C1527" s="15"/>
      <c r="W1527" s="132" t="s">
        <v>91</v>
      </c>
      <c r="AN1527"/>
      <c r="AO1527"/>
      <c r="AP1527"/>
      <c r="AQ1527"/>
      <c r="BD1527"/>
      <c r="BE1527" s="30" t="str">
        <f t="shared" si="230"/>
        <v>non</v>
      </c>
    </row>
    <row r="1528" spans="3:57" ht="15" customHeight="1" x14ac:dyDescent="0.25">
      <c r="C1528" s="15"/>
      <c r="W1528" s="132" t="s">
        <v>91</v>
      </c>
      <c r="AN1528"/>
      <c r="AO1528"/>
      <c r="AP1528"/>
      <c r="AQ1528"/>
      <c r="BD1528"/>
      <c r="BE1528" s="30" t="str">
        <f t="shared" si="230"/>
        <v>non</v>
      </c>
    </row>
    <row r="1529" spans="3:57" ht="15" customHeight="1" x14ac:dyDescent="0.25">
      <c r="C1529" s="15"/>
      <c r="W1529" s="132" t="s">
        <v>91</v>
      </c>
      <c r="AN1529"/>
      <c r="AO1529"/>
      <c r="AP1529"/>
      <c r="AQ1529"/>
      <c r="BD1529"/>
      <c r="BE1529" s="30" t="str">
        <f t="shared" si="230"/>
        <v>non</v>
      </c>
    </row>
    <row r="1530" spans="3:57" ht="15" customHeight="1" x14ac:dyDescent="0.25">
      <c r="C1530" s="15"/>
      <c r="W1530" s="132" t="s">
        <v>91</v>
      </c>
      <c r="AN1530"/>
      <c r="AO1530"/>
      <c r="AP1530"/>
      <c r="AQ1530"/>
      <c r="BD1530"/>
      <c r="BE1530" s="30" t="str">
        <f t="shared" ref="BE1530:BE1593" si="231">+BE1529</f>
        <v>non</v>
      </c>
    </row>
    <row r="1531" spans="3:57" ht="15" customHeight="1" x14ac:dyDescent="0.25">
      <c r="C1531" s="15"/>
      <c r="W1531" s="132" t="s">
        <v>91</v>
      </c>
      <c r="AN1531"/>
      <c r="AO1531"/>
      <c r="AP1531"/>
      <c r="AQ1531"/>
      <c r="BD1531"/>
      <c r="BE1531" s="30" t="str">
        <f t="shared" si="231"/>
        <v>non</v>
      </c>
    </row>
    <row r="1532" spans="3:57" ht="15" customHeight="1" x14ac:dyDescent="0.25">
      <c r="C1532" s="15"/>
      <c r="W1532" s="132" t="s">
        <v>91</v>
      </c>
      <c r="AN1532"/>
      <c r="AO1532"/>
      <c r="AP1532"/>
      <c r="AQ1532"/>
      <c r="BD1532"/>
      <c r="BE1532" s="30" t="str">
        <f t="shared" si="231"/>
        <v>non</v>
      </c>
    </row>
    <row r="1533" spans="3:57" ht="15" customHeight="1" x14ac:dyDescent="0.25">
      <c r="C1533" s="15"/>
      <c r="W1533" s="132" t="s">
        <v>91</v>
      </c>
      <c r="AN1533"/>
      <c r="AO1533"/>
      <c r="AP1533"/>
      <c r="AQ1533"/>
      <c r="BD1533"/>
      <c r="BE1533" s="30" t="str">
        <f t="shared" si="231"/>
        <v>non</v>
      </c>
    </row>
    <row r="1534" spans="3:57" ht="15" customHeight="1" x14ac:dyDescent="0.25">
      <c r="C1534" s="15"/>
      <c r="W1534" s="132" t="s">
        <v>91</v>
      </c>
      <c r="AN1534"/>
      <c r="AO1534"/>
      <c r="AP1534"/>
      <c r="AQ1534"/>
      <c r="BD1534"/>
      <c r="BE1534" s="30" t="str">
        <f t="shared" si="231"/>
        <v>non</v>
      </c>
    </row>
    <row r="1535" spans="3:57" ht="15" customHeight="1" x14ac:dyDescent="0.25">
      <c r="C1535" s="15"/>
      <c r="W1535" s="132" t="s">
        <v>91</v>
      </c>
      <c r="AN1535"/>
      <c r="AO1535"/>
      <c r="AP1535"/>
      <c r="AQ1535"/>
      <c r="BD1535"/>
      <c r="BE1535" s="30" t="str">
        <f t="shared" si="231"/>
        <v>non</v>
      </c>
    </row>
    <row r="1536" spans="3:57" ht="15" customHeight="1" x14ac:dyDescent="0.25">
      <c r="C1536" s="15"/>
      <c r="W1536" s="132" t="s">
        <v>91</v>
      </c>
      <c r="AN1536"/>
      <c r="AO1536"/>
      <c r="AP1536"/>
      <c r="AQ1536"/>
      <c r="BD1536"/>
      <c r="BE1536" s="30" t="str">
        <f t="shared" si="231"/>
        <v>non</v>
      </c>
    </row>
    <row r="1537" spans="3:57" ht="15" customHeight="1" x14ac:dyDescent="0.25">
      <c r="C1537" s="15"/>
      <c r="W1537" s="132" t="s">
        <v>91</v>
      </c>
      <c r="AN1537"/>
      <c r="AO1537"/>
      <c r="AP1537"/>
      <c r="AQ1537"/>
      <c r="BD1537"/>
      <c r="BE1537" s="30" t="str">
        <f t="shared" si="231"/>
        <v>non</v>
      </c>
    </row>
    <row r="1538" spans="3:57" ht="15" customHeight="1" x14ac:dyDescent="0.25">
      <c r="C1538" s="15"/>
      <c r="W1538" s="132" t="s">
        <v>91</v>
      </c>
      <c r="AN1538"/>
      <c r="AO1538"/>
      <c r="AP1538"/>
      <c r="AQ1538"/>
      <c r="BD1538"/>
      <c r="BE1538" s="30" t="str">
        <f t="shared" si="231"/>
        <v>non</v>
      </c>
    </row>
    <row r="1539" spans="3:57" ht="15" customHeight="1" x14ac:dyDescent="0.25">
      <c r="C1539" s="15"/>
      <c r="W1539" s="132" t="s">
        <v>91</v>
      </c>
      <c r="AN1539"/>
      <c r="AO1539"/>
      <c r="AP1539"/>
      <c r="AQ1539"/>
      <c r="BD1539"/>
      <c r="BE1539" s="30" t="str">
        <f t="shared" si="231"/>
        <v>non</v>
      </c>
    </row>
    <row r="1540" spans="3:57" ht="15" customHeight="1" x14ac:dyDescent="0.25">
      <c r="C1540" s="15"/>
      <c r="W1540" s="132" t="s">
        <v>91</v>
      </c>
      <c r="AN1540"/>
      <c r="AO1540"/>
      <c r="AP1540"/>
      <c r="AQ1540"/>
      <c r="BD1540"/>
      <c r="BE1540" s="30" t="str">
        <f t="shared" si="231"/>
        <v>non</v>
      </c>
    </row>
    <row r="1541" spans="3:57" ht="15" customHeight="1" x14ac:dyDescent="0.25">
      <c r="C1541" s="15"/>
      <c r="W1541" s="132" t="s">
        <v>91</v>
      </c>
      <c r="AN1541"/>
      <c r="AO1541"/>
      <c r="AP1541"/>
      <c r="AQ1541"/>
      <c r="BD1541"/>
      <c r="BE1541" s="30" t="str">
        <f t="shared" si="231"/>
        <v>non</v>
      </c>
    </row>
    <row r="1542" spans="3:57" ht="15" customHeight="1" x14ac:dyDescent="0.25">
      <c r="C1542" s="15"/>
      <c r="W1542" s="132" t="s">
        <v>91</v>
      </c>
      <c r="AN1542"/>
      <c r="AO1542"/>
      <c r="AP1542"/>
      <c r="AQ1542"/>
      <c r="BD1542"/>
      <c r="BE1542" s="30" t="str">
        <f t="shared" si="231"/>
        <v>non</v>
      </c>
    </row>
    <row r="1543" spans="3:57" ht="15" customHeight="1" x14ac:dyDescent="0.25">
      <c r="C1543" s="15"/>
      <c r="W1543" s="132" t="s">
        <v>91</v>
      </c>
      <c r="AN1543"/>
      <c r="AO1543"/>
      <c r="AP1543"/>
      <c r="AQ1543"/>
      <c r="BD1543"/>
      <c r="BE1543" s="30" t="str">
        <f t="shared" si="231"/>
        <v>non</v>
      </c>
    </row>
    <row r="1544" spans="3:57" ht="15" customHeight="1" x14ac:dyDescent="0.25">
      <c r="C1544" s="15"/>
      <c r="W1544" s="132" t="s">
        <v>91</v>
      </c>
      <c r="AN1544"/>
      <c r="AO1544"/>
      <c r="AP1544"/>
      <c r="AQ1544"/>
      <c r="BD1544"/>
      <c r="BE1544" s="30" t="str">
        <f t="shared" si="231"/>
        <v>non</v>
      </c>
    </row>
    <row r="1545" spans="3:57" ht="15" customHeight="1" x14ac:dyDescent="0.25">
      <c r="C1545" s="15"/>
      <c r="W1545" s="132" t="s">
        <v>91</v>
      </c>
      <c r="AN1545"/>
      <c r="AO1545"/>
      <c r="AP1545"/>
      <c r="AQ1545"/>
      <c r="BD1545"/>
      <c r="BE1545" s="30" t="str">
        <f t="shared" si="231"/>
        <v>non</v>
      </c>
    </row>
    <row r="1546" spans="3:57" ht="15" customHeight="1" x14ac:dyDescent="0.25">
      <c r="C1546" s="15"/>
      <c r="W1546" s="132" t="s">
        <v>91</v>
      </c>
      <c r="AN1546"/>
      <c r="AO1546"/>
      <c r="AP1546"/>
      <c r="AQ1546"/>
      <c r="BD1546"/>
      <c r="BE1546" s="30" t="str">
        <f t="shared" si="231"/>
        <v>non</v>
      </c>
    </row>
    <row r="1547" spans="3:57" ht="15" customHeight="1" x14ac:dyDescent="0.25">
      <c r="C1547" s="15"/>
      <c r="W1547" s="132" t="s">
        <v>91</v>
      </c>
      <c r="AN1547"/>
      <c r="AO1547"/>
      <c r="AP1547"/>
      <c r="AQ1547"/>
      <c r="BD1547"/>
      <c r="BE1547" s="30" t="str">
        <f t="shared" si="231"/>
        <v>non</v>
      </c>
    </row>
    <row r="1548" spans="3:57" ht="15" customHeight="1" x14ac:dyDescent="0.25">
      <c r="C1548" s="15"/>
      <c r="W1548" s="132" t="s">
        <v>91</v>
      </c>
      <c r="AN1548"/>
      <c r="AO1548"/>
      <c r="AP1548"/>
      <c r="AQ1548"/>
      <c r="BD1548"/>
      <c r="BE1548" s="30" t="str">
        <f t="shared" si="231"/>
        <v>non</v>
      </c>
    </row>
    <row r="1549" spans="3:57" ht="15" customHeight="1" x14ac:dyDescent="0.25">
      <c r="C1549" s="15"/>
      <c r="W1549" s="132" t="s">
        <v>91</v>
      </c>
      <c r="AN1549"/>
      <c r="AO1549"/>
      <c r="AP1549"/>
      <c r="AQ1549"/>
      <c r="BD1549"/>
      <c r="BE1549" s="30" t="str">
        <f t="shared" si="231"/>
        <v>non</v>
      </c>
    </row>
    <row r="1550" spans="3:57" ht="15" customHeight="1" x14ac:dyDescent="0.25">
      <c r="C1550" s="15"/>
      <c r="W1550" s="132" t="s">
        <v>91</v>
      </c>
      <c r="AN1550"/>
      <c r="AO1550"/>
      <c r="AP1550"/>
      <c r="AQ1550"/>
      <c r="BD1550"/>
      <c r="BE1550" s="30" t="str">
        <f t="shared" si="231"/>
        <v>non</v>
      </c>
    </row>
    <row r="1551" spans="3:57" ht="15" customHeight="1" x14ac:dyDescent="0.25">
      <c r="C1551" s="15"/>
      <c r="W1551" s="132" t="s">
        <v>91</v>
      </c>
      <c r="AN1551"/>
      <c r="AO1551"/>
      <c r="AP1551"/>
      <c r="AQ1551"/>
      <c r="BD1551"/>
      <c r="BE1551" s="30" t="str">
        <f t="shared" si="231"/>
        <v>non</v>
      </c>
    </row>
    <row r="1552" spans="3:57" ht="15" customHeight="1" x14ac:dyDescent="0.25">
      <c r="C1552" s="15"/>
      <c r="W1552" s="132" t="s">
        <v>91</v>
      </c>
      <c r="AN1552"/>
      <c r="AO1552"/>
      <c r="AP1552"/>
      <c r="AQ1552"/>
      <c r="BD1552"/>
      <c r="BE1552" s="30" t="str">
        <f t="shared" si="231"/>
        <v>non</v>
      </c>
    </row>
    <row r="1553" spans="3:57" ht="15" customHeight="1" x14ac:dyDescent="0.25">
      <c r="C1553" s="15"/>
      <c r="W1553" s="132" t="s">
        <v>91</v>
      </c>
      <c r="AN1553"/>
      <c r="AO1553"/>
      <c r="AP1553"/>
      <c r="AQ1553"/>
      <c r="BD1553"/>
      <c r="BE1553" s="30" t="str">
        <f t="shared" si="231"/>
        <v>non</v>
      </c>
    </row>
    <row r="1554" spans="3:57" ht="15" customHeight="1" x14ac:dyDescent="0.25">
      <c r="C1554" s="15"/>
      <c r="W1554" s="132" t="s">
        <v>91</v>
      </c>
      <c r="AN1554"/>
      <c r="AO1554"/>
      <c r="AP1554"/>
      <c r="AQ1554"/>
      <c r="BD1554"/>
      <c r="BE1554" s="30" t="str">
        <f t="shared" si="231"/>
        <v>non</v>
      </c>
    </row>
    <row r="1555" spans="3:57" ht="15" customHeight="1" x14ac:dyDescent="0.25">
      <c r="C1555" s="15"/>
      <c r="W1555" s="132" t="s">
        <v>91</v>
      </c>
      <c r="AN1555"/>
      <c r="AO1555"/>
      <c r="AP1555"/>
      <c r="AQ1555"/>
      <c r="BD1555"/>
      <c r="BE1555" s="30" t="str">
        <f t="shared" si="231"/>
        <v>non</v>
      </c>
    </row>
    <row r="1556" spans="3:57" ht="15" customHeight="1" x14ac:dyDescent="0.25">
      <c r="C1556" s="15"/>
      <c r="W1556" s="132" t="s">
        <v>91</v>
      </c>
      <c r="AN1556"/>
      <c r="AO1556"/>
      <c r="AP1556"/>
      <c r="AQ1556"/>
      <c r="BD1556"/>
      <c r="BE1556" s="30" t="str">
        <f t="shared" si="231"/>
        <v>non</v>
      </c>
    </row>
    <row r="1557" spans="3:57" ht="15" customHeight="1" x14ac:dyDescent="0.25">
      <c r="C1557" s="15"/>
      <c r="W1557" s="132" t="s">
        <v>91</v>
      </c>
      <c r="AN1557"/>
      <c r="AO1557"/>
      <c r="AP1557"/>
      <c r="AQ1557"/>
      <c r="BD1557"/>
      <c r="BE1557" s="30" t="str">
        <f t="shared" si="231"/>
        <v>non</v>
      </c>
    </row>
    <row r="1558" spans="3:57" ht="15" customHeight="1" x14ac:dyDescent="0.25">
      <c r="C1558" s="15"/>
      <c r="W1558" s="132" t="s">
        <v>91</v>
      </c>
      <c r="AN1558"/>
      <c r="AO1558"/>
      <c r="AP1558"/>
      <c r="AQ1558"/>
      <c r="BD1558"/>
      <c r="BE1558" s="30" t="str">
        <f t="shared" si="231"/>
        <v>non</v>
      </c>
    </row>
    <row r="1559" spans="3:57" ht="15" customHeight="1" x14ac:dyDescent="0.25">
      <c r="C1559" s="15"/>
      <c r="W1559" s="132" t="s">
        <v>91</v>
      </c>
      <c r="AN1559"/>
      <c r="AO1559"/>
      <c r="AP1559"/>
      <c r="AQ1559"/>
      <c r="BD1559"/>
      <c r="BE1559" s="30" t="str">
        <f t="shared" si="231"/>
        <v>non</v>
      </c>
    </row>
    <row r="1560" spans="3:57" ht="15" customHeight="1" x14ac:dyDescent="0.25">
      <c r="C1560" s="15"/>
      <c r="W1560" s="132" t="s">
        <v>91</v>
      </c>
      <c r="AN1560"/>
      <c r="AO1560"/>
      <c r="AP1560"/>
      <c r="AQ1560"/>
      <c r="BD1560"/>
      <c r="BE1560" s="30" t="str">
        <f t="shared" si="231"/>
        <v>non</v>
      </c>
    </row>
    <row r="1561" spans="3:57" ht="15" customHeight="1" x14ac:dyDescent="0.25">
      <c r="C1561" s="15"/>
      <c r="W1561" s="132" t="s">
        <v>91</v>
      </c>
      <c r="AN1561"/>
      <c r="AO1561"/>
      <c r="AP1561"/>
      <c r="AQ1561"/>
      <c r="BD1561"/>
      <c r="BE1561" s="30" t="str">
        <f t="shared" si="231"/>
        <v>non</v>
      </c>
    </row>
    <row r="1562" spans="3:57" ht="15" customHeight="1" x14ac:dyDescent="0.25">
      <c r="C1562" s="15"/>
      <c r="W1562" s="132" t="s">
        <v>91</v>
      </c>
      <c r="AN1562"/>
      <c r="AO1562"/>
      <c r="AP1562"/>
      <c r="AQ1562"/>
      <c r="BD1562"/>
      <c r="BE1562" s="30" t="str">
        <f t="shared" si="231"/>
        <v>non</v>
      </c>
    </row>
    <row r="1563" spans="3:57" ht="15" customHeight="1" x14ac:dyDescent="0.25">
      <c r="C1563" s="15"/>
      <c r="W1563" s="132" t="s">
        <v>91</v>
      </c>
      <c r="AN1563"/>
      <c r="AO1563"/>
      <c r="AP1563"/>
      <c r="AQ1563"/>
      <c r="BD1563"/>
      <c r="BE1563" s="30" t="str">
        <f t="shared" si="231"/>
        <v>non</v>
      </c>
    </row>
    <row r="1564" spans="3:57" ht="15" customHeight="1" x14ac:dyDescent="0.25">
      <c r="C1564" s="15"/>
      <c r="W1564" s="132" t="s">
        <v>91</v>
      </c>
      <c r="AN1564"/>
      <c r="AO1564"/>
      <c r="AP1564"/>
      <c r="AQ1564"/>
      <c r="BD1564"/>
      <c r="BE1564" s="30" t="str">
        <f t="shared" si="231"/>
        <v>non</v>
      </c>
    </row>
    <row r="1565" spans="3:57" ht="15" customHeight="1" x14ac:dyDescent="0.25">
      <c r="C1565" s="15"/>
      <c r="W1565" s="132" t="s">
        <v>91</v>
      </c>
      <c r="AN1565"/>
      <c r="AO1565"/>
      <c r="AP1565"/>
      <c r="AQ1565"/>
      <c r="BD1565"/>
      <c r="BE1565" s="30" t="str">
        <f t="shared" si="231"/>
        <v>non</v>
      </c>
    </row>
    <row r="1566" spans="3:57" ht="15" customHeight="1" x14ac:dyDescent="0.25">
      <c r="C1566" s="15"/>
      <c r="W1566" s="132" t="s">
        <v>91</v>
      </c>
      <c r="AN1566"/>
      <c r="AO1566"/>
      <c r="AP1566"/>
      <c r="AQ1566"/>
      <c r="BD1566"/>
      <c r="BE1566" s="30" t="str">
        <f t="shared" si="231"/>
        <v>non</v>
      </c>
    </row>
    <row r="1567" spans="3:57" ht="15" customHeight="1" x14ac:dyDescent="0.25">
      <c r="C1567" s="15"/>
      <c r="W1567" s="132" t="s">
        <v>91</v>
      </c>
      <c r="AN1567"/>
      <c r="AO1567"/>
      <c r="AP1567"/>
      <c r="AQ1567"/>
      <c r="BD1567"/>
      <c r="BE1567" s="30" t="str">
        <f t="shared" si="231"/>
        <v>non</v>
      </c>
    </row>
    <row r="1568" spans="3:57" ht="15" customHeight="1" x14ac:dyDescent="0.25">
      <c r="C1568" s="15"/>
      <c r="W1568" s="132" t="s">
        <v>91</v>
      </c>
      <c r="AN1568"/>
      <c r="AO1568"/>
      <c r="AP1568"/>
      <c r="AQ1568"/>
      <c r="BD1568"/>
      <c r="BE1568" s="30" t="str">
        <f t="shared" si="231"/>
        <v>non</v>
      </c>
    </row>
    <row r="1569" spans="3:57" ht="15" customHeight="1" x14ac:dyDescent="0.25">
      <c r="C1569" s="15"/>
      <c r="W1569" s="132" t="s">
        <v>91</v>
      </c>
      <c r="AN1569"/>
      <c r="AO1569"/>
      <c r="AP1569"/>
      <c r="AQ1569"/>
      <c r="BD1569"/>
      <c r="BE1569" s="30" t="str">
        <f t="shared" si="231"/>
        <v>non</v>
      </c>
    </row>
    <row r="1570" spans="3:57" ht="15" customHeight="1" x14ac:dyDescent="0.25">
      <c r="C1570" s="15"/>
      <c r="W1570" s="132" t="s">
        <v>91</v>
      </c>
      <c r="AN1570"/>
      <c r="AO1570"/>
      <c r="AP1570"/>
      <c r="AQ1570"/>
      <c r="BD1570"/>
      <c r="BE1570" s="30" t="str">
        <f t="shared" si="231"/>
        <v>non</v>
      </c>
    </row>
    <row r="1571" spans="3:57" ht="15" customHeight="1" x14ac:dyDescent="0.25">
      <c r="C1571" s="15"/>
      <c r="W1571" s="132" t="s">
        <v>91</v>
      </c>
      <c r="AN1571"/>
      <c r="AO1571"/>
      <c r="AP1571"/>
      <c r="AQ1571"/>
      <c r="BD1571"/>
      <c r="BE1571" s="30" t="str">
        <f t="shared" si="231"/>
        <v>non</v>
      </c>
    </row>
    <row r="1572" spans="3:57" ht="15" customHeight="1" x14ac:dyDescent="0.25">
      <c r="C1572" s="15"/>
      <c r="W1572" s="132" t="s">
        <v>91</v>
      </c>
      <c r="AN1572"/>
      <c r="AO1572"/>
      <c r="AP1572"/>
      <c r="AQ1572"/>
      <c r="BD1572"/>
      <c r="BE1572" s="30" t="str">
        <f t="shared" si="231"/>
        <v>non</v>
      </c>
    </row>
    <row r="1573" spans="3:57" ht="15" customHeight="1" x14ac:dyDescent="0.25">
      <c r="C1573" s="15"/>
      <c r="W1573" s="132" t="s">
        <v>91</v>
      </c>
      <c r="AN1573"/>
      <c r="AO1573"/>
      <c r="AP1573"/>
      <c r="AQ1573"/>
      <c r="BD1573"/>
      <c r="BE1573" s="30" t="str">
        <f t="shared" si="231"/>
        <v>non</v>
      </c>
    </row>
    <row r="1574" spans="3:57" ht="15" customHeight="1" x14ac:dyDescent="0.25">
      <c r="C1574" s="15"/>
      <c r="W1574" s="132" t="s">
        <v>91</v>
      </c>
      <c r="AN1574"/>
      <c r="AO1574"/>
      <c r="AP1574"/>
      <c r="AQ1574"/>
      <c r="BD1574"/>
      <c r="BE1574" s="30" t="str">
        <f t="shared" si="231"/>
        <v>non</v>
      </c>
    </row>
    <row r="1575" spans="3:57" ht="15" customHeight="1" x14ac:dyDescent="0.25">
      <c r="C1575" s="15"/>
      <c r="W1575" s="132" t="s">
        <v>91</v>
      </c>
      <c r="AN1575"/>
      <c r="AO1575"/>
      <c r="AP1575"/>
      <c r="AQ1575"/>
      <c r="BD1575"/>
      <c r="BE1575" s="30" t="str">
        <f t="shared" si="231"/>
        <v>non</v>
      </c>
    </row>
    <row r="1576" spans="3:57" ht="15" customHeight="1" x14ac:dyDescent="0.25">
      <c r="C1576" s="15"/>
      <c r="W1576" s="132" t="s">
        <v>91</v>
      </c>
      <c r="AN1576"/>
      <c r="AO1576"/>
      <c r="AP1576"/>
      <c r="AQ1576"/>
      <c r="BD1576"/>
      <c r="BE1576" s="30" t="str">
        <f t="shared" si="231"/>
        <v>non</v>
      </c>
    </row>
    <row r="1577" spans="3:57" ht="15" customHeight="1" x14ac:dyDescent="0.25">
      <c r="C1577" s="15"/>
      <c r="W1577" s="132" t="s">
        <v>91</v>
      </c>
      <c r="AN1577"/>
      <c r="AO1577"/>
      <c r="AP1577"/>
      <c r="AQ1577"/>
      <c r="BD1577"/>
      <c r="BE1577" s="30" t="str">
        <f t="shared" si="231"/>
        <v>non</v>
      </c>
    </row>
    <row r="1578" spans="3:57" ht="15" customHeight="1" x14ac:dyDescent="0.25">
      <c r="C1578" s="15"/>
      <c r="W1578" s="132" t="s">
        <v>91</v>
      </c>
      <c r="AN1578"/>
      <c r="AO1578"/>
      <c r="AP1578"/>
      <c r="AQ1578"/>
      <c r="BD1578"/>
      <c r="BE1578" s="30" t="str">
        <f t="shared" si="231"/>
        <v>non</v>
      </c>
    </row>
    <row r="1579" spans="3:57" ht="15" customHeight="1" x14ac:dyDescent="0.25">
      <c r="C1579" s="15"/>
      <c r="W1579" s="132" t="s">
        <v>91</v>
      </c>
      <c r="AN1579"/>
      <c r="AO1579"/>
      <c r="AP1579"/>
      <c r="AQ1579"/>
      <c r="BD1579"/>
      <c r="BE1579" s="30" t="str">
        <f t="shared" si="231"/>
        <v>non</v>
      </c>
    </row>
    <row r="1580" spans="3:57" ht="15" customHeight="1" x14ac:dyDescent="0.25">
      <c r="C1580" s="15"/>
      <c r="W1580" s="132" t="s">
        <v>91</v>
      </c>
      <c r="AN1580"/>
      <c r="AO1580"/>
      <c r="AP1580"/>
      <c r="AQ1580"/>
      <c r="BD1580"/>
      <c r="BE1580" s="30" t="str">
        <f t="shared" si="231"/>
        <v>non</v>
      </c>
    </row>
    <row r="1581" spans="3:57" ht="15" customHeight="1" x14ac:dyDescent="0.25">
      <c r="C1581" s="15"/>
      <c r="W1581" s="132" t="s">
        <v>91</v>
      </c>
      <c r="AN1581"/>
      <c r="AO1581"/>
      <c r="AP1581"/>
      <c r="AQ1581"/>
      <c r="BD1581"/>
      <c r="BE1581" s="30" t="str">
        <f t="shared" si="231"/>
        <v>non</v>
      </c>
    </row>
    <row r="1582" spans="3:57" ht="15" customHeight="1" x14ac:dyDescent="0.25">
      <c r="C1582" s="15"/>
      <c r="W1582" s="132" t="s">
        <v>91</v>
      </c>
      <c r="AN1582"/>
      <c r="AO1582"/>
      <c r="AP1582"/>
      <c r="AQ1582"/>
      <c r="BD1582"/>
      <c r="BE1582" s="30" t="str">
        <f t="shared" si="231"/>
        <v>non</v>
      </c>
    </row>
    <row r="1583" spans="3:57" ht="15" customHeight="1" x14ac:dyDescent="0.25">
      <c r="C1583" s="15"/>
      <c r="W1583" s="132" t="s">
        <v>91</v>
      </c>
      <c r="AN1583"/>
      <c r="AO1583"/>
      <c r="AP1583"/>
      <c r="AQ1583"/>
      <c r="BD1583"/>
      <c r="BE1583" s="30" t="str">
        <f t="shared" si="231"/>
        <v>non</v>
      </c>
    </row>
    <row r="1584" spans="3:57" ht="15" customHeight="1" x14ac:dyDescent="0.25">
      <c r="C1584" s="15"/>
      <c r="W1584" s="132" t="s">
        <v>91</v>
      </c>
      <c r="AN1584"/>
      <c r="AO1584"/>
      <c r="AP1584"/>
      <c r="AQ1584"/>
      <c r="BD1584"/>
      <c r="BE1584" s="30" t="str">
        <f t="shared" si="231"/>
        <v>non</v>
      </c>
    </row>
    <row r="1585" spans="3:57" ht="15" customHeight="1" x14ac:dyDescent="0.25">
      <c r="C1585" s="15"/>
      <c r="W1585" s="132" t="s">
        <v>91</v>
      </c>
      <c r="AN1585"/>
      <c r="AO1585"/>
      <c r="AP1585"/>
      <c r="AQ1585"/>
      <c r="BD1585"/>
      <c r="BE1585" s="30" t="str">
        <f t="shared" si="231"/>
        <v>non</v>
      </c>
    </row>
    <row r="1586" spans="3:57" ht="15" customHeight="1" x14ac:dyDescent="0.25">
      <c r="C1586" s="15"/>
      <c r="W1586" s="132" t="s">
        <v>91</v>
      </c>
      <c r="AN1586"/>
      <c r="AO1586"/>
      <c r="AP1586"/>
      <c r="AQ1586"/>
      <c r="BD1586"/>
      <c r="BE1586" s="30" t="str">
        <f t="shared" si="231"/>
        <v>non</v>
      </c>
    </row>
    <row r="1587" spans="3:57" ht="15" customHeight="1" x14ac:dyDescent="0.25">
      <c r="C1587" s="15"/>
      <c r="W1587" s="132" t="s">
        <v>91</v>
      </c>
      <c r="AN1587"/>
      <c r="AO1587"/>
      <c r="AP1587"/>
      <c r="AQ1587"/>
      <c r="BD1587"/>
      <c r="BE1587" s="30" t="str">
        <f t="shared" si="231"/>
        <v>non</v>
      </c>
    </row>
    <row r="1588" spans="3:57" ht="15" customHeight="1" x14ac:dyDescent="0.25">
      <c r="C1588" s="15"/>
      <c r="W1588" s="132" t="s">
        <v>91</v>
      </c>
      <c r="AN1588"/>
      <c r="AO1588"/>
      <c r="AP1588"/>
      <c r="AQ1588"/>
      <c r="BD1588"/>
      <c r="BE1588" s="30" t="str">
        <f t="shared" si="231"/>
        <v>non</v>
      </c>
    </row>
    <row r="1589" spans="3:57" ht="15" customHeight="1" x14ac:dyDescent="0.25">
      <c r="C1589" s="15"/>
      <c r="W1589" s="132" t="s">
        <v>91</v>
      </c>
      <c r="AN1589"/>
      <c r="AO1589"/>
      <c r="AP1589"/>
      <c r="AQ1589"/>
      <c r="BD1589"/>
      <c r="BE1589" s="30" t="str">
        <f t="shared" si="231"/>
        <v>non</v>
      </c>
    </row>
    <row r="1590" spans="3:57" ht="15" customHeight="1" x14ac:dyDescent="0.25">
      <c r="C1590" s="15"/>
      <c r="W1590" s="132" t="s">
        <v>91</v>
      </c>
      <c r="AN1590"/>
      <c r="AO1590"/>
      <c r="AP1590"/>
      <c r="AQ1590"/>
      <c r="BD1590"/>
      <c r="BE1590" s="30" t="str">
        <f t="shared" si="231"/>
        <v>non</v>
      </c>
    </row>
    <row r="1591" spans="3:57" ht="15" customHeight="1" x14ac:dyDescent="0.25">
      <c r="C1591" s="15"/>
      <c r="W1591" s="132" t="s">
        <v>91</v>
      </c>
      <c r="AN1591"/>
      <c r="AO1591"/>
      <c r="AP1591"/>
      <c r="AQ1591"/>
      <c r="BD1591"/>
      <c r="BE1591" s="30" t="str">
        <f t="shared" si="231"/>
        <v>non</v>
      </c>
    </row>
    <row r="1592" spans="3:57" ht="15" customHeight="1" x14ac:dyDescent="0.25">
      <c r="C1592" s="15"/>
      <c r="W1592" s="132" t="s">
        <v>91</v>
      </c>
      <c r="AN1592"/>
      <c r="AO1592"/>
      <c r="AP1592"/>
      <c r="AQ1592"/>
      <c r="BD1592"/>
      <c r="BE1592" s="30" t="str">
        <f t="shared" si="231"/>
        <v>non</v>
      </c>
    </row>
    <row r="1593" spans="3:57" ht="15" customHeight="1" x14ac:dyDescent="0.25">
      <c r="C1593" s="15"/>
      <c r="W1593" s="132" t="s">
        <v>91</v>
      </c>
      <c r="AN1593"/>
      <c r="AO1593"/>
      <c r="AP1593"/>
      <c r="AQ1593"/>
      <c r="BD1593"/>
      <c r="BE1593" s="30" t="str">
        <f t="shared" si="231"/>
        <v>non</v>
      </c>
    </row>
    <row r="1594" spans="3:57" ht="15" customHeight="1" x14ac:dyDescent="0.25">
      <c r="C1594" s="15"/>
      <c r="W1594" s="132" t="s">
        <v>91</v>
      </c>
      <c r="AN1594"/>
      <c r="AO1594"/>
      <c r="AP1594"/>
      <c r="AQ1594"/>
      <c r="BD1594"/>
      <c r="BE1594" s="30" t="str">
        <f t="shared" ref="BE1594:BE1600" si="232">+BE1593</f>
        <v>non</v>
      </c>
    </row>
    <row r="1595" spans="3:57" ht="15" customHeight="1" x14ac:dyDescent="0.25">
      <c r="C1595" s="15"/>
      <c r="W1595" s="132" t="s">
        <v>91</v>
      </c>
      <c r="AN1595"/>
      <c r="AO1595"/>
      <c r="AP1595"/>
      <c r="AQ1595"/>
      <c r="BD1595"/>
      <c r="BE1595" s="30" t="str">
        <f t="shared" si="232"/>
        <v>non</v>
      </c>
    </row>
    <row r="1596" spans="3:57" ht="15" customHeight="1" x14ac:dyDescent="0.25">
      <c r="C1596" s="15"/>
      <c r="W1596" s="132" t="s">
        <v>91</v>
      </c>
      <c r="AN1596"/>
      <c r="AO1596"/>
      <c r="AP1596"/>
      <c r="AQ1596"/>
      <c r="BD1596"/>
      <c r="BE1596" s="30" t="str">
        <f t="shared" si="232"/>
        <v>non</v>
      </c>
    </row>
    <row r="1597" spans="3:57" ht="15" customHeight="1" x14ac:dyDescent="0.25">
      <c r="C1597" s="15"/>
      <c r="W1597" s="132" t="s">
        <v>91</v>
      </c>
      <c r="AN1597"/>
      <c r="AO1597"/>
      <c r="AP1597"/>
      <c r="AQ1597"/>
      <c r="BD1597"/>
      <c r="BE1597" s="30" t="str">
        <f t="shared" si="232"/>
        <v>non</v>
      </c>
    </row>
    <row r="1598" spans="3:57" ht="15" customHeight="1" x14ac:dyDescent="0.25">
      <c r="C1598" s="15"/>
      <c r="W1598" s="132" t="s">
        <v>91</v>
      </c>
      <c r="AN1598"/>
      <c r="AO1598"/>
      <c r="AP1598"/>
      <c r="AQ1598"/>
      <c r="BD1598"/>
      <c r="BE1598" s="30" t="str">
        <f t="shared" si="232"/>
        <v>non</v>
      </c>
    </row>
    <row r="1599" spans="3:57" ht="15" customHeight="1" x14ac:dyDescent="0.25">
      <c r="C1599" s="15"/>
      <c r="W1599" s="132" t="s">
        <v>91</v>
      </c>
      <c r="AN1599"/>
      <c r="AO1599"/>
      <c r="AP1599"/>
      <c r="AQ1599"/>
      <c r="BD1599"/>
      <c r="BE1599" s="30" t="str">
        <f t="shared" si="232"/>
        <v>non</v>
      </c>
    </row>
    <row r="1600" spans="3:57" x14ac:dyDescent="0.25">
      <c r="C1600" s="15"/>
      <c r="W1600" s="132" t="s">
        <v>91</v>
      </c>
      <c r="AN1600"/>
      <c r="AO1600"/>
      <c r="AP1600"/>
      <c r="AQ1600"/>
      <c r="BD1600"/>
      <c r="BE1600" s="30" t="str">
        <f t="shared" si="232"/>
        <v>non</v>
      </c>
    </row>
    <row r="1601" spans="1:64" s="17" customFormat="1" ht="15.75" x14ac:dyDescent="0.25">
      <c r="A1601" s="13" t="s">
        <v>9</v>
      </c>
      <c r="B1601" s="14"/>
      <c r="C1601" s="15"/>
      <c r="D1601" s="16">
        <v>63375</v>
      </c>
      <c r="E1601" s="16"/>
      <c r="F1601" s="16"/>
      <c r="H1601" s="17">
        <v>4295</v>
      </c>
      <c r="L1601" s="17">
        <v>259573</v>
      </c>
      <c r="M1601" s="17">
        <v>1357</v>
      </c>
      <c r="N1601" s="17">
        <v>0</v>
      </c>
      <c r="P1601" s="17">
        <v>799</v>
      </c>
      <c r="R1601" s="18"/>
      <c r="S1601" s="18"/>
      <c r="T1601" s="17">
        <v>-616</v>
      </c>
      <c r="U1601" s="18"/>
      <c r="V1601" s="18"/>
      <c r="W1601" s="17" t="s">
        <v>10</v>
      </c>
      <c r="AK1601" s="19">
        <v>55</v>
      </c>
      <c r="AN1601" s="18">
        <v>37596</v>
      </c>
      <c r="AO1601" s="18">
        <v>75</v>
      </c>
      <c r="AP1601" s="20"/>
      <c r="AQ1601" s="18">
        <v>52</v>
      </c>
      <c r="AW1601" s="17">
        <v>0</v>
      </c>
      <c r="AY1601" s="21">
        <v>0</v>
      </c>
      <c r="AZ1601" s="22">
        <v>10000</v>
      </c>
      <c r="BA1601" s="22">
        <v>5415</v>
      </c>
      <c r="BD1601" s="23"/>
      <c r="BE1601" s="17" t="str">
        <f>+IF(AND(BF1601="oui",BG1601="oui",BI1601="oui",BJ1601="oui",BK1601="oui",BL1601="oui"),"oui","non")</f>
        <v>non</v>
      </c>
      <c r="BF1601" s="17" t="str">
        <f>+IF(AND(AY1601=0),"oui","non")</f>
        <v>oui</v>
      </c>
      <c r="BG1601" s="17" t="s">
        <v>119</v>
      </c>
      <c r="BH1601" s="17" t="s">
        <v>119</v>
      </c>
      <c r="BI1601" s="17" t="str">
        <f>+IF(AND(G1628=0),"oui","non")</f>
        <v>oui</v>
      </c>
      <c r="BJ1601" s="17" t="str">
        <f>+IF(AND(G1630=0),"oui","non")</f>
        <v>oui</v>
      </c>
      <c r="BK1601" s="17" t="str">
        <f>+IF(AND(E1626=0,F1626=0,G1626=0,H1626=0,I1626=0,J1626=0,K1626=0,L1626=0,M1626=0,O1626=0,P1626=0,Q1626=0,N1626&gt;=0,D1626=0),"oui","non")</f>
        <v>non</v>
      </c>
      <c r="BL1601" s="17" t="str">
        <f>+IF(AM1623=AI1623,"oui","non")</f>
        <v>oui</v>
      </c>
    </row>
    <row r="1602" spans="1:64" s="24" customFormat="1" ht="11.25" customHeight="1" x14ac:dyDescent="0.2">
      <c r="B1602" s="25"/>
      <c r="C1602" s="15"/>
      <c r="R1602" s="26" t="s">
        <v>11</v>
      </c>
      <c r="S1602" s="26"/>
      <c r="T1602" s="26"/>
      <c r="U1602" s="26"/>
      <c r="V1602" s="26"/>
      <c r="W1602" s="27" t="s">
        <v>10</v>
      </c>
      <c r="AY1602" s="28"/>
      <c r="AZ1602" s="28"/>
      <c r="BA1602" s="28"/>
      <c r="BD1602" s="29"/>
      <c r="BE1602" s="30" t="str">
        <f t="shared" ref="BE1602:BL1617" si="233">+BE1601</f>
        <v>non</v>
      </c>
      <c r="BF1602" s="33" t="str">
        <f t="shared" si="233"/>
        <v>oui</v>
      </c>
      <c r="BG1602" s="33" t="str">
        <f t="shared" si="233"/>
        <v>oui</v>
      </c>
      <c r="BH1602" s="33" t="str">
        <f t="shared" si="233"/>
        <v>oui</v>
      </c>
      <c r="BI1602" s="33" t="str">
        <f t="shared" si="233"/>
        <v>oui</v>
      </c>
      <c r="BJ1602" s="33" t="str">
        <f t="shared" si="233"/>
        <v>oui</v>
      </c>
      <c r="BK1602" s="33" t="str">
        <f t="shared" si="233"/>
        <v>non</v>
      </c>
      <c r="BL1602" s="33" t="str">
        <f t="shared" si="233"/>
        <v>oui</v>
      </c>
    </row>
    <row r="1603" spans="1:64" s="24" customFormat="1" ht="22.5" customHeight="1" x14ac:dyDescent="0.2">
      <c r="B1603" s="25"/>
      <c r="C1603" s="15"/>
      <c r="R1603" s="267" t="s">
        <v>12</v>
      </c>
      <c r="S1603" s="268"/>
      <c r="T1603" s="269"/>
      <c r="U1603" s="270" t="s">
        <v>13</v>
      </c>
      <c r="V1603" s="271"/>
      <c r="W1603" s="27" t="s">
        <v>10</v>
      </c>
      <c r="AW1603" s="32"/>
      <c r="AY1603" s="28"/>
      <c r="AZ1603" s="28"/>
      <c r="BA1603" s="28"/>
      <c r="BD1603" s="29"/>
      <c r="BE1603" s="30" t="str">
        <f t="shared" si="233"/>
        <v>non</v>
      </c>
      <c r="BF1603" s="33" t="str">
        <f t="shared" si="233"/>
        <v>oui</v>
      </c>
      <c r="BG1603" s="33" t="str">
        <f t="shared" si="233"/>
        <v>oui</v>
      </c>
      <c r="BH1603" s="33" t="str">
        <f t="shared" si="233"/>
        <v>oui</v>
      </c>
      <c r="BI1603" s="33" t="str">
        <f t="shared" si="233"/>
        <v>oui</v>
      </c>
      <c r="BJ1603" s="33" t="str">
        <f t="shared" si="233"/>
        <v>oui</v>
      </c>
      <c r="BK1603" s="33" t="str">
        <f t="shared" si="233"/>
        <v>non</v>
      </c>
      <c r="BL1603" s="33" t="str">
        <f t="shared" si="233"/>
        <v>oui</v>
      </c>
    </row>
    <row r="1604" spans="1:64" s="45" customFormat="1" ht="29.25" customHeight="1" x14ac:dyDescent="0.25">
      <c r="A1604" s="34" t="s">
        <v>14</v>
      </c>
      <c r="B1604" s="35" t="s">
        <v>15</v>
      </c>
      <c r="C1604" s="15"/>
      <c r="D1604" s="36">
        <v>0.2</v>
      </c>
      <c r="E1604" s="36"/>
      <c r="F1604" s="36">
        <v>0.19600000000000001</v>
      </c>
      <c r="G1604" s="36"/>
      <c r="H1604" s="36">
        <v>0.1</v>
      </c>
      <c r="I1604" s="36"/>
      <c r="J1604" s="36">
        <v>7.0000000000000007E-2</v>
      </c>
      <c r="K1604" s="36"/>
      <c r="L1604" s="36">
        <v>5.5E-2</v>
      </c>
      <c r="M1604" s="36"/>
      <c r="N1604" s="36">
        <v>2.1000000000000001E-2</v>
      </c>
      <c r="O1604" s="36"/>
      <c r="P1604" s="36">
        <v>0</v>
      </c>
      <c r="Q1604" s="36"/>
      <c r="R1604" s="37" t="s">
        <v>16</v>
      </c>
      <c r="S1604" s="37" t="s">
        <v>17</v>
      </c>
      <c r="T1604" s="38" t="s">
        <v>18</v>
      </c>
      <c r="U1604" s="37" t="s">
        <v>19</v>
      </c>
      <c r="V1604" s="37" t="s">
        <v>20</v>
      </c>
      <c r="W1604" s="27" t="s">
        <v>10</v>
      </c>
      <c r="X1604" s="39" t="s">
        <v>21</v>
      </c>
      <c r="Y1604" s="39" t="s">
        <v>21</v>
      </c>
      <c r="Z1604" s="39" t="s">
        <v>21</v>
      </c>
      <c r="AA1604" s="39" t="s">
        <v>21</v>
      </c>
      <c r="AB1604" s="39" t="s">
        <v>21</v>
      </c>
      <c r="AC1604" s="39" t="s">
        <v>21</v>
      </c>
      <c r="AD1604" s="39" t="s">
        <v>21</v>
      </c>
      <c r="AE1604" s="40" t="s">
        <v>22</v>
      </c>
      <c r="AF1604" s="41" t="s">
        <v>23</v>
      </c>
      <c r="AG1604" s="42" t="s">
        <v>24</v>
      </c>
      <c r="AH1604" s="43" t="s">
        <v>25</v>
      </c>
      <c r="AI1604" s="44" t="s">
        <v>26</v>
      </c>
      <c r="AK1604" s="46" t="s">
        <v>27</v>
      </c>
      <c r="AL1604" s="47"/>
      <c r="AM1604" s="48"/>
      <c r="AN1604" s="272" t="s">
        <v>28</v>
      </c>
      <c r="AO1604" s="273"/>
      <c r="AP1604" s="274"/>
      <c r="AQ1604" s="49" t="s">
        <v>29</v>
      </c>
      <c r="AR1604" s="49"/>
      <c r="AS1604" s="50" t="s">
        <v>30</v>
      </c>
      <c r="AT1604" s="42" t="s">
        <v>24</v>
      </c>
      <c r="AU1604" s="50" t="s">
        <v>31</v>
      </c>
      <c r="AW1604" s="51" t="s">
        <v>32</v>
      </c>
      <c r="AY1604" s="52" t="s">
        <v>33</v>
      </c>
      <c r="AZ1604" s="53" t="s">
        <v>34</v>
      </c>
      <c r="BA1604" s="53" t="s">
        <v>35</v>
      </c>
      <c r="BC1604" s="54" t="s">
        <v>36</v>
      </c>
      <c r="BD1604" s="55"/>
      <c r="BE1604" s="30" t="str">
        <f t="shared" si="233"/>
        <v>non</v>
      </c>
      <c r="BF1604" s="56" t="str">
        <f t="shared" si="233"/>
        <v>oui</v>
      </c>
      <c r="BG1604" s="56" t="str">
        <f t="shared" si="233"/>
        <v>oui</v>
      </c>
      <c r="BH1604" s="56" t="str">
        <f t="shared" si="233"/>
        <v>oui</v>
      </c>
      <c r="BI1604" s="56" t="str">
        <f t="shared" si="233"/>
        <v>oui</v>
      </c>
      <c r="BJ1604" s="56" t="str">
        <f t="shared" si="233"/>
        <v>oui</v>
      </c>
      <c r="BK1604" s="56" t="str">
        <f t="shared" si="233"/>
        <v>non</v>
      </c>
      <c r="BL1604" s="56" t="str">
        <f t="shared" si="233"/>
        <v>oui</v>
      </c>
    </row>
    <row r="1605" spans="1:64" s="45" customFormat="1" ht="29.25" customHeight="1" x14ac:dyDescent="0.2">
      <c r="A1605" s="34"/>
      <c r="B1605" s="57"/>
      <c r="C1605" s="15"/>
      <c r="D1605" s="58" t="s">
        <v>37</v>
      </c>
      <c r="E1605" s="59" t="s">
        <v>38</v>
      </c>
      <c r="F1605" s="60" t="s">
        <v>37</v>
      </c>
      <c r="G1605" s="59" t="s">
        <v>38</v>
      </c>
      <c r="H1605" s="58" t="s">
        <v>37</v>
      </c>
      <c r="I1605" s="59" t="s">
        <v>38</v>
      </c>
      <c r="J1605" s="59" t="s">
        <v>37</v>
      </c>
      <c r="K1605" s="59" t="s">
        <v>38</v>
      </c>
      <c r="L1605" s="58" t="s">
        <v>37</v>
      </c>
      <c r="M1605" s="59" t="s">
        <v>38</v>
      </c>
      <c r="N1605" s="58" t="s">
        <v>37</v>
      </c>
      <c r="O1605" s="59" t="s">
        <v>38</v>
      </c>
      <c r="P1605" s="58" t="s">
        <v>37</v>
      </c>
      <c r="Q1605" s="59" t="s">
        <v>38</v>
      </c>
      <c r="R1605" s="61"/>
      <c r="S1605" s="61"/>
      <c r="T1605" s="62" t="s">
        <v>39</v>
      </c>
      <c r="U1605" s="61"/>
      <c r="V1605" s="61"/>
      <c r="W1605" s="27" t="s">
        <v>10</v>
      </c>
      <c r="X1605" s="63">
        <v>0.2</v>
      </c>
      <c r="Y1605" s="63">
        <v>0.19600000000000001</v>
      </c>
      <c r="Z1605" s="63">
        <v>0.1</v>
      </c>
      <c r="AA1605" s="63">
        <v>7.0000000000000007E-2</v>
      </c>
      <c r="AB1605" s="63">
        <v>5.5E-2</v>
      </c>
      <c r="AC1605" s="63">
        <v>2.1000000000000001E-2</v>
      </c>
      <c r="AD1605" s="63">
        <v>0</v>
      </c>
      <c r="AE1605" s="64"/>
      <c r="AF1605" s="65"/>
      <c r="AG1605" s="66"/>
      <c r="AH1605" s="67"/>
      <c r="AI1605" s="68"/>
      <c r="AK1605" s="69" t="s">
        <v>40</v>
      </c>
      <c r="AL1605" s="69" t="s">
        <v>41</v>
      </c>
      <c r="AM1605" s="69" t="s">
        <v>42</v>
      </c>
      <c r="AN1605" s="70" t="s">
        <v>43</v>
      </c>
      <c r="AO1605" s="70" t="s">
        <v>44</v>
      </c>
      <c r="AP1605" s="70" t="s">
        <v>45</v>
      </c>
      <c r="AQ1605" s="69" t="s">
        <v>46</v>
      </c>
      <c r="AR1605" s="69" t="s">
        <v>47</v>
      </c>
      <c r="AS1605" s="71"/>
      <c r="AT1605" s="66"/>
      <c r="AU1605" s="71"/>
      <c r="AW1605" s="72">
        <v>4455100</v>
      </c>
      <c r="AY1605" s="73"/>
      <c r="AZ1605" s="74">
        <v>4458300</v>
      </c>
      <c r="BA1605" s="74">
        <v>4456700</v>
      </c>
      <c r="BC1605" s="75"/>
      <c r="BD1605" s="55"/>
      <c r="BE1605" s="30" t="str">
        <f t="shared" si="233"/>
        <v>non</v>
      </c>
      <c r="BF1605" s="56" t="str">
        <f t="shared" si="233"/>
        <v>oui</v>
      </c>
      <c r="BG1605" s="56" t="str">
        <f t="shared" si="233"/>
        <v>oui</v>
      </c>
      <c r="BH1605" s="56" t="str">
        <f t="shared" si="233"/>
        <v>oui</v>
      </c>
      <c r="BI1605" s="56" t="str">
        <f t="shared" si="233"/>
        <v>oui</v>
      </c>
      <c r="BJ1605" s="56" t="str">
        <f t="shared" si="233"/>
        <v>oui</v>
      </c>
      <c r="BK1605" s="56" t="str">
        <f t="shared" si="233"/>
        <v>non</v>
      </c>
      <c r="BL1605" s="56" t="str">
        <f t="shared" si="233"/>
        <v>oui</v>
      </c>
    </row>
    <row r="1606" spans="1:64" s="81" customFormat="1" ht="11.25" customHeight="1" x14ac:dyDescent="0.2">
      <c r="A1606" s="34"/>
      <c r="B1606" s="76" t="s">
        <v>48</v>
      </c>
      <c r="C1606" s="15"/>
      <c r="D1606" s="275" t="s">
        <v>49</v>
      </c>
      <c r="E1606" s="276"/>
      <c r="F1606" s="275" t="s">
        <v>50</v>
      </c>
      <c r="G1606" s="276"/>
      <c r="H1606" s="275" t="s">
        <v>51</v>
      </c>
      <c r="I1606" s="276"/>
      <c r="J1606" s="275" t="s">
        <v>50</v>
      </c>
      <c r="K1606" s="276"/>
      <c r="L1606" s="275" t="s">
        <v>52</v>
      </c>
      <c r="M1606" s="276"/>
      <c r="N1606" s="275" t="s">
        <v>53</v>
      </c>
      <c r="O1606" s="276"/>
      <c r="P1606" s="275"/>
      <c r="Q1606" s="276"/>
      <c r="R1606" s="77" t="s">
        <v>54</v>
      </c>
      <c r="S1606" s="277" t="s">
        <v>55</v>
      </c>
      <c r="T1606" s="77" t="s">
        <v>56</v>
      </c>
      <c r="U1606" s="76" t="s">
        <v>57</v>
      </c>
      <c r="V1606" s="76" t="s">
        <v>58</v>
      </c>
      <c r="W1606" s="27" t="s">
        <v>10</v>
      </c>
      <c r="X1606" s="78" t="s">
        <v>49</v>
      </c>
      <c r="Y1606" s="78" t="s">
        <v>50</v>
      </c>
      <c r="Z1606" s="78" t="s">
        <v>51</v>
      </c>
      <c r="AA1606" s="78" t="s">
        <v>50</v>
      </c>
      <c r="AB1606" s="78" t="s">
        <v>52</v>
      </c>
      <c r="AC1606" s="78" t="s">
        <v>53</v>
      </c>
      <c r="AD1606" s="78"/>
      <c r="AE1606" s="79"/>
      <c r="AF1606" s="80" t="s">
        <v>59</v>
      </c>
      <c r="AG1606" s="80"/>
      <c r="AH1606" s="79" t="s">
        <v>60</v>
      </c>
      <c r="AI1606" s="79" t="s">
        <v>61</v>
      </c>
      <c r="AK1606" s="80"/>
      <c r="AL1606" s="80"/>
      <c r="AM1606" s="80" t="s">
        <v>62</v>
      </c>
      <c r="AN1606" s="80"/>
      <c r="AO1606" s="80"/>
      <c r="AP1606" s="80" t="s">
        <v>63</v>
      </c>
      <c r="AQ1606" s="278" t="s">
        <v>64</v>
      </c>
      <c r="AR1606" s="279"/>
      <c r="AS1606" s="80" t="s">
        <v>65</v>
      </c>
      <c r="AT1606" s="80"/>
      <c r="AU1606" s="80" t="s">
        <v>66</v>
      </c>
      <c r="AW1606" s="80" t="s">
        <v>67</v>
      </c>
      <c r="AY1606" s="82" t="s">
        <v>68</v>
      </c>
      <c r="AZ1606" s="82" t="s">
        <v>69</v>
      </c>
      <c r="BA1606" s="82" t="s">
        <v>70</v>
      </c>
      <c r="BC1606" s="80"/>
      <c r="BD1606" s="83"/>
      <c r="BE1606" s="30" t="str">
        <f t="shared" si="233"/>
        <v>non</v>
      </c>
      <c r="BF1606" s="84" t="str">
        <f t="shared" si="233"/>
        <v>oui</v>
      </c>
      <c r="BG1606" s="84" t="str">
        <f t="shared" si="233"/>
        <v>oui</v>
      </c>
      <c r="BH1606" s="84" t="str">
        <f t="shared" si="233"/>
        <v>oui</v>
      </c>
      <c r="BI1606" s="84" t="str">
        <f t="shared" si="233"/>
        <v>oui</v>
      </c>
      <c r="BJ1606" s="84" t="str">
        <f t="shared" si="233"/>
        <v>oui</v>
      </c>
      <c r="BK1606" s="84" t="str">
        <f t="shared" si="233"/>
        <v>non</v>
      </c>
      <c r="BL1606" s="84" t="str">
        <f t="shared" si="233"/>
        <v>oui</v>
      </c>
    </row>
    <row r="1607" spans="1:64" s="24" customFormat="1" ht="11.25" customHeight="1" x14ac:dyDescent="0.2">
      <c r="A1607" s="85"/>
      <c r="B1607" s="86"/>
      <c r="C1607" s="15"/>
      <c r="D1607" s="86"/>
      <c r="E1607" s="86"/>
      <c r="F1607" s="86"/>
      <c r="G1607" s="86"/>
      <c r="H1607" s="86"/>
      <c r="I1607" s="86"/>
      <c r="J1607" s="86"/>
      <c r="K1607" s="86"/>
      <c r="L1607" s="86"/>
      <c r="M1607" s="86"/>
      <c r="N1607" s="86"/>
      <c r="O1607" s="86"/>
      <c r="P1607" s="86"/>
      <c r="Q1607" s="86"/>
      <c r="R1607" s="86"/>
      <c r="S1607" s="86"/>
      <c r="U1607" s="86"/>
      <c r="V1607" s="86"/>
      <c r="W1607" s="27" t="s">
        <v>10</v>
      </c>
      <c r="X1607" s="86"/>
      <c r="Y1607" s="86"/>
      <c r="Z1607" s="86"/>
      <c r="AA1607" s="86"/>
      <c r="AB1607" s="86"/>
      <c r="AC1607" s="86"/>
      <c r="AD1607" s="86"/>
      <c r="AE1607" s="86"/>
      <c r="AH1607" s="86"/>
      <c r="AI1607" s="86"/>
      <c r="AK1607" s="87"/>
      <c r="AL1607" s="87"/>
      <c r="AM1607" s="87"/>
      <c r="AW1607" s="87"/>
      <c r="AY1607" s="28"/>
      <c r="AZ1607" s="28"/>
      <c r="BA1607" s="28"/>
      <c r="BD1607" s="29"/>
      <c r="BE1607" s="30" t="str">
        <f t="shared" si="233"/>
        <v>non</v>
      </c>
      <c r="BF1607" s="33" t="str">
        <f t="shared" si="233"/>
        <v>oui</v>
      </c>
      <c r="BG1607" s="33" t="str">
        <f t="shared" si="233"/>
        <v>oui</v>
      </c>
      <c r="BH1607" s="33" t="str">
        <f t="shared" si="233"/>
        <v>oui</v>
      </c>
      <c r="BI1607" s="33" t="str">
        <f t="shared" si="233"/>
        <v>oui</v>
      </c>
      <c r="BJ1607" s="33" t="str">
        <f t="shared" si="233"/>
        <v>oui</v>
      </c>
      <c r="BK1607" s="33" t="str">
        <f t="shared" si="233"/>
        <v>non</v>
      </c>
      <c r="BL1607" s="33" t="str">
        <f t="shared" si="233"/>
        <v>oui</v>
      </c>
    </row>
    <row r="1608" spans="1:64" s="24" customFormat="1" ht="11.25" customHeight="1" x14ac:dyDescent="0.2">
      <c r="A1608" s="280" t="s">
        <v>71</v>
      </c>
      <c r="B1608" s="281">
        <f t="shared" ref="B1608:B1619" si="234">+SUM(R1608:V1608)</f>
        <v>306904</v>
      </c>
      <c r="C1608" s="15"/>
      <c r="D1608" s="282">
        <v>60673</v>
      </c>
      <c r="E1608" s="282">
        <v>0</v>
      </c>
      <c r="F1608" s="282">
        <v>0</v>
      </c>
      <c r="G1608" s="282">
        <v>0</v>
      </c>
      <c r="H1608" s="282">
        <v>3392</v>
      </c>
      <c r="I1608" s="282">
        <v>0</v>
      </c>
      <c r="J1608" s="282">
        <v>0</v>
      </c>
      <c r="K1608" s="282">
        <v>0</v>
      </c>
      <c r="L1608" s="282">
        <v>242896</v>
      </c>
      <c r="M1608" s="282">
        <v>369</v>
      </c>
      <c r="N1608" s="282">
        <v>0</v>
      </c>
      <c r="O1608" s="282">
        <v>0</v>
      </c>
      <c r="P1608" s="282">
        <v>16</v>
      </c>
      <c r="Q1608" s="282">
        <v>0</v>
      </c>
      <c r="R1608" s="283">
        <f t="shared" ref="R1608:S1619" si="235">+D1608+F1608+L1608+H1608+J1608+N1608</f>
        <v>306961</v>
      </c>
      <c r="S1608" s="284">
        <f t="shared" si="235"/>
        <v>369</v>
      </c>
      <c r="T1608" s="282">
        <v>-442</v>
      </c>
      <c r="U1608" s="88">
        <f t="shared" ref="U1608:U1619" si="236">P1608</f>
        <v>16</v>
      </c>
      <c r="V1608" s="89"/>
      <c r="W1608" s="27" t="s">
        <v>10</v>
      </c>
      <c r="X1608" s="88">
        <f t="shared" ref="X1608:X1619" si="237">ROUND((D1608+E1608)*$X$5805,0)</f>
        <v>12135</v>
      </c>
      <c r="Y1608" s="88">
        <f t="shared" ref="Y1608:Y1619" si="238">ROUND((F1608+G1608)*$Y$5805,0)</f>
        <v>0</v>
      </c>
      <c r="Z1608" s="88">
        <f t="shared" ref="Z1608:Z1619" si="239">ROUND((H1608+I1608)*$Z$5805,0)</f>
        <v>339</v>
      </c>
      <c r="AA1608" s="88">
        <f t="shared" ref="AA1608:AA1619" si="240">ROUND((J1608+K1608)*$AA$5805,0)</f>
        <v>0</v>
      </c>
      <c r="AB1608" s="88">
        <f t="shared" ref="AB1608:AB1619" si="241">ROUND((L1608+M1608)*$AB$5805,0)</f>
        <v>13380</v>
      </c>
      <c r="AC1608" s="88">
        <f t="shared" ref="AC1608:AC1619" si="242">ROUND((N1608+O1608)*$AC$5805,0)</f>
        <v>0</v>
      </c>
      <c r="AD1608" s="88">
        <f t="shared" ref="AD1608:AD1619" si="243">ROUND((P1608+Q1608)*$AD$5805,0)</f>
        <v>0</v>
      </c>
      <c r="AE1608" s="88">
        <f t="shared" ref="AE1608:AE1619" si="244">SUM(X1608:AD1608)</f>
        <v>25854</v>
      </c>
      <c r="AF1608" s="89"/>
      <c r="AG1608" s="89"/>
      <c r="AH1608" s="88">
        <f t="shared" ref="AH1608:AH1619" si="245">+AE1608+AF1608+AG1608</f>
        <v>25854</v>
      </c>
      <c r="AI1608" s="138">
        <f>+ROUND(E1608*$D$5,0)+ROUND(G1608*$F$5,0)+ROUND(I1608*$H$5,0)+ROUND(K1608*$J$5,0)+ROUND(M1608*$L$5,0)+ROUND(O1608*$N$5,0)</f>
        <v>20</v>
      </c>
      <c r="AJ1608" s="91"/>
      <c r="AK1608" s="282"/>
      <c r="AL1608" s="282"/>
      <c r="AM1608" s="88">
        <f t="shared" ref="AM1608:AM1619" si="246">+AK1608+AL1608</f>
        <v>0</v>
      </c>
      <c r="AN1608" s="282">
        <v>30894</v>
      </c>
      <c r="AO1608" s="282">
        <v>20</v>
      </c>
      <c r="AP1608" s="88">
        <f t="shared" ref="AP1608:AP1619" si="247">+AN1608+AO1608</f>
        <v>30914</v>
      </c>
      <c r="AQ1608" s="282">
        <v>38</v>
      </c>
      <c r="AR1608" s="282"/>
      <c r="AS1608" s="282"/>
      <c r="AT1608" s="89"/>
      <c r="AU1608" s="88">
        <f t="shared" ref="AU1608:AU1619" si="248">+AM1608+AP1608+AQ1608+AR1608+AS1608+AT1608</f>
        <v>30952</v>
      </c>
      <c r="AV1608" s="92"/>
      <c r="AW1608" s="93">
        <f t="shared" ref="AW1608:AW1619" si="249">IF((AH1608-AU1608)&gt;0,(AH1608-AU1608),0)</f>
        <v>0</v>
      </c>
      <c r="AX1608" s="92"/>
      <c r="AY1608" s="94">
        <f t="shared" ref="AY1608:AY1619" si="250">IF((AH1608-AU1608)&lt;0,-(AH1608-AU1608),0)</f>
        <v>5098</v>
      </c>
      <c r="AZ1608" s="285"/>
      <c r="BA1608" s="94">
        <f t="shared" ref="BA1608:BA1619" si="251">AY1608-AZ1608</f>
        <v>5098</v>
      </c>
      <c r="BB1608" s="92"/>
      <c r="BC1608" s="96"/>
      <c r="BD1608" s="97"/>
      <c r="BE1608" s="30" t="str">
        <f t="shared" si="233"/>
        <v>non</v>
      </c>
      <c r="BF1608" s="98" t="str">
        <f t="shared" si="233"/>
        <v>oui</v>
      </c>
      <c r="BG1608" s="98" t="str">
        <f t="shared" si="233"/>
        <v>oui</v>
      </c>
      <c r="BH1608" s="98" t="str">
        <f t="shared" si="233"/>
        <v>oui</v>
      </c>
      <c r="BI1608" s="98" t="str">
        <f t="shared" si="233"/>
        <v>oui</v>
      </c>
      <c r="BJ1608" s="98" t="str">
        <f t="shared" si="233"/>
        <v>oui</v>
      </c>
      <c r="BK1608" s="98" t="str">
        <f t="shared" si="233"/>
        <v>non</v>
      </c>
      <c r="BL1608" s="33" t="str">
        <f t="shared" si="233"/>
        <v>oui</v>
      </c>
    </row>
    <row r="1609" spans="1:64" s="24" customFormat="1" ht="11.25" customHeight="1" x14ac:dyDescent="0.2">
      <c r="A1609" s="280" t="s">
        <v>72</v>
      </c>
      <c r="B1609" s="281">
        <f t="shared" si="234"/>
        <v>299461</v>
      </c>
      <c r="C1609" s="15"/>
      <c r="D1609" s="282">
        <v>57753</v>
      </c>
      <c r="E1609" s="282">
        <v>0</v>
      </c>
      <c r="F1609" s="282">
        <v>0</v>
      </c>
      <c r="G1609" s="282">
        <v>0</v>
      </c>
      <c r="H1609" s="282">
        <v>3309</v>
      </c>
      <c r="I1609" s="282">
        <v>0</v>
      </c>
      <c r="J1609" s="282">
        <v>0</v>
      </c>
      <c r="K1609" s="282">
        <v>0</v>
      </c>
      <c r="L1609" s="282">
        <v>237965</v>
      </c>
      <c r="M1609" s="282">
        <v>748</v>
      </c>
      <c r="N1609" s="282">
        <v>0</v>
      </c>
      <c r="O1609" s="282">
        <v>0</v>
      </c>
      <c r="P1609" s="282">
        <v>11</v>
      </c>
      <c r="Q1609" s="282">
        <v>0</v>
      </c>
      <c r="R1609" s="283">
        <f t="shared" si="235"/>
        <v>299027</v>
      </c>
      <c r="S1609" s="284">
        <f t="shared" si="235"/>
        <v>748</v>
      </c>
      <c r="T1609" s="282">
        <v>-325</v>
      </c>
      <c r="U1609" s="88">
        <f t="shared" si="236"/>
        <v>11</v>
      </c>
      <c r="V1609" s="89"/>
      <c r="W1609" s="27" t="s">
        <v>10</v>
      </c>
      <c r="X1609" s="88">
        <f t="shared" si="237"/>
        <v>11551</v>
      </c>
      <c r="Y1609" s="88">
        <f t="shared" si="238"/>
        <v>0</v>
      </c>
      <c r="Z1609" s="88">
        <f t="shared" si="239"/>
        <v>331</v>
      </c>
      <c r="AA1609" s="88">
        <f t="shared" si="240"/>
        <v>0</v>
      </c>
      <c r="AB1609" s="88">
        <f t="shared" si="241"/>
        <v>13129</v>
      </c>
      <c r="AC1609" s="88">
        <f t="shared" si="242"/>
        <v>0</v>
      </c>
      <c r="AD1609" s="88">
        <f t="shared" si="243"/>
        <v>0</v>
      </c>
      <c r="AE1609" s="88">
        <f t="shared" si="244"/>
        <v>25011</v>
      </c>
      <c r="AF1609" s="89"/>
      <c r="AG1609" s="89"/>
      <c r="AH1609" s="88">
        <f t="shared" si="245"/>
        <v>25011</v>
      </c>
      <c r="AI1609" s="138">
        <f>+ROUND(E1609*$D$5,0)+ROUND(G1609*$F$5,0)+ROUND(I1609*$H$5,0)+ROUND(K1609*$J$5,0)+ROUND(M1609*$L$5,0)+ROUND(O1609*$N$5,0)</f>
        <v>41</v>
      </c>
      <c r="AJ1609" s="91"/>
      <c r="AK1609" s="282"/>
      <c r="AL1609" s="282"/>
      <c r="AM1609" s="88">
        <f t="shared" si="246"/>
        <v>0</v>
      </c>
      <c r="AN1609" s="282">
        <v>37198</v>
      </c>
      <c r="AO1609" s="282">
        <v>41</v>
      </c>
      <c r="AP1609" s="88">
        <f t="shared" si="247"/>
        <v>37239</v>
      </c>
      <c r="AQ1609" s="282">
        <v>28</v>
      </c>
      <c r="AR1609" s="282"/>
      <c r="AS1609" s="88">
        <f t="shared" ref="AS1609:AS1619" si="252">+IF(BA1608&gt;0,BA1608,0)</f>
        <v>5098</v>
      </c>
      <c r="AT1609" s="89"/>
      <c r="AU1609" s="88">
        <f t="shared" si="248"/>
        <v>42365</v>
      </c>
      <c r="AV1609" s="92"/>
      <c r="AW1609" s="93">
        <f t="shared" si="249"/>
        <v>0</v>
      </c>
      <c r="AX1609" s="92"/>
      <c r="AY1609" s="94">
        <f t="shared" si="250"/>
        <v>17354</v>
      </c>
      <c r="AZ1609" s="285">
        <v>12000</v>
      </c>
      <c r="BA1609" s="94">
        <f t="shared" si="251"/>
        <v>5354</v>
      </c>
      <c r="BB1609" s="92"/>
      <c r="BC1609" s="96"/>
      <c r="BD1609" s="97"/>
      <c r="BE1609" s="30" t="str">
        <f t="shared" si="233"/>
        <v>non</v>
      </c>
      <c r="BF1609" s="98" t="str">
        <f t="shared" si="233"/>
        <v>oui</v>
      </c>
      <c r="BG1609" s="98" t="str">
        <f t="shared" si="233"/>
        <v>oui</v>
      </c>
      <c r="BH1609" s="98" t="str">
        <f t="shared" si="233"/>
        <v>oui</v>
      </c>
      <c r="BI1609" s="98" t="str">
        <f t="shared" si="233"/>
        <v>oui</v>
      </c>
      <c r="BJ1609" s="98" t="str">
        <f t="shared" si="233"/>
        <v>oui</v>
      </c>
      <c r="BK1609" s="98" t="str">
        <f t="shared" si="233"/>
        <v>non</v>
      </c>
      <c r="BL1609" s="33" t="str">
        <f t="shared" si="233"/>
        <v>oui</v>
      </c>
    </row>
    <row r="1610" spans="1:64" s="24" customFormat="1" ht="11.25" customHeight="1" x14ac:dyDescent="0.2">
      <c r="A1610" s="286" t="s">
        <v>73</v>
      </c>
      <c r="B1610" s="281">
        <f t="shared" si="234"/>
        <v>348244</v>
      </c>
      <c r="C1610" s="15"/>
      <c r="D1610" s="287">
        <v>70323</v>
      </c>
      <c r="E1610" s="287"/>
      <c r="F1610" s="287"/>
      <c r="G1610" s="287"/>
      <c r="H1610" s="287">
        <v>5852</v>
      </c>
      <c r="I1610" s="287"/>
      <c r="J1610" s="287"/>
      <c r="K1610" s="287"/>
      <c r="L1610" s="287">
        <v>272239</v>
      </c>
      <c r="M1610" s="287">
        <v>478</v>
      </c>
      <c r="N1610" s="287"/>
      <c r="O1610" s="288"/>
      <c r="P1610" s="288">
        <v>10</v>
      </c>
      <c r="Q1610" s="288"/>
      <c r="R1610" s="283">
        <f t="shared" si="235"/>
        <v>348414</v>
      </c>
      <c r="S1610" s="284">
        <f t="shared" si="235"/>
        <v>478</v>
      </c>
      <c r="T1610" s="288">
        <v>-658</v>
      </c>
      <c r="U1610" s="88">
        <f t="shared" si="236"/>
        <v>10</v>
      </c>
      <c r="V1610" s="89"/>
      <c r="W1610" s="27" t="s">
        <v>10</v>
      </c>
      <c r="X1610" s="88">
        <f t="shared" si="237"/>
        <v>14065</v>
      </c>
      <c r="Y1610" s="88">
        <f t="shared" si="238"/>
        <v>0</v>
      </c>
      <c r="Z1610" s="88">
        <f t="shared" si="239"/>
        <v>585</v>
      </c>
      <c r="AA1610" s="88">
        <f t="shared" si="240"/>
        <v>0</v>
      </c>
      <c r="AB1610" s="88">
        <f t="shared" si="241"/>
        <v>14999</v>
      </c>
      <c r="AC1610" s="88">
        <f t="shared" si="242"/>
        <v>0</v>
      </c>
      <c r="AD1610" s="88">
        <f t="shared" si="243"/>
        <v>0</v>
      </c>
      <c r="AE1610" s="88">
        <f t="shared" si="244"/>
        <v>29649</v>
      </c>
      <c r="AF1610" s="89"/>
      <c r="AG1610" s="89"/>
      <c r="AH1610" s="88">
        <f t="shared" si="245"/>
        <v>29649</v>
      </c>
      <c r="AI1610" s="138">
        <v>27</v>
      </c>
      <c r="AJ1610" s="92"/>
      <c r="AK1610" s="89">
        <v>926</v>
      </c>
      <c r="AL1610" s="89"/>
      <c r="AM1610" s="88">
        <f t="shared" si="246"/>
        <v>926</v>
      </c>
      <c r="AN1610" s="89">
        <v>33447</v>
      </c>
      <c r="AO1610" s="89">
        <v>27</v>
      </c>
      <c r="AP1610" s="88">
        <f t="shared" si="247"/>
        <v>33474</v>
      </c>
      <c r="AQ1610" s="89">
        <v>56</v>
      </c>
      <c r="AR1610" s="89"/>
      <c r="AS1610" s="88">
        <f t="shared" si="252"/>
        <v>5354</v>
      </c>
      <c r="AT1610" s="89"/>
      <c r="AU1610" s="88">
        <f t="shared" si="248"/>
        <v>39810</v>
      </c>
      <c r="AV1610" s="92"/>
      <c r="AW1610" s="93">
        <f t="shared" si="249"/>
        <v>0</v>
      </c>
      <c r="AX1610" s="92"/>
      <c r="AY1610" s="94">
        <f t="shared" si="250"/>
        <v>10161</v>
      </c>
      <c r="AZ1610" s="95">
        <v>5000</v>
      </c>
      <c r="BA1610" s="94">
        <f t="shared" si="251"/>
        <v>5161</v>
      </c>
      <c r="BB1610" s="92"/>
      <c r="BC1610" s="96"/>
      <c r="BD1610" s="97"/>
      <c r="BE1610" s="30" t="str">
        <f t="shared" si="233"/>
        <v>non</v>
      </c>
      <c r="BF1610" s="98" t="str">
        <f t="shared" si="233"/>
        <v>oui</v>
      </c>
      <c r="BG1610" s="98" t="str">
        <f t="shared" si="233"/>
        <v>oui</v>
      </c>
      <c r="BH1610" s="98" t="str">
        <f t="shared" si="233"/>
        <v>oui</v>
      </c>
      <c r="BI1610" s="98" t="str">
        <f t="shared" si="233"/>
        <v>oui</v>
      </c>
      <c r="BJ1610" s="98" t="str">
        <f t="shared" si="233"/>
        <v>oui</v>
      </c>
      <c r="BK1610" s="98" t="str">
        <f t="shared" si="233"/>
        <v>non</v>
      </c>
      <c r="BL1610" s="33" t="str">
        <f t="shared" si="233"/>
        <v>oui</v>
      </c>
    </row>
    <row r="1611" spans="1:64" s="24" customFormat="1" ht="11.25" customHeight="1" x14ac:dyDescent="0.2">
      <c r="A1611" s="286" t="s">
        <v>74</v>
      </c>
      <c r="B1611" s="281">
        <f t="shared" si="234"/>
        <v>314028</v>
      </c>
      <c r="C1611" s="15"/>
      <c r="D1611" s="287">
        <v>59247</v>
      </c>
      <c r="E1611" s="287">
        <v>0</v>
      </c>
      <c r="F1611" s="287">
        <v>0</v>
      </c>
      <c r="G1611" s="287">
        <v>0</v>
      </c>
      <c r="H1611" s="287">
        <v>4818</v>
      </c>
      <c r="I1611" s="287">
        <v>0</v>
      </c>
      <c r="J1611" s="287">
        <v>0</v>
      </c>
      <c r="K1611" s="287">
        <v>0</v>
      </c>
      <c r="L1611" s="287">
        <v>250835</v>
      </c>
      <c r="M1611" s="287">
        <v>601</v>
      </c>
      <c r="N1611" s="287">
        <v>0</v>
      </c>
      <c r="O1611" s="288">
        <v>0</v>
      </c>
      <c r="P1611" s="288">
        <v>31</v>
      </c>
      <c r="Q1611" s="288"/>
      <c r="R1611" s="283">
        <f t="shared" si="235"/>
        <v>314900</v>
      </c>
      <c r="S1611" s="284">
        <f t="shared" si="235"/>
        <v>601</v>
      </c>
      <c r="T1611" s="288">
        <v>-1504</v>
      </c>
      <c r="U1611" s="88">
        <f t="shared" si="236"/>
        <v>31</v>
      </c>
      <c r="V1611" s="89"/>
      <c r="W1611" s="27" t="s">
        <v>10</v>
      </c>
      <c r="X1611" s="88">
        <f t="shared" si="237"/>
        <v>11849</v>
      </c>
      <c r="Y1611" s="88">
        <f t="shared" si="238"/>
        <v>0</v>
      </c>
      <c r="Z1611" s="88">
        <f t="shared" si="239"/>
        <v>482</v>
      </c>
      <c r="AA1611" s="88">
        <f t="shared" si="240"/>
        <v>0</v>
      </c>
      <c r="AB1611" s="88">
        <f t="shared" si="241"/>
        <v>13829</v>
      </c>
      <c r="AC1611" s="88">
        <f t="shared" si="242"/>
        <v>0</v>
      </c>
      <c r="AD1611" s="88">
        <f t="shared" si="243"/>
        <v>0</v>
      </c>
      <c r="AE1611" s="88">
        <f t="shared" si="244"/>
        <v>26160</v>
      </c>
      <c r="AF1611" s="89"/>
      <c r="AG1611" s="89"/>
      <c r="AH1611" s="88">
        <f t="shared" si="245"/>
        <v>26160</v>
      </c>
      <c r="AI1611" s="138">
        <f t="shared" ref="AI1611:AI1617" si="253">+ROUND(E1611*$D$5,0)+ROUND(G1611*$F$5,0)+ROUND(I1611*$H$5,0)+ROUND(K1611*$J$5,0)+ROUND(M1611*$L$5,0)+ROUND(O1611*$N$5,0)</f>
        <v>33</v>
      </c>
      <c r="AJ1611" s="92"/>
      <c r="AK1611" s="89"/>
      <c r="AL1611" s="89"/>
      <c r="AM1611" s="88">
        <f t="shared" si="246"/>
        <v>0</v>
      </c>
      <c r="AN1611" s="89">
        <v>26117</v>
      </c>
      <c r="AO1611" s="89">
        <v>33</v>
      </c>
      <c r="AP1611" s="88">
        <f t="shared" si="247"/>
        <v>26150</v>
      </c>
      <c r="AQ1611" s="89">
        <v>128</v>
      </c>
      <c r="AR1611" s="89"/>
      <c r="AS1611" s="88">
        <f t="shared" si="252"/>
        <v>5161</v>
      </c>
      <c r="AT1611" s="89"/>
      <c r="AU1611" s="88">
        <f t="shared" si="248"/>
        <v>31439</v>
      </c>
      <c r="AV1611" s="92"/>
      <c r="AW1611" s="93">
        <f t="shared" si="249"/>
        <v>0</v>
      </c>
      <c r="AX1611" s="92"/>
      <c r="AY1611" s="94">
        <f t="shared" si="250"/>
        <v>5279</v>
      </c>
      <c r="AZ1611" s="95"/>
      <c r="BA1611" s="94">
        <f t="shared" si="251"/>
        <v>5279</v>
      </c>
      <c r="BB1611" s="92"/>
      <c r="BC1611" s="96"/>
      <c r="BD1611" s="97"/>
      <c r="BE1611" s="30" t="str">
        <f t="shared" si="233"/>
        <v>non</v>
      </c>
      <c r="BF1611" s="98" t="str">
        <f t="shared" si="233"/>
        <v>oui</v>
      </c>
      <c r="BG1611" s="98" t="str">
        <f t="shared" si="233"/>
        <v>oui</v>
      </c>
      <c r="BH1611" s="98" t="str">
        <f t="shared" si="233"/>
        <v>oui</v>
      </c>
      <c r="BI1611" s="98" t="str">
        <f t="shared" si="233"/>
        <v>oui</v>
      </c>
      <c r="BJ1611" s="98" t="str">
        <f t="shared" si="233"/>
        <v>oui</v>
      </c>
      <c r="BK1611" s="98" t="str">
        <f t="shared" si="233"/>
        <v>non</v>
      </c>
      <c r="BL1611" s="33" t="str">
        <f t="shared" si="233"/>
        <v>oui</v>
      </c>
    </row>
    <row r="1612" spans="1:64" s="24" customFormat="1" ht="11.25" customHeight="1" x14ac:dyDescent="0.2">
      <c r="A1612" s="286" t="s">
        <v>75</v>
      </c>
      <c r="B1612" s="281">
        <f t="shared" si="234"/>
        <v>309827</v>
      </c>
      <c r="C1612" s="15"/>
      <c r="D1612" s="287">
        <v>56366</v>
      </c>
      <c r="E1612" s="287">
        <v>0</v>
      </c>
      <c r="F1612" s="287">
        <v>0</v>
      </c>
      <c r="G1612" s="287">
        <v>0</v>
      </c>
      <c r="H1612" s="287">
        <v>3779</v>
      </c>
      <c r="I1612" s="287">
        <v>0</v>
      </c>
      <c r="J1612" s="287">
        <v>0</v>
      </c>
      <c r="K1612" s="287">
        <v>0</v>
      </c>
      <c r="L1612" s="287">
        <v>248500</v>
      </c>
      <c r="M1612" s="287">
        <v>1280</v>
      </c>
      <c r="N1612" s="287">
        <v>0</v>
      </c>
      <c r="O1612" s="288">
        <v>0</v>
      </c>
      <c r="P1612" s="288">
        <v>2</v>
      </c>
      <c r="Q1612" s="288"/>
      <c r="R1612" s="283">
        <f t="shared" si="235"/>
        <v>308645</v>
      </c>
      <c r="S1612" s="284">
        <f t="shared" si="235"/>
        <v>1280</v>
      </c>
      <c r="T1612" s="288">
        <v>-100</v>
      </c>
      <c r="U1612" s="88">
        <f t="shared" si="236"/>
        <v>2</v>
      </c>
      <c r="V1612" s="89"/>
      <c r="W1612" s="27" t="s">
        <v>10</v>
      </c>
      <c r="X1612" s="88">
        <f t="shared" si="237"/>
        <v>11273</v>
      </c>
      <c r="Y1612" s="88">
        <f t="shared" si="238"/>
        <v>0</v>
      </c>
      <c r="Z1612" s="88">
        <f t="shared" si="239"/>
        <v>378</v>
      </c>
      <c r="AA1612" s="88">
        <f t="shared" si="240"/>
        <v>0</v>
      </c>
      <c r="AB1612" s="88">
        <f t="shared" si="241"/>
        <v>13738</v>
      </c>
      <c r="AC1612" s="88">
        <f t="shared" si="242"/>
        <v>0</v>
      </c>
      <c r="AD1612" s="88">
        <f t="shared" si="243"/>
        <v>0</v>
      </c>
      <c r="AE1612" s="88">
        <f t="shared" si="244"/>
        <v>25389</v>
      </c>
      <c r="AF1612" s="89"/>
      <c r="AG1612" s="89"/>
      <c r="AH1612" s="88">
        <f t="shared" si="245"/>
        <v>25389</v>
      </c>
      <c r="AI1612" s="138">
        <f t="shared" si="253"/>
        <v>70</v>
      </c>
      <c r="AJ1612" s="92"/>
      <c r="AK1612" s="89">
        <v>194</v>
      </c>
      <c r="AL1612" s="89"/>
      <c r="AM1612" s="88">
        <f t="shared" si="246"/>
        <v>194</v>
      </c>
      <c r="AN1612" s="89">
        <v>33033</v>
      </c>
      <c r="AO1612" s="89">
        <v>70</v>
      </c>
      <c r="AP1612" s="88">
        <f t="shared" si="247"/>
        <v>33103</v>
      </c>
      <c r="AQ1612" s="89">
        <v>9</v>
      </c>
      <c r="AR1612" s="89"/>
      <c r="AS1612" s="88">
        <f t="shared" si="252"/>
        <v>5279</v>
      </c>
      <c r="AT1612" s="89"/>
      <c r="AU1612" s="88">
        <f t="shared" si="248"/>
        <v>38585</v>
      </c>
      <c r="AV1612" s="92"/>
      <c r="AW1612" s="93">
        <f t="shared" si="249"/>
        <v>0</v>
      </c>
      <c r="AX1612" s="92"/>
      <c r="AY1612" s="94">
        <f t="shared" si="250"/>
        <v>13196</v>
      </c>
      <c r="AZ1612" s="95">
        <v>8000</v>
      </c>
      <c r="BA1612" s="94">
        <f t="shared" si="251"/>
        <v>5196</v>
      </c>
      <c r="BB1612" s="92"/>
      <c r="BC1612" s="96"/>
      <c r="BD1612" s="97"/>
      <c r="BE1612" s="30" t="str">
        <f t="shared" si="233"/>
        <v>non</v>
      </c>
      <c r="BF1612" s="98" t="str">
        <f t="shared" si="233"/>
        <v>oui</v>
      </c>
      <c r="BG1612" s="98" t="str">
        <f t="shared" si="233"/>
        <v>oui</v>
      </c>
      <c r="BH1612" s="98" t="str">
        <f t="shared" si="233"/>
        <v>oui</v>
      </c>
      <c r="BI1612" s="98" t="str">
        <f t="shared" si="233"/>
        <v>oui</v>
      </c>
      <c r="BJ1612" s="98" t="str">
        <f t="shared" si="233"/>
        <v>oui</v>
      </c>
      <c r="BK1612" s="98" t="str">
        <f t="shared" si="233"/>
        <v>non</v>
      </c>
      <c r="BL1612" s="33" t="str">
        <f t="shared" si="233"/>
        <v>oui</v>
      </c>
    </row>
    <row r="1613" spans="1:64" s="24" customFormat="1" ht="11.25" customHeight="1" x14ac:dyDescent="0.2">
      <c r="A1613" s="286" t="s">
        <v>76</v>
      </c>
      <c r="B1613" s="281">
        <f t="shared" si="234"/>
        <v>343982</v>
      </c>
      <c r="C1613" s="15"/>
      <c r="D1613" s="287">
        <v>90993</v>
      </c>
      <c r="E1613" s="287">
        <v>0</v>
      </c>
      <c r="F1613" s="287">
        <v>0</v>
      </c>
      <c r="G1613" s="287">
        <v>0</v>
      </c>
      <c r="H1613" s="287">
        <v>3418</v>
      </c>
      <c r="I1613" s="287">
        <v>0</v>
      </c>
      <c r="J1613" s="287">
        <v>0</v>
      </c>
      <c r="K1613" s="287">
        <v>0</v>
      </c>
      <c r="L1613" s="287">
        <v>249969</v>
      </c>
      <c r="M1613" s="287">
        <v>0</v>
      </c>
      <c r="N1613" s="287">
        <v>0</v>
      </c>
      <c r="O1613" s="288">
        <v>0</v>
      </c>
      <c r="P1613" s="288">
        <v>4</v>
      </c>
      <c r="Q1613" s="288"/>
      <c r="R1613" s="283">
        <f t="shared" si="235"/>
        <v>344380</v>
      </c>
      <c r="S1613" s="284">
        <f t="shared" si="235"/>
        <v>0</v>
      </c>
      <c r="T1613" s="288">
        <v>-402</v>
      </c>
      <c r="U1613" s="88">
        <f t="shared" si="236"/>
        <v>4</v>
      </c>
      <c r="V1613" s="89"/>
      <c r="W1613" s="27" t="s">
        <v>10</v>
      </c>
      <c r="X1613" s="88">
        <f t="shared" si="237"/>
        <v>18199</v>
      </c>
      <c r="Y1613" s="88">
        <f t="shared" si="238"/>
        <v>0</v>
      </c>
      <c r="Z1613" s="88">
        <f t="shared" si="239"/>
        <v>342</v>
      </c>
      <c r="AA1613" s="88">
        <f t="shared" si="240"/>
        <v>0</v>
      </c>
      <c r="AB1613" s="88">
        <f t="shared" si="241"/>
        <v>13748</v>
      </c>
      <c r="AC1613" s="88">
        <f t="shared" si="242"/>
        <v>0</v>
      </c>
      <c r="AD1613" s="88">
        <f t="shared" si="243"/>
        <v>0</v>
      </c>
      <c r="AE1613" s="88">
        <f t="shared" si="244"/>
        <v>32289</v>
      </c>
      <c r="AF1613" s="89"/>
      <c r="AG1613" s="89"/>
      <c r="AH1613" s="88">
        <f t="shared" si="245"/>
        <v>32289</v>
      </c>
      <c r="AI1613" s="138">
        <f t="shared" si="253"/>
        <v>0</v>
      </c>
      <c r="AJ1613" s="92"/>
      <c r="AK1613" s="89"/>
      <c r="AL1613" s="89"/>
      <c r="AM1613" s="88">
        <f t="shared" si="246"/>
        <v>0</v>
      </c>
      <c r="AN1613" s="89">
        <v>36674</v>
      </c>
      <c r="AO1613" s="89"/>
      <c r="AP1613" s="88">
        <f t="shared" si="247"/>
        <v>36674</v>
      </c>
      <c r="AQ1613" s="89">
        <v>35</v>
      </c>
      <c r="AR1613" s="89"/>
      <c r="AS1613" s="88">
        <f t="shared" si="252"/>
        <v>5196</v>
      </c>
      <c r="AT1613" s="89"/>
      <c r="AU1613" s="88">
        <f t="shared" si="248"/>
        <v>41905</v>
      </c>
      <c r="AV1613" s="92"/>
      <c r="AW1613" s="93">
        <f t="shared" si="249"/>
        <v>0</v>
      </c>
      <c r="AX1613" s="92"/>
      <c r="AY1613" s="94">
        <f t="shared" si="250"/>
        <v>9616</v>
      </c>
      <c r="AZ1613" s="95"/>
      <c r="BA1613" s="94">
        <f t="shared" si="251"/>
        <v>9616</v>
      </c>
      <c r="BB1613" s="92"/>
      <c r="BC1613" s="96"/>
      <c r="BD1613" s="97"/>
      <c r="BE1613" s="30" t="str">
        <f t="shared" si="233"/>
        <v>non</v>
      </c>
      <c r="BF1613" s="98" t="str">
        <f t="shared" si="233"/>
        <v>oui</v>
      </c>
      <c r="BG1613" s="98" t="str">
        <f t="shared" si="233"/>
        <v>oui</v>
      </c>
      <c r="BH1613" s="98" t="str">
        <f t="shared" si="233"/>
        <v>oui</v>
      </c>
      <c r="BI1613" s="98" t="str">
        <f t="shared" si="233"/>
        <v>oui</v>
      </c>
      <c r="BJ1613" s="98" t="str">
        <f t="shared" si="233"/>
        <v>oui</v>
      </c>
      <c r="BK1613" s="98" t="str">
        <f t="shared" si="233"/>
        <v>non</v>
      </c>
      <c r="BL1613" s="33" t="str">
        <f t="shared" si="233"/>
        <v>oui</v>
      </c>
    </row>
    <row r="1614" spans="1:64" s="16" customFormat="1" ht="11.25" customHeight="1" x14ac:dyDescent="0.2">
      <c r="A1614" s="286" t="s">
        <v>77</v>
      </c>
      <c r="B1614" s="281">
        <f t="shared" si="234"/>
        <v>303178</v>
      </c>
      <c r="C1614" s="15"/>
      <c r="D1614" s="287">
        <v>64494</v>
      </c>
      <c r="E1614" s="287"/>
      <c r="F1614" s="287"/>
      <c r="G1614" s="287"/>
      <c r="H1614" s="287">
        <v>3683</v>
      </c>
      <c r="I1614" s="287"/>
      <c r="J1614" s="287"/>
      <c r="K1614" s="287"/>
      <c r="L1614" s="287">
        <v>235383</v>
      </c>
      <c r="M1614" s="287">
        <v>0</v>
      </c>
      <c r="N1614" s="287">
        <v>8</v>
      </c>
      <c r="O1614" s="288"/>
      <c r="P1614" s="288">
        <v>2</v>
      </c>
      <c r="Q1614" s="288"/>
      <c r="R1614" s="283">
        <f t="shared" si="235"/>
        <v>303568</v>
      </c>
      <c r="S1614" s="284">
        <f t="shared" si="235"/>
        <v>0</v>
      </c>
      <c r="T1614" s="288">
        <v>-392</v>
      </c>
      <c r="U1614" s="88">
        <f t="shared" si="236"/>
        <v>2</v>
      </c>
      <c r="V1614" s="89"/>
      <c r="W1614" s="27" t="s">
        <v>10</v>
      </c>
      <c r="X1614" s="88">
        <f t="shared" si="237"/>
        <v>12899</v>
      </c>
      <c r="Y1614" s="88">
        <f t="shared" si="238"/>
        <v>0</v>
      </c>
      <c r="Z1614" s="88">
        <f t="shared" si="239"/>
        <v>368</v>
      </c>
      <c r="AA1614" s="88">
        <f t="shared" si="240"/>
        <v>0</v>
      </c>
      <c r="AB1614" s="88">
        <f t="shared" si="241"/>
        <v>12946</v>
      </c>
      <c r="AC1614" s="88">
        <f t="shared" si="242"/>
        <v>0</v>
      </c>
      <c r="AD1614" s="88">
        <f t="shared" si="243"/>
        <v>0</v>
      </c>
      <c r="AE1614" s="88">
        <f t="shared" si="244"/>
        <v>26213</v>
      </c>
      <c r="AF1614" s="89"/>
      <c r="AG1614" s="89"/>
      <c r="AH1614" s="88">
        <f t="shared" si="245"/>
        <v>26213</v>
      </c>
      <c r="AI1614" s="138">
        <f t="shared" si="253"/>
        <v>0</v>
      </c>
      <c r="AJ1614" s="99"/>
      <c r="AK1614" s="89"/>
      <c r="AL1614" s="89"/>
      <c r="AM1614" s="88">
        <f t="shared" si="246"/>
        <v>0</v>
      </c>
      <c r="AN1614" s="89">
        <v>24629</v>
      </c>
      <c r="AO1614" s="89"/>
      <c r="AP1614" s="88">
        <f t="shared" si="247"/>
        <v>24629</v>
      </c>
      <c r="AQ1614" s="89">
        <v>33</v>
      </c>
      <c r="AR1614" s="89"/>
      <c r="AS1614" s="88">
        <f t="shared" si="252"/>
        <v>9616</v>
      </c>
      <c r="AT1614" s="89"/>
      <c r="AU1614" s="88">
        <f t="shared" si="248"/>
        <v>34278</v>
      </c>
      <c r="AV1614" s="99"/>
      <c r="AW1614" s="93">
        <f t="shared" si="249"/>
        <v>0</v>
      </c>
      <c r="AX1614" s="99"/>
      <c r="AY1614" s="94">
        <f t="shared" si="250"/>
        <v>8065</v>
      </c>
      <c r="AZ1614" s="100"/>
      <c r="BA1614" s="101">
        <f t="shared" si="251"/>
        <v>8065</v>
      </c>
      <c r="BB1614" s="99"/>
      <c r="BC1614" s="102"/>
      <c r="BD1614" s="103"/>
      <c r="BE1614" s="30" t="str">
        <f t="shared" si="233"/>
        <v>non</v>
      </c>
      <c r="BF1614" s="98" t="str">
        <f t="shared" si="233"/>
        <v>oui</v>
      </c>
      <c r="BG1614" s="98" t="str">
        <f t="shared" si="233"/>
        <v>oui</v>
      </c>
      <c r="BH1614" s="98" t="str">
        <f t="shared" si="233"/>
        <v>oui</v>
      </c>
      <c r="BI1614" s="98" t="str">
        <f t="shared" si="233"/>
        <v>oui</v>
      </c>
      <c r="BJ1614" s="98" t="str">
        <f t="shared" si="233"/>
        <v>oui</v>
      </c>
      <c r="BK1614" s="98" t="str">
        <f t="shared" si="233"/>
        <v>non</v>
      </c>
      <c r="BL1614" s="33" t="str">
        <f t="shared" si="233"/>
        <v>oui</v>
      </c>
    </row>
    <row r="1615" spans="1:64" s="24" customFormat="1" ht="11.25" customHeight="1" x14ac:dyDescent="0.2">
      <c r="A1615" s="286" t="s">
        <v>78</v>
      </c>
      <c r="B1615" s="281">
        <f t="shared" si="234"/>
        <v>294789</v>
      </c>
      <c r="C1615" s="15"/>
      <c r="D1615" s="287">
        <v>52383</v>
      </c>
      <c r="E1615" s="287"/>
      <c r="F1615" s="287"/>
      <c r="G1615" s="287"/>
      <c r="H1615" s="287">
        <v>2953</v>
      </c>
      <c r="I1615" s="287"/>
      <c r="J1615" s="287"/>
      <c r="K1615" s="287"/>
      <c r="L1615" s="287">
        <v>239573</v>
      </c>
      <c r="M1615" s="287">
        <v>0</v>
      </c>
      <c r="N1615" s="287">
        <v>0</v>
      </c>
      <c r="O1615" s="288"/>
      <c r="P1615" s="288">
        <v>1</v>
      </c>
      <c r="Q1615" s="288"/>
      <c r="R1615" s="283">
        <f t="shared" si="235"/>
        <v>294909</v>
      </c>
      <c r="S1615" s="284">
        <f t="shared" si="235"/>
        <v>0</v>
      </c>
      <c r="T1615" s="288">
        <v>-121</v>
      </c>
      <c r="U1615" s="88">
        <f t="shared" si="236"/>
        <v>1</v>
      </c>
      <c r="V1615" s="89"/>
      <c r="W1615" s="27" t="s">
        <v>10</v>
      </c>
      <c r="X1615" s="88">
        <f t="shared" si="237"/>
        <v>10477</v>
      </c>
      <c r="Y1615" s="88">
        <f t="shared" si="238"/>
        <v>0</v>
      </c>
      <c r="Z1615" s="88">
        <f t="shared" si="239"/>
        <v>295</v>
      </c>
      <c r="AA1615" s="88">
        <f t="shared" si="240"/>
        <v>0</v>
      </c>
      <c r="AB1615" s="88">
        <f t="shared" si="241"/>
        <v>13177</v>
      </c>
      <c r="AC1615" s="88">
        <f t="shared" si="242"/>
        <v>0</v>
      </c>
      <c r="AD1615" s="88">
        <f t="shared" si="243"/>
        <v>0</v>
      </c>
      <c r="AE1615" s="88">
        <f t="shared" si="244"/>
        <v>23949</v>
      </c>
      <c r="AF1615" s="89"/>
      <c r="AG1615" s="89"/>
      <c r="AH1615" s="88">
        <f t="shared" si="245"/>
        <v>23949</v>
      </c>
      <c r="AI1615" s="138">
        <f t="shared" si="253"/>
        <v>0</v>
      </c>
      <c r="AJ1615" s="92"/>
      <c r="AK1615" s="89">
        <v>997</v>
      </c>
      <c r="AL1615" s="89"/>
      <c r="AM1615" s="88">
        <f t="shared" si="246"/>
        <v>997</v>
      </c>
      <c r="AN1615" s="89">
        <v>25063</v>
      </c>
      <c r="AO1615" s="89"/>
      <c r="AP1615" s="88">
        <f t="shared" si="247"/>
        <v>25063</v>
      </c>
      <c r="AQ1615" s="89">
        <v>11</v>
      </c>
      <c r="AR1615" s="89"/>
      <c r="AS1615" s="88">
        <f t="shared" si="252"/>
        <v>8065</v>
      </c>
      <c r="AT1615" s="89"/>
      <c r="AU1615" s="88">
        <f t="shared" si="248"/>
        <v>34136</v>
      </c>
      <c r="AV1615" s="92"/>
      <c r="AW1615" s="93">
        <f t="shared" si="249"/>
        <v>0</v>
      </c>
      <c r="AX1615" s="92"/>
      <c r="AY1615" s="94">
        <f t="shared" si="250"/>
        <v>10187</v>
      </c>
      <c r="AZ1615" s="95">
        <v>5000</v>
      </c>
      <c r="BA1615" s="94">
        <f t="shared" si="251"/>
        <v>5187</v>
      </c>
      <c r="BB1615" s="92"/>
      <c r="BC1615" s="96"/>
      <c r="BD1615" s="97"/>
      <c r="BE1615" s="30" t="str">
        <f t="shared" si="233"/>
        <v>non</v>
      </c>
      <c r="BF1615" s="98" t="str">
        <f t="shared" si="233"/>
        <v>oui</v>
      </c>
      <c r="BG1615" s="98" t="str">
        <f t="shared" si="233"/>
        <v>oui</v>
      </c>
      <c r="BH1615" s="98" t="str">
        <f t="shared" si="233"/>
        <v>oui</v>
      </c>
      <c r="BI1615" s="98" t="str">
        <f t="shared" si="233"/>
        <v>oui</v>
      </c>
      <c r="BJ1615" s="98" t="str">
        <f t="shared" si="233"/>
        <v>oui</v>
      </c>
      <c r="BK1615" s="98" t="str">
        <f t="shared" si="233"/>
        <v>non</v>
      </c>
      <c r="BL1615" s="33" t="str">
        <f t="shared" si="233"/>
        <v>oui</v>
      </c>
    </row>
    <row r="1616" spans="1:64" s="24" customFormat="1" ht="11.25" customHeight="1" x14ac:dyDescent="0.2">
      <c r="A1616" s="286" t="s">
        <v>79</v>
      </c>
      <c r="B1616" s="281">
        <f t="shared" si="234"/>
        <v>316759</v>
      </c>
      <c r="C1616" s="15"/>
      <c r="D1616" s="287">
        <v>61526</v>
      </c>
      <c r="E1616" s="287">
        <v>0</v>
      </c>
      <c r="F1616" s="287">
        <v>0</v>
      </c>
      <c r="G1616" s="287">
        <v>0</v>
      </c>
      <c r="H1616" s="287">
        <v>3890</v>
      </c>
      <c r="I1616" s="287">
        <v>0</v>
      </c>
      <c r="J1616" s="287">
        <v>0</v>
      </c>
      <c r="K1616" s="287">
        <v>0</v>
      </c>
      <c r="L1616" s="287">
        <v>250961</v>
      </c>
      <c r="M1616" s="287">
        <v>863</v>
      </c>
      <c r="N1616" s="287">
        <v>0</v>
      </c>
      <c r="O1616" s="288">
        <v>0</v>
      </c>
      <c r="P1616" s="288">
        <v>3</v>
      </c>
      <c r="Q1616" s="288"/>
      <c r="R1616" s="283">
        <f t="shared" si="235"/>
        <v>316377</v>
      </c>
      <c r="S1616" s="284">
        <f t="shared" si="235"/>
        <v>863</v>
      </c>
      <c r="T1616" s="288">
        <v>-484</v>
      </c>
      <c r="U1616" s="88">
        <f t="shared" si="236"/>
        <v>3</v>
      </c>
      <c r="V1616" s="89"/>
      <c r="W1616" s="27" t="s">
        <v>10</v>
      </c>
      <c r="X1616" s="88">
        <f t="shared" si="237"/>
        <v>12305</v>
      </c>
      <c r="Y1616" s="88">
        <f t="shared" si="238"/>
        <v>0</v>
      </c>
      <c r="Z1616" s="88">
        <f t="shared" si="239"/>
        <v>389</v>
      </c>
      <c r="AA1616" s="88">
        <f t="shared" si="240"/>
        <v>0</v>
      </c>
      <c r="AB1616" s="88">
        <f t="shared" si="241"/>
        <v>13850</v>
      </c>
      <c r="AC1616" s="88">
        <f t="shared" si="242"/>
        <v>0</v>
      </c>
      <c r="AD1616" s="88">
        <f t="shared" si="243"/>
        <v>0</v>
      </c>
      <c r="AE1616" s="88">
        <f t="shared" si="244"/>
        <v>26544</v>
      </c>
      <c r="AF1616" s="89"/>
      <c r="AG1616" s="89"/>
      <c r="AH1616" s="88">
        <f t="shared" si="245"/>
        <v>26544</v>
      </c>
      <c r="AI1616" s="138">
        <f t="shared" si="253"/>
        <v>47</v>
      </c>
      <c r="AJ1616" s="92"/>
      <c r="AK1616" s="89">
        <v>0</v>
      </c>
      <c r="AL1616" s="89">
        <v>0</v>
      </c>
      <c r="AM1616" s="88">
        <f t="shared" si="246"/>
        <v>0</v>
      </c>
      <c r="AN1616" s="89">
        <v>26360</v>
      </c>
      <c r="AO1616" s="89">
        <v>47</v>
      </c>
      <c r="AP1616" s="88">
        <f t="shared" si="247"/>
        <v>26407</v>
      </c>
      <c r="AQ1616" s="89">
        <v>42</v>
      </c>
      <c r="AR1616" s="89">
        <v>0</v>
      </c>
      <c r="AS1616" s="88">
        <f t="shared" si="252"/>
        <v>5187</v>
      </c>
      <c r="AT1616" s="89"/>
      <c r="AU1616" s="88">
        <f t="shared" si="248"/>
        <v>31636</v>
      </c>
      <c r="AV1616" s="92"/>
      <c r="AW1616" s="93">
        <f t="shared" si="249"/>
        <v>0</v>
      </c>
      <c r="AX1616" s="92"/>
      <c r="AY1616" s="94">
        <f t="shared" si="250"/>
        <v>5092</v>
      </c>
      <c r="AZ1616" s="95"/>
      <c r="BA1616" s="94">
        <f t="shared" si="251"/>
        <v>5092</v>
      </c>
      <c r="BB1616" s="92"/>
      <c r="BC1616" s="96"/>
      <c r="BD1616" s="97"/>
      <c r="BE1616" s="30" t="str">
        <f t="shared" si="233"/>
        <v>non</v>
      </c>
      <c r="BF1616" s="98" t="str">
        <f t="shared" si="233"/>
        <v>oui</v>
      </c>
      <c r="BG1616" s="98" t="str">
        <f t="shared" si="233"/>
        <v>oui</v>
      </c>
      <c r="BH1616" s="98" t="str">
        <f t="shared" si="233"/>
        <v>oui</v>
      </c>
      <c r="BI1616" s="98" t="str">
        <f t="shared" si="233"/>
        <v>oui</v>
      </c>
      <c r="BJ1616" s="98" t="str">
        <f t="shared" si="233"/>
        <v>oui</v>
      </c>
      <c r="BK1616" s="98" t="str">
        <f t="shared" si="233"/>
        <v>non</v>
      </c>
      <c r="BL1616" s="33" t="str">
        <f t="shared" si="233"/>
        <v>oui</v>
      </c>
    </row>
    <row r="1617" spans="1:64" s="24" customFormat="1" ht="11.25" customHeight="1" x14ac:dyDescent="0.2">
      <c r="A1617" s="286" t="s">
        <v>80</v>
      </c>
      <c r="B1617" s="281">
        <f t="shared" si="234"/>
        <v>328784</v>
      </c>
      <c r="C1617" s="15"/>
      <c r="D1617" s="287">
        <v>63375</v>
      </c>
      <c r="E1617" s="287">
        <v>0</v>
      </c>
      <c r="F1617" s="287">
        <v>0</v>
      </c>
      <c r="G1617" s="287">
        <v>0</v>
      </c>
      <c r="H1617" s="287">
        <v>4296</v>
      </c>
      <c r="I1617" s="287">
        <v>0</v>
      </c>
      <c r="J1617" s="287">
        <v>0</v>
      </c>
      <c r="K1617" s="287">
        <v>0</v>
      </c>
      <c r="L1617" s="287">
        <v>259573</v>
      </c>
      <c r="M1617" s="287">
        <v>1357</v>
      </c>
      <c r="N1617" s="287">
        <v>0</v>
      </c>
      <c r="O1617" s="288">
        <v>0</v>
      </c>
      <c r="P1617" s="288">
        <v>799</v>
      </c>
      <c r="Q1617" s="288">
        <v>0</v>
      </c>
      <c r="R1617" s="283">
        <f t="shared" si="235"/>
        <v>327244</v>
      </c>
      <c r="S1617" s="284">
        <f t="shared" si="235"/>
        <v>1357</v>
      </c>
      <c r="T1617" s="288">
        <v>-616</v>
      </c>
      <c r="U1617" s="88">
        <f t="shared" si="236"/>
        <v>799</v>
      </c>
      <c r="V1617" s="89"/>
      <c r="W1617" s="27" t="s">
        <v>10</v>
      </c>
      <c r="X1617" s="88">
        <f t="shared" si="237"/>
        <v>12675</v>
      </c>
      <c r="Y1617" s="88">
        <f t="shared" si="238"/>
        <v>0</v>
      </c>
      <c r="Z1617" s="88">
        <f t="shared" si="239"/>
        <v>430</v>
      </c>
      <c r="AA1617" s="88">
        <f t="shared" si="240"/>
        <v>0</v>
      </c>
      <c r="AB1617" s="88">
        <f t="shared" si="241"/>
        <v>14351</v>
      </c>
      <c r="AC1617" s="88">
        <f t="shared" si="242"/>
        <v>0</v>
      </c>
      <c r="AD1617" s="88">
        <f t="shared" si="243"/>
        <v>0</v>
      </c>
      <c r="AE1617" s="88">
        <f t="shared" si="244"/>
        <v>27456</v>
      </c>
      <c r="AF1617" s="89"/>
      <c r="AG1617" s="89"/>
      <c r="AH1617" s="88">
        <f t="shared" si="245"/>
        <v>27456</v>
      </c>
      <c r="AI1617" s="138">
        <f t="shared" si="253"/>
        <v>75</v>
      </c>
      <c r="AJ1617" s="92"/>
      <c r="AK1617" s="89">
        <v>55</v>
      </c>
      <c r="AL1617" s="89"/>
      <c r="AM1617" s="88">
        <f t="shared" si="246"/>
        <v>55</v>
      </c>
      <c r="AN1617" s="287">
        <v>37596</v>
      </c>
      <c r="AO1617" s="287">
        <v>75</v>
      </c>
      <c r="AP1617" s="88">
        <f t="shared" si="247"/>
        <v>37671</v>
      </c>
      <c r="AQ1617" s="89">
        <v>53</v>
      </c>
      <c r="AR1617" s="89"/>
      <c r="AS1617" s="88">
        <f t="shared" si="252"/>
        <v>5092</v>
      </c>
      <c r="AT1617" s="89"/>
      <c r="AU1617" s="88">
        <f t="shared" si="248"/>
        <v>42871</v>
      </c>
      <c r="AV1617" s="92"/>
      <c r="AW1617" s="93">
        <f t="shared" si="249"/>
        <v>0</v>
      </c>
      <c r="AX1617" s="92"/>
      <c r="AY1617" s="94">
        <f t="shared" si="250"/>
        <v>15415</v>
      </c>
      <c r="AZ1617" s="95">
        <v>10000</v>
      </c>
      <c r="BA1617" s="94">
        <f t="shared" si="251"/>
        <v>5415</v>
      </c>
      <c r="BB1617" s="92"/>
      <c r="BC1617" s="96"/>
      <c r="BD1617" s="97"/>
      <c r="BE1617" s="30" t="str">
        <f t="shared" si="233"/>
        <v>non</v>
      </c>
      <c r="BF1617" s="98"/>
      <c r="BG1617" s="98"/>
      <c r="BH1617" s="98"/>
      <c r="BI1617" s="98"/>
      <c r="BJ1617" s="98"/>
      <c r="BK1617" s="98"/>
      <c r="BL1617" s="33"/>
    </row>
    <row r="1618" spans="1:64" s="24" customFormat="1" ht="11.25" customHeight="1" x14ac:dyDescent="0.2">
      <c r="A1618" s="286" t="s">
        <v>81</v>
      </c>
      <c r="B1618" s="281">
        <f t="shared" si="234"/>
        <v>0</v>
      </c>
      <c r="C1618" s="15"/>
      <c r="D1618" s="287">
        <v>0</v>
      </c>
      <c r="E1618" s="287">
        <v>0</v>
      </c>
      <c r="F1618" s="287">
        <v>0</v>
      </c>
      <c r="G1618" s="287">
        <v>0</v>
      </c>
      <c r="H1618" s="287">
        <v>0</v>
      </c>
      <c r="I1618" s="287">
        <v>0</v>
      </c>
      <c r="J1618" s="287">
        <v>0</v>
      </c>
      <c r="K1618" s="287">
        <v>0</v>
      </c>
      <c r="L1618" s="287">
        <v>0</v>
      </c>
      <c r="M1618" s="287">
        <v>0</v>
      </c>
      <c r="N1618" s="287">
        <v>0</v>
      </c>
      <c r="O1618" s="288">
        <v>0</v>
      </c>
      <c r="P1618" s="288">
        <v>0</v>
      </c>
      <c r="Q1618" s="288">
        <v>0</v>
      </c>
      <c r="R1618" s="283">
        <f t="shared" si="235"/>
        <v>0</v>
      </c>
      <c r="S1618" s="284">
        <f t="shared" si="235"/>
        <v>0</v>
      </c>
      <c r="T1618" s="288">
        <v>0</v>
      </c>
      <c r="U1618" s="88">
        <f t="shared" si="236"/>
        <v>0</v>
      </c>
      <c r="V1618" s="89"/>
      <c r="W1618" s="27" t="s">
        <v>10</v>
      </c>
      <c r="X1618" s="88">
        <f t="shared" si="237"/>
        <v>0</v>
      </c>
      <c r="Y1618" s="88">
        <f t="shared" si="238"/>
        <v>0</v>
      </c>
      <c r="Z1618" s="88">
        <f t="shared" si="239"/>
        <v>0</v>
      </c>
      <c r="AA1618" s="88">
        <f t="shared" si="240"/>
        <v>0</v>
      </c>
      <c r="AB1618" s="88">
        <f t="shared" si="241"/>
        <v>0</v>
      </c>
      <c r="AC1618" s="88">
        <f t="shared" si="242"/>
        <v>0</v>
      </c>
      <c r="AD1618" s="88">
        <f t="shared" si="243"/>
        <v>0</v>
      </c>
      <c r="AE1618" s="88">
        <f t="shared" si="244"/>
        <v>0</v>
      </c>
      <c r="AF1618" s="89"/>
      <c r="AG1618" s="89"/>
      <c r="AH1618" s="88">
        <f t="shared" si="245"/>
        <v>0</v>
      </c>
      <c r="AI1618" s="138">
        <f>+E1618*$D$5+G1618*$F$5+I1618*$H$5+K1618*$J$5+M1618*$L$5+O1618*$N$5</f>
        <v>0</v>
      </c>
      <c r="AJ1618" s="92"/>
      <c r="AK1618" s="89">
        <v>0</v>
      </c>
      <c r="AL1618" s="89"/>
      <c r="AM1618" s="88">
        <f t="shared" si="246"/>
        <v>0</v>
      </c>
      <c r="AN1618" s="287">
        <v>0</v>
      </c>
      <c r="AO1618" s="287">
        <v>0</v>
      </c>
      <c r="AP1618" s="88">
        <f t="shared" si="247"/>
        <v>0</v>
      </c>
      <c r="AQ1618" s="89">
        <v>0</v>
      </c>
      <c r="AR1618" s="89"/>
      <c r="AS1618" s="88">
        <f t="shared" si="252"/>
        <v>5415</v>
      </c>
      <c r="AT1618" s="89"/>
      <c r="AU1618" s="88">
        <f t="shared" si="248"/>
        <v>5415</v>
      </c>
      <c r="AV1618" s="92"/>
      <c r="AW1618" s="93">
        <f t="shared" si="249"/>
        <v>0</v>
      </c>
      <c r="AX1618" s="92"/>
      <c r="AY1618" s="94">
        <f t="shared" si="250"/>
        <v>5415</v>
      </c>
      <c r="AZ1618" s="95">
        <v>0</v>
      </c>
      <c r="BA1618" s="94">
        <f t="shared" si="251"/>
        <v>5415</v>
      </c>
      <c r="BB1618" s="92"/>
      <c r="BC1618" s="96"/>
      <c r="BD1618" s="97"/>
      <c r="BE1618" s="30" t="str">
        <f t="shared" ref="BE1618:BL1633" si="254">+BE1617</f>
        <v>non</v>
      </c>
      <c r="BF1618" s="98"/>
      <c r="BG1618" s="98"/>
      <c r="BH1618" s="98"/>
      <c r="BI1618" s="98"/>
      <c r="BJ1618" s="98"/>
      <c r="BK1618" s="98"/>
      <c r="BL1618" s="33"/>
    </row>
    <row r="1619" spans="1:64" s="24" customFormat="1" ht="11.25" customHeight="1" x14ac:dyDescent="0.2">
      <c r="A1619" s="286" t="s">
        <v>82</v>
      </c>
      <c r="B1619" s="281">
        <f t="shared" si="234"/>
        <v>0</v>
      </c>
      <c r="C1619" s="15"/>
      <c r="D1619" s="287">
        <v>0</v>
      </c>
      <c r="E1619" s="287">
        <v>0</v>
      </c>
      <c r="F1619" s="287">
        <v>0</v>
      </c>
      <c r="G1619" s="287">
        <v>0</v>
      </c>
      <c r="H1619" s="287">
        <v>0</v>
      </c>
      <c r="I1619" s="287">
        <v>0</v>
      </c>
      <c r="J1619" s="287">
        <v>0</v>
      </c>
      <c r="K1619" s="287">
        <v>0</v>
      </c>
      <c r="L1619" s="287">
        <v>0</v>
      </c>
      <c r="M1619" s="287">
        <v>0</v>
      </c>
      <c r="N1619" s="287">
        <v>0</v>
      </c>
      <c r="O1619" s="288">
        <v>0</v>
      </c>
      <c r="P1619" s="288">
        <v>0</v>
      </c>
      <c r="Q1619" s="288">
        <v>0</v>
      </c>
      <c r="R1619" s="283">
        <f t="shared" si="235"/>
        <v>0</v>
      </c>
      <c r="S1619" s="284">
        <f t="shared" si="235"/>
        <v>0</v>
      </c>
      <c r="T1619" s="288">
        <v>0</v>
      </c>
      <c r="U1619" s="88">
        <f t="shared" si="236"/>
        <v>0</v>
      </c>
      <c r="V1619" s="89"/>
      <c r="W1619" s="27" t="s">
        <v>10</v>
      </c>
      <c r="X1619" s="88">
        <f t="shared" si="237"/>
        <v>0</v>
      </c>
      <c r="Y1619" s="88">
        <f t="shared" si="238"/>
        <v>0</v>
      </c>
      <c r="Z1619" s="88">
        <f t="shared" si="239"/>
        <v>0</v>
      </c>
      <c r="AA1619" s="88">
        <f t="shared" si="240"/>
        <v>0</v>
      </c>
      <c r="AB1619" s="88">
        <f t="shared" si="241"/>
        <v>0</v>
      </c>
      <c r="AC1619" s="88">
        <f t="shared" si="242"/>
        <v>0</v>
      </c>
      <c r="AD1619" s="88">
        <f t="shared" si="243"/>
        <v>0</v>
      </c>
      <c r="AE1619" s="88">
        <f t="shared" si="244"/>
        <v>0</v>
      </c>
      <c r="AF1619" s="89"/>
      <c r="AG1619" s="89"/>
      <c r="AH1619" s="88">
        <f t="shared" si="245"/>
        <v>0</v>
      </c>
      <c r="AI1619" s="90">
        <f>+E1619*$D$5+G1619*$F$5+I1619*$H$5+K1619*$J$5+M1619*$L$5+O1619*$N$5</f>
        <v>0</v>
      </c>
      <c r="AJ1619" s="92"/>
      <c r="AK1619" s="89">
        <v>0</v>
      </c>
      <c r="AL1619" s="89"/>
      <c r="AM1619" s="88">
        <f t="shared" si="246"/>
        <v>0</v>
      </c>
      <c r="AN1619" s="287">
        <v>0</v>
      </c>
      <c r="AO1619" s="287">
        <v>0</v>
      </c>
      <c r="AP1619" s="88">
        <f t="shared" si="247"/>
        <v>0</v>
      </c>
      <c r="AQ1619" s="89">
        <v>0</v>
      </c>
      <c r="AR1619" s="89"/>
      <c r="AS1619" s="88">
        <f t="shared" si="252"/>
        <v>5415</v>
      </c>
      <c r="AT1619" s="89"/>
      <c r="AU1619" s="88">
        <f t="shared" si="248"/>
        <v>5415</v>
      </c>
      <c r="AV1619" s="92"/>
      <c r="AW1619" s="93">
        <f t="shared" si="249"/>
        <v>0</v>
      </c>
      <c r="AX1619" s="92"/>
      <c r="AY1619" s="94">
        <f t="shared" si="250"/>
        <v>5415</v>
      </c>
      <c r="AZ1619" s="95">
        <v>0</v>
      </c>
      <c r="BA1619" s="94">
        <f t="shared" si="251"/>
        <v>5415</v>
      </c>
      <c r="BB1619" s="92"/>
      <c r="BC1619" s="96"/>
      <c r="BD1619" s="97"/>
      <c r="BE1619" s="30" t="str">
        <f t="shared" si="254"/>
        <v>non</v>
      </c>
      <c r="BF1619" s="98"/>
      <c r="BG1619" s="98"/>
      <c r="BH1619" s="98"/>
      <c r="BI1619" s="98"/>
      <c r="BJ1619" s="98"/>
      <c r="BK1619" s="98"/>
      <c r="BL1619" s="33"/>
    </row>
    <row r="1620" spans="1:64" s="24" customFormat="1" ht="11.25" customHeight="1" x14ac:dyDescent="0.2">
      <c r="A1620" s="85"/>
      <c r="B1620" s="104"/>
      <c r="C1620" s="15"/>
      <c r="D1620" s="105"/>
      <c r="E1620" s="105"/>
      <c r="F1620" s="105"/>
      <c r="G1620" s="105"/>
      <c r="H1620" s="105"/>
      <c r="I1620" s="105"/>
      <c r="J1620" s="105"/>
      <c r="K1620" s="105"/>
      <c r="L1620" s="105"/>
      <c r="M1620" s="105"/>
      <c r="N1620" s="92"/>
      <c r="O1620" s="92"/>
      <c r="P1620" s="92"/>
      <c r="Q1620" s="92"/>
      <c r="R1620" s="92"/>
      <c r="S1620" s="92"/>
      <c r="U1620" s="92"/>
      <c r="V1620" s="92"/>
      <c r="W1620" s="27" t="s">
        <v>10</v>
      </c>
      <c r="X1620" s="92"/>
      <c r="Y1620" s="92"/>
      <c r="Z1620" s="92"/>
      <c r="AA1620" s="92"/>
      <c r="AB1620" s="92"/>
      <c r="AC1620" s="92"/>
      <c r="AD1620" s="92"/>
      <c r="AE1620" s="92"/>
      <c r="AF1620" s="106"/>
      <c r="AG1620" s="92"/>
      <c r="AH1620" s="92"/>
      <c r="AI1620" s="92"/>
      <c r="AJ1620" s="107"/>
      <c r="AK1620" s="106"/>
      <c r="AL1620" s="106"/>
      <c r="AM1620" s="106"/>
      <c r="AN1620" s="92"/>
      <c r="AO1620" s="92"/>
      <c r="AP1620" s="92"/>
      <c r="AQ1620" s="92"/>
      <c r="AR1620" s="92"/>
      <c r="AS1620" s="92"/>
      <c r="AT1620" s="92"/>
      <c r="AU1620" s="92"/>
      <c r="AV1620" s="92"/>
      <c r="AW1620" s="92"/>
      <c r="AX1620" s="92"/>
      <c r="AY1620" s="28"/>
      <c r="AZ1620" s="28"/>
      <c r="BA1620" s="28"/>
      <c r="BB1620" s="92"/>
      <c r="BD1620" s="29"/>
      <c r="BE1620" s="30" t="str">
        <f t="shared" si="254"/>
        <v>non</v>
      </c>
      <c r="BF1620" s="98">
        <f t="shared" si="254"/>
        <v>0</v>
      </c>
      <c r="BG1620" s="98">
        <f t="shared" si="254"/>
        <v>0</v>
      </c>
      <c r="BH1620" s="98">
        <f t="shared" si="254"/>
        <v>0</v>
      </c>
      <c r="BI1620" s="98">
        <f t="shared" si="254"/>
        <v>0</v>
      </c>
      <c r="BJ1620" s="98">
        <f t="shared" si="254"/>
        <v>0</v>
      </c>
      <c r="BK1620" s="98">
        <f t="shared" si="254"/>
        <v>0</v>
      </c>
      <c r="BL1620" s="33">
        <f t="shared" si="254"/>
        <v>0</v>
      </c>
    </row>
    <row r="1621" spans="1:64" s="24" customFormat="1" ht="12.75" customHeight="1" x14ac:dyDescent="0.2">
      <c r="A1621" s="289" t="s">
        <v>83</v>
      </c>
      <c r="B1621" s="108">
        <f>SUM(B1608:B1619)</f>
        <v>3165956</v>
      </c>
      <c r="C1621" s="15"/>
      <c r="D1621" s="284">
        <f t="shared" ref="D1621:V1621" si="255">SUM(D1608:D1620)</f>
        <v>637133</v>
      </c>
      <c r="E1621" s="284">
        <f t="shared" si="255"/>
        <v>0</v>
      </c>
      <c r="F1621" s="284">
        <f t="shared" si="255"/>
        <v>0</v>
      </c>
      <c r="G1621" s="284">
        <f t="shared" si="255"/>
        <v>0</v>
      </c>
      <c r="H1621" s="284">
        <f t="shared" si="255"/>
        <v>39390</v>
      </c>
      <c r="I1621" s="284">
        <f t="shared" si="255"/>
        <v>0</v>
      </c>
      <c r="J1621" s="284">
        <f t="shared" si="255"/>
        <v>0</v>
      </c>
      <c r="K1621" s="284">
        <f t="shared" si="255"/>
        <v>0</v>
      </c>
      <c r="L1621" s="284">
        <f t="shared" si="255"/>
        <v>2487894</v>
      </c>
      <c r="M1621" s="284">
        <f t="shared" si="255"/>
        <v>5696</v>
      </c>
      <c r="N1621" s="284">
        <f t="shared" si="255"/>
        <v>8</v>
      </c>
      <c r="O1621" s="284">
        <f t="shared" si="255"/>
        <v>0</v>
      </c>
      <c r="P1621" s="284">
        <f t="shared" si="255"/>
        <v>879</v>
      </c>
      <c r="Q1621" s="284">
        <f t="shared" si="255"/>
        <v>0</v>
      </c>
      <c r="R1621" s="284">
        <f t="shared" si="255"/>
        <v>3164425</v>
      </c>
      <c r="S1621" s="284">
        <f t="shared" si="255"/>
        <v>5696</v>
      </c>
      <c r="T1621" s="284">
        <f t="shared" si="255"/>
        <v>-5044</v>
      </c>
      <c r="U1621" s="88">
        <f t="shared" si="255"/>
        <v>879</v>
      </c>
      <c r="V1621" s="88">
        <f t="shared" si="255"/>
        <v>0</v>
      </c>
      <c r="W1621" s="27" t="s">
        <v>10</v>
      </c>
      <c r="X1621" s="284">
        <f t="shared" ref="X1621:AF1621" si="256">SUM(X1608:X1619)</f>
        <v>127428</v>
      </c>
      <c r="Y1621" s="284">
        <f t="shared" si="256"/>
        <v>0</v>
      </c>
      <c r="Z1621" s="284">
        <f t="shared" si="256"/>
        <v>3939</v>
      </c>
      <c r="AA1621" s="284">
        <f t="shared" si="256"/>
        <v>0</v>
      </c>
      <c r="AB1621" s="284">
        <f t="shared" si="256"/>
        <v>137147</v>
      </c>
      <c r="AC1621" s="284">
        <f t="shared" si="256"/>
        <v>0</v>
      </c>
      <c r="AD1621" s="284">
        <f t="shared" si="256"/>
        <v>0</v>
      </c>
      <c r="AE1621" s="284">
        <f t="shared" si="256"/>
        <v>268514</v>
      </c>
      <c r="AF1621" s="88">
        <f t="shared" si="256"/>
        <v>0</v>
      </c>
      <c r="AG1621" s="109"/>
      <c r="AH1621" s="284">
        <f>SUM(AH1608:AH1619)</f>
        <v>268514</v>
      </c>
      <c r="AI1621" s="88">
        <f>SUM(AI1608:AI1619)</f>
        <v>313</v>
      </c>
      <c r="AJ1621" s="107"/>
      <c r="AK1621" s="284">
        <f>SUM(AK1608:AK1619)</f>
        <v>2172</v>
      </c>
      <c r="AL1621" s="284">
        <f>SUM(AL1608:AL1620)</f>
        <v>0</v>
      </c>
      <c r="AM1621" s="284"/>
      <c r="AN1621" s="284">
        <f>SUM(AN1608:AN1619)</f>
        <v>311011</v>
      </c>
      <c r="AO1621" s="284">
        <f>SUM(AO1608:AO1619)</f>
        <v>313</v>
      </c>
      <c r="AP1621" s="284">
        <f>SUM(AP1608:AP1619)</f>
        <v>311324</v>
      </c>
      <c r="AQ1621" s="284">
        <f>SUM(AQ1608:AQ1619)</f>
        <v>433</v>
      </c>
      <c r="AR1621" s="88">
        <f>SUM(AR1608:AR1619)</f>
        <v>0</v>
      </c>
      <c r="AS1621" s="109"/>
      <c r="AT1621" s="109"/>
      <c r="AU1621" s="109"/>
      <c r="AV1621" s="92"/>
      <c r="AW1621" s="92"/>
      <c r="AX1621" s="92"/>
      <c r="AY1621" s="28"/>
      <c r="AZ1621" s="28"/>
      <c r="BA1621" s="28"/>
      <c r="BB1621" s="92"/>
      <c r="BD1621" s="29"/>
      <c r="BE1621" s="30" t="str">
        <f t="shared" si="254"/>
        <v>non</v>
      </c>
      <c r="BF1621" s="98">
        <f t="shared" si="254"/>
        <v>0</v>
      </c>
      <c r="BG1621" s="98">
        <f t="shared" si="254"/>
        <v>0</v>
      </c>
      <c r="BH1621" s="98">
        <f t="shared" si="254"/>
        <v>0</v>
      </c>
      <c r="BI1621" s="98">
        <f t="shared" si="254"/>
        <v>0</v>
      </c>
      <c r="BJ1621" s="98">
        <f t="shared" si="254"/>
        <v>0</v>
      </c>
      <c r="BK1621" s="98">
        <f t="shared" si="254"/>
        <v>0</v>
      </c>
      <c r="BL1621" s="33">
        <f t="shared" si="254"/>
        <v>0</v>
      </c>
    </row>
    <row r="1622" spans="1:64" s="24" customFormat="1" ht="11.25" customHeight="1" x14ac:dyDescent="0.2">
      <c r="C1622" s="15"/>
      <c r="W1622" s="27" t="s">
        <v>10</v>
      </c>
      <c r="AY1622" s="28"/>
      <c r="AZ1622" s="28"/>
      <c r="BA1622" s="28"/>
      <c r="BD1622" s="29"/>
      <c r="BE1622" s="30" t="str">
        <f t="shared" si="254"/>
        <v>non</v>
      </c>
      <c r="BF1622" s="33">
        <f t="shared" si="254"/>
        <v>0</v>
      </c>
      <c r="BG1622" s="33">
        <f t="shared" si="254"/>
        <v>0</v>
      </c>
      <c r="BH1622" s="33">
        <f t="shared" si="254"/>
        <v>0</v>
      </c>
      <c r="BI1622" s="33">
        <f t="shared" si="254"/>
        <v>0</v>
      </c>
      <c r="BJ1622" s="33">
        <f t="shared" si="254"/>
        <v>0</v>
      </c>
      <c r="BK1622" s="33">
        <f t="shared" si="254"/>
        <v>0</v>
      </c>
      <c r="BL1622" s="33">
        <f t="shared" si="254"/>
        <v>0</v>
      </c>
    </row>
    <row r="1623" spans="1:64" s="111" customFormat="1" ht="12.75" customHeight="1" x14ac:dyDescent="0.2">
      <c r="A1623" s="110" t="s">
        <v>84</v>
      </c>
      <c r="C1623" s="15"/>
      <c r="D1623" s="134">
        <v>637133</v>
      </c>
      <c r="E1623" s="112"/>
      <c r="F1623" s="134">
        <v>0</v>
      </c>
      <c r="G1623" s="112"/>
      <c r="H1623" s="134">
        <v>39390</v>
      </c>
      <c r="I1623" s="112"/>
      <c r="J1623" s="134"/>
      <c r="K1623" s="112"/>
      <c r="L1623" s="134">
        <v>2472834</v>
      </c>
      <c r="M1623" s="112"/>
      <c r="N1623" s="134">
        <v>6</v>
      </c>
      <c r="O1623" s="112"/>
      <c r="P1623" s="134">
        <v>879</v>
      </c>
      <c r="Q1623" s="112"/>
      <c r="R1623" s="134">
        <f>SUM(D1623:O1623)</f>
        <v>3149363</v>
      </c>
      <c r="S1623" s="112"/>
      <c r="U1623" s="134">
        <f>SUM(P1623:Q1623)</f>
        <v>879</v>
      </c>
      <c r="W1623" s="27" t="s">
        <v>10</v>
      </c>
      <c r="AI1623" s="113">
        <f>+AI1621</f>
        <v>313</v>
      </c>
      <c r="AM1623" s="114">
        <f>+AL1621+AO1621</f>
        <v>313</v>
      </c>
      <c r="AN1623" s="115"/>
      <c r="AY1623" s="28"/>
      <c r="AZ1623" s="28"/>
      <c r="BA1623" s="28"/>
      <c r="BD1623" s="116"/>
      <c r="BE1623" s="30" t="str">
        <f t="shared" si="254"/>
        <v>non</v>
      </c>
      <c r="BF1623" s="117">
        <f t="shared" si="254"/>
        <v>0</v>
      </c>
      <c r="BG1623" s="117">
        <f t="shared" si="254"/>
        <v>0</v>
      </c>
      <c r="BH1623" s="117">
        <f t="shared" si="254"/>
        <v>0</v>
      </c>
      <c r="BI1623" s="117">
        <f t="shared" si="254"/>
        <v>0</v>
      </c>
      <c r="BJ1623" s="117">
        <f t="shared" si="254"/>
        <v>0</v>
      </c>
      <c r="BK1623" s="117">
        <f t="shared" si="254"/>
        <v>0</v>
      </c>
      <c r="BL1623" s="117">
        <f t="shared" si="254"/>
        <v>0</v>
      </c>
    </row>
    <row r="1624" spans="1:64" s="111" customFormat="1" ht="12.75" customHeight="1" x14ac:dyDescent="0.2">
      <c r="A1624" s="110" t="s">
        <v>85</v>
      </c>
      <c r="C1624" s="15"/>
      <c r="D1624" s="118"/>
      <c r="E1624" s="134">
        <v>0</v>
      </c>
      <c r="F1624" s="118"/>
      <c r="G1624" s="134">
        <v>0</v>
      </c>
      <c r="H1624" s="118"/>
      <c r="I1624" s="134">
        <v>0</v>
      </c>
      <c r="J1624" s="118"/>
      <c r="K1624" s="134"/>
      <c r="L1624" s="118"/>
      <c r="M1624" s="134">
        <v>5695.96</v>
      </c>
      <c r="N1624" s="118"/>
      <c r="O1624" s="134">
        <v>0</v>
      </c>
      <c r="P1624" s="118"/>
      <c r="Q1624" s="134">
        <v>0</v>
      </c>
      <c r="R1624" s="118"/>
      <c r="S1624" s="134">
        <f>SUM(D1624:O1624)</f>
        <v>5695.96</v>
      </c>
      <c r="U1624" s="118"/>
      <c r="W1624" s="27" t="s">
        <v>10</v>
      </c>
      <c r="AI1624" s="119"/>
      <c r="AM1624" s="120"/>
      <c r="AN1624" s="121"/>
      <c r="AY1624" s="28"/>
      <c r="AZ1624" s="28"/>
      <c r="BA1624" s="28"/>
      <c r="BD1624" s="116"/>
      <c r="BE1624" s="30" t="str">
        <f t="shared" si="254"/>
        <v>non</v>
      </c>
      <c r="BF1624" s="117">
        <f t="shared" si="254"/>
        <v>0</v>
      </c>
      <c r="BG1624" s="117">
        <f t="shared" si="254"/>
        <v>0</v>
      </c>
      <c r="BH1624" s="117">
        <f t="shared" si="254"/>
        <v>0</v>
      </c>
      <c r="BI1624" s="117">
        <f t="shared" si="254"/>
        <v>0</v>
      </c>
      <c r="BJ1624" s="117">
        <f t="shared" si="254"/>
        <v>0</v>
      </c>
      <c r="BK1624" s="117">
        <f t="shared" si="254"/>
        <v>0</v>
      </c>
      <c r="BL1624" s="117">
        <f t="shared" si="254"/>
        <v>0</v>
      </c>
    </row>
    <row r="1625" spans="1:64" s="24" customFormat="1" ht="11.25" customHeight="1" x14ac:dyDescent="0.2">
      <c r="C1625" s="15"/>
      <c r="W1625" s="27" t="s">
        <v>10</v>
      </c>
      <c r="AY1625" s="28"/>
      <c r="AZ1625" s="28"/>
      <c r="BA1625" s="28"/>
      <c r="BD1625" s="29"/>
      <c r="BE1625" s="30" t="str">
        <f t="shared" si="254"/>
        <v>non</v>
      </c>
      <c r="BF1625" s="33">
        <f t="shared" si="254"/>
        <v>0</v>
      </c>
      <c r="BG1625" s="33">
        <f t="shared" si="254"/>
        <v>0</v>
      </c>
      <c r="BH1625" s="33">
        <f t="shared" si="254"/>
        <v>0</v>
      </c>
      <c r="BI1625" s="33">
        <f t="shared" si="254"/>
        <v>0</v>
      </c>
      <c r="BJ1625" s="33">
        <f t="shared" si="254"/>
        <v>0</v>
      </c>
      <c r="BK1625" s="33">
        <f t="shared" si="254"/>
        <v>0</v>
      </c>
      <c r="BL1625" s="33">
        <f t="shared" si="254"/>
        <v>0</v>
      </c>
    </row>
    <row r="1626" spans="1:64" s="122" customFormat="1" ht="15" customHeight="1" x14ac:dyDescent="0.25">
      <c r="A1626" s="122" t="str">
        <f>+CONCATENATE("Ecart ",C1626)</f>
        <v xml:space="preserve">Ecart </v>
      </c>
      <c r="C1626" s="15"/>
      <c r="D1626" s="135">
        <f>ROUND(D1621-D1623,0)</f>
        <v>0</v>
      </c>
      <c r="E1626" s="135">
        <f>ROUND(E1621-E1624,0)</f>
        <v>0</v>
      </c>
      <c r="F1626" s="135">
        <f>ROUND(F1621-F1623,0)</f>
        <v>0</v>
      </c>
      <c r="G1626" s="135">
        <f>ROUND(G1621-G1624,0)</f>
        <v>0</v>
      </c>
      <c r="H1626" s="135">
        <f>ROUND(H1621-H1623,0)</f>
        <v>0</v>
      </c>
      <c r="I1626" s="135">
        <f>ROUND(I1621-I1624,0)</f>
        <v>0</v>
      </c>
      <c r="J1626" s="135">
        <f>ROUND(J1621-J1623,0)</f>
        <v>0</v>
      </c>
      <c r="K1626" s="135">
        <f>ROUND(K1621-K1624,0)</f>
        <v>0</v>
      </c>
      <c r="L1626" s="135">
        <f>ROUND(L1621-L1623,0)</f>
        <v>15060</v>
      </c>
      <c r="M1626" s="135">
        <f>ROUND(M1621-M1624,0)</f>
        <v>0</v>
      </c>
      <c r="N1626" s="135">
        <f>ROUND(N1621-N1623,0)</f>
        <v>2</v>
      </c>
      <c r="O1626" s="135">
        <f>ROUND(O1621-O1624,0)</f>
        <v>0</v>
      </c>
      <c r="P1626" s="135">
        <f>ROUND(P1621-P1623,0)</f>
        <v>0</v>
      </c>
      <c r="Q1626" s="135">
        <f>ROUND(Q1621-Q1624,0)</f>
        <v>0</v>
      </c>
      <c r="R1626" s="135">
        <f>ROUND(R1621-R1623,0)</f>
        <v>15062</v>
      </c>
      <c r="S1626" s="135">
        <f>ROUND(S1621-S1624,0)</f>
        <v>0</v>
      </c>
      <c r="U1626" s="135">
        <f>ROUND(U1621-U1623,0)</f>
        <v>0</v>
      </c>
      <c r="W1626" s="27" t="s">
        <v>10</v>
      </c>
      <c r="AI1626" s="123" t="s">
        <v>86</v>
      </c>
      <c r="AY1626" s="124"/>
      <c r="AZ1626" s="124"/>
      <c r="BA1626" s="124"/>
      <c r="BD1626" s="125"/>
      <c r="BE1626" s="30" t="str">
        <f t="shared" si="254"/>
        <v>non</v>
      </c>
      <c r="BF1626" s="126">
        <f t="shared" si="254"/>
        <v>0</v>
      </c>
      <c r="BG1626" s="126">
        <f t="shared" si="254"/>
        <v>0</v>
      </c>
      <c r="BH1626" s="126">
        <f t="shared" si="254"/>
        <v>0</v>
      </c>
      <c r="BI1626" s="126">
        <f t="shared" si="254"/>
        <v>0</v>
      </c>
      <c r="BJ1626" s="126">
        <f t="shared" si="254"/>
        <v>0</v>
      </c>
      <c r="BK1626" s="126">
        <f t="shared" si="254"/>
        <v>0</v>
      </c>
      <c r="BL1626" s="126">
        <f t="shared" si="254"/>
        <v>0</v>
      </c>
    </row>
    <row r="1627" spans="1:64" ht="15" customHeight="1" x14ac:dyDescent="0.25">
      <c r="C1627" s="15"/>
      <c r="W1627" s="27" t="s">
        <v>10</v>
      </c>
      <c r="AN1627"/>
      <c r="AO1627"/>
      <c r="AP1627"/>
      <c r="AQ1627"/>
      <c r="BE1627" s="30" t="str">
        <f t="shared" si="254"/>
        <v>non</v>
      </c>
      <c r="BF1627" s="3">
        <f t="shared" si="254"/>
        <v>0</v>
      </c>
      <c r="BG1627" s="3">
        <f t="shared" si="254"/>
        <v>0</v>
      </c>
      <c r="BH1627" s="3">
        <f t="shared" si="254"/>
        <v>0</v>
      </c>
      <c r="BI1627" s="3">
        <f t="shared" si="254"/>
        <v>0</v>
      </c>
      <c r="BJ1627" s="3">
        <f t="shared" si="254"/>
        <v>0</v>
      </c>
      <c r="BK1627" s="3">
        <f t="shared" si="254"/>
        <v>0</v>
      </c>
      <c r="BL1627" s="3">
        <f t="shared" si="254"/>
        <v>0</v>
      </c>
    </row>
    <row r="1628" spans="1:64" s="129" customFormat="1" ht="21" customHeight="1" x14ac:dyDescent="0.35">
      <c r="A1628" s="126" t="s">
        <v>87</v>
      </c>
      <c r="B1628" s="127"/>
      <c r="C1628" s="15"/>
      <c r="D1628" s="128"/>
      <c r="E1628" s="128"/>
      <c r="F1628" s="128"/>
      <c r="G1628" s="136">
        <v>0</v>
      </c>
      <c r="H1628" s="127" t="s">
        <v>88</v>
      </c>
      <c r="W1628" s="27" t="s">
        <v>10</v>
      </c>
      <c r="AY1628" s="130"/>
      <c r="AZ1628" s="130"/>
      <c r="BA1628" s="130"/>
      <c r="BD1628" s="131"/>
      <c r="BE1628" s="30" t="str">
        <f t="shared" si="254"/>
        <v>non</v>
      </c>
      <c r="BF1628" s="126">
        <f t="shared" si="254"/>
        <v>0</v>
      </c>
      <c r="BG1628" s="126">
        <f t="shared" si="254"/>
        <v>0</v>
      </c>
      <c r="BH1628" s="126">
        <f t="shared" si="254"/>
        <v>0</v>
      </c>
      <c r="BI1628" s="126">
        <f t="shared" si="254"/>
        <v>0</v>
      </c>
      <c r="BJ1628" s="126">
        <f t="shared" si="254"/>
        <v>0</v>
      </c>
      <c r="BK1628" s="126">
        <f t="shared" si="254"/>
        <v>0</v>
      </c>
      <c r="BL1628" s="126">
        <f t="shared" si="254"/>
        <v>0</v>
      </c>
    </row>
    <row r="1629" spans="1:64" ht="15" customHeight="1" x14ac:dyDescent="0.25">
      <c r="A1629" s="3"/>
      <c r="C1629" s="15"/>
      <c r="W1629" s="27" t="s">
        <v>10</v>
      </c>
      <c r="AN1629"/>
      <c r="AO1629"/>
      <c r="AP1629"/>
      <c r="AQ1629"/>
      <c r="BE1629" s="30" t="str">
        <f t="shared" si="254"/>
        <v>non</v>
      </c>
      <c r="BF1629" s="3">
        <f t="shared" si="254"/>
        <v>0</v>
      </c>
      <c r="BG1629" s="3">
        <f t="shared" si="254"/>
        <v>0</v>
      </c>
      <c r="BH1629" s="3">
        <f t="shared" si="254"/>
        <v>0</v>
      </c>
      <c r="BI1629" s="3">
        <f t="shared" si="254"/>
        <v>0</v>
      </c>
      <c r="BJ1629" s="3">
        <f t="shared" si="254"/>
        <v>0</v>
      </c>
      <c r="BK1629" s="3">
        <f t="shared" si="254"/>
        <v>0</v>
      </c>
      <c r="BL1629" s="3">
        <f t="shared" si="254"/>
        <v>0</v>
      </c>
    </row>
    <row r="1630" spans="1:64" s="129" customFormat="1" ht="21" customHeight="1" x14ac:dyDescent="0.35">
      <c r="A1630" s="126" t="s">
        <v>89</v>
      </c>
      <c r="B1630" s="127"/>
      <c r="C1630" s="15"/>
      <c r="D1630" s="128"/>
      <c r="E1630" s="128"/>
      <c r="F1630" s="128"/>
      <c r="G1630" s="137">
        <v>0</v>
      </c>
      <c r="H1630" s="127" t="s">
        <v>90</v>
      </c>
      <c r="W1630" s="27" t="s">
        <v>10</v>
      </c>
      <c r="AY1630" s="130"/>
      <c r="AZ1630" s="130"/>
      <c r="BA1630" s="130"/>
      <c r="BD1630" s="131"/>
      <c r="BE1630" s="30" t="str">
        <f t="shared" si="254"/>
        <v>non</v>
      </c>
      <c r="BF1630" s="126">
        <f t="shared" si="254"/>
        <v>0</v>
      </c>
      <c r="BG1630" s="126">
        <f t="shared" si="254"/>
        <v>0</v>
      </c>
      <c r="BH1630" s="126">
        <f t="shared" si="254"/>
        <v>0</v>
      </c>
      <c r="BI1630" s="126">
        <f t="shared" si="254"/>
        <v>0</v>
      </c>
      <c r="BJ1630" s="126">
        <f t="shared" si="254"/>
        <v>0</v>
      </c>
      <c r="BK1630" s="126">
        <f t="shared" si="254"/>
        <v>0</v>
      </c>
      <c r="BL1630" s="126">
        <f t="shared" si="254"/>
        <v>0</v>
      </c>
    </row>
    <row r="1631" spans="1:64" ht="15" customHeight="1" x14ac:dyDescent="0.25">
      <c r="A1631" s="3"/>
      <c r="C1631" s="15"/>
      <c r="W1631" s="27" t="s">
        <v>10</v>
      </c>
      <c r="AN1631"/>
      <c r="AO1631"/>
      <c r="AP1631"/>
      <c r="AQ1631"/>
      <c r="BE1631" s="30" t="str">
        <f t="shared" si="254"/>
        <v>non</v>
      </c>
      <c r="BF1631" s="3">
        <f t="shared" si="254"/>
        <v>0</v>
      </c>
      <c r="BG1631" s="3">
        <f t="shared" si="254"/>
        <v>0</v>
      </c>
      <c r="BH1631" s="3">
        <f t="shared" si="254"/>
        <v>0</v>
      </c>
      <c r="BI1631" s="3">
        <f t="shared" si="254"/>
        <v>0</v>
      </c>
      <c r="BJ1631" s="3">
        <f t="shared" si="254"/>
        <v>0</v>
      </c>
      <c r="BK1631" s="3">
        <f t="shared" si="254"/>
        <v>0</v>
      </c>
      <c r="BL1631" s="3">
        <f t="shared" si="254"/>
        <v>0</v>
      </c>
    </row>
    <row r="1632" spans="1:64" ht="15" customHeight="1" x14ac:dyDescent="0.25">
      <c r="C1632" s="15"/>
      <c r="W1632" s="27" t="s">
        <v>10</v>
      </c>
      <c r="AN1632"/>
      <c r="AO1632"/>
      <c r="AP1632"/>
      <c r="AQ1632"/>
      <c r="BE1632" s="30" t="str">
        <f t="shared" si="254"/>
        <v>non</v>
      </c>
      <c r="BF1632" s="3">
        <f t="shared" si="254"/>
        <v>0</v>
      </c>
      <c r="BG1632" s="3">
        <f t="shared" si="254"/>
        <v>0</v>
      </c>
      <c r="BH1632" s="3">
        <f t="shared" si="254"/>
        <v>0</v>
      </c>
      <c r="BI1632" s="3">
        <f t="shared" si="254"/>
        <v>0</v>
      </c>
      <c r="BJ1632" s="3">
        <f t="shared" si="254"/>
        <v>0</v>
      </c>
      <c r="BK1632" s="3">
        <f t="shared" si="254"/>
        <v>0</v>
      </c>
      <c r="BL1632" s="3">
        <f t="shared" si="254"/>
        <v>0</v>
      </c>
    </row>
    <row r="1633" spans="3:64" ht="15" customHeight="1" x14ac:dyDescent="0.25">
      <c r="C1633" s="15"/>
      <c r="W1633" s="27" t="s">
        <v>10</v>
      </c>
      <c r="AN1633"/>
      <c r="AO1633"/>
      <c r="AP1633"/>
      <c r="AQ1633"/>
      <c r="BE1633" s="30" t="str">
        <f t="shared" si="254"/>
        <v>non</v>
      </c>
      <c r="BF1633" s="3">
        <f t="shared" si="254"/>
        <v>0</v>
      </c>
      <c r="BG1633" s="3">
        <f t="shared" si="254"/>
        <v>0</v>
      </c>
      <c r="BH1633" s="3">
        <f t="shared" si="254"/>
        <v>0</v>
      </c>
      <c r="BI1633" s="3">
        <f t="shared" si="254"/>
        <v>0</v>
      </c>
      <c r="BJ1633" s="3">
        <f t="shared" si="254"/>
        <v>0</v>
      </c>
      <c r="BK1633" s="3">
        <f t="shared" si="254"/>
        <v>0</v>
      </c>
      <c r="BL1633" s="3">
        <f t="shared" si="254"/>
        <v>0</v>
      </c>
    </row>
    <row r="1634" spans="3:64" ht="15" customHeight="1" x14ac:dyDescent="0.25">
      <c r="C1634" s="15"/>
      <c r="W1634" s="27" t="s">
        <v>10</v>
      </c>
      <c r="AN1634"/>
      <c r="AO1634"/>
      <c r="AP1634"/>
      <c r="AQ1634"/>
      <c r="BE1634" s="30" t="str">
        <f t="shared" ref="BE1634:BL1649" si="257">+BE1633</f>
        <v>non</v>
      </c>
      <c r="BF1634" s="3">
        <f t="shared" si="257"/>
        <v>0</v>
      </c>
      <c r="BG1634" s="3">
        <f t="shared" si="257"/>
        <v>0</v>
      </c>
      <c r="BH1634" s="3">
        <f t="shared" si="257"/>
        <v>0</v>
      </c>
      <c r="BI1634" s="3">
        <f t="shared" si="257"/>
        <v>0</v>
      </c>
      <c r="BJ1634" s="3">
        <f t="shared" si="257"/>
        <v>0</v>
      </c>
      <c r="BK1634" s="3">
        <f t="shared" si="257"/>
        <v>0</v>
      </c>
      <c r="BL1634" s="3">
        <f t="shared" si="257"/>
        <v>0</v>
      </c>
    </row>
    <row r="1635" spans="3:64" ht="15" customHeight="1" x14ac:dyDescent="0.25">
      <c r="C1635" s="15"/>
      <c r="W1635" s="27" t="s">
        <v>10</v>
      </c>
      <c r="AN1635"/>
      <c r="AO1635"/>
      <c r="AP1635"/>
      <c r="AQ1635"/>
      <c r="BE1635" s="30" t="str">
        <f t="shared" si="257"/>
        <v>non</v>
      </c>
      <c r="BF1635" s="3">
        <f t="shared" si="257"/>
        <v>0</v>
      </c>
      <c r="BG1635" s="3">
        <f t="shared" si="257"/>
        <v>0</v>
      </c>
      <c r="BH1635" s="3">
        <f t="shared" si="257"/>
        <v>0</v>
      </c>
      <c r="BI1635" s="3">
        <f t="shared" si="257"/>
        <v>0</v>
      </c>
      <c r="BJ1635" s="3">
        <f t="shared" si="257"/>
        <v>0</v>
      </c>
      <c r="BK1635" s="3">
        <f t="shared" si="257"/>
        <v>0</v>
      </c>
      <c r="BL1635" s="3">
        <f t="shared" si="257"/>
        <v>0</v>
      </c>
    </row>
    <row r="1636" spans="3:64" ht="15" customHeight="1" x14ac:dyDescent="0.25">
      <c r="C1636" s="15"/>
      <c r="W1636" s="27" t="s">
        <v>10</v>
      </c>
      <c r="AN1636"/>
      <c r="AO1636"/>
      <c r="AP1636"/>
      <c r="AQ1636"/>
      <c r="BE1636" s="30" t="str">
        <f t="shared" si="257"/>
        <v>non</v>
      </c>
      <c r="BF1636" s="3">
        <f t="shared" si="257"/>
        <v>0</v>
      </c>
      <c r="BG1636" s="3">
        <f t="shared" si="257"/>
        <v>0</v>
      </c>
      <c r="BH1636" s="3">
        <f t="shared" si="257"/>
        <v>0</v>
      </c>
      <c r="BI1636" s="3">
        <f t="shared" si="257"/>
        <v>0</v>
      </c>
      <c r="BJ1636" s="3">
        <f t="shared" si="257"/>
        <v>0</v>
      </c>
      <c r="BK1636" s="3">
        <f t="shared" si="257"/>
        <v>0</v>
      </c>
      <c r="BL1636" s="3">
        <f t="shared" si="257"/>
        <v>0</v>
      </c>
    </row>
    <row r="1637" spans="3:64" ht="15" customHeight="1" x14ac:dyDescent="0.25">
      <c r="C1637" s="15"/>
      <c r="W1637" s="27" t="s">
        <v>10</v>
      </c>
      <c r="AN1637"/>
      <c r="AO1637"/>
      <c r="AP1637"/>
      <c r="AQ1637"/>
      <c r="BE1637" s="30" t="str">
        <f t="shared" si="257"/>
        <v>non</v>
      </c>
      <c r="BF1637" s="3">
        <f t="shared" si="257"/>
        <v>0</v>
      </c>
      <c r="BG1637" s="3">
        <f t="shared" si="257"/>
        <v>0</v>
      </c>
      <c r="BH1637" s="3">
        <f t="shared" si="257"/>
        <v>0</v>
      </c>
      <c r="BI1637" s="3">
        <f t="shared" si="257"/>
        <v>0</v>
      </c>
      <c r="BJ1637" s="3">
        <f t="shared" si="257"/>
        <v>0</v>
      </c>
      <c r="BK1637" s="3">
        <f t="shared" si="257"/>
        <v>0</v>
      </c>
      <c r="BL1637" s="3">
        <f t="shared" si="257"/>
        <v>0</v>
      </c>
    </row>
    <row r="1638" spans="3:64" ht="15" customHeight="1" x14ac:dyDescent="0.25">
      <c r="C1638" s="15"/>
      <c r="W1638" s="27" t="s">
        <v>10</v>
      </c>
      <c r="AN1638"/>
      <c r="AO1638"/>
      <c r="AP1638"/>
      <c r="AQ1638"/>
      <c r="BE1638" s="30" t="str">
        <f t="shared" si="257"/>
        <v>non</v>
      </c>
      <c r="BF1638" s="3">
        <f t="shared" si="257"/>
        <v>0</v>
      </c>
      <c r="BG1638" s="3">
        <f t="shared" si="257"/>
        <v>0</v>
      </c>
      <c r="BH1638" s="3">
        <f t="shared" si="257"/>
        <v>0</v>
      </c>
      <c r="BI1638" s="3">
        <f t="shared" si="257"/>
        <v>0</v>
      </c>
      <c r="BJ1638" s="3">
        <f t="shared" si="257"/>
        <v>0</v>
      </c>
      <c r="BK1638" s="3">
        <f t="shared" si="257"/>
        <v>0</v>
      </c>
      <c r="BL1638" s="3">
        <f t="shared" si="257"/>
        <v>0</v>
      </c>
    </row>
    <row r="1639" spans="3:64" ht="15" customHeight="1" x14ac:dyDescent="0.25">
      <c r="C1639" s="15"/>
      <c r="W1639" s="27" t="s">
        <v>10</v>
      </c>
      <c r="AN1639"/>
      <c r="AO1639"/>
      <c r="AP1639"/>
      <c r="AQ1639"/>
      <c r="BE1639" s="30" t="str">
        <f t="shared" si="257"/>
        <v>non</v>
      </c>
      <c r="BF1639" s="3">
        <f t="shared" si="257"/>
        <v>0</v>
      </c>
      <c r="BG1639" s="3">
        <f t="shared" si="257"/>
        <v>0</v>
      </c>
      <c r="BH1639" s="3">
        <f t="shared" si="257"/>
        <v>0</v>
      </c>
      <c r="BI1639" s="3">
        <f t="shared" si="257"/>
        <v>0</v>
      </c>
      <c r="BJ1639" s="3">
        <f t="shared" si="257"/>
        <v>0</v>
      </c>
      <c r="BK1639" s="3">
        <f t="shared" si="257"/>
        <v>0</v>
      </c>
      <c r="BL1639" s="3">
        <f t="shared" si="257"/>
        <v>0</v>
      </c>
    </row>
    <row r="1640" spans="3:64" ht="15" customHeight="1" x14ac:dyDescent="0.25">
      <c r="C1640" s="15"/>
      <c r="W1640" s="27" t="s">
        <v>10</v>
      </c>
      <c r="AN1640"/>
      <c r="AO1640"/>
      <c r="AP1640"/>
      <c r="AQ1640"/>
      <c r="BE1640" s="30" t="str">
        <f t="shared" si="257"/>
        <v>non</v>
      </c>
      <c r="BF1640" s="3">
        <f t="shared" si="257"/>
        <v>0</v>
      </c>
      <c r="BG1640" s="3">
        <f t="shared" si="257"/>
        <v>0</v>
      </c>
      <c r="BH1640" s="3">
        <f t="shared" si="257"/>
        <v>0</v>
      </c>
      <c r="BI1640" s="3">
        <f t="shared" si="257"/>
        <v>0</v>
      </c>
      <c r="BJ1640" s="3">
        <f t="shared" si="257"/>
        <v>0</v>
      </c>
      <c r="BK1640" s="3">
        <f t="shared" si="257"/>
        <v>0</v>
      </c>
      <c r="BL1640" s="3">
        <f t="shared" si="257"/>
        <v>0</v>
      </c>
    </row>
    <row r="1641" spans="3:64" ht="15" customHeight="1" x14ac:dyDescent="0.25">
      <c r="C1641" s="15"/>
      <c r="W1641" s="27" t="s">
        <v>10</v>
      </c>
      <c r="AN1641"/>
      <c r="AO1641"/>
      <c r="AP1641"/>
      <c r="AQ1641"/>
      <c r="BE1641" s="30" t="str">
        <f t="shared" si="257"/>
        <v>non</v>
      </c>
      <c r="BF1641" s="3">
        <f t="shared" si="257"/>
        <v>0</v>
      </c>
      <c r="BG1641" s="3">
        <f t="shared" si="257"/>
        <v>0</v>
      </c>
      <c r="BH1641" s="3">
        <f t="shared" si="257"/>
        <v>0</v>
      </c>
      <c r="BI1641" s="3">
        <f t="shared" si="257"/>
        <v>0</v>
      </c>
      <c r="BJ1641" s="3">
        <f t="shared" si="257"/>
        <v>0</v>
      </c>
      <c r="BK1641" s="3">
        <f t="shared" si="257"/>
        <v>0</v>
      </c>
      <c r="BL1641" s="3">
        <f t="shared" si="257"/>
        <v>0</v>
      </c>
    </row>
    <row r="1642" spans="3:64" ht="15" customHeight="1" x14ac:dyDescent="0.25">
      <c r="C1642" s="15"/>
      <c r="W1642" s="27" t="s">
        <v>10</v>
      </c>
      <c r="AN1642"/>
      <c r="AO1642"/>
      <c r="AP1642"/>
      <c r="AQ1642"/>
      <c r="BE1642" s="30" t="str">
        <f t="shared" si="257"/>
        <v>non</v>
      </c>
      <c r="BF1642" s="3">
        <f t="shared" si="257"/>
        <v>0</v>
      </c>
      <c r="BG1642" s="3">
        <f t="shared" si="257"/>
        <v>0</v>
      </c>
      <c r="BH1642" s="3">
        <f t="shared" si="257"/>
        <v>0</v>
      </c>
      <c r="BI1642" s="3">
        <f t="shared" si="257"/>
        <v>0</v>
      </c>
      <c r="BJ1642" s="3">
        <f t="shared" si="257"/>
        <v>0</v>
      </c>
      <c r="BK1642" s="3">
        <f t="shared" si="257"/>
        <v>0</v>
      </c>
      <c r="BL1642" s="3">
        <f t="shared" si="257"/>
        <v>0</v>
      </c>
    </row>
    <row r="1643" spans="3:64" ht="15" customHeight="1" x14ac:dyDescent="0.25">
      <c r="C1643" s="15"/>
      <c r="W1643" s="27" t="s">
        <v>10</v>
      </c>
      <c r="AN1643"/>
      <c r="AO1643"/>
      <c r="AP1643"/>
      <c r="AQ1643"/>
      <c r="BE1643" s="30" t="str">
        <f t="shared" si="257"/>
        <v>non</v>
      </c>
      <c r="BF1643" s="3">
        <f t="shared" si="257"/>
        <v>0</v>
      </c>
      <c r="BG1643" s="3">
        <f t="shared" si="257"/>
        <v>0</v>
      </c>
      <c r="BH1643" s="3">
        <f t="shared" si="257"/>
        <v>0</v>
      </c>
      <c r="BI1643" s="3">
        <f t="shared" si="257"/>
        <v>0</v>
      </c>
      <c r="BJ1643" s="3">
        <f t="shared" si="257"/>
        <v>0</v>
      </c>
      <c r="BK1643" s="3">
        <f t="shared" si="257"/>
        <v>0</v>
      </c>
      <c r="BL1643" s="3">
        <f t="shared" si="257"/>
        <v>0</v>
      </c>
    </row>
    <row r="1644" spans="3:64" ht="15" customHeight="1" x14ac:dyDescent="0.25">
      <c r="C1644" s="15"/>
      <c r="W1644" s="27" t="s">
        <v>10</v>
      </c>
      <c r="AN1644"/>
      <c r="AO1644"/>
      <c r="AP1644"/>
      <c r="AQ1644"/>
      <c r="BE1644" s="30" t="str">
        <f t="shared" si="257"/>
        <v>non</v>
      </c>
      <c r="BF1644" s="3">
        <f t="shared" si="257"/>
        <v>0</v>
      </c>
      <c r="BG1644" s="3">
        <f t="shared" si="257"/>
        <v>0</v>
      </c>
      <c r="BH1644" s="3">
        <f t="shared" si="257"/>
        <v>0</v>
      </c>
      <c r="BI1644" s="3">
        <f t="shared" si="257"/>
        <v>0</v>
      </c>
      <c r="BJ1644" s="3">
        <f t="shared" si="257"/>
        <v>0</v>
      </c>
      <c r="BK1644" s="3">
        <f t="shared" si="257"/>
        <v>0</v>
      </c>
      <c r="BL1644" s="3">
        <f t="shared" si="257"/>
        <v>0</v>
      </c>
    </row>
    <row r="1645" spans="3:64" ht="15" customHeight="1" x14ac:dyDescent="0.25">
      <c r="C1645" s="15"/>
      <c r="W1645" s="27" t="s">
        <v>10</v>
      </c>
      <c r="AN1645"/>
      <c r="AO1645"/>
      <c r="AP1645"/>
      <c r="AQ1645"/>
      <c r="BE1645" s="30" t="str">
        <f t="shared" si="257"/>
        <v>non</v>
      </c>
      <c r="BF1645" s="3">
        <f t="shared" si="257"/>
        <v>0</v>
      </c>
      <c r="BG1645" s="3">
        <f t="shared" si="257"/>
        <v>0</v>
      </c>
      <c r="BH1645" s="3">
        <f t="shared" si="257"/>
        <v>0</v>
      </c>
      <c r="BI1645" s="3">
        <f t="shared" si="257"/>
        <v>0</v>
      </c>
      <c r="BJ1645" s="3">
        <f t="shared" si="257"/>
        <v>0</v>
      </c>
      <c r="BK1645" s="3">
        <f t="shared" si="257"/>
        <v>0</v>
      </c>
      <c r="BL1645" s="3">
        <f t="shared" si="257"/>
        <v>0</v>
      </c>
    </row>
    <row r="1646" spans="3:64" ht="15" customHeight="1" x14ac:dyDescent="0.25">
      <c r="C1646" s="15"/>
      <c r="W1646" s="27" t="s">
        <v>10</v>
      </c>
      <c r="AN1646"/>
      <c r="AO1646"/>
      <c r="AP1646"/>
      <c r="AQ1646"/>
      <c r="BE1646" s="30" t="str">
        <f t="shared" si="257"/>
        <v>non</v>
      </c>
      <c r="BF1646" s="3">
        <f t="shared" si="257"/>
        <v>0</v>
      </c>
      <c r="BG1646" s="3">
        <f t="shared" si="257"/>
        <v>0</v>
      </c>
      <c r="BH1646" s="3">
        <f t="shared" si="257"/>
        <v>0</v>
      </c>
      <c r="BI1646" s="3">
        <f t="shared" si="257"/>
        <v>0</v>
      </c>
      <c r="BJ1646" s="3">
        <f t="shared" si="257"/>
        <v>0</v>
      </c>
      <c r="BK1646" s="3">
        <f t="shared" si="257"/>
        <v>0</v>
      </c>
      <c r="BL1646" s="3">
        <f t="shared" si="257"/>
        <v>0</v>
      </c>
    </row>
    <row r="1647" spans="3:64" ht="15" customHeight="1" x14ac:dyDescent="0.25">
      <c r="C1647" s="15"/>
      <c r="W1647" s="27" t="s">
        <v>10</v>
      </c>
      <c r="AN1647"/>
      <c r="AO1647"/>
      <c r="AP1647"/>
      <c r="AQ1647"/>
      <c r="BE1647" s="30" t="str">
        <f t="shared" si="257"/>
        <v>non</v>
      </c>
      <c r="BF1647" s="3">
        <f t="shared" si="257"/>
        <v>0</v>
      </c>
      <c r="BG1647" s="3">
        <f t="shared" si="257"/>
        <v>0</v>
      </c>
      <c r="BH1647" s="3">
        <f t="shared" si="257"/>
        <v>0</v>
      </c>
      <c r="BI1647" s="3">
        <f t="shared" si="257"/>
        <v>0</v>
      </c>
      <c r="BJ1647" s="3">
        <f t="shared" si="257"/>
        <v>0</v>
      </c>
      <c r="BK1647" s="3">
        <f t="shared" si="257"/>
        <v>0</v>
      </c>
      <c r="BL1647" s="3">
        <f t="shared" si="257"/>
        <v>0</v>
      </c>
    </row>
    <row r="1648" spans="3:64" ht="15" customHeight="1" x14ac:dyDescent="0.25">
      <c r="C1648" s="15"/>
      <c r="W1648" s="27" t="s">
        <v>10</v>
      </c>
      <c r="AN1648"/>
      <c r="AO1648"/>
      <c r="AP1648"/>
      <c r="AQ1648"/>
      <c r="BE1648" s="30" t="str">
        <f t="shared" si="257"/>
        <v>non</v>
      </c>
      <c r="BF1648" s="3">
        <f t="shared" si="257"/>
        <v>0</v>
      </c>
      <c r="BG1648" s="3">
        <f t="shared" si="257"/>
        <v>0</v>
      </c>
      <c r="BH1648" s="3">
        <f t="shared" si="257"/>
        <v>0</v>
      </c>
      <c r="BI1648" s="3">
        <f t="shared" si="257"/>
        <v>0</v>
      </c>
      <c r="BJ1648" s="3">
        <f t="shared" si="257"/>
        <v>0</v>
      </c>
      <c r="BK1648" s="3">
        <f t="shared" si="257"/>
        <v>0</v>
      </c>
      <c r="BL1648" s="3">
        <f t="shared" si="257"/>
        <v>0</v>
      </c>
    </row>
    <row r="1649" spans="3:64" ht="15" customHeight="1" x14ac:dyDescent="0.25">
      <c r="C1649" s="15"/>
      <c r="W1649" s="27" t="s">
        <v>10</v>
      </c>
      <c r="AN1649"/>
      <c r="AO1649"/>
      <c r="AP1649"/>
      <c r="AQ1649"/>
      <c r="BE1649" s="30" t="str">
        <f t="shared" si="257"/>
        <v>non</v>
      </c>
      <c r="BF1649" s="3">
        <f t="shared" si="257"/>
        <v>0</v>
      </c>
      <c r="BG1649" s="3">
        <f t="shared" si="257"/>
        <v>0</v>
      </c>
      <c r="BH1649" s="3">
        <f t="shared" si="257"/>
        <v>0</v>
      </c>
      <c r="BI1649" s="3">
        <f t="shared" si="257"/>
        <v>0</v>
      </c>
      <c r="BJ1649" s="3">
        <f t="shared" si="257"/>
        <v>0</v>
      </c>
      <c r="BK1649" s="3">
        <f t="shared" si="257"/>
        <v>0</v>
      </c>
      <c r="BL1649" s="3">
        <f t="shared" si="257"/>
        <v>0</v>
      </c>
    </row>
    <row r="1650" spans="3:64" ht="15" customHeight="1" x14ac:dyDescent="0.25">
      <c r="C1650" s="15"/>
      <c r="W1650" s="27" t="s">
        <v>10</v>
      </c>
      <c r="AN1650"/>
      <c r="AO1650"/>
      <c r="AP1650"/>
      <c r="AQ1650"/>
      <c r="BE1650" s="30" t="str">
        <f t="shared" ref="BE1650:BL1665" si="258">+BE1649</f>
        <v>non</v>
      </c>
      <c r="BF1650" s="3">
        <f t="shared" si="258"/>
        <v>0</v>
      </c>
      <c r="BG1650" s="3">
        <f t="shared" si="258"/>
        <v>0</v>
      </c>
      <c r="BH1650" s="3">
        <f t="shared" si="258"/>
        <v>0</v>
      </c>
      <c r="BI1650" s="3">
        <f t="shared" si="258"/>
        <v>0</v>
      </c>
      <c r="BJ1650" s="3">
        <f t="shared" si="258"/>
        <v>0</v>
      </c>
      <c r="BK1650" s="3">
        <f t="shared" si="258"/>
        <v>0</v>
      </c>
      <c r="BL1650" s="3">
        <f t="shared" si="258"/>
        <v>0</v>
      </c>
    </row>
    <row r="1651" spans="3:64" ht="15" customHeight="1" x14ac:dyDescent="0.25">
      <c r="C1651" s="15"/>
      <c r="W1651" s="27" t="s">
        <v>10</v>
      </c>
      <c r="AN1651"/>
      <c r="AO1651"/>
      <c r="AP1651"/>
      <c r="AQ1651"/>
      <c r="BE1651" s="30" t="str">
        <f t="shared" si="258"/>
        <v>non</v>
      </c>
      <c r="BF1651" s="3">
        <f t="shared" si="258"/>
        <v>0</v>
      </c>
      <c r="BG1651" s="3">
        <f t="shared" si="258"/>
        <v>0</v>
      </c>
      <c r="BH1651" s="3">
        <f t="shared" si="258"/>
        <v>0</v>
      </c>
      <c r="BI1651" s="3">
        <f t="shared" si="258"/>
        <v>0</v>
      </c>
      <c r="BJ1651" s="3">
        <f t="shared" si="258"/>
        <v>0</v>
      </c>
      <c r="BK1651" s="3">
        <f t="shared" si="258"/>
        <v>0</v>
      </c>
      <c r="BL1651" s="3">
        <f t="shared" si="258"/>
        <v>0</v>
      </c>
    </row>
    <row r="1652" spans="3:64" ht="15" customHeight="1" x14ac:dyDescent="0.25">
      <c r="C1652" s="15"/>
      <c r="W1652" s="27" t="s">
        <v>10</v>
      </c>
      <c r="AN1652"/>
      <c r="AO1652"/>
      <c r="AP1652"/>
      <c r="AQ1652"/>
      <c r="BE1652" s="30" t="str">
        <f t="shared" si="258"/>
        <v>non</v>
      </c>
      <c r="BF1652" s="3">
        <f t="shared" si="258"/>
        <v>0</v>
      </c>
      <c r="BG1652" s="3">
        <f t="shared" si="258"/>
        <v>0</v>
      </c>
      <c r="BH1652" s="3">
        <f t="shared" si="258"/>
        <v>0</v>
      </c>
      <c r="BI1652" s="3">
        <f t="shared" si="258"/>
        <v>0</v>
      </c>
      <c r="BJ1652" s="3">
        <f t="shared" si="258"/>
        <v>0</v>
      </c>
      <c r="BK1652" s="3">
        <f t="shared" si="258"/>
        <v>0</v>
      </c>
      <c r="BL1652" s="3">
        <f t="shared" si="258"/>
        <v>0</v>
      </c>
    </row>
    <row r="1653" spans="3:64" ht="15" customHeight="1" x14ac:dyDescent="0.25">
      <c r="C1653" s="15"/>
      <c r="W1653" s="27" t="s">
        <v>10</v>
      </c>
      <c r="AN1653"/>
      <c r="AO1653"/>
      <c r="AP1653"/>
      <c r="AQ1653"/>
      <c r="BE1653" s="30" t="str">
        <f t="shared" si="258"/>
        <v>non</v>
      </c>
      <c r="BF1653" s="3">
        <f t="shared" si="258"/>
        <v>0</v>
      </c>
      <c r="BG1653" s="3">
        <f t="shared" si="258"/>
        <v>0</v>
      </c>
      <c r="BH1653" s="3">
        <f t="shared" si="258"/>
        <v>0</v>
      </c>
      <c r="BI1653" s="3">
        <f t="shared" si="258"/>
        <v>0</v>
      </c>
      <c r="BJ1653" s="3">
        <f t="shared" si="258"/>
        <v>0</v>
      </c>
      <c r="BK1653" s="3">
        <f t="shared" si="258"/>
        <v>0</v>
      </c>
      <c r="BL1653" s="3">
        <f t="shared" si="258"/>
        <v>0</v>
      </c>
    </row>
    <row r="1654" spans="3:64" ht="15" customHeight="1" x14ac:dyDescent="0.25">
      <c r="C1654" s="15"/>
      <c r="W1654" s="27" t="s">
        <v>10</v>
      </c>
      <c r="AN1654"/>
      <c r="AO1654"/>
      <c r="AP1654"/>
      <c r="AQ1654"/>
      <c r="BE1654" s="30" t="str">
        <f t="shared" si="258"/>
        <v>non</v>
      </c>
      <c r="BF1654" s="3">
        <f t="shared" si="258"/>
        <v>0</v>
      </c>
      <c r="BG1654" s="3">
        <f t="shared" si="258"/>
        <v>0</v>
      </c>
      <c r="BH1654" s="3">
        <f t="shared" si="258"/>
        <v>0</v>
      </c>
      <c r="BI1654" s="3">
        <f t="shared" si="258"/>
        <v>0</v>
      </c>
      <c r="BJ1654" s="3">
        <f t="shared" si="258"/>
        <v>0</v>
      </c>
      <c r="BK1654" s="3">
        <f t="shared" si="258"/>
        <v>0</v>
      </c>
      <c r="BL1654" s="3">
        <f t="shared" si="258"/>
        <v>0</v>
      </c>
    </row>
    <row r="1655" spans="3:64" ht="15" customHeight="1" x14ac:dyDescent="0.25">
      <c r="C1655" s="15"/>
      <c r="W1655" s="27" t="s">
        <v>10</v>
      </c>
      <c r="AN1655"/>
      <c r="AO1655"/>
      <c r="AP1655"/>
      <c r="AQ1655"/>
      <c r="BE1655" s="30" t="str">
        <f t="shared" si="258"/>
        <v>non</v>
      </c>
      <c r="BF1655" s="3">
        <f t="shared" si="258"/>
        <v>0</v>
      </c>
      <c r="BG1655" s="3">
        <f t="shared" si="258"/>
        <v>0</v>
      </c>
      <c r="BH1655" s="3">
        <f t="shared" si="258"/>
        <v>0</v>
      </c>
      <c r="BI1655" s="3">
        <f t="shared" si="258"/>
        <v>0</v>
      </c>
      <c r="BJ1655" s="3">
        <f t="shared" si="258"/>
        <v>0</v>
      </c>
      <c r="BK1655" s="3">
        <f t="shared" si="258"/>
        <v>0</v>
      </c>
      <c r="BL1655" s="3">
        <f t="shared" si="258"/>
        <v>0</v>
      </c>
    </row>
    <row r="1656" spans="3:64" ht="15" customHeight="1" x14ac:dyDescent="0.25">
      <c r="C1656" s="15"/>
      <c r="W1656" s="27" t="s">
        <v>10</v>
      </c>
      <c r="AN1656"/>
      <c r="AO1656"/>
      <c r="AP1656"/>
      <c r="AQ1656"/>
      <c r="BE1656" s="30" t="str">
        <f t="shared" si="258"/>
        <v>non</v>
      </c>
      <c r="BF1656" s="3">
        <f t="shared" si="258"/>
        <v>0</v>
      </c>
      <c r="BG1656" s="3">
        <f t="shared" si="258"/>
        <v>0</v>
      </c>
      <c r="BH1656" s="3">
        <f t="shared" si="258"/>
        <v>0</v>
      </c>
      <c r="BI1656" s="3">
        <f t="shared" si="258"/>
        <v>0</v>
      </c>
      <c r="BJ1656" s="3">
        <f t="shared" si="258"/>
        <v>0</v>
      </c>
      <c r="BK1656" s="3">
        <f t="shared" si="258"/>
        <v>0</v>
      </c>
      <c r="BL1656" s="3">
        <f t="shared" si="258"/>
        <v>0</v>
      </c>
    </row>
    <row r="1657" spans="3:64" ht="15" customHeight="1" x14ac:dyDescent="0.25">
      <c r="C1657" s="15"/>
      <c r="W1657" s="132" t="s">
        <v>91</v>
      </c>
      <c r="AN1657"/>
      <c r="AO1657"/>
      <c r="AP1657"/>
      <c r="AQ1657"/>
      <c r="BD1657"/>
      <c r="BE1657" s="30" t="str">
        <f t="shared" si="258"/>
        <v>non</v>
      </c>
    </row>
    <row r="1658" spans="3:64" ht="15" customHeight="1" x14ac:dyDescent="0.25">
      <c r="C1658" s="15"/>
      <c r="W1658" s="132" t="s">
        <v>91</v>
      </c>
      <c r="AN1658"/>
      <c r="AO1658"/>
      <c r="AP1658"/>
      <c r="AQ1658"/>
      <c r="BD1658"/>
      <c r="BE1658" s="30" t="str">
        <f t="shared" si="258"/>
        <v>non</v>
      </c>
    </row>
    <row r="1659" spans="3:64" ht="15" customHeight="1" x14ac:dyDescent="0.25">
      <c r="C1659" s="15"/>
      <c r="W1659" s="132" t="s">
        <v>91</v>
      </c>
      <c r="AN1659"/>
      <c r="AO1659"/>
      <c r="AP1659"/>
      <c r="AQ1659"/>
      <c r="BD1659"/>
      <c r="BE1659" s="30" t="str">
        <f t="shared" si="258"/>
        <v>non</v>
      </c>
    </row>
    <row r="1660" spans="3:64" ht="15" customHeight="1" x14ac:dyDescent="0.25">
      <c r="C1660" s="15"/>
      <c r="W1660" s="132" t="s">
        <v>91</v>
      </c>
      <c r="AN1660"/>
      <c r="AO1660"/>
      <c r="AP1660"/>
      <c r="AQ1660"/>
      <c r="BD1660"/>
      <c r="BE1660" s="30" t="str">
        <f t="shared" si="258"/>
        <v>non</v>
      </c>
    </row>
    <row r="1661" spans="3:64" ht="15" customHeight="1" x14ac:dyDescent="0.25">
      <c r="C1661" s="15"/>
      <c r="W1661" s="132" t="s">
        <v>91</v>
      </c>
      <c r="AN1661"/>
      <c r="AO1661"/>
      <c r="AP1661"/>
      <c r="AQ1661"/>
      <c r="BD1661"/>
      <c r="BE1661" s="30" t="str">
        <f t="shared" si="258"/>
        <v>non</v>
      </c>
    </row>
    <row r="1662" spans="3:64" ht="15" customHeight="1" x14ac:dyDescent="0.25">
      <c r="C1662" s="15"/>
      <c r="W1662" s="132" t="s">
        <v>91</v>
      </c>
      <c r="AN1662"/>
      <c r="AO1662"/>
      <c r="AP1662"/>
      <c r="AQ1662"/>
      <c r="BD1662"/>
      <c r="BE1662" s="30" t="str">
        <f t="shared" si="258"/>
        <v>non</v>
      </c>
    </row>
    <row r="1663" spans="3:64" ht="15" customHeight="1" x14ac:dyDescent="0.25">
      <c r="C1663" s="15"/>
      <c r="W1663" s="132" t="s">
        <v>91</v>
      </c>
      <c r="AN1663"/>
      <c r="AO1663"/>
      <c r="AP1663"/>
      <c r="AQ1663"/>
      <c r="BD1663"/>
      <c r="BE1663" s="30" t="str">
        <f t="shared" si="258"/>
        <v>non</v>
      </c>
    </row>
    <row r="1664" spans="3:64" ht="15" customHeight="1" x14ac:dyDescent="0.25">
      <c r="C1664" s="15"/>
      <c r="W1664" s="132" t="s">
        <v>91</v>
      </c>
      <c r="AN1664"/>
      <c r="AO1664"/>
      <c r="AP1664"/>
      <c r="AQ1664"/>
      <c r="BD1664"/>
      <c r="BE1664" s="30" t="str">
        <f t="shared" si="258"/>
        <v>non</v>
      </c>
    </row>
    <row r="1665" spans="3:57" ht="15" customHeight="1" x14ac:dyDescent="0.25">
      <c r="C1665" s="15"/>
      <c r="W1665" s="132" t="s">
        <v>91</v>
      </c>
      <c r="AN1665"/>
      <c r="AO1665"/>
      <c r="AP1665"/>
      <c r="AQ1665"/>
      <c r="BD1665"/>
      <c r="BE1665" s="30" t="str">
        <f t="shared" si="258"/>
        <v>non</v>
      </c>
    </row>
    <row r="1666" spans="3:57" ht="15" customHeight="1" x14ac:dyDescent="0.25">
      <c r="C1666" s="15"/>
      <c r="W1666" s="132" t="s">
        <v>91</v>
      </c>
      <c r="AN1666"/>
      <c r="AO1666"/>
      <c r="AP1666"/>
      <c r="AQ1666"/>
      <c r="BD1666"/>
      <c r="BE1666" s="30" t="str">
        <f t="shared" ref="BE1666:BE1729" si="259">+BE1665</f>
        <v>non</v>
      </c>
    </row>
    <row r="1667" spans="3:57" ht="15" customHeight="1" x14ac:dyDescent="0.25">
      <c r="C1667" s="15"/>
      <c r="W1667" s="132" t="s">
        <v>91</v>
      </c>
      <c r="AN1667"/>
      <c r="AO1667"/>
      <c r="AP1667"/>
      <c r="AQ1667"/>
      <c r="BD1667"/>
      <c r="BE1667" s="30" t="str">
        <f t="shared" si="259"/>
        <v>non</v>
      </c>
    </row>
    <row r="1668" spans="3:57" ht="15" customHeight="1" x14ac:dyDescent="0.25">
      <c r="C1668" s="15"/>
      <c r="W1668" s="132" t="s">
        <v>91</v>
      </c>
      <c r="AN1668"/>
      <c r="AO1668"/>
      <c r="AP1668"/>
      <c r="AQ1668"/>
      <c r="BD1668"/>
      <c r="BE1668" s="30" t="str">
        <f t="shared" si="259"/>
        <v>non</v>
      </c>
    </row>
    <row r="1669" spans="3:57" ht="15" customHeight="1" x14ac:dyDescent="0.25">
      <c r="C1669" s="15"/>
      <c r="W1669" s="132" t="s">
        <v>91</v>
      </c>
      <c r="AN1669"/>
      <c r="AO1669"/>
      <c r="AP1669"/>
      <c r="AQ1669"/>
      <c r="BD1669"/>
      <c r="BE1669" s="30" t="str">
        <f t="shared" si="259"/>
        <v>non</v>
      </c>
    </row>
    <row r="1670" spans="3:57" ht="15" customHeight="1" x14ac:dyDescent="0.25">
      <c r="C1670" s="15"/>
      <c r="W1670" s="132" t="s">
        <v>91</v>
      </c>
      <c r="AN1670"/>
      <c r="AO1670"/>
      <c r="AP1670"/>
      <c r="AQ1670"/>
      <c r="BD1670"/>
      <c r="BE1670" s="30" t="str">
        <f t="shared" si="259"/>
        <v>non</v>
      </c>
    </row>
    <row r="1671" spans="3:57" ht="15" customHeight="1" x14ac:dyDescent="0.25">
      <c r="C1671" s="15"/>
      <c r="W1671" s="132" t="s">
        <v>91</v>
      </c>
      <c r="AN1671"/>
      <c r="AO1671"/>
      <c r="AP1671"/>
      <c r="AQ1671"/>
      <c r="BD1671"/>
      <c r="BE1671" s="30" t="str">
        <f t="shared" si="259"/>
        <v>non</v>
      </c>
    </row>
    <row r="1672" spans="3:57" ht="15" customHeight="1" x14ac:dyDescent="0.25">
      <c r="C1672" s="15"/>
      <c r="W1672" s="132" t="s">
        <v>91</v>
      </c>
      <c r="AN1672"/>
      <c r="AO1672"/>
      <c r="AP1672"/>
      <c r="AQ1672"/>
      <c r="BD1672"/>
      <c r="BE1672" s="30" t="str">
        <f t="shared" si="259"/>
        <v>non</v>
      </c>
    </row>
    <row r="1673" spans="3:57" ht="15" customHeight="1" x14ac:dyDescent="0.25">
      <c r="C1673" s="15"/>
      <c r="W1673" s="132" t="s">
        <v>91</v>
      </c>
      <c r="AN1673"/>
      <c r="AO1673"/>
      <c r="AP1673"/>
      <c r="AQ1673"/>
      <c r="BD1673"/>
      <c r="BE1673" s="30" t="str">
        <f t="shared" si="259"/>
        <v>non</v>
      </c>
    </row>
    <row r="1674" spans="3:57" ht="15" customHeight="1" x14ac:dyDescent="0.25">
      <c r="C1674" s="15"/>
      <c r="W1674" s="132" t="s">
        <v>91</v>
      </c>
      <c r="AN1674"/>
      <c r="AO1674"/>
      <c r="AP1674"/>
      <c r="AQ1674"/>
      <c r="BD1674"/>
      <c r="BE1674" s="30" t="str">
        <f t="shared" si="259"/>
        <v>non</v>
      </c>
    </row>
    <row r="1675" spans="3:57" ht="15" customHeight="1" x14ac:dyDescent="0.25">
      <c r="C1675" s="15"/>
      <c r="W1675" s="132" t="s">
        <v>91</v>
      </c>
      <c r="AN1675"/>
      <c r="AO1675"/>
      <c r="AP1675"/>
      <c r="AQ1675"/>
      <c r="BD1675"/>
      <c r="BE1675" s="30" t="str">
        <f t="shared" si="259"/>
        <v>non</v>
      </c>
    </row>
    <row r="1676" spans="3:57" ht="15" customHeight="1" x14ac:dyDescent="0.25">
      <c r="C1676" s="15"/>
      <c r="W1676" s="132" t="s">
        <v>91</v>
      </c>
      <c r="AN1676"/>
      <c r="AO1676"/>
      <c r="AP1676"/>
      <c r="AQ1676"/>
      <c r="BD1676"/>
      <c r="BE1676" s="30" t="str">
        <f t="shared" si="259"/>
        <v>non</v>
      </c>
    </row>
    <row r="1677" spans="3:57" ht="15" customHeight="1" x14ac:dyDescent="0.25">
      <c r="C1677" s="15"/>
      <c r="W1677" s="132" t="s">
        <v>91</v>
      </c>
      <c r="AN1677"/>
      <c r="AO1677"/>
      <c r="AP1677"/>
      <c r="AQ1677"/>
      <c r="BD1677"/>
      <c r="BE1677" s="30" t="str">
        <f t="shared" si="259"/>
        <v>non</v>
      </c>
    </row>
    <row r="1678" spans="3:57" ht="15" customHeight="1" x14ac:dyDescent="0.25">
      <c r="C1678" s="15"/>
      <c r="W1678" s="132" t="s">
        <v>91</v>
      </c>
      <c r="AN1678"/>
      <c r="AO1678"/>
      <c r="AP1678"/>
      <c r="AQ1678"/>
      <c r="BD1678"/>
      <c r="BE1678" s="30" t="str">
        <f t="shared" si="259"/>
        <v>non</v>
      </c>
    </row>
    <row r="1679" spans="3:57" ht="15" customHeight="1" x14ac:dyDescent="0.25">
      <c r="C1679" s="15"/>
      <c r="W1679" s="132" t="s">
        <v>91</v>
      </c>
      <c r="AN1679"/>
      <c r="AO1679"/>
      <c r="AP1679"/>
      <c r="AQ1679"/>
      <c r="BD1679"/>
      <c r="BE1679" s="30" t="str">
        <f t="shared" si="259"/>
        <v>non</v>
      </c>
    </row>
    <row r="1680" spans="3:57" ht="15" customHeight="1" x14ac:dyDescent="0.25">
      <c r="C1680" s="15"/>
      <c r="W1680" s="132" t="s">
        <v>91</v>
      </c>
      <c r="AN1680"/>
      <c r="AO1680"/>
      <c r="AP1680"/>
      <c r="AQ1680"/>
      <c r="BD1680"/>
      <c r="BE1680" s="30" t="str">
        <f t="shared" si="259"/>
        <v>non</v>
      </c>
    </row>
    <row r="1681" spans="3:57" ht="15" customHeight="1" x14ac:dyDescent="0.25">
      <c r="C1681" s="15"/>
      <c r="W1681" s="132" t="s">
        <v>91</v>
      </c>
      <c r="AN1681"/>
      <c r="AO1681"/>
      <c r="AP1681"/>
      <c r="AQ1681"/>
      <c r="BD1681"/>
      <c r="BE1681" s="30" t="str">
        <f t="shared" si="259"/>
        <v>non</v>
      </c>
    </row>
    <row r="1682" spans="3:57" ht="15" customHeight="1" x14ac:dyDescent="0.25">
      <c r="C1682" s="15"/>
      <c r="W1682" s="132" t="s">
        <v>91</v>
      </c>
      <c r="AN1682"/>
      <c r="AO1682"/>
      <c r="AP1682"/>
      <c r="AQ1682"/>
      <c r="BD1682"/>
      <c r="BE1682" s="30" t="str">
        <f t="shared" si="259"/>
        <v>non</v>
      </c>
    </row>
    <row r="1683" spans="3:57" ht="15" customHeight="1" x14ac:dyDescent="0.25">
      <c r="C1683" s="15"/>
      <c r="W1683" s="132" t="s">
        <v>91</v>
      </c>
      <c r="AN1683"/>
      <c r="AO1683"/>
      <c r="AP1683"/>
      <c r="AQ1683"/>
      <c r="BD1683"/>
      <c r="BE1683" s="30" t="str">
        <f t="shared" si="259"/>
        <v>non</v>
      </c>
    </row>
    <row r="1684" spans="3:57" ht="15" customHeight="1" x14ac:dyDescent="0.25">
      <c r="C1684" s="15"/>
      <c r="W1684" s="132" t="s">
        <v>91</v>
      </c>
      <c r="AN1684"/>
      <c r="AO1684"/>
      <c r="AP1684"/>
      <c r="AQ1684"/>
      <c r="BD1684"/>
      <c r="BE1684" s="30" t="str">
        <f t="shared" si="259"/>
        <v>non</v>
      </c>
    </row>
    <row r="1685" spans="3:57" ht="15" customHeight="1" x14ac:dyDescent="0.25">
      <c r="C1685" s="15"/>
      <c r="W1685" s="132" t="s">
        <v>91</v>
      </c>
      <c r="AN1685"/>
      <c r="AO1685"/>
      <c r="AP1685"/>
      <c r="AQ1685"/>
      <c r="BD1685"/>
      <c r="BE1685" s="30" t="str">
        <f t="shared" si="259"/>
        <v>non</v>
      </c>
    </row>
    <row r="1686" spans="3:57" ht="15" customHeight="1" x14ac:dyDescent="0.25">
      <c r="C1686" s="15"/>
      <c r="W1686" s="132" t="s">
        <v>91</v>
      </c>
      <c r="AN1686"/>
      <c r="AO1686"/>
      <c r="AP1686"/>
      <c r="AQ1686"/>
      <c r="BD1686"/>
      <c r="BE1686" s="30" t="str">
        <f t="shared" si="259"/>
        <v>non</v>
      </c>
    </row>
    <row r="1687" spans="3:57" ht="15" customHeight="1" x14ac:dyDescent="0.25">
      <c r="C1687" s="15"/>
      <c r="W1687" s="132" t="s">
        <v>91</v>
      </c>
      <c r="AN1687"/>
      <c r="AO1687"/>
      <c r="AP1687"/>
      <c r="AQ1687"/>
      <c r="BD1687"/>
      <c r="BE1687" s="30" t="str">
        <f t="shared" si="259"/>
        <v>non</v>
      </c>
    </row>
    <row r="1688" spans="3:57" ht="15" customHeight="1" x14ac:dyDescent="0.25">
      <c r="C1688" s="15"/>
      <c r="W1688" s="132" t="s">
        <v>91</v>
      </c>
      <c r="AN1688"/>
      <c r="AO1688"/>
      <c r="AP1688"/>
      <c r="AQ1688"/>
      <c r="BD1688"/>
      <c r="BE1688" s="30" t="str">
        <f t="shared" si="259"/>
        <v>non</v>
      </c>
    </row>
    <row r="1689" spans="3:57" ht="15" customHeight="1" x14ac:dyDescent="0.25">
      <c r="C1689" s="15"/>
      <c r="W1689" s="132" t="s">
        <v>91</v>
      </c>
      <c r="AN1689"/>
      <c r="AO1689"/>
      <c r="AP1689"/>
      <c r="AQ1689"/>
      <c r="BD1689"/>
      <c r="BE1689" s="30" t="str">
        <f t="shared" si="259"/>
        <v>non</v>
      </c>
    </row>
    <row r="1690" spans="3:57" ht="15" customHeight="1" x14ac:dyDescent="0.25">
      <c r="C1690" s="15"/>
      <c r="W1690" s="132" t="s">
        <v>91</v>
      </c>
      <c r="AN1690"/>
      <c r="AO1690"/>
      <c r="AP1690"/>
      <c r="AQ1690"/>
      <c r="BD1690"/>
      <c r="BE1690" s="30" t="str">
        <f t="shared" si="259"/>
        <v>non</v>
      </c>
    </row>
    <row r="1691" spans="3:57" ht="15" customHeight="1" x14ac:dyDescent="0.25">
      <c r="C1691" s="15"/>
      <c r="W1691" s="132" t="s">
        <v>91</v>
      </c>
      <c r="AN1691"/>
      <c r="AO1691"/>
      <c r="AP1691"/>
      <c r="AQ1691"/>
      <c r="BD1691"/>
      <c r="BE1691" s="30" t="str">
        <f t="shared" si="259"/>
        <v>non</v>
      </c>
    </row>
    <row r="1692" spans="3:57" ht="15" customHeight="1" x14ac:dyDescent="0.25">
      <c r="C1692" s="15"/>
      <c r="W1692" s="132" t="s">
        <v>91</v>
      </c>
      <c r="AN1692"/>
      <c r="AO1692"/>
      <c r="AP1692"/>
      <c r="AQ1692"/>
      <c r="BD1692"/>
      <c r="BE1692" s="30" t="str">
        <f t="shared" si="259"/>
        <v>non</v>
      </c>
    </row>
    <row r="1693" spans="3:57" ht="15" customHeight="1" x14ac:dyDescent="0.25">
      <c r="C1693" s="15"/>
      <c r="W1693" s="132" t="s">
        <v>91</v>
      </c>
      <c r="AN1693"/>
      <c r="AO1693"/>
      <c r="AP1693"/>
      <c r="AQ1693"/>
      <c r="BD1693"/>
      <c r="BE1693" s="30" t="str">
        <f t="shared" si="259"/>
        <v>non</v>
      </c>
    </row>
    <row r="1694" spans="3:57" ht="15" customHeight="1" x14ac:dyDescent="0.25">
      <c r="C1694" s="15"/>
      <c r="W1694" s="132" t="s">
        <v>91</v>
      </c>
      <c r="AN1694"/>
      <c r="AO1694"/>
      <c r="AP1694"/>
      <c r="AQ1694"/>
      <c r="BD1694"/>
      <c r="BE1694" s="30" t="str">
        <f t="shared" si="259"/>
        <v>non</v>
      </c>
    </row>
    <row r="1695" spans="3:57" ht="15" customHeight="1" x14ac:dyDescent="0.25">
      <c r="C1695" s="15"/>
      <c r="W1695" s="132" t="s">
        <v>91</v>
      </c>
      <c r="AN1695"/>
      <c r="AO1695"/>
      <c r="AP1695"/>
      <c r="AQ1695"/>
      <c r="BD1695"/>
      <c r="BE1695" s="30" t="str">
        <f t="shared" si="259"/>
        <v>non</v>
      </c>
    </row>
    <row r="1696" spans="3:57" ht="15" customHeight="1" x14ac:dyDescent="0.25">
      <c r="C1696" s="15"/>
      <c r="W1696" s="132" t="s">
        <v>91</v>
      </c>
      <c r="AN1696"/>
      <c r="AO1696"/>
      <c r="AP1696"/>
      <c r="AQ1696"/>
      <c r="BD1696"/>
      <c r="BE1696" s="30" t="str">
        <f t="shared" si="259"/>
        <v>non</v>
      </c>
    </row>
    <row r="1697" spans="3:57" ht="15" customHeight="1" x14ac:dyDescent="0.25">
      <c r="C1697" s="15"/>
      <c r="W1697" s="132" t="s">
        <v>91</v>
      </c>
      <c r="AN1697"/>
      <c r="AO1697"/>
      <c r="AP1697"/>
      <c r="AQ1697"/>
      <c r="BD1697"/>
      <c r="BE1697" s="30" t="str">
        <f t="shared" si="259"/>
        <v>non</v>
      </c>
    </row>
    <row r="1698" spans="3:57" ht="15" customHeight="1" x14ac:dyDescent="0.25">
      <c r="C1698" s="15"/>
      <c r="W1698" s="132" t="s">
        <v>91</v>
      </c>
      <c r="AN1698"/>
      <c r="AO1698"/>
      <c r="AP1698"/>
      <c r="AQ1698"/>
      <c r="BD1698"/>
      <c r="BE1698" s="30" t="str">
        <f t="shared" si="259"/>
        <v>non</v>
      </c>
    </row>
    <row r="1699" spans="3:57" ht="15" customHeight="1" x14ac:dyDescent="0.25">
      <c r="C1699" s="15"/>
      <c r="W1699" s="132" t="s">
        <v>91</v>
      </c>
      <c r="AN1699"/>
      <c r="AO1699"/>
      <c r="AP1699"/>
      <c r="AQ1699"/>
      <c r="BD1699"/>
      <c r="BE1699" s="30" t="str">
        <f t="shared" si="259"/>
        <v>non</v>
      </c>
    </row>
    <row r="1700" spans="3:57" ht="15" customHeight="1" x14ac:dyDescent="0.25">
      <c r="C1700" s="15"/>
      <c r="W1700" s="132" t="s">
        <v>91</v>
      </c>
      <c r="AN1700"/>
      <c r="AO1700"/>
      <c r="AP1700"/>
      <c r="AQ1700"/>
      <c r="BD1700"/>
      <c r="BE1700" s="30" t="str">
        <f t="shared" si="259"/>
        <v>non</v>
      </c>
    </row>
    <row r="1701" spans="3:57" ht="15" customHeight="1" x14ac:dyDescent="0.25">
      <c r="C1701" s="15"/>
      <c r="W1701" s="132" t="s">
        <v>91</v>
      </c>
      <c r="AN1701"/>
      <c r="AO1701"/>
      <c r="AP1701"/>
      <c r="AQ1701"/>
      <c r="BD1701"/>
      <c r="BE1701" s="30" t="str">
        <f t="shared" si="259"/>
        <v>non</v>
      </c>
    </row>
    <row r="1702" spans="3:57" ht="15" customHeight="1" x14ac:dyDescent="0.25">
      <c r="C1702" s="15"/>
      <c r="W1702" s="132" t="s">
        <v>91</v>
      </c>
      <c r="AN1702"/>
      <c r="AO1702"/>
      <c r="AP1702"/>
      <c r="AQ1702"/>
      <c r="BD1702"/>
      <c r="BE1702" s="30" t="str">
        <f t="shared" si="259"/>
        <v>non</v>
      </c>
    </row>
    <row r="1703" spans="3:57" ht="15" customHeight="1" x14ac:dyDescent="0.25">
      <c r="C1703" s="15"/>
      <c r="W1703" s="132" t="s">
        <v>91</v>
      </c>
      <c r="AN1703"/>
      <c r="AO1703"/>
      <c r="AP1703"/>
      <c r="AQ1703"/>
      <c r="BD1703"/>
      <c r="BE1703" s="30" t="str">
        <f t="shared" si="259"/>
        <v>non</v>
      </c>
    </row>
    <row r="1704" spans="3:57" ht="15" customHeight="1" x14ac:dyDescent="0.25">
      <c r="C1704" s="15"/>
      <c r="W1704" s="132" t="s">
        <v>91</v>
      </c>
      <c r="AN1704"/>
      <c r="AO1704"/>
      <c r="AP1704"/>
      <c r="AQ1704"/>
      <c r="BD1704"/>
      <c r="BE1704" s="30" t="str">
        <f t="shared" si="259"/>
        <v>non</v>
      </c>
    </row>
    <row r="1705" spans="3:57" ht="15" customHeight="1" x14ac:dyDescent="0.25">
      <c r="C1705" s="15"/>
      <c r="W1705" s="132" t="s">
        <v>91</v>
      </c>
      <c r="AN1705"/>
      <c r="AO1705"/>
      <c r="AP1705"/>
      <c r="AQ1705"/>
      <c r="BD1705"/>
      <c r="BE1705" s="30" t="str">
        <f t="shared" si="259"/>
        <v>non</v>
      </c>
    </row>
    <row r="1706" spans="3:57" ht="15" customHeight="1" x14ac:dyDescent="0.25">
      <c r="C1706" s="15"/>
      <c r="W1706" s="132" t="s">
        <v>91</v>
      </c>
      <c r="AN1706"/>
      <c r="AO1706"/>
      <c r="AP1706"/>
      <c r="AQ1706"/>
      <c r="BD1706"/>
      <c r="BE1706" s="30" t="str">
        <f t="shared" si="259"/>
        <v>non</v>
      </c>
    </row>
    <row r="1707" spans="3:57" ht="15" customHeight="1" x14ac:dyDescent="0.25">
      <c r="C1707" s="15"/>
      <c r="W1707" s="132" t="s">
        <v>91</v>
      </c>
      <c r="AN1707"/>
      <c r="AO1707"/>
      <c r="AP1707"/>
      <c r="AQ1707"/>
      <c r="BD1707"/>
      <c r="BE1707" s="30" t="str">
        <f t="shared" si="259"/>
        <v>non</v>
      </c>
    </row>
    <row r="1708" spans="3:57" ht="15" customHeight="1" x14ac:dyDescent="0.25">
      <c r="C1708" s="15"/>
      <c r="W1708" s="132" t="s">
        <v>91</v>
      </c>
      <c r="AN1708"/>
      <c r="AO1708"/>
      <c r="AP1708"/>
      <c r="AQ1708"/>
      <c r="BD1708"/>
      <c r="BE1708" s="30" t="str">
        <f t="shared" si="259"/>
        <v>non</v>
      </c>
    </row>
    <row r="1709" spans="3:57" ht="15" customHeight="1" x14ac:dyDescent="0.25">
      <c r="C1709" s="15"/>
      <c r="W1709" s="132" t="s">
        <v>91</v>
      </c>
      <c r="AN1709"/>
      <c r="AO1709"/>
      <c r="AP1709"/>
      <c r="AQ1709"/>
      <c r="BD1709"/>
      <c r="BE1709" s="30" t="str">
        <f t="shared" si="259"/>
        <v>non</v>
      </c>
    </row>
    <row r="1710" spans="3:57" ht="15" customHeight="1" x14ac:dyDescent="0.25">
      <c r="C1710" s="15"/>
      <c r="W1710" s="132" t="s">
        <v>91</v>
      </c>
      <c r="AN1710"/>
      <c r="AO1710"/>
      <c r="AP1710"/>
      <c r="AQ1710"/>
      <c r="BD1710"/>
      <c r="BE1710" s="30" t="str">
        <f t="shared" si="259"/>
        <v>non</v>
      </c>
    </row>
    <row r="1711" spans="3:57" ht="15" customHeight="1" x14ac:dyDescent="0.25">
      <c r="C1711" s="15"/>
      <c r="W1711" s="132" t="s">
        <v>91</v>
      </c>
      <c r="AN1711"/>
      <c r="AO1711"/>
      <c r="AP1711"/>
      <c r="AQ1711"/>
      <c r="BD1711"/>
      <c r="BE1711" s="30" t="str">
        <f t="shared" si="259"/>
        <v>non</v>
      </c>
    </row>
    <row r="1712" spans="3:57" ht="15" customHeight="1" x14ac:dyDescent="0.25">
      <c r="C1712" s="15"/>
      <c r="W1712" s="132" t="s">
        <v>91</v>
      </c>
      <c r="AN1712"/>
      <c r="AO1712"/>
      <c r="AP1712"/>
      <c r="AQ1712"/>
      <c r="BD1712"/>
      <c r="BE1712" s="30" t="str">
        <f t="shared" si="259"/>
        <v>non</v>
      </c>
    </row>
    <row r="1713" spans="3:57" ht="15" customHeight="1" x14ac:dyDescent="0.25">
      <c r="C1713" s="15"/>
      <c r="W1713" s="132" t="s">
        <v>91</v>
      </c>
      <c r="AN1713"/>
      <c r="AO1713"/>
      <c r="AP1713"/>
      <c r="AQ1713"/>
      <c r="BD1713"/>
      <c r="BE1713" s="30" t="str">
        <f t="shared" si="259"/>
        <v>non</v>
      </c>
    </row>
    <row r="1714" spans="3:57" ht="15" customHeight="1" x14ac:dyDescent="0.25">
      <c r="C1714" s="15"/>
      <c r="W1714" s="132" t="s">
        <v>91</v>
      </c>
      <c r="AN1714"/>
      <c r="AO1714"/>
      <c r="AP1714"/>
      <c r="AQ1714"/>
      <c r="BD1714"/>
      <c r="BE1714" s="30" t="str">
        <f t="shared" si="259"/>
        <v>non</v>
      </c>
    </row>
    <row r="1715" spans="3:57" ht="15" customHeight="1" x14ac:dyDescent="0.25">
      <c r="C1715" s="15"/>
      <c r="W1715" s="132" t="s">
        <v>91</v>
      </c>
      <c r="AN1715"/>
      <c r="AO1715"/>
      <c r="AP1715"/>
      <c r="AQ1715"/>
      <c r="BD1715"/>
      <c r="BE1715" s="30" t="str">
        <f t="shared" si="259"/>
        <v>non</v>
      </c>
    </row>
    <row r="1716" spans="3:57" ht="15" customHeight="1" x14ac:dyDescent="0.25">
      <c r="C1716" s="15"/>
      <c r="W1716" s="132" t="s">
        <v>91</v>
      </c>
      <c r="AN1716"/>
      <c r="AO1716"/>
      <c r="AP1716"/>
      <c r="AQ1716"/>
      <c r="BD1716"/>
      <c r="BE1716" s="30" t="str">
        <f t="shared" si="259"/>
        <v>non</v>
      </c>
    </row>
    <row r="1717" spans="3:57" ht="15" customHeight="1" x14ac:dyDescent="0.25">
      <c r="C1717" s="15"/>
      <c r="W1717" s="132" t="s">
        <v>91</v>
      </c>
      <c r="AN1717"/>
      <c r="AO1717"/>
      <c r="AP1717"/>
      <c r="AQ1717"/>
      <c r="BD1717"/>
      <c r="BE1717" s="30" t="str">
        <f t="shared" si="259"/>
        <v>non</v>
      </c>
    </row>
    <row r="1718" spans="3:57" ht="15" customHeight="1" x14ac:dyDescent="0.25">
      <c r="C1718" s="15"/>
      <c r="W1718" s="132" t="s">
        <v>91</v>
      </c>
      <c r="AN1718"/>
      <c r="AO1718"/>
      <c r="AP1718"/>
      <c r="AQ1718"/>
      <c r="BD1718"/>
      <c r="BE1718" s="30" t="str">
        <f t="shared" si="259"/>
        <v>non</v>
      </c>
    </row>
    <row r="1719" spans="3:57" ht="15" customHeight="1" x14ac:dyDescent="0.25">
      <c r="C1719" s="15"/>
      <c r="W1719" s="132" t="s">
        <v>91</v>
      </c>
      <c r="AN1719"/>
      <c r="AO1719"/>
      <c r="AP1719"/>
      <c r="AQ1719"/>
      <c r="BD1719"/>
      <c r="BE1719" s="30" t="str">
        <f t="shared" si="259"/>
        <v>non</v>
      </c>
    </row>
    <row r="1720" spans="3:57" ht="15" customHeight="1" x14ac:dyDescent="0.25">
      <c r="C1720" s="15"/>
      <c r="W1720" s="132" t="s">
        <v>91</v>
      </c>
      <c r="AN1720"/>
      <c r="AO1720"/>
      <c r="AP1720"/>
      <c r="AQ1720"/>
      <c r="BD1720"/>
      <c r="BE1720" s="30" t="str">
        <f t="shared" si="259"/>
        <v>non</v>
      </c>
    </row>
    <row r="1721" spans="3:57" ht="15" customHeight="1" x14ac:dyDescent="0.25">
      <c r="C1721" s="15"/>
      <c r="W1721" s="132" t="s">
        <v>91</v>
      </c>
      <c r="AN1721"/>
      <c r="AO1721"/>
      <c r="AP1721"/>
      <c r="AQ1721"/>
      <c r="BD1721"/>
      <c r="BE1721" s="30" t="str">
        <f t="shared" si="259"/>
        <v>non</v>
      </c>
    </row>
    <row r="1722" spans="3:57" ht="15" customHeight="1" x14ac:dyDescent="0.25">
      <c r="C1722" s="15"/>
      <c r="W1722" s="132" t="s">
        <v>91</v>
      </c>
      <c r="AN1722"/>
      <c r="AO1722"/>
      <c r="AP1722"/>
      <c r="AQ1722"/>
      <c r="BD1722"/>
      <c r="BE1722" s="30" t="str">
        <f t="shared" si="259"/>
        <v>non</v>
      </c>
    </row>
    <row r="1723" spans="3:57" ht="15" customHeight="1" x14ac:dyDescent="0.25">
      <c r="C1723" s="15"/>
      <c r="W1723" s="132" t="s">
        <v>91</v>
      </c>
      <c r="AN1723"/>
      <c r="AO1723"/>
      <c r="AP1723"/>
      <c r="AQ1723"/>
      <c r="BD1723"/>
      <c r="BE1723" s="30" t="str">
        <f t="shared" si="259"/>
        <v>non</v>
      </c>
    </row>
    <row r="1724" spans="3:57" ht="15" customHeight="1" x14ac:dyDescent="0.25">
      <c r="C1724" s="15"/>
      <c r="W1724" s="132" t="s">
        <v>91</v>
      </c>
      <c r="AN1724"/>
      <c r="AO1724"/>
      <c r="AP1724"/>
      <c r="AQ1724"/>
      <c r="BD1724"/>
      <c r="BE1724" s="30" t="str">
        <f t="shared" si="259"/>
        <v>non</v>
      </c>
    </row>
    <row r="1725" spans="3:57" ht="15" customHeight="1" x14ac:dyDescent="0.25">
      <c r="C1725" s="15"/>
      <c r="W1725" s="132" t="s">
        <v>91</v>
      </c>
      <c r="AN1725"/>
      <c r="AO1725"/>
      <c r="AP1725"/>
      <c r="AQ1725"/>
      <c r="BD1725"/>
      <c r="BE1725" s="30" t="str">
        <f t="shared" si="259"/>
        <v>non</v>
      </c>
    </row>
    <row r="1726" spans="3:57" ht="15" customHeight="1" x14ac:dyDescent="0.25">
      <c r="C1726" s="15"/>
      <c r="W1726" s="132" t="s">
        <v>91</v>
      </c>
      <c r="AN1726"/>
      <c r="AO1726"/>
      <c r="AP1726"/>
      <c r="AQ1726"/>
      <c r="BD1726"/>
      <c r="BE1726" s="30" t="str">
        <f t="shared" si="259"/>
        <v>non</v>
      </c>
    </row>
    <row r="1727" spans="3:57" ht="15" customHeight="1" x14ac:dyDescent="0.25">
      <c r="C1727" s="15"/>
      <c r="W1727" s="132" t="s">
        <v>91</v>
      </c>
      <c r="AN1727"/>
      <c r="AO1727"/>
      <c r="AP1727"/>
      <c r="AQ1727"/>
      <c r="BD1727"/>
      <c r="BE1727" s="30" t="str">
        <f t="shared" si="259"/>
        <v>non</v>
      </c>
    </row>
    <row r="1728" spans="3:57" ht="15" customHeight="1" x14ac:dyDescent="0.25">
      <c r="C1728" s="15"/>
      <c r="W1728" s="132" t="s">
        <v>91</v>
      </c>
      <c r="AN1728"/>
      <c r="AO1728"/>
      <c r="AP1728"/>
      <c r="AQ1728"/>
      <c r="BD1728"/>
      <c r="BE1728" s="30" t="str">
        <f t="shared" si="259"/>
        <v>non</v>
      </c>
    </row>
    <row r="1729" spans="3:57" ht="15" customHeight="1" x14ac:dyDescent="0.25">
      <c r="C1729" s="15"/>
      <c r="W1729" s="132" t="s">
        <v>91</v>
      </c>
      <c r="AN1729"/>
      <c r="AO1729"/>
      <c r="AP1729"/>
      <c r="AQ1729"/>
      <c r="BD1729"/>
      <c r="BE1729" s="30" t="str">
        <f t="shared" si="259"/>
        <v>non</v>
      </c>
    </row>
    <row r="1730" spans="3:57" ht="15" customHeight="1" x14ac:dyDescent="0.25">
      <c r="C1730" s="15"/>
      <c r="W1730" s="132" t="s">
        <v>91</v>
      </c>
      <c r="AN1730"/>
      <c r="AO1730"/>
      <c r="AP1730"/>
      <c r="AQ1730"/>
      <c r="BD1730"/>
      <c r="BE1730" s="30" t="str">
        <f t="shared" ref="BE1730:BE1793" si="260">+BE1729</f>
        <v>non</v>
      </c>
    </row>
    <row r="1731" spans="3:57" ht="15" customHeight="1" x14ac:dyDescent="0.25">
      <c r="C1731" s="15"/>
      <c r="W1731" s="132" t="s">
        <v>91</v>
      </c>
      <c r="AN1731"/>
      <c r="AO1731"/>
      <c r="AP1731"/>
      <c r="AQ1731"/>
      <c r="BD1731"/>
      <c r="BE1731" s="30" t="str">
        <f t="shared" si="260"/>
        <v>non</v>
      </c>
    </row>
    <row r="1732" spans="3:57" ht="15" customHeight="1" x14ac:dyDescent="0.25">
      <c r="C1732" s="15"/>
      <c r="W1732" s="132" t="s">
        <v>91</v>
      </c>
      <c r="AN1732"/>
      <c r="AO1732"/>
      <c r="AP1732"/>
      <c r="AQ1732"/>
      <c r="BD1732"/>
      <c r="BE1732" s="30" t="str">
        <f t="shared" si="260"/>
        <v>non</v>
      </c>
    </row>
    <row r="1733" spans="3:57" ht="15" customHeight="1" x14ac:dyDescent="0.25">
      <c r="C1733" s="15"/>
      <c r="W1733" s="132" t="s">
        <v>91</v>
      </c>
      <c r="AN1733"/>
      <c r="AO1733"/>
      <c r="AP1733"/>
      <c r="AQ1733"/>
      <c r="BD1733"/>
      <c r="BE1733" s="30" t="str">
        <f t="shared" si="260"/>
        <v>non</v>
      </c>
    </row>
    <row r="1734" spans="3:57" ht="15" customHeight="1" x14ac:dyDescent="0.25">
      <c r="C1734" s="15"/>
      <c r="W1734" s="132" t="s">
        <v>91</v>
      </c>
      <c r="AN1734"/>
      <c r="AO1734"/>
      <c r="AP1734"/>
      <c r="AQ1734"/>
      <c r="BD1734"/>
      <c r="BE1734" s="30" t="str">
        <f t="shared" si="260"/>
        <v>non</v>
      </c>
    </row>
    <row r="1735" spans="3:57" ht="15" customHeight="1" x14ac:dyDescent="0.25">
      <c r="C1735" s="15"/>
      <c r="W1735" s="132" t="s">
        <v>91</v>
      </c>
      <c r="AN1735"/>
      <c r="AO1735"/>
      <c r="AP1735"/>
      <c r="AQ1735"/>
      <c r="BD1735"/>
      <c r="BE1735" s="30" t="str">
        <f t="shared" si="260"/>
        <v>non</v>
      </c>
    </row>
    <row r="1736" spans="3:57" ht="15" customHeight="1" x14ac:dyDescent="0.25">
      <c r="C1736" s="15"/>
      <c r="W1736" s="132" t="s">
        <v>91</v>
      </c>
      <c r="AN1736"/>
      <c r="AO1736"/>
      <c r="AP1736"/>
      <c r="AQ1736"/>
      <c r="BD1736"/>
      <c r="BE1736" s="30" t="str">
        <f t="shared" si="260"/>
        <v>non</v>
      </c>
    </row>
    <row r="1737" spans="3:57" ht="15" customHeight="1" x14ac:dyDescent="0.25">
      <c r="C1737" s="15"/>
      <c r="W1737" s="132" t="s">
        <v>91</v>
      </c>
      <c r="AN1737"/>
      <c r="AO1737"/>
      <c r="AP1737"/>
      <c r="AQ1737"/>
      <c r="BD1737"/>
      <c r="BE1737" s="30" t="str">
        <f t="shared" si="260"/>
        <v>non</v>
      </c>
    </row>
    <row r="1738" spans="3:57" ht="15" customHeight="1" x14ac:dyDescent="0.25">
      <c r="C1738" s="15"/>
      <c r="W1738" s="132" t="s">
        <v>91</v>
      </c>
      <c r="AN1738"/>
      <c r="AO1738"/>
      <c r="AP1738"/>
      <c r="AQ1738"/>
      <c r="BD1738"/>
      <c r="BE1738" s="30" t="str">
        <f t="shared" si="260"/>
        <v>non</v>
      </c>
    </row>
    <row r="1739" spans="3:57" ht="15" customHeight="1" x14ac:dyDescent="0.25">
      <c r="C1739" s="15"/>
      <c r="W1739" s="132" t="s">
        <v>91</v>
      </c>
      <c r="AN1739"/>
      <c r="AO1739"/>
      <c r="AP1739"/>
      <c r="AQ1739"/>
      <c r="BD1739"/>
      <c r="BE1739" s="30" t="str">
        <f t="shared" si="260"/>
        <v>non</v>
      </c>
    </row>
    <row r="1740" spans="3:57" ht="15" customHeight="1" x14ac:dyDescent="0.25">
      <c r="C1740" s="15"/>
      <c r="W1740" s="132" t="s">
        <v>91</v>
      </c>
      <c r="AN1740"/>
      <c r="AO1740"/>
      <c r="AP1740"/>
      <c r="AQ1740"/>
      <c r="BD1740"/>
      <c r="BE1740" s="30" t="str">
        <f t="shared" si="260"/>
        <v>non</v>
      </c>
    </row>
    <row r="1741" spans="3:57" ht="15" customHeight="1" x14ac:dyDescent="0.25">
      <c r="C1741" s="15"/>
      <c r="W1741" s="132" t="s">
        <v>91</v>
      </c>
      <c r="AN1741"/>
      <c r="AO1741"/>
      <c r="AP1741"/>
      <c r="AQ1741"/>
      <c r="BD1741"/>
      <c r="BE1741" s="30" t="str">
        <f t="shared" si="260"/>
        <v>non</v>
      </c>
    </row>
    <row r="1742" spans="3:57" ht="15" customHeight="1" x14ac:dyDescent="0.25">
      <c r="C1742" s="15"/>
      <c r="W1742" s="132" t="s">
        <v>91</v>
      </c>
      <c r="AN1742"/>
      <c r="AO1742"/>
      <c r="AP1742"/>
      <c r="AQ1742"/>
      <c r="BD1742"/>
      <c r="BE1742" s="30" t="str">
        <f t="shared" si="260"/>
        <v>non</v>
      </c>
    </row>
    <row r="1743" spans="3:57" ht="15" customHeight="1" x14ac:dyDescent="0.25">
      <c r="C1743" s="15"/>
      <c r="W1743" s="132" t="s">
        <v>91</v>
      </c>
      <c r="AN1743"/>
      <c r="AO1743"/>
      <c r="AP1743"/>
      <c r="AQ1743"/>
      <c r="BD1743"/>
      <c r="BE1743" s="30" t="str">
        <f t="shared" si="260"/>
        <v>non</v>
      </c>
    </row>
    <row r="1744" spans="3:57" ht="15" customHeight="1" x14ac:dyDescent="0.25">
      <c r="C1744" s="15"/>
      <c r="W1744" s="132" t="s">
        <v>91</v>
      </c>
      <c r="AN1744"/>
      <c r="AO1744"/>
      <c r="AP1744"/>
      <c r="AQ1744"/>
      <c r="BD1744"/>
      <c r="BE1744" s="30" t="str">
        <f t="shared" si="260"/>
        <v>non</v>
      </c>
    </row>
    <row r="1745" spans="3:57" ht="15" customHeight="1" x14ac:dyDescent="0.25">
      <c r="C1745" s="15"/>
      <c r="W1745" s="132" t="s">
        <v>91</v>
      </c>
      <c r="AN1745"/>
      <c r="AO1745"/>
      <c r="AP1745"/>
      <c r="AQ1745"/>
      <c r="BD1745"/>
      <c r="BE1745" s="30" t="str">
        <f t="shared" si="260"/>
        <v>non</v>
      </c>
    </row>
    <row r="1746" spans="3:57" ht="15" customHeight="1" x14ac:dyDescent="0.25">
      <c r="C1746" s="15"/>
      <c r="W1746" s="132" t="s">
        <v>91</v>
      </c>
      <c r="AN1746"/>
      <c r="AO1746"/>
      <c r="AP1746"/>
      <c r="AQ1746"/>
      <c r="BD1746"/>
      <c r="BE1746" s="30" t="str">
        <f t="shared" si="260"/>
        <v>non</v>
      </c>
    </row>
    <row r="1747" spans="3:57" ht="15" customHeight="1" x14ac:dyDescent="0.25">
      <c r="C1747" s="15"/>
      <c r="W1747" s="132" t="s">
        <v>91</v>
      </c>
      <c r="AN1747"/>
      <c r="AO1747"/>
      <c r="AP1747"/>
      <c r="AQ1747"/>
      <c r="BD1747"/>
      <c r="BE1747" s="30" t="str">
        <f t="shared" si="260"/>
        <v>non</v>
      </c>
    </row>
    <row r="1748" spans="3:57" ht="15" customHeight="1" x14ac:dyDescent="0.25">
      <c r="C1748" s="15"/>
      <c r="W1748" s="132" t="s">
        <v>91</v>
      </c>
      <c r="AN1748"/>
      <c r="AO1748"/>
      <c r="AP1748"/>
      <c r="AQ1748"/>
      <c r="BD1748"/>
      <c r="BE1748" s="30" t="str">
        <f t="shared" si="260"/>
        <v>non</v>
      </c>
    </row>
    <row r="1749" spans="3:57" ht="15" customHeight="1" x14ac:dyDescent="0.25">
      <c r="C1749" s="15"/>
      <c r="W1749" s="132" t="s">
        <v>91</v>
      </c>
      <c r="AN1749"/>
      <c r="AO1749"/>
      <c r="AP1749"/>
      <c r="AQ1749"/>
      <c r="BD1749"/>
      <c r="BE1749" s="30" t="str">
        <f t="shared" si="260"/>
        <v>non</v>
      </c>
    </row>
    <row r="1750" spans="3:57" ht="15" customHeight="1" x14ac:dyDescent="0.25">
      <c r="C1750" s="15"/>
      <c r="W1750" s="132" t="s">
        <v>91</v>
      </c>
      <c r="AN1750"/>
      <c r="AO1750"/>
      <c r="AP1750"/>
      <c r="AQ1750"/>
      <c r="BD1750"/>
      <c r="BE1750" s="30" t="str">
        <f t="shared" si="260"/>
        <v>non</v>
      </c>
    </row>
    <row r="1751" spans="3:57" ht="15" customHeight="1" x14ac:dyDescent="0.25">
      <c r="C1751" s="15"/>
      <c r="W1751" s="132" t="s">
        <v>91</v>
      </c>
      <c r="AN1751"/>
      <c r="AO1751"/>
      <c r="AP1751"/>
      <c r="AQ1751"/>
      <c r="BD1751"/>
      <c r="BE1751" s="30" t="str">
        <f t="shared" si="260"/>
        <v>non</v>
      </c>
    </row>
    <row r="1752" spans="3:57" ht="15" customHeight="1" x14ac:dyDescent="0.25">
      <c r="C1752" s="15"/>
      <c r="W1752" s="132" t="s">
        <v>91</v>
      </c>
      <c r="AN1752"/>
      <c r="AO1752"/>
      <c r="AP1752"/>
      <c r="AQ1752"/>
      <c r="BD1752"/>
      <c r="BE1752" s="30" t="str">
        <f t="shared" si="260"/>
        <v>non</v>
      </c>
    </row>
    <row r="1753" spans="3:57" ht="15" customHeight="1" x14ac:dyDescent="0.25">
      <c r="C1753" s="15"/>
      <c r="W1753" s="132" t="s">
        <v>91</v>
      </c>
      <c r="AN1753"/>
      <c r="AO1753"/>
      <c r="AP1753"/>
      <c r="AQ1753"/>
      <c r="BD1753"/>
      <c r="BE1753" s="30" t="str">
        <f t="shared" si="260"/>
        <v>non</v>
      </c>
    </row>
    <row r="1754" spans="3:57" ht="15" customHeight="1" x14ac:dyDescent="0.25">
      <c r="C1754" s="15"/>
      <c r="W1754" s="132" t="s">
        <v>91</v>
      </c>
      <c r="AN1754"/>
      <c r="AO1754"/>
      <c r="AP1754"/>
      <c r="AQ1754"/>
      <c r="BD1754"/>
      <c r="BE1754" s="30" t="str">
        <f t="shared" si="260"/>
        <v>non</v>
      </c>
    </row>
    <row r="1755" spans="3:57" ht="15" customHeight="1" x14ac:dyDescent="0.25">
      <c r="C1755" s="15"/>
      <c r="W1755" s="132" t="s">
        <v>91</v>
      </c>
      <c r="AN1755"/>
      <c r="AO1755"/>
      <c r="AP1755"/>
      <c r="AQ1755"/>
      <c r="BD1755"/>
      <c r="BE1755" s="30" t="str">
        <f t="shared" si="260"/>
        <v>non</v>
      </c>
    </row>
    <row r="1756" spans="3:57" ht="15" customHeight="1" x14ac:dyDescent="0.25">
      <c r="C1756" s="15"/>
      <c r="W1756" s="132" t="s">
        <v>91</v>
      </c>
      <c r="AN1756"/>
      <c r="AO1756"/>
      <c r="AP1756"/>
      <c r="AQ1756"/>
      <c r="BD1756"/>
      <c r="BE1756" s="30" t="str">
        <f t="shared" si="260"/>
        <v>non</v>
      </c>
    </row>
    <row r="1757" spans="3:57" ht="15" customHeight="1" x14ac:dyDescent="0.25">
      <c r="C1757" s="15"/>
      <c r="W1757" s="132" t="s">
        <v>91</v>
      </c>
      <c r="AN1757"/>
      <c r="AO1757"/>
      <c r="AP1757"/>
      <c r="AQ1757"/>
      <c r="BD1757"/>
      <c r="BE1757" s="30" t="str">
        <f t="shared" si="260"/>
        <v>non</v>
      </c>
    </row>
    <row r="1758" spans="3:57" ht="15" customHeight="1" x14ac:dyDescent="0.25">
      <c r="C1758" s="15"/>
      <c r="W1758" s="132" t="s">
        <v>91</v>
      </c>
      <c r="AN1758"/>
      <c r="AO1758"/>
      <c r="AP1758"/>
      <c r="AQ1758"/>
      <c r="BD1758"/>
      <c r="BE1758" s="30" t="str">
        <f t="shared" si="260"/>
        <v>non</v>
      </c>
    </row>
    <row r="1759" spans="3:57" ht="15" customHeight="1" x14ac:dyDescent="0.25">
      <c r="C1759" s="15"/>
      <c r="W1759" s="132" t="s">
        <v>91</v>
      </c>
      <c r="AN1759"/>
      <c r="AO1759"/>
      <c r="AP1759"/>
      <c r="AQ1759"/>
      <c r="BD1759"/>
      <c r="BE1759" s="30" t="str">
        <f t="shared" si="260"/>
        <v>non</v>
      </c>
    </row>
    <row r="1760" spans="3:57" ht="15" customHeight="1" x14ac:dyDescent="0.25">
      <c r="C1760" s="15"/>
      <c r="W1760" s="132" t="s">
        <v>91</v>
      </c>
      <c r="AN1760"/>
      <c r="AO1760"/>
      <c r="AP1760"/>
      <c r="AQ1760"/>
      <c r="BD1760"/>
      <c r="BE1760" s="30" t="str">
        <f t="shared" si="260"/>
        <v>non</v>
      </c>
    </row>
    <row r="1761" spans="3:57" ht="15" customHeight="1" x14ac:dyDescent="0.25">
      <c r="C1761" s="15"/>
      <c r="W1761" s="132" t="s">
        <v>91</v>
      </c>
      <c r="AN1761"/>
      <c r="AO1761"/>
      <c r="AP1761"/>
      <c r="AQ1761"/>
      <c r="BD1761"/>
      <c r="BE1761" s="30" t="str">
        <f t="shared" si="260"/>
        <v>non</v>
      </c>
    </row>
    <row r="1762" spans="3:57" ht="15" customHeight="1" x14ac:dyDescent="0.25">
      <c r="C1762" s="15"/>
      <c r="W1762" s="132" t="s">
        <v>91</v>
      </c>
      <c r="AN1762"/>
      <c r="AO1762"/>
      <c r="AP1762"/>
      <c r="AQ1762"/>
      <c r="BD1762"/>
      <c r="BE1762" s="30" t="str">
        <f t="shared" si="260"/>
        <v>non</v>
      </c>
    </row>
    <row r="1763" spans="3:57" ht="15" customHeight="1" x14ac:dyDescent="0.25">
      <c r="C1763" s="15"/>
      <c r="W1763" s="132" t="s">
        <v>91</v>
      </c>
      <c r="AN1763"/>
      <c r="AO1763"/>
      <c r="AP1763"/>
      <c r="AQ1763"/>
      <c r="BD1763"/>
      <c r="BE1763" s="30" t="str">
        <f t="shared" si="260"/>
        <v>non</v>
      </c>
    </row>
    <row r="1764" spans="3:57" ht="15" customHeight="1" x14ac:dyDescent="0.25">
      <c r="C1764" s="15"/>
      <c r="W1764" s="132" t="s">
        <v>91</v>
      </c>
      <c r="AN1764"/>
      <c r="AO1764"/>
      <c r="AP1764"/>
      <c r="AQ1764"/>
      <c r="BD1764"/>
      <c r="BE1764" s="30" t="str">
        <f t="shared" si="260"/>
        <v>non</v>
      </c>
    </row>
    <row r="1765" spans="3:57" ht="15" customHeight="1" x14ac:dyDescent="0.25">
      <c r="C1765" s="15"/>
      <c r="W1765" s="132" t="s">
        <v>91</v>
      </c>
      <c r="AN1765"/>
      <c r="AO1765"/>
      <c r="AP1765"/>
      <c r="AQ1765"/>
      <c r="BD1765"/>
      <c r="BE1765" s="30" t="str">
        <f t="shared" si="260"/>
        <v>non</v>
      </c>
    </row>
    <row r="1766" spans="3:57" ht="15" customHeight="1" x14ac:dyDescent="0.25">
      <c r="C1766" s="15"/>
      <c r="W1766" s="132" t="s">
        <v>91</v>
      </c>
      <c r="AN1766"/>
      <c r="AO1766"/>
      <c r="AP1766"/>
      <c r="AQ1766"/>
      <c r="BD1766"/>
      <c r="BE1766" s="30" t="str">
        <f t="shared" si="260"/>
        <v>non</v>
      </c>
    </row>
    <row r="1767" spans="3:57" ht="15" customHeight="1" x14ac:dyDescent="0.25">
      <c r="C1767" s="15"/>
      <c r="W1767" s="132" t="s">
        <v>91</v>
      </c>
      <c r="AN1767"/>
      <c r="AO1767"/>
      <c r="AP1767"/>
      <c r="AQ1767"/>
      <c r="BD1767"/>
      <c r="BE1767" s="30" t="str">
        <f t="shared" si="260"/>
        <v>non</v>
      </c>
    </row>
    <row r="1768" spans="3:57" ht="15" customHeight="1" x14ac:dyDescent="0.25">
      <c r="C1768" s="15"/>
      <c r="W1768" s="132" t="s">
        <v>91</v>
      </c>
      <c r="AN1768"/>
      <c r="AO1768"/>
      <c r="AP1768"/>
      <c r="AQ1768"/>
      <c r="BD1768"/>
      <c r="BE1768" s="30" t="str">
        <f t="shared" si="260"/>
        <v>non</v>
      </c>
    </row>
    <row r="1769" spans="3:57" ht="15" customHeight="1" x14ac:dyDescent="0.25">
      <c r="C1769" s="15"/>
      <c r="W1769" s="132" t="s">
        <v>91</v>
      </c>
      <c r="AN1769"/>
      <c r="AO1769"/>
      <c r="AP1769"/>
      <c r="AQ1769"/>
      <c r="BD1769"/>
      <c r="BE1769" s="30" t="str">
        <f t="shared" si="260"/>
        <v>non</v>
      </c>
    </row>
    <row r="1770" spans="3:57" ht="15" customHeight="1" x14ac:dyDescent="0.25">
      <c r="C1770" s="15"/>
      <c r="W1770" s="132" t="s">
        <v>91</v>
      </c>
      <c r="AN1770"/>
      <c r="AO1770"/>
      <c r="AP1770"/>
      <c r="AQ1770"/>
      <c r="BD1770"/>
      <c r="BE1770" s="30" t="str">
        <f t="shared" si="260"/>
        <v>non</v>
      </c>
    </row>
    <row r="1771" spans="3:57" ht="15" customHeight="1" x14ac:dyDescent="0.25">
      <c r="C1771" s="15"/>
      <c r="W1771" s="132" t="s">
        <v>91</v>
      </c>
      <c r="AN1771"/>
      <c r="AO1771"/>
      <c r="AP1771"/>
      <c r="AQ1771"/>
      <c r="BD1771"/>
      <c r="BE1771" s="30" t="str">
        <f t="shared" si="260"/>
        <v>non</v>
      </c>
    </row>
    <row r="1772" spans="3:57" ht="15" customHeight="1" x14ac:dyDescent="0.25">
      <c r="C1772" s="15"/>
      <c r="W1772" s="132" t="s">
        <v>91</v>
      </c>
      <c r="AN1772"/>
      <c r="AO1772"/>
      <c r="AP1772"/>
      <c r="AQ1772"/>
      <c r="BD1772"/>
      <c r="BE1772" s="30" t="str">
        <f t="shared" si="260"/>
        <v>non</v>
      </c>
    </row>
    <row r="1773" spans="3:57" ht="15" customHeight="1" x14ac:dyDescent="0.25">
      <c r="C1773" s="15"/>
      <c r="W1773" s="132" t="s">
        <v>91</v>
      </c>
      <c r="AN1773"/>
      <c r="AO1773"/>
      <c r="AP1773"/>
      <c r="AQ1773"/>
      <c r="BD1773"/>
      <c r="BE1773" s="30" t="str">
        <f t="shared" si="260"/>
        <v>non</v>
      </c>
    </row>
    <row r="1774" spans="3:57" ht="15" customHeight="1" x14ac:dyDescent="0.25">
      <c r="C1774" s="15"/>
      <c r="W1774" s="132" t="s">
        <v>91</v>
      </c>
      <c r="AN1774"/>
      <c r="AO1774"/>
      <c r="AP1774"/>
      <c r="AQ1774"/>
      <c r="BD1774"/>
      <c r="BE1774" s="30" t="str">
        <f t="shared" si="260"/>
        <v>non</v>
      </c>
    </row>
    <row r="1775" spans="3:57" ht="15" customHeight="1" x14ac:dyDescent="0.25">
      <c r="C1775" s="15"/>
      <c r="W1775" s="132" t="s">
        <v>91</v>
      </c>
      <c r="AN1775"/>
      <c r="AO1775"/>
      <c r="AP1775"/>
      <c r="AQ1775"/>
      <c r="BD1775"/>
      <c r="BE1775" s="30" t="str">
        <f t="shared" si="260"/>
        <v>non</v>
      </c>
    </row>
    <row r="1776" spans="3:57" ht="15" customHeight="1" x14ac:dyDescent="0.25">
      <c r="C1776" s="15"/>
      <c r="W1776" s="132" t="s">
        <v>91</v>
      </c>
      <c r="AN1776"/>
      <c r="AO1776"/>
      <c r="AP1776"/>
      <c r="AQ1776"/>
      <c r="BD1776"/>
      <c r="BE1776" s="30" t="str">
        <f t="shared" si="260"/>
        <v>non</v>
      </c>
    </row>
    <row r="1777" spans="3:57" ht="15" customHeight="1" x14ac:dyDescent="0.25">
      <c r="C1777" s="15"/>
      <c r="W1777" s="132" t="s">
        <v>91</v>
      </c>
      <c r="AN1777"/>
      <c r="AO1777"/>
      <c r="AP1777"/>
      <c r="AQ1777"/>
      <c r="BD1777"/>
      <c r="BE1777" s="30" t="str">
        <f t="shared" si="260"/>
        <v>non</v>
      </c>
    </row>
    <row r="1778" spans="3:57" ht="15" customHeight="1" x14ac:dyDescent="0.25">
      <c r="C1778" s="15"/>
      <c r="W1778" s="132" t="s">
        <v>91</v>
      </c>
      <c r="AN1778"/>
      <c r="AO1778"/>
      <c r="AP1778"/>
      <c r="AQ1778"/>
      <c r="BD1778"/>
      <c r="BE1778" s="30" t="str">
        <f t="shared" si="260"/>
        <v>non</v>
      </c>
    </row>
    <row r="1779" spans="3:57" ht="15" customHeight="1" x14ac:dyDescent="0.25">
      <c r="C1779" s="15"/>
      <c r="W1779" s="132" t="s">
        <v>91</v>
      </c>
      <c r="AN1779"/>
      <c r="AO1779"/>
      <c r="AP1779"/>
      <c r="AQ1779"/>
      <c r="BD1779"/>
      <c r="BE1779" s="30" t="str">
        <f t="shared" si="260"/>
        <v>non</v>
      </c>
    </row>
    <row r="1780" spans="3:57" ht="15" customHeight="1" x14ac:dyDescent="0.25">
      <c r="C1780" s="15"/>
      <c r="W1780" s="132" t="s">
        <v>91</v>
      </c>
      <c r="AN1780"/>
      <c r="AO1780"/>
      <c r="AP1780"/>
      <c r="AQ1780"/>
      <c r="BD1780"/>
      <c r="BE1780" s="30" t="str">
        <f t="shared" si="260"/>
        <v>non</v>
      </c>
    </row>
    <row r="1781" spans="3:57" ht="15" customHeight="1" x14ac:dyDescent="0.25">
      <c r="C1781" s="15"/>
      <c r="W1781" s="132" t="s">
        <v>91</v>
      </c>
      <c r="AN1781"/>
      <c r="AO1781"/>
      <c r="AP1781"/>
      <c r="AQ1781"/>
      <c r="BD1781"/>
      <c r="BE1781" s="30" t="str">
        <f t="shared" si="260"/>
        <v>non</v>
      </c>
    </row>
    <row r="1782" spans="3:57" ht="15" customHeight="1" x14ac:dyDescent="0.25">
      <c r="C1782" s="15"/>
      <c r="W1782" s="132" t="s">
        <v>91</v>
      </c>
      <c r="AN1782"/>
      <c r="AO1782"/>
      <c r="AP1782"/>
      <c r="AQ1782"/>
      <c r="BD1782"/>
      <c r="BE1782" s="30" t="str">
        <f t="shared" si="260"/>
        <v>non</v>
      </c>
    </row>
    <row r="1783" spans="3:57" ht="15" customHeight="1" x14ac:dyDescent="0.25">
      <c r="C1783" s="15"/>
      <c r="W1783" s="132" t="s">
        <v>91</v>
      </c>
      <c r="AN1783"/>
      <c r="AO1783"/>
      <c r="AP1783"/>
      <c r="AQ1783"/>
      <c r="BD1783"/>
      <c r="BE1783" s="30" t="str">
        <f t="shared" si="260"/>
        <v>non</v>
      </c>
    </row>
    <row r="1784" spans="3:57" ht="15" customHeight="1" x14ac:dyDescent="0.25">
      <c r="C1784" s="15"/>
      <c r="W1784" s="132" t="s">
        <v>91</v>
      </c>
      <c r="AN1784"/>
      <c r="AO1784"/>
      <c r="AP1784"/>
      <c r="AQ1784"/>
      <c r="BD1784"/>
      <c r="BE1784" s="30" t="str">
        <f t="shared" si="260"/>
        <v>non</v>
      </c>
    </row>
    <row r="1785" spans="3:57" ht="15" customHeight="1" x14ac:dyDescent="0.25">
      <c r="C1785" s="15"/>
      <c r="W1785" s="132" t="s">
        <v>91</v>
      </c>
      <c r="AN1785"/>
      <c r="AO1785"/>
      <c r="AP1785"/>
      <c r="AQ1785"/>
      <c r="BD1785"/>
      <c r="BE1785" s="30" t="str">
        <f t="shared" si="260"/>
        <v>non</v>
      </c>
    </row>
    <row r="1786" spans="3:57" ht="15" customHeight="1" x14ac:dyDescent="0.25">
      <c r="C1786" s="15"/>
      <c r="W1786" s="132" t="s">
        <v>91</v>
      </c>
      <c r="AN1786"/>
      <c r="AO1786"/>
      <c r="AP1786"/>
      <c r="AQ1786"/>
      <c r="BD1786"/>
      <c r="BE1786" s="30" t="str">
        <f t="shared" si="260"/>
        <v>non</v>
      </c>
    </row>
    <row r="1787" spans="3:57" ht="15" customHeight="1" x14ac:dyDescent="0.25">
      <c r="C1787" s="15"/>
      <c r="W1787" s="132" t="s">
        <v>91</v>
      </c>
      <c r="AN1787"/>
      <c r="AO1787"/>
      <c r="AP1787"/>
      <c r="AQ1787"/>
      <c r="BD1787"/>
      <c r="BE1787" s="30" t="str">
        <f t="shared" si="260"/>
        <v>non</v>
      </c>
    </row>
    <row r="1788" spans="3:57" ht="15" customHeight="1" x14ac:dyDescent="0.25">
      <c r="C1788" s="15"/>
      <c r="W1788" s="132" t="s">
        <v>91</v>
      </c>
      <c r="AN1788"/>
      <c r="AO1788"/>
      <c r="AP1788"/>
      <c r="AQ1788"/>
      <c r="BD1788"/>
      <c r="BE1788" s="30" t="str">
        <f t="shared" si="260"/>
        <v>non</v>
      </c>
    </row>
    <row r="1789" spans="3:57" ht="15" customHeight="1" x14ac:dyDescent="0.25">
      <c r="C1789" s="15"/>
      <c r="W1789" s="132" t="s">
        <v>91</v>
      </c>
      <c r="AN1789"/>
      <c r="AO1789"/>
      <c r="AP1789"/>
      <c r="AQ1789"/>
      <c r="BD1789"/>
      <c r="BE1789" s="30" t="str">
        <f t="shared" si="260"/>
        <v>non</v>
      </c>
    </row>
    <row r="1790" spans="3:57" ht="15" customHeight="1" x14ac:dyDescent="0.25">
      <c r="C1790" s="15"/>
      <c r="W1790" s="132" t="s">
        <v>91</v>
      </c>
      <c r="AN1790"/>
      <c r="AO1790"/>
      <c r="AP1790"/>
      <c r="AQ1790"/>
      <c r="BD1790"/>
      <c r="BE1790" s="30" t="str">
        <f t="shared" si="260"/>
        <v>non</v>
      </c>
    </row>
    <row r="1791" spans="3:57" ht="15" customHeight="1" x14ac:dyDescent="0.25">
      <c r="C1791" s="15"/>
      <c r="W1791" s="132" t="s">
        <v>91</v>
      </c>
      <c r="AN1791"/>
      <c r="AO1791"/>
      <c r="AP1791"/>
      <c r="AQ1791"/>
      <c r="BD1791"/>
      <c r="BE1791" s="30" t="str">
        <f t="shared" si="260"/>
        <v>non</v>
      </c>
    </row>
    <row r="1792" spans="3:57" ht="15" customHeight="1" x14ac:dyDescent="0.25">
      <c r="C1792" s="15"/>
      <c r="W1792" s="132" t="s">
        <v>91</v>
      </c>
      <c r="AN1792"/>
      <c r="AO1792"/>
      <c r="AP1792"/>
      <c r="AQ1792"/>
      <c r="BD1792"/>
      <c r="BE1792" s="30" t="str">
        <f t="shared" si="260"/>
        <v>non</v>
      </c>
    </row>
    <row r="1793" spans="1:64" ht="15" customHeight="1" x14ac:dyDescent="0.25">
      <c r="C1793" s="15"/>
      <c r="W1793" s="132" t="s">
        <v>91</v>
      </c>
      <c r="AN1793"/>
      <c r="AO1793"/>
      <c r="AP1793"/>
      <c r="AQ1793"/>
      <c r="BD1793"/>
      <c r="BE1793" s="30" t="str">
        <f t="shared" si="260"/>
        <v>non</v>
      </c>
    </row>
    <row r="1794" spans="1:64" ht="15" customHeight="1" x14ac:dyDescent="0.25">
      <c r="C1794" s="15"/>
      <c r="W1794" s="132" t="s">
        <v>91</v>
      </c>
      <c r="AN1794"/>
      <c r="AO1794"/>
      <c r="AP1794"/>
      <c r="AQ1794"/>
      <c r="BD1794"/>
      <c r="BE1794" s="30" t="str">
        <f t="shared" ref="BE1794:BE1800" si="261">+BE1793</f>
        <v>non</v>
      </c>
    </row>
    <row r="1795" spans="1:64" ht="15" customHeight="1" x14ac:dyDescent="0.25">
      <c r="C1795" s="15"/>
      <c r="W1795" s="132" t="s">
        <v>91</v>
      </c>
      <c r="AN1795"/>
      <c r="AO1795"/>
      <c r="AP1795"/>
      <c r="AQ1795"/>
      <c r="BD1795"/>
      <c r="BE1795" s="30" t="str">
        <f t="shared" si="261"/>
        <v>non</v>
      </c>
    </row>
    <row r="1796" spans="1:64" ht="15" customHeight="1" x14ac:dyDescent="0.25">
      <c r="C1796" s="15"/>
      <c r="W1796" s="132" t="s">
        <v>91</v>
      </c>
      <c r="AN1796"/>
      <c r="AO1796"/>
      <c r="AP1796"/>
      <c r="AQ1796"/>
      <c r="BD1796"/>
      <c r="BE1796" s="30" t="str">
        <f t="shared" si="261"/>
        <v>non</v>
      </c>
    </row>
    <row r="1797" spans="1:64" ht="15" customHeight="1" x14ac:dyDescent="0.25">
      <c r="C1797" s="15"/>
      <c r="W1797" s="132" t="s">
        <v>91</v>
      </c>
      <c r="AN1797"/>
      <c r="AO1797"/>
      <c r="AP1797"/>
      <c r="AQ1797"/>
      <c r="BD1797"/>
      <c r="BE1797" s="30" t="str">
        <f t="shared" si="261"/>
        <v>non</v>
      </c>
    </row>
    <row r="1798" spans="1:64" ht="15" customHeight="1" x14ac:dyDescent="0.25">
      <c r="C1798" s="15"/>
      <c r="W1798" s="132" t="s">
        <v>91</v>
      </c>
      <c r="AN1798"/>
      <c r="AO1798"/>
      <c r="AP1798"/>
      <c r="AQ1798"/>
      <c r="BD1798"/>
      <c r="BE1798" s="30" t="str">
        <f t="shared" si="261"/>
        <v>non</v>
      </c>
    </row>
    <row r="1799" spans="1:64" ht="15" customHeight="1" x14ac:dyDescent="0.25">
      <c r="C1799" s="15"/>
      <c r="W1799" s="132" t="s">
        <v>91</v>
      </c>
      <c r="AN1799"/>
      <c r="AO1799"/>
      <c r="AP1799"/>
      <c r="AQ1799"/>
      <c r="BD1799"/>
      <c r="BE1799" s="30" t="str">
        <f t="shared" si="261"/>
        <v>non</v>
      </c>
    </row>
    <row r="1800" spans="1:64" x14ac:dyDescent="0.25">
      <c r="C1800" s="15"/>
      <c r="W1800" s="132" t="s">
        <v>91</v>
      </c>
      <c r="AN1800"/>
      <c r="AO1800"/>
      <c r="AP1800"/>
      <c r="AQ1800"/>
      <c r="BD1800"/>
      <c r="BE1800" s="30" t="str">
        <f t="shared" si="261"/>
        <v>non</v>
      </c>
    </row>
    <row r="1801" spans="1:64" s="17" customFormat="1" ht="15.75" x14ac:dyDescent="0.25">
      <c r="A1801" s="13" t="s">
        <v>9</v>
      </c>
      <c r="B1801" s="14"/>
      <c r="C1801" s="15"/>
      <c r="D1801" s="16">
        <v>71694</v>
      </c>
      <c r="E1801" s="16"/>
      <c r="F1801" s="16"/>
      <c r="H1801" s="17">
        <v>18791</v>
      </c>
      <c r="L1801" s="17">
        <v>228679</v>
      </c>
      <c r="M1801" s="17">
        <v>0</v>
      </c>
      <c r="N1801" s="17">
        <v>48</v>
      </c>
      <c r="P1801" s="17">
        <v>186</v>
      </c>
      <c r="R1801" s="18"/>
      <c r="S1801" s="18"/>
      <c r="T1801" s="17">
        <v>-14</v>
      </c>
      <c r="U1801" s="18"/>
      <c r="V1801" s="18"/>
      <c r="W1801" s="17" t="s">
        <v>10</v>
      </c>
      <c r="AK1801" s="19">
        <v>2921</v>
      </c>
      <c r="AN1801" s="18">
        <v>26339</v>
      </c>
      <c r="AO1801" s="18">
        <v>0</v>
      </c>
      <c r="AP1801" s="20"/>
      <c r="AQ1801" s="18">
        <v>1</v>
      </c>
      <c r="AW1801" s="17">
        <v>0</v>
      </c>
      <c r="AY1801" s="21">
        <v>0</v>
      </c>
      <c r="AZ1801" s="22">
        <v>0</v>
      </c>
      <c r="BA1801" s="22">
        <v>6686</v>
      </c>
      <c r="BD1801" s="23"/>
      <c r="BE1801" s="17" t="str">
        <f>+IF(AND(BF1801="oui",BG1801="oui",BI1801="oui",BJ1801="oui",BK1801="oui",BL1801="oui"),"oui","non")</f>
        <v>oui</v>
      </c>
      <c r="BF1801" s="17" t="str">
        <f>+IF(AND(AY1801=0),"oui","non")</f>
        <v>oui</v>
      </c>
      <c r="BG1801" s="17" t="s">
        <v>119</v>
      </c>
      <c r="BH1801" s="17" t="s">
        <v>119</v>
      </c>
      <c r="BI1801" s="17" t="str">
        <f>+IF(AND(G1828=0),"oui","non")</f>
        <v>oui</v>
      </c>
      <c r="BJ1801" s="17" t="str">
        <f>+IF(AND(G1830=0),"oui","non")</f>
        <v>oui</v>
      </c>
      <c r="BK1801" s="17" t="str">
        <f>+IF(AND(E1826=0,F1826=0,G1826=0,H1826=0,I1826=0,J1826=0,K1826=0,L1826=0,M1826=0,O1826=0,P1826=0,Q1826=0,N1826&gt;=0,D1826=0),"oui","non")</f>
        <v>oui</v>
      </c>
      <c r="BL1801" s="17" t="str">
        <f>+IF(AM1823=AI1823,"oui","non")</f>
        <v>oui</v>
      </c>
    </row>
    <row r="1802" spans="1:64" s="24" customFormat="1" ht="11.25" customHeight="1" x14ac:dyDescent="0.2">
      <c r="B1802" s="25"/>
      <c r="C1802" s="15"/>
      <c r="R1802" s="26" t="s">
        <v>11</v>
      </c>
      <c r="S1802" s="26"/>
      <c r="T1802" s="26"/>
      <c r="U1802" s="26"/>
      <c r="V1802" s="26"/>
      <c r="W1802" s="27" t="s">
        <v>10</v>
      </c>
      <c r="AY1802" s="28"/>
      <c r="AZ1802" s="28"/>
      <c r="BA1802" s="28"/>
      <c r="BD1802" s="29"/>
      <c r="BE1802" s="30" t="str">
        <f t="shared" ref="BE1802:BL1817" si="262">+BE1801</f>
        <v>oui</v>
      </c>
      <c r="BF1802" s="33" t="str">
        <f t="shared" si="262"/>
        <v>oui</v>
      </c>
      <c r="BG1802" s="33" t="str">
        <f t="shared" si="262"/>
        <v>oui</v>
      </c>
      <c r="BH1802" s="33" t="str">
        <f t="shared" si="262"/>
        <v>oui</v>
      </c>
      <c r="BI1802" s="33" t="str">
        <f t="shared" si="262"/>
        <v>oui</v>
      </c>
      <c r="BJ1802" s="33" t="str">
        <f t="shared" si="262"/>
        <v>oui</v>
      </c>
      <c r="BK1802" s="33" t="str">
        <f t="shared" si="262"/>
        <v>oui</v>
      </c>
      <c r="BL1802" s="33" t="str">
        <f t="shared" si="262"/>
        <v>oui</v>
      </c>
    </row>
    <row r="1803" spans="1:64" s="24" customFormat="1" ht="22.5" customHeight="1" x14ac:dyDescent="0.2">
      <c r="B1803" s="25"/>
      <c r="C1803" s="15"/>
      <c r="R1803" s="290" t="s">
        <v>12</v>
      </c>
      <c r="S1803" s="291"/>
      <c r="T1803" s="292"/>
      <c r="U1803" s="293" t="s">
        <v>13</v>
      </c>
      <c r="V1803" s="294"/>
      <c r="W1803" s="27" t="s">
        <v>10</v>
      </c>
      <c r="AW1803" s="32"/>
      <c r="AY1803" s="28"/>
      <c r="AZ1803" s="28"/>
      <c r="BA1803" s="28"/>
      <c r="BD1803" s="29"/>
      <c r="BE1803" s="30" t="str">
        <f t="shared" si="262"/>
        <v>oui</v>
      </c>
      <c r="BF1803" s="33" t="str">
        <f t="shared" si="262"/>
        <v>oui</v>
      </c>
      <c r="BG1803" s="33" t="str">
        <f t="shared" si="262"/>
        <v>oui</v>
      </c>
      <c r="BH1803" s="33" t="str">
        <f t="shared" si="262"/>
        <v>oui</v>
      </c>
      <c r="BI1803" s="33" t="str">
        <f t="shared" si="262"/>
        <v>oui</v>
      </c>
      <c r="BJ1803" s="33" t="str">
        <f t="shared" si="262"/>
        <v>oui</v>
      </c>
      <c r="BK1803" s="33" t="str">
        <f t="shared" si="262"/>
        <v>oui</v>
      </c>
      <c r="BL1803" s="33" t="str">
        <f t="shared" si="262"/>
        <v>oui</v>
      </c>
    </row>
    <row r="1804" spans="1:64" s="45" customFormat="1" ht="29.25" customHeight="1" x14ac:dyDescent="0.25">
      <c r="A1804" s="34" t="s">
        <v>14</v>
      </c>
      <c r="B1804" s="35" t="s">
        <v>15</v>
      </c>
      <c r="C1804" s="15"/>
      <c r="D1804" s="36">
        <v>0.2</v>
      </c>
      <c r="E1804" s="36"/>
      <c r="F1804" s="36">
        <v>0.19600000000000001</v>
      </c>
      <c r="G1804" s="36"/>
      <c r="H1804" s="36">
        <v>0.1</v>
      </c>
      <c r="I1804" s="36"/>
      <c r="J1804" s="36">
        <v>7.0000000000000007E-2</v>
      </c>
      <c r="K1804" s="36"/>
      <c r="L1804" s="36">
        <v>5.5E-2</v>
      </c>
      <c r="M1804" s="36"/>
      <c r="N1804" s="36">
        <v>2.1000000000000001E-2</v>
      </c>
      <c r="O1804" s="36"/>
      <c r="P1804" s="36">
        <v>0</v>
      </c>
      <c r="Q1804" s="36"/>
      <c r="R1804" s="37" t="s">
        <v>16</v>
      </c>
      <c r="S1804" s="37" t="s">
        <v>17</v>
      </c>
      <c r="T1804" s="38" t="s">
        <v>18</v>
      </c>
      <c r="U1804" s="37" t="s">
        <v>19</v>
      </c>
      <c r="V1804" s="37" t="s">
        <v>20</v>
      </c>
      <c r="W1804" s="27" t="s">
        <v>10</v>
      </c>
      <c r="X1804" s="39" t="s">
        <v>21</v>
      </c>
      <c r="Y1804" s="39" t="s">
        <v>21</v>
      </c>
      <c r="Z1804" s="39" t="s">
        <v>21</v>
      </c>
      <c r="AA1804" s="39" t="s">
        <v>21</v>
      </c>
      <c r="AB1804" s="39" t="s">
        <v>21</v>
      </c>
      <c r="AC1804" s="39" t="s">
        <v>21</v>
      </c>
      <c r="AD1804" s="39" t="s">
        <v>21</v>
      </c>
      <c r="AE1804" s="40" t="s">
        <v>22</v>
      </c>
      <c r="AF1804" s="41" t="s">
        <v>23</v>
      </c>
      <c r="AG1804" s="42" t="s">
        <v>24</v>
      </c>
      <c r="AH1804" s="43" t="s">
        <v>25</v>
      </c>
      <c r="AI1804" s="44" t="s">
        <v>26</v>
      </c>
      <c r="AK1804" s="46" t="s">
        <v>27</v>
      </c>
      <c r="AL1804" s="47"/>
      <c r="AM1804" s="48"/>
      <c r="AN1804" s="295" t="s">
        <v>28</v>
      </c>
      <c r="AO1804" s="296"/>
      <c r="AP1804" s="297"/>
      <c r="AQ1804" s="49" t="s">
        <v>29</v>
      </c>
      <c r="AR1804" s="49"/>
      <c r="AS1804" s="50" t="s">
        <v>30</v>
      </c>
      <c r="AT1804" s="42" t="s">
        <v>24</v>
      </c>
      <c r="AU1804" s="50" t="s">
        <v>31</v>
      </c>
      <c r="AW1804" s="51" t="s">
        <v>32</v>
      </c>
      <c r="AY1804" s="52" t="s">
        <v>33</v>
      </c>
      <c r="AZ1804" s="53" t="s">
        <v>34</v>
      </c>
      <c r="BA1804" s="53" t="s">
        <v>35</v>
      </c>
      <c r="BC1804" s="54" t="s">
        <v>36</v>
      </c>
      <c r="BD1804" s="55"/>
      <c r="BE1804" s="30" t="str">
        <f t="shared" si="262"/>
        <v>oui</v>
      </c>
      <c r="BF1804" s="56" t="str">
        <f t="shared" si="262"/>
        <v>oui</v>
      </c>
      <c r="BG1804" s="56" t="str">
        <f t="shared" si="262"/>
        <v>oui</v>
      </c>
      <c r="BH1804" s="56" t="str">
        <f t="shared" si="262"/>
        <v>oui</v>
      </c>
      <c r="BI1804" s="56" t="str">
        <f t="shared" si="262"/>
        <v>oui</v>
      </c>
      <c r="BJ1804" s="56" t="str">
        <f t="shared" si="262"/>
        <v>oui</v>
      </c>
      <c r="BK1804" s="56" t="str">
        <f t="shared" si="262"/>
        <v>oui</v>
      </c>
      <c r="BL1804" s="56" t="str">
        <f t="shared" si="262"/>
        <v>oui</v>
      </c>
    </row>
    <row r="1805" spans="1:64" s="45" customFormat="1" ht="29.25" customHeight="1" x14ac:dyDescent="0.2">
      <c r="A1805" s="34"/>
      <c r="B1805" s="57"/>
      <c r="C1805" s="15"/>
      <c r="D1805" s="58" t="s">
        <v>37</v>
      </c>
      <c r="E1805" s="59" t="s">
        <v>38</v>
      </c>
      <c r="F1805" s="60" t="s">
        <v>37</v>
      </c>
      <c r="G1805" s="59" t="s">
        <v>38</v>
      </c>
      <c r="H1805" s="58" t="s">
        <v>37</v>
      </c>
      <c r="I1805" s="59" t="s">
        <v>38</v>
      </c>
      <c r="J1805" s="59" t="s">
        <v>37</v>
      </c>
      <c r="K1805" s="59" t="s">
        <v>38</v>
      </c>
      <c r="L1805" s="58" t="s">
        <v>37</v>
      </c>
      <c r="M1805" s="59" t="s">
        <v>38</v>
      </c>
      <c r="N1805" s="58" t="s">
        <v>37</v>
      </c>
      <c r="O1805" s="59" t="s">
        <v>38</v>
      </c>
      <c r="P1805" s="58" t="s">
        <v>37</v>
      </c>
      <c r="Q1805" s="59" t="s">
        <v>38</v>
      </c>
      <c r="R1805" s="61"/>
      <c r="S1805" s="61"/>
      <c r="T1805" s="62" t="s">
        <v>39</v>
      </c>
      <c r="U1805" s="61"/>
      <c r="V1805" s="61"/>
      <c r="W1805" s="27" t="s">
        <v>10</v>
      </c>
      <c r="X1805" s="63">
        <v>0.2</v>
      </c>
      <c r="Y1805" s="63">
        <v>0.19600000000000001</v>
      </c>
      <c r="Z1805" s="63">
        <v>0.1</v>
      </c>
      <c r="AA1805" s="63">
        <v>7.0000000000000007E-2</v>
      </c>
      <c r="AB1805" s="63">
        <v>5.5E-2</v>
      </c>
      <c r="AC1805" s="63">
        <v>2.1000000000000001E-2</v>
      </c>
      <c r="AD1805" s="63">
        <v>0</v>
      </c>
      <c r="AE1805" s="64"/>
      <c r="AF1805" s="65"/>
      <c r="AG1805" s="66"/>
      <c r="AH1805" s="67"/>
      <c r="AI1805" s="68"/>
      <c r="AK1805" s="69" t="s">
        <v>40</v>
      </c>
      <c r="AL1805" s="69" t="s">
        <v>41</v>
      </c>
      <c r="AM1805" s="69" t="s">
        <v>42</v>
      </c>
      <c r="AN1805" s="70" t="s">
        <v>43</v>
      </c>
      <c r="AO1805" s="70" t="s">
        <v>44</v>
      </c>
      <c r="AP1805" s="70" t="s">
        <v>45</v>
      </c>
      <c r="AQ1805" s="69" t="s">
        <v>46</v>
      </c>
      <c r="AR1805" s="69" t="s">
        <v>47</v>
      </c>
      <c r="AS1805" s="71"/>
      <c r="AT1805" s="66"/>
      <c r="AU1805" s="71"/>
      <c r="AW1805" s="72">
        <v>4455100</v>
      </c>
      <c r="AY1805" s="73"/>
      <c r="AZ1805" s="74">
        <v>4458300</v>
      </c>
      <c r="BA1805" s="74">
        <v>4456700</v>
      </c>
      <c r="BC1805" s="75"/>
      <c r="BD1805" s="55"/>
      <c r="BE1805" s="30" t="str">
        <f t="shared" si="262"/>
        <v>oui</v>
      </c>
      <c r="BF1805" s="56" t="str">
        <f t="shared" si="262"/>
        <v>oui</v>
      </c>
      <c r="BG1805" s="56" t="str">
        <f t="shared" si="262"/>
        <v>oui</v>
      </c>
      <c r="BH1805" s="56" t="str">
        <f t="shared" si="262"/>
        <v>oui</v>
      </c>
      <c r="BI1805" s="56" t="str">
        <f t="shared" si="262"/>
        <v>oui</v>
      </c>
      <c r="BJ1805" s="56" t="str">
        <f t="shared" si="262"/>
        <v>oui</v>
      </c>
      <c r="BK1805" s="56" t="str">
        <f t="shared" si="262"/>
        <v>oui</v>
      </c>
      <c r="BL1805" s="56" t="str">
        <f t="shared" si="262"/>
        <v>oui</v>
      </c>
    </row>
    <row r="1806" spans="1:64" s="81" customFormat="1" ht="11.25" customHeight="1" x14ac:dyDescent="0.2">
      <c r="A1806" s="34"/>
      <c r="B1806" s="76" t="s">
        <v>48</v>
      </c>
      <c r="C1806" s="15"/>
      <c r="D1806" s="298" t="s">
        <v>49</v>
      </c>
      <c r="E1806" s="299"/>
      <c r="F1806" s="298" t="s">
        <v>50</v>
      </c>
      <c r="G1806" s="299"/>
      <c r="H1806" s="298" t="s">
        <v>51</v>
      </c>
      <c r="I1806" s="299"/>
      <c r="J1806" s="298" t="s">
        <v>50</v>
      </c>
      <c r="K1806" s="299"/>
      <c r="L1806" s="298" t="s">
        <v>52</v>
      </c>
      <c r="M1806" s="299"/>
      <c r="N1806" s="298" t="s">
        <v>53</v>
      </c>
      <c r="O1806" s="299"/>
      <c r="P1806" s="298"/>
      <c r="Q1806" s="299"/>
      <c r="R1806" s="77" t="s">
        <v>54</v>
      </c>
      <c r="S1806" s="300" t="s">
        <v>55</v>
      </c>
      <c r="T1806" s="77" t="s">
        <v>56</v>
      </c>
      <c r="U1806" s="76" t="s">
        <v>57</v>
      </c>
      <c r="V1806" s="76" t="s">
        <v>58</v>
      </c>
      <c r="W1806" s="27" t="s">
        <v>10</v>
      </c>
      <c r="X1806" s="78" t="s">
        <v>49</v>
      </c>
      <c r="Y1806" s="78" t="s">
        <v>50</v>
      </c>
      <c r="Z1806" s="78" t="s">
        <v>51</v>
      </c>
      <c r="AA1806" s="78" t="s">
        <v>50</v>
      </c>
      <c r="AB1806" s="78" t="s">
        <v>52</v>
      </c>
      <c r="AC1806" s="78" t="s">
        <v>53</v>
      </c>
      <c r="AD1806" s="78"/>
      <c r="AE1806" s="79"/>
      <c r="AF1806" s="80" t="s">
        <v>59</v>
      </c>
      <c r="AG1806" s="80"/>
      <c r="AH1806" s="79" t="s">
        <v>60</v>
      </c>
      <c r="AI1806" s="79" t="s">
        <v>61</v>
      </c>
      <c r="AK1806" s="80"/>
      <c r="AL1806" s="80"/>
      <c r="AM1806" s="80" t="s">
        <v>62</v>
      </c>
      <c r="AN1806" s="80"/>
      <c r="AO1806" s="80"/>
      <c r="AP1806" s="80" t="s">
        <v>63</v>
      </c>
      <c r="AQ1806" s="301" t="s">
        <v>64</v>
      </c>
      <c r="AR1806" s="302"/>
      <c r="AS1806" s="80" t="s">
        <v>65</v>
      </c>
      <c r="AT1806" s="80"/>
      <c r="AU1806" s="80" t="s">
        <v>66</v>
      </c>
      <c r="AW1806" s="80" t="s">
        <v>67</v>
      </c>
      <c r="AY1806" s="82" t="s">
        <v>68</v>
      </c>
      <c r="AZ1806" s="82" t="s">
        <v>69</v>
      </c>
      <c r="BA1806" s="82" t="s">
        <v>70</v>
      </c>
      <c r="BC1806" s="80"/>
      <c r="BD1806" s="83"/>
      <c r="BE1806" s="30" t="str">
        <f t="shared" si="262"/>
        <v>oui</v>
      </c>
      <c r="BF1806" s="84" t="str">
        <f t="shared" si="262"/>
        <v>oui</v>
      </c>
      <c r="BG1806" s="84" t="str">
        <f t="shared" si="262"/>
        <v>oui</v>
      </c>
      <c r="BH1806" s="84" t="str">
        <f t="shared" si="262"/>
        <v>oui</v>
      </c>
      <c r="BI1806" s="84" t="str">
        <f t="shared" si="262"/>
        <v>oui</v>
      </c>
      <c r="BJ1806" s="84" t="str">
        <f t="shared" si="262"/>
        <v>oui</v>
      </c>
      <c r="BK1806" s="84" t="str">
        <f t="shared" si="262"/>
        <v>oui</v>
      </c>
      <c r="BL1806" s="84" t="str">
        <f t="shared" si="262"/>
        <v>oui</v>
      </c>
    </row>
    <row r="1807" spans="1:64" s="24" customFormat="1" ht="11.25" customHeight="1" x14ac:dyDescent="0.2">
      <c r="A1807" s="85"/>
      <c r="B1807" s="86"/>
      <c r="C1807" s="15"/>
      <c r="D1807" s="86"/>
      <c r="E1807" s="86"/>
      <c r="F1807" s="86"/>
      <c r="G1807" s="86"/>
      <c r="H1807" s="86"/>
      <c r="I1807" s="86"/>
      <c r="J1807" s="86"/>
      <c r="K1807" s="86"/>
      <c r="L1807" s="86"/>
      <c r="M1807" s="86"/>
      <c r="N1807" s="86"/>
      <c r="O1807" s="86"/>
      <c r="P1807" s="86"/>
      <c r="Q1807" s="86"/>
      <c r="R1807" s="86"/>
      <c r="S1807" s="86"/>
      <c r="U1807" s="86"/>
      <c r="V1807" s="86"/>
      <c r="W1807" s="27" t="s">
        <v>10</v>
      </c>
      <c r="X1807" s="86"/>
      <c r="Y1807" s="86"/>
      <c r="Z1807" s="86"/>
      <c r="AA1807" s="86"/>
      <c r="AB1807" s="86"/>
      <c r="AC1807" s="86"/>
      <c r="AD1807" s="86"/>
      <c r="AE1807" s="86"/>
      <c r="AH1807" s="86"/>
      <c r="AI1807" s="86"/>
      <c r="AK1807" s="87"/>
      <c r="AL1807" s="87"/>
      <c r="AM1807" s="87"/>
      <c r="AW1807" s="87"/>
      <c r="AY1807" s="28"/>
      <c r="AZ1807" s="28"/>
      <c r="BA1807" s="28"/>
      <c r="BD1807" s="29"/>
      <c r="BE1807" s="30" t="str">
        <f t="shared" si="262"/>
        <v>oui</v>
      </c>
      <c r="BF1807" s="33" t="str">
        <f t="shared" si="262"/>
        <v>oui</v>
      </c>
      <c r="BG1807" s="33" t="str">
        <f t="shared" si="262"/>
        <v>oui</v>
      </c>
      <c r="BH1807" s="33" t="str">
        <f t="shared" si="262"/>
        <v>oui</v>
      </c>
      <c r="BI1807" s="33" t="str">
        <f t="shared" si="262"/>
        <v>oui</v>
      </c>
      <c r="BJ1807" s="33" t="str">
        <f t="shared" si="262"/>
        <v>oui</v>
      </c>
      <c r="BK1807" s="33" t="str">
        <f t="shared" si="262"/>
        <v>oui</v>
      </c>
      <c r="BL1807" s="33" t="str">
        <f t="shared" si="262"/>
        <v>oui</v>
      </c>
    </row>
    <row r="1808" spans="1:64" s="24" customFormat="1" ht="11.25" customHeight="1" x14ac:dyDescent="0.2">
      <c r="A1808" s="280" t="s">
        <v>71</v>
      </c>
      <c r="B1808" s="281">
        <v>296229.31</v>
      </c>
      <c r="C1808" s="15"/>
      <c r="D1808" s="282">
        <v>62428.47</v>
      </c>
      <c r="E1808" s="282"/>
      <c r="F1808" s="282"/>
      <c r="G1808" s="282"/>
      <c r="H1808" s="282">
        <v>6591.17</v>
      </c>
      <c r="I1808" s="282"/>
      <c r="J1808" s="282"/>
      <c r="K1808" s="282"/>
      <c r="L1808" s="282">
        <v>227149.67</v>
      </c>
      <c r="M1808" s="282"/>
      <c r="N1808" s="282"/>
      <c r="O1808" s="282"/>
      <c r="P1808" s="282">
        <v>60</v>
      </c>
      <c r="Q1808" s="282"/>
      <c r="R1808" s="283">
        <v>296169.31</v>
      </c>
      <c r="S1808" s="284">
        <v>0</v>
      </c>
      <c r="T1808" s="282"/>
      <c r="U1808" s="88">
        <v>60</v>
      </c>
      <c r="V1808" s="89"/>
      <c r="W1808" s="27" t="s">
        <v>10</v>
      </c>
      <c r="X1808" s="88">
        <v>12486</v>
      </c>
      <c r="Y1808" s="88">
        <v>0</v>
      </c>
      <c r="Z1808" s="88">
        <v>659</v>
      </c>
      <c r="AA1808" s="88">
        <v>0</v>
      </c>
      <c r="AB1808" s="88">
        <v>12493</v>
      </c>
      <c r="AC1808" s="88">
        <v>0</v>
      </c>
      <c r="AD1808" s="88">
        <v>0</v>
      </c>
      <c r="AE1808" s="88">
        <v>25638</v>
      </c>
      <c r="AF1808" s="89"/>
      <c r="AG1808" s="89"/>
      <c r="AH1808" s="88">
        <v>25638</v>
      </c>
      <c r="AI1808" s="90">
        <f t="shared" ref="AI1808:AI1819" si="263">+ROUND(E1808*$D$5,0)+ROUND(G1808*$F$5,0)+ROUND(I1808*$H$5,0)+ROUND(K1808*$J$5,0)+ROUND(M1808*$L$5,0)+ROUND(O1808*$N$5,0)</f>
        <v>0</v>
      </c>
      <c r="AJ1808" s="91"/>
      <c r="AK1808" s="282">
        <v>1211.92</v>
      </c>
      <c r="AL1808" s="282"/>
      <c r="AM1808" s="88">
        <v>1211.92</v>
      </c>
      <c r="AN1808" s="282">
        <v>24134.47</v>
      </c>
      <c r="AO1808" s="282"/>
      <c r="AP1808" s="88">
        <v>24134.47</v>
      </c>
      <c r="AQ1808" s="282"/>
      <c r="AR1808" s="282"/>
      <c r="AS1808" s="282">
        <v>0</v>
      </c>
      <c r="AT1808" s="89">
        <v>1</v>
      </c>
      <c r="AU1808" s="88">
        <v>25347.39</v>
      </c>
      <c r="AV1808" s="92"/>
      <c r="AW1808" s="93">
        <v>290.61000000000058</v>
      </c>
      <c r="AX1808" s="92"/>
      <c r="AY1808" s="94">
        <v>0</v>
      </c>
      <c r="AZ1808" s="285"/>
      <c r="BA1808" s="94">
        <v>0</v>
      </c>
      <c r="BB1808" s="92"/>
      <c r="BC1808" s="96"/>
      <c r="BD1808" s="97"/>
      <c r="BE1808" s="30" t="str">
        <f t="shared" si="262"/>
        <v>oui</v>
      </c>
      <c r="BF1808" s="98" t="str">
        <f t="shared" si="262"/>
        <v>oui</v>
      </c>
      <c r="BG1808" s="98" t="str">
        <f t="shared" si="262"/>
        <v>oui</v>
      </c>
      <c r="BH1808" s="98" t="str">
        <f t="shared" si="262"/>
        <v>oui</v>
      </c>
      <c r="BI1808" s="98" t="str">
        <f t="shared" si="262"/>
        <v>oui</v>
      </c>
      <c r="BJ1808" s="98" t="str">
        <f t="shared" si="262"/>
        <v>oui</v>
      </c>
      <c r="BK1808" s="98" t="str">
        <f t="shared" si="262"/>
        <v>oui</v>
      </c>
      <c r="BL1808" s="33" t="str">
        <f t="shared" si="262"/>
        <v>oui</v>
      </c>
    </row>
    <row r="1809" spans="1:64" s="24" customFormat="1" ht="11.25" customHeight="1" x14ac:dyDescent="0.2">
      <c r="A1809" s="280" t="s">
        <v>72</v>
      </c>
      <c r="B1809" s="281">
        <v>301338.56</v>
      </c>
      <c r="C1809" s="15"/>
      <c r="D1809" s="282">
        <v>65006.78</v>
      </c>
      <c r="E1809" s="282"/>
      <c r="F1809" s="282"/>
      <c r="G1809" s="282"/>
      <c r="H1809" s="282">
        <v>8017.29</v>
      </c>
      <c r="I1809" s="282"/>
      <c r="J1809" s="282"/>
      <c r="K1809" s="282"/>
      <c r="L1809" s="282">
        <v>228109.49</v>
      </c>
      <c r="M1809" s="282"/>
      <c r="N1809" s="282"/>
      <c r="O1809" s="282"/>
      <c r="P1809" s="282">
        <v>205</v>
      </c>
      <c r="Q1809" s="282"/>
      <c r="R1809" s="283">
        <v>301133.56</v>
      </c>
      <c r="S1809" s="284">
        <v>0</v>
      </c>
      <c r="T1809" s="282"/>
      <c r="U1809" s="88">
        <v>205</v>
      </c>
      <c r="V1809" s="89"/>
      <c r="W1809" s="27" t="s">
        <v>10</v>
      </c>
      <c r="X1809" s="88">
        <v>13001</v>
      </c>
      <c r="Y1809" s="88">
        <v>0</v>
      </c>
      <c r="Z1809" s="88">
        <v>802</v>
      </c>
      <c r="AA1809" s="88">
        <v>0</v>
      </c>
      <c r="AB1809" s="88">
        <v>12546</v>
      </c>
      <c r="AC1809" s="88">
        <v>0</v>
      </c>
      <c r="AD1809" s="88">
        <v>0</v>
      </c>
      <c r="AE1809" s="88">
        <v>26349</v>
      </c>
      <c r="AF1809" s="89"/>
      <c r="AG1809" s="89"/>
      <c r="AH1809" s="88">
        <v>26349</v>
      </c>
      <c r="AI1809" s="90">
        <f t="shared" si="263"/>
        <v>0</v>
      </c>
      <c r="AJ1809" s="91"/>
      <c r="AK1809" s="282">
        <v>1176.76</v>
      </c>
      <c r="AL1809" s="282"/>
      <c r="AM1809" s="88">
        <v>1176.76</v>
      </c>
      <c r="AN1809" s="282">
        <v>24296.91</v>
      </c>
      <c r="AO1809" s="282"/>
      <c r="AP1809" s="88">
        <v>24296.91</v>
      </c>
      <c r="AQ1809" s="282"/>
      <c r="AR1809" s="282"/>
      <c r="AS1809" s="88">
        <v>0</v>
      </c>
      <c r="AT1809" s="89"/>
      <c r="AU1809" s="88">
        <v>25473.67</v>
      </c>
      <c r="AV1809" s="92"/>
      <c r="AW1809" s="93">
        <v>875.33000000000175</v>
      </c>
      <c r="AX1809" s="92"/>
      <c r="AY1809" s="94">
        <v>0</v>
      </c>
      <c r="AZ1809" s="285"/>
      <c r="BA1809" s="94">
        <v>0</v>
      </c>
      <c r="BB1809" s="92"/>
      <c r="BC1809" s="96"/>
      <c r="BD1809" s="97"/>
      <c r="BE1809" s="30" t="str">
        <f t="shared" si="262"/>
        <v>oui</v>
      </c>
      <c r="BF1809" s="98" t="str">
        <f t="shared" si="262"/>
        <v>oui</v>
      </c>
      <c r="BG1809" s="98" t="str">
        <f t="shared" si="262"/>
        <v>oui</v>
      </c>
      <c r="BH1809" s="98" t="str">
        <f t="shared" si="262"/>
        <v>oui</v>
      </c>
      <c r="BI1809" s="98" t="str">
        <f t="shared" si="262"/>
        <v>oui</v>
      </c>
      <c r="BJ1809" s="98" t="str">
        <f t="shared" si="262"/>
        <v>oui</v>
      </c>
      <c r="BK1809" s="98" t="str">
        <f t="shared" si="262"/>
        <v>oui</v>
      </c>
      <c r="BL1809" s="33" t="str">
        <f t="shared" si="262"/>
        <v>oui</v>
      </c>
    </row>
    <row r="1810" spans="1:64" s="24" customFormat="1" ht="11.25" customHeight="1" x14ac:dyDescent="0.2">
      <c r="A1810" s="286" t="s">
        <v>73</v>
      </c>
      <c r="B1810" s="281">
        <v>321782.64</v>
      </c>
      <c r="C1810" s="15"/>
      <c r="D1810" s="287">
        <v>68478.91</v>
      </c>
      <c r="E1810" s="287"/>
      <c r="F1810" s="287"/>
      <c r="G1810" s="287"/>
      <c r="H1810" s="287">
        <v>17806.32</v>
      </c>
      <c r="I1810" s="287"/>
      <c r="J1810" s="287"/>
      <c r="K1810" s="287"/>
      <c r="L1810" s="287">
        <v>235427.82</v>
      </c>
      <c r="M1810" s="287"/>
      <c r="N1810" s="287"/>
      <c r="O1810" s="288"/>
      <c r="P1810" s="288"/>
      <c r="Q1810" s="288"/>
      <c r="R1810" s="283">
        <v>321713.05</v>
      </c>
      <c r="S1810" s="284">
        <v>0</v>
      </c>
      <c r="T1810" s="288">
        <v>-69.59</v>
      </c>
      <c r="U1810" s="88">
        <v>0</v>
      </c>
      <c r="V1810" s="89"/>
      <c r="W1810" s="27" t="s">
        <v>10</v>
      </c>
      <c r="X1810" s="88">
        <v>13696</v>
      </c>
      <c r="Y1810" s="88">
        <v>0</v>
      </c>
      <c r="Z1810" s="88">
        <v>1781</v>
      </c>
      <c r="AA1810" s="88">
        <v>0</v>
      </c>
      <c r="AB1810" s="88">
        <v>12949</v>
      </c>
      <c r="AC1810" s="88">
        <v>0</v>
      </c>
      <c r="AD1810" s="88">
        <v>0</v>
      </c>
      <c r="AE1810" s="88">
        <v>28426</v>
      </c>
      <c r="AF1810" s="89"/>
      <c r="AG1810" s="89"/>
      <c r="AH1810" s="88">
        <v>28426</v>
      </c>
      <c r="AI1810" s="90">
        <f t="shared" si="263"/>
        <v>0</v>
      </c>
      <c r="AJ1810" s="92"/>
      <c r="AK1810" s="89"/>
      <c r="AL1810" s="89"/>
      <c r="AM1810" s="88">
        <v>0</v>
      </c>
      <c r="AN1810" s="89">
        <v>23357.360000000001</v>
      </c>
      <c r="AO1810" s="89"/>
      <c r="AP1810" s="88">
        <v>23357.360000000001</v>
      </c>
      <c r="AQ1810" s="89">
        <v>5.92</v>
      </c>
      <c r="AR1810" s="89"/>
      <c r="AS1810" s="88">
        <v>0</v>
      </c>
      <c r="AT1810" s="89">
        <v>2</v>
      </c>
      <c r="AU1810" s="88">
        <v>23365.279999999999</v>
      </c>
      <c r="AV1810" s="92"/>
      <c r="AW1810" s="93">
        <v>5060.7200000000012</v>
      </c>
      <c r="AX1810" s="92"/>
      <c r="AY1810" s="94">
        <v>0</v>
      </c>
      <c r="AZ1810" s="95"/>
      <c r="BA1810" s="94">
        <v>0</v>
      </c>
      <c r="BB1810" s="92"/>
      <c r="BC1810" s="96"/>
      <c r="BD1810" s="97"/>
      <c r="BE1810" s="30" t="str">
        <f t="shared" si="262"/>
        <v>oui</v>
      </c>
      <c r="BF1810" s="98" t="str">
        <f t="shared" si="262"/>
        <v>oui</v>
      </c>
      <c r="BG1810" s="98" t="str">
        <f t="shared" si="262"/>
        <v>oui</v>
      </c>
      <c r="BH1810" s="98" t="str">
        <f t="shared" si="262"/>
        <v>oui</v>
      </c>
      <c r="BI1810" s="98" t="str">
        <f t="shared" si="262"/>
        <v>oui</v>
      </c>
      <c r="BJ1810" s="98" t="str">
        <f t="shared" si="262"/>
        <v>oui</v>
      </c>
      <c r="BK1810" s="98" t="str">
        <f t="shared" si="262"/>
        <v>oui</v>
      </c>
      <c r="BL1810" s="33" t="str">
        <f t="shared" si="262"/>
        <v>oui</v>
      </c>
    </row>
    <row r="1811" spans="1:64" s="24" customFormat="1" ht="11.25" customHeight="1" x14ac:dyDescent="0.2">
      <c r="A1811" s="286" t="s">
        <v>74</v>
      </c>
      <c r="B1811" s="281">
        <v>296859.80000000005</v>
      </c>
      <c r="C1811" s="15"/>
      <c r="D1811" s="287">
        <v>64950.18</v>
      </c>
      <c r="E1811" s="287"/>
      <c r="F1811" s="287"/>
      <c r="G1811" s="287"/>
      <c r="H1811" s="287">
        <v>16992.38</v>
      </c>
      <c r="I1811" s="287"/>
      <c r="J1811" s="287"/>
      <c r="K1811" s="287"/>
      <c r="L1811" s="287">
        <v>214860.78</v>
      </c>
      <c r="M1811" s="287"/>
      <c r="N1811" s="287"/>
      <c r="O1811" s="288"/>
      <c r="P1811" s="288">
        <v>56.46</v>
      </c>
      <c r="Q1811" s="288"/>
      <c r="R1811" s="283">
        <v>296803.34000000003</v>
      </c>
      <c r="S1811" s="284">
        <v>0</v>
      </c>
      <c r="T1811" s="288"/>
      <c r="U1811" s="88">
        <v>56.46</v>
      </c>
      <c r="V1811" s="89"/>
      <c r="W1811" s="27" t="s">
        <v>10</v>
      </c>
      <c r="X1811" s="88">
        <v>12990</v>
      </c>
      <c r="Y1811" s="88">
        <v>0</v>
      </c>
      <c r="Z1811" s="88">
        <v>1699</v>
      </c>
      <c r="AA1811" s="88">
        <v>0</v>
      </c>
      <c r="AB1811" s="88">
        <v>11817</v>
      </c>
      <c r="AC1811" s="88">
        <v>0</v>
      </c>
      <c r="AD1811" s="88">
        <v>0</v>
      </c>
      <c r="AE1811" s="88">
        <v>26506</v>
      </c>
      <c r="AF1811" s="89"/>
      <c r="AG1811" s="89"/>
      <c r="AH1811" s="88">
        <v>26506</v>
      </c>
      <c r="AI1811" s="90">
        <f t="shared" si="263"/>
        <v>0</v>
      </c>
      <c r="AJ1811" s="92"/>
      <c r="AK1811" s="89"/>
      <c r="AL1811" s="89"/>
      <c r="AM1811" s="88">
        <v>0</v>
      </c>
      <c r="AN1811" s="89">
        <v>21465.52</v>
      </c>
      <c r="AO1811" s="89"/>
      <c r="AP1811" s="88">
        <v>21465.52</v>
      </c>
      <c r="AQ1811" s="89"/>
      <c r="AR1811" s="89"/>
      <c r="AS1811" s="88">
        <v>0</v>
      </c>
      <c r="AT1811" s="89">
        <v>-1</v>
      </c>
      <c r="AU1811" s="88">
        <v>21464.52</v>
      </c>
      <c r="AV1811" s="92"/>
      <c r="AW1811" s="93">
        <v>5041.4799999999996</v>
      </c>
      <c r="AX1811" s="92"/>
      <c r="AY1811" s="94">
        <v>0</v>
      </c>
      <c r="AZ1811" s="95"/>
      <c r="BA1811" s="94">
        <v>0</v>
      </c>
      <c r="BB1811" s="92"/>
      <c r="BC1811" s="96"/>
      <c r="BD1811" s="97"/>
      <c r="BE1811" s="30" t="str">
        <f t="shared" si="262"/>
        <v>oui</v>
      </c>
      <c r="BF1811" s="98" t="str">
        <f t="shared" si="262"/>
        <v>oui</v>
      </c>
      <c r="BG1811" s="98" t="str">
        <f t="shared" si="262"/>
        <v>oui</v>
      </c>
      <c r="BH1811" s="98" t="str">
        <f t="shared" si="262"/>
        <v>oui</v>
      </c>
      <c r="BI1811" s="98" t="str">
        <f t="shared" si="262"/>
        <v>oui</v>
      </c>
      <c r="BJ1811" s="98" t="str">
        <f t="shared" si="262"/>
        <v>oui</v>
      </c>
      <c r="BK1811" s="98" t="str">
        <f t="shared" si="262"/>
        <v>oui</v>
      </c>
      <c r="BL1811" s="33" t="str">
        <f t="shared" si="262"/>
        <v>oui</v>
      </c>
    </row>
    <row r="1812" spans="1:64" s="24" customFormat="1" ht="11.25" customHeight="1" x14ac:dyDescent="0.2">
      <c r="A1812" s="286" t="s">
        <v>75</v>
      </c>
      <c r="B1812" s="281">
        <v>314262.93</v>
      </c>
      <c r="C1812" s="15"/>
      <c r="D1812" s="287">
        <v>68449.02</v>
      </c>
      <c r="E1812" s="287"/>
      <c r="F1812" s="287"/>
      <c r="G1812" s="287"/>
      <c r="H1812" s="287">
        <v>14222.23</v>
      </c>
      <c r="I1812" s="287"/>
      <c r="J1812" s="287"/>
      <c r="K1812" s="287"/>
      <c r="L1812" s="287">
        <v>231332.04</v>
      </c>
      <c r="M1812" s="287"/>
      <c r="N1812" s="287"/>
      <c r="O1812" s="288"/>
      <c r="P1812" s="288">
        <v>102.08</v>
      </c>
      <c r="Q1812" s="288"/>
      <c r="R1812" s="283">
        <v>314003.28999999998</v>
      </c>
      <c r="S1812" s="284">
        <v>0</v>
      </c>
      <c r="T1812" s="288">
        <v>-157.56</v>
      </c>
      <c r="U1812" s="88">
        <v>102.08</v>
      </c>
      <c r="V1812" s="89"/>
      <c r="W1812" s="27" t="s">
        <v>10</v>
      </c>
      <c r="X1812" s="88">
        <v>13690</v>
      </c>
      <c r="Y1812" s="88">
        <v>0</v>
      </c>
      <c r="Z1812" s="88">
        <v>1422</v>
      </c>
      <c r="AA1812" s="88">
        <v>0</v>
      </c>
      <c r="AB1812" s="88">
        <v>12723</v>
      </c>
      <c r="AC1812" s="88">
        <v>0</v>
      </c>
      <c r="AD1812" s="88">
        <v>0</v>
      </c>
      <c r="AE1812" s="88">
        <v>27835</v>
      </c>
      <c r="AF1812" s="89"/>
      <c r="AG1812" s="89"/>
      <c r="AH1812" s="88">
        <v>27835</v>
      </c>
      <c r="AI1812" s="90">
        <f t="shared" si="263"/>
        <v>0</v>
      </c>
      <c r="AJ1812" s="92"/>
      <c r="AK1812" s="89"/>
      <c r="AL1812" s="89"/>
      <c r="AM1812" s="88">
        <v>0</v>
      </c>
      <c r="AN1812" s="89">
        <v>23556.25</v>
      </c>
      <c r="AO1812" s="89"/>
      <c r="AP1812" s="88">
        <v>23556.25</v>
      </c>
      <c r="AQ1812" s="89">
        <v>13.39</v>
      </c>
      <c r="AR1812" s="89"/>
      <c r="AS1812" s="88">
        <v>0</v>
      </c>
      <c r="AT1812" s="89"/>
      <c r="AU1812" s="88">
        <v>23569.64</v>
      </c>
      <c r="AV1812" s="92"/>
      <c r="AW1812" s="93">
        <v>4265.3600000000006</v>
      </c>
      <c r="AX1812" s="92"/>
      <c r="AY1812" s="94">
        <v>0</v>
      </c>
      <c r="AZ1812" s="95"/>
      <c r="BA1812" s="94">
        <v>0</v>
      </c>
      <c r="BB1812" s="92"/>
      <c r="BC1812" s="96"/>
      <c r="BD1812" s="97"/>
      <c r="BE1812" s="30" t="str">
        <f t="shared" si="262"/>
        <v>oui</v>
      </c>
      <c r="BF1812" s="98" t="str">
        <f t="shared" si="262"/>
        <v>oui</v>
      </c>
      <c r="BG1812" s="98" t="str">
        <f t="shared" si="262"/>
        <v>oui</v>
      </c>
      <c r="BH1812" s="98" t="str">
        <f t="shared" si="262"/>
        <v>oui</v>
      </c>
      <c r="BI1812" s="98" t="str">
        <f t="shared" si="262"/>
        <v>oui</v>
      </c>
      <c r="BJ1812" s="98" t="str">
        <f t="shared" si="262"/>
        <v>oui</v>
      </c>
      <c r="BK1812" s="98" t="str">
        <f t="shared" si="262"/>
        <v>oui</v>
      </c>
      <c r="BL1812" s="33" t="str">
        <f t="shared" si="262"/>
        <v>oui</v>
      </c>
    </row>
    <row r="1813" spans="1:64" s="24" customFormat="1" ht="11.25" customHeight="1" x14ac:dyDescent="0.2">
      <c r="A1813" s="286" t="s">
        <v>76</v>
      </c>
      <c r="B1813" s="281">
        <f t="shared" ref="B1813:B1819" si="264">+SUM(R1813:V1813)</f>
        <v>300281</v>
      </c>
      <c r="C1813" s="15"/>
      <c r="D1813" s="287">
        <v>64792</v>
      </c>
      <c r="E1813" s="287">
        <v>0</v>
      </c>
      <c r="F1813" s="287">
        <v>0</v>
      </c>
      <c r="G1813" s="287">
        <v>0</v>
      </c>
      <c r="H1813" s="287">
        <v>19538</v>
      </c>
      <c r="I1813" s="287">
        <v>0</v>
      </c>
      <c r="J1813" s="287">
        <v>0</v>
      </c>
      <c r="K1813" s="287">
        <v>0</v>
      </c>
      <c r="L1813" s="287">
        <v>216203</v>
      </c>
      <c r="M1813" s="287">
        <v>0</v>
      </c>
      <c r="N1813" s="287">
        <v>0</v>
      </c>
      <c r="O1813" s="288"/>
      <c r="P1813" s="288">
        <v>85</v>
      </c>
      <c r="Q1813" s="288"/>
      <c r="R1813" s="283">
        <f t="shared" ref="R1813:S1819" si="265">+D1813+F1813+L1813+H1813+J1813+N1813</f>
        <v>300533</v>
      </c>
      <c r="S1813" s="284">
        <f t="shared" si="265"/>
        <v>0</v>
      </c>
      <c r="T1813" s="288">
        <v>-337</v>
      </c>
      <c r="U1813" s="88">
        <f t="shared" ref="U1813:U1819" si="266">P1813</f>
        <v>85</v>
      </c>
      <c r="V1813" s="89"/>
      <c r="W1813" s="27" t="s">
        <v>10</v>
      </c>
      <c r="X1813" s="88">
        <f t="shared" ref="X1813:X1819" si="267">ROUND((D1813+E1813)*$X$5805,0)</f>
        <v>12958</v>
      </c>
      <c r="Y1813" s="88">
        <f t="shared" ref="Y1813:Y1819" si="268">ROUND((F1813+G1813)*$Y$5805,0)</f>
        <v>0</v>
      </c>
      <c r="Z1813" s="88">
        <f t="shared" ref="Z1813:Z1819" si="269">ROUND((H1813+I1813)*$Z$5805,0)</f>
        <v>1954</v>
      </c>
      <c r="AA1813" s="88">
        <f t="shared" ref="AA1813:AA1819" si="270">ROUND((J1813+K1813)*$AA$5805,0)</f>
        <v>0</v>
      </c>
      <c r="AB1813" s="88">
        <f t="shared" ref="AB1813:AB1819" si="271">ROUND((L1813+M1813)*$AB$5805,0)</f>
        <v>11891</v>
      </c>
      <c r="AC1813" s="88">
        <f t="shared" ref="AC1813:AC1819" si="272">ROUND((N1813+O1813)*$AC$5805,0)</f>
        <v>0</v>
      </c>
      <c r="AD1813" s="88">
        <f t="shared" ref="AD1813:AD1819" si="273">ROUND((P1813+Q1813)*$AD$5805,0)</f>
        <v>0</v>
      </c>
      <c r="AE1813" s="88">
        <f t="shared" ref="AE1813:AE1819" si="274">SUM(X1813:AD1813)</f>
        <v>26803</v>
      </c>
      <c r="AF1813" s="89"/>
      <c r="AG1813" s="89"/>
      <c r="AH1813" s="88">
        <f t="shared" ref="AH1813:AH1819" si="275">+AE1813+AF1813+AG1813</f>
        <v>26803</v>
      </c>
      <c r="AI1813" s="90">
        <f t="shared" si="263"/>
        <v>0</v>
      </c>
      <c r="AJ1813" s="92"/>
      <c r="AK1813" s="89">
        <v>866</v>
      </c>
      <c r="AL1813" s="89"/>
      <c r="AM1813" s="88">
        <f t="shared" ref="AM1813:AM1819" si="276">+AK1813+AL1813</f>
        <v>866</v>
      </c>
      <c r="AN1813" s="89">
        <v>29835</v>
      </c>
      <c r="AO1813" s="89"/>
      <c r="AP1813" s="88">
        <f t="shared" ref="AP1813:AP1819" si="277">+AN1813+AO1813</f>
        <v>29835</v>
      </c>
      <c r="AQ1813" s="89">
        <v>29</v>
      </c>
      <c r="AR1813" s="89"/>
      <c r="AS1813" s="88">
        <f t="shared" ref="AS1813:AS1819" si="278">+IF(BA1812&gt;0,BA1812,0)</f>
        <v>0</v>
      </c>
      <c r="AT1813" s="89"/>
      <c r="AU1813" s="88">
        <f t="shared" ref="AU1813:AU1819" si="279">+AM1813+AP1813+AQ1813+AR1813+AS1813+AT1813</f>
        <v>30730</v>
      </c>
      <c r="AV1813" s="92"/>
      <c r="AW1813" s="93">
        <f t="shared" ref="AW1813:AW1819" si="280">IF((AH1813-AU1813)&gt;0,(AH1813-AU1813),0)</f>
        <v>0</v>
      </c>
      <c r="AX1813" s="92"/>
      <c r="AY1813" s="94">
        <f t="shared" ref="AY1813:AY1819" si="281">IF((AH1813-AU1813)&lt;0,-(AH1813-AU1813),0)</f>
        <v>3927</v>
      </c>
      <c r="AZ1813" s="95"/>
      <c r="BA1813" s="94">
        <f t="shared" ref="BA1813:BA1819" si="282">AY1813-AZ1813</f>
        <v>3927</v>
      </c>
      <c r="BB1813" s="92"/>
      <c r="BC1813" s="96"/>
      <c r="BD1813" s="97"/>
      <c r="BE1813" s="30" t="str">
        <f t="shared" si="262"/>
        <v>oui</v>
      </c>
      <c r="BF1813" s="98" t="str">
        <f t="shared" si="262"/>
        <v>oui</v>
      </c>
      <c r="BG1813" s="98" t="str">
        <f t="shared" si="262"/>
        <v>oui</v>
      </c>
      <c r="BH1813" s="98" t="str">
        <f t="shared" si="262"/>
        <v>oui</v>
      </c>
      <c r="BI1813" s="98" t="str">
        <f t="shared" si="262"/>
        <v>oui</v>
      </c>
      <c r="BJ1813" s="98" t="str">
        <f t="shared" si="262"/>
        <v>oui</v>
      </c>
      <c r="BK1813" s="98" t="str">
        <f t="shared" si="262"/>
        <v>oui</v>
      </c>
      <c r="BL1813" s="33" t="str">
        <f t="shared" si="262"/>
        <v>oui</v>
      </c>
    </row>
    <row r="1814" spans="1:64" s="16" customFormat="1" ht="11.25" customHeight="1" x14ac:dyDescent="0.2">
      <c r="A1814" s="286" t="s">
        <v>77</v>
      </c>
      <c r="B1814" s="281">
        <f t="shared" si="264"/>
        <v>330370</v>
      </c>
      <c r="C1814" s="15"/>
      <c r="D1814" s="287">
        <v>73259</v>
      </c>
      <c r="E1814" s="287"/>
      <c r="F1814" s="287"/>
      <c r="G1814" s="287"/>
      <c r="H1814" s="287">
        <v>25407</v>
      </c>
      <c r="I1814" s="287"/>
      <c r="J1814" s="287"/>
      <c r="K1814" s="287"/>
      <c r="L1814" s="287">
        <v>231448</v>
      </c>
      <c r="M1814" s="287">
        <v>0</v>
      </c>
      <c r="N1814" s="287">
        <v>184</v>
      </c>
      <c r="O1814" s="288"/>
      <c r="P1814" s="288">
        <v>72</v>
      </c>
      <c r="Q1814" s="288"/>
      <c r="R1814" s="283">
        <f t="shared" si="265"/>
        <v>330298</v>
      </c>
      <c r="S1814" s="284">
        <f t="shared" si="265"/>
        <v>0</v>
      </c>
      <c r="T1814" s="288"/>
      <c r="U1814" s="88">
        <f t="shared" si="266"/>
        <v>72</v>
      </c>
      <c r="V1814" s="89"/>
      <c r="W1814" s="27" t="s">
        <v>10</v>
      </c>
      <c r="X1814" s="88">
        <f t="shared" si="267"/>
        <v>14652</v>
      </c>
      <c r="Y1814" s="88">
        <f t="shared" si="268"/>
        <v>0</v>
      </c>
      <c r="Z1814" s="88">
        <f t="shared" si="269"/>
        <v>2541</v>
      </c>
      <c r="AA1814" s="88">
        <f t="shared" si="270"/>
        <v>0</v>
      </c>
      <c r="AB1814" s="88">
        <f t="shared" si="271"/>
        <v>12730</v>
      </c>
      <c r="AC1814" s="88">
        <f t="shared" si="272"/>
        <v>4</v>
      </c>
      <c r="AD1814" s="88">
        <f t="shared" si="273"/>
        <v>0</v>
      </c>
      <c r="AE1814" s="88">
        <f t="shared" si="274"/>
        <v>29927</v>
      </c>
      <c r="AF1814" s="89"/>
      <c r="AG1814" s="89"/>
      <c r="AH1814" s="88">
        <f t="shared" si="275"/>
        <v>29927</v>
      </c>
      <c r="AI1814" s="90">
        <f t="shared" si="263"/>
        <v>0</v>
      </c>
      <c r="AJ1814" s="99"/>
      <c r="AK1814" s="89"/>
      <c r="AL1814" s="89"/>
      <c r="AM1814" s="88">
        <f t="shared" si="276"/>
        <v>0</v>
      </c>
      <c r="AN1814" s="89">
        <v>23473</v>
      </c>
      <c r="AO1814" s="89"/>
      <c r="AP1814" s="88">
        <f t="shared" si="277"/>
        <v>23473</v>
      </c>
      <c r="AQ1814" s="89"/>
      <c r="AR1814" s="89"/>
      <c r="AS1814" s="88">
        <f t="shared" si="278"/>
        <v>3927</v>
      </c>
      <c r="AT1814" s="89"/>
      <c r="AU1814" s="88">
        <f t="shared" si="279"/>
        <v>27400</v>
      </c>
      <c r="AV1814" s="99"/>
      <c r="AW1814" s="93">
        <f t="shared" si="280"/>
        <v>2527</v>
      </c>
      <c r="AX1814" s="99"/>
      <c r="AY1814" s="94">
        <f t="shared" si="281"/>
        <v>0</v>
      </c>
      <c r="AZ1814" s="100"/>
      <c r="BA1814" s="101">
        <f t="shared" si="282"/>
        <v>0</v>
      </c>
      <c r="BB1814" s="99"/>
      <c r="BC1814" s="102"/>
      <c r="BD1814" s="103"/>
      <c r="BE1814" s="30" t="str">
        <f t="shared" si="262"/>
        <v>oui</v>
      </c>
      <c r="BF1814" s="98" t="str">
        <f t="shared" si="262"/>
        <v>oui</v>
      </c>
      <c r="BG1814" s="98" t="str">
        <f t="shared" si="262"/>
        <v>oui</v>
      </c>
      <c r="BH1814" s="98" t="str">
        <f t="shared" si="262"/>
        <v>oui</v>
      </c>
      <c r="BI1814" s="98" t="str">
        <f t="shared" si="262"/>
        <v>oui</v>
      </c>
      <c r="BJ1814" s="98" t="str">
        <f t="shared" si="262"/>
        <v>oui</v>
      </c>
      <c r="BK1814" s="98" t="str">
        <f t="shared" si="262"/>
        <v>oui</v>
      </c>
      <c r="BL1814" s="33" t="str">
        <f t="shared" si="262"/>
        <v>oui</v>
      </c>
    </row>
    <row r="1815" spans="1:64" s="24" customFormat="1" ht="11.25" customHeight="1" x14ac:dyDescent="0.2">
      <c r="A1815" s="286" t="s">
        <v>78</v>
      </c>
      <c r="B1815" s="281">
        <f t="shared" si="264"/>
        <v>241543</v>
      </c>
      <c r="C1815" s="15"/>
      <c r="D1815" s="287">
        <v>55483</v>
      </c>
      <c r="E1815" s="287"/>
      <c r="F1815" s="287"/>
      <c r="G1815" s="287"/>
      <c r="H1815" s="287">
        <v>15582</v>
      </c>
      <c r="I1815" s="287"/>
      <c r="J1815" s="287"/>
      <c r="K1815" s="287"/>
      <c r="L1815" s="287">
        <v>170504</v>
      </c>
      <c r="M1815" s="287">
        <v>0</v>
      </c>
      <c r="N1815" s="287">
        <v>227</v>
      </c>
      <c r="O1815" s="288"/>
      <c r="P1815" s="288">
        <v>0</v>
      </c>
      <c r="Q1815" s="288"/>
      <c r="R1815" s="283">
        <f t="shared" si="265"/>
        <v>241796</v>
      </c>
      <c r="S1815" s="284">
        <f t="shared" si="265"/>
        <v>0</v>
      </c>
      <c r="T1815" s="288">
        <v>-253</v>
      </c>
      <c r="U1815" s="88">
        <f t="shared" si="266"/>
        <v>0</v>
      </c>
      <c r="V1815" s="89"/>
      <c r="W1815" s="27" t="s">
        <v>10</v>
      </c>
      <c r="X1815" s="88">
        <f t="shared" si="267"/>
        <v>11097</v>
      </c>
      <c r="Y1815" s="88">
        <f t="shared" si="268"/>
        <v>0</v>
      </c>
      <c r="Z1815" s="88">
        <f t="shared" si="269"/>
        <v>1558</v>
      </c>
      <c r="AA1815" s="88">
        <f t="shared" si="270"/>
        <v>0</v>
      </c>
      <c r="AB1815" s="88">
        <f t="shared" si="271"/>
        <v>9378</v>
      </c>
      <c r="AC1815" s="88">
        <f t="shared" si="272"/>
        <v>5</v>
      </c>
      <c r="AD1815" s="88">
        <f t="shared" si="273"/>
        <v>0</v>
      </c>
      <c r="AE1815" s="88">
        <f t="shared" si="274"/>
        <v>22038</v>
      </c>
      <c r="AF1815" s="89"/>
      <c r="AG1815" s="89"/>
      <c r="AH1815" s="88">
        <f t="shared" si="275"/>
        <v>22038</v>
      </c>
      <c r="AI1815" s="90">
        <f t="shared" si="263"/>
        <v>0</v>
      </c>
      <c r="AJ1815" s="92"/>
      <c r="AK1815" s="89">
        <v>316</v>
      </c>
      <c r="AL1815" s="89"/>
      <c r="AM1815" s="88">
        <f t="shared" si="276"/>
        <v>316</v>
      </c>
      <c r="AN1815" s="89">
        <v>19530</v>
      </c>
      <c r="AO1815" s="89"/>
      <c r="AP1815" s="88">
        <f t="shared" si="277"/>
        <v>19530</v>
      </c>
      <c r="AQ1815" s="89">
        <v>22</v>
      </c>
      <c r="AR1815" s="89"/>
      <c r="AS1815" s="88">
        <f t="shared" si="278"/>
        <v>0</v>
      </c>
      <c r="AT1815" s="89"/>
      <c r="AU1815" s="88">
        <f t="shared" si="279"/>
        <v>19868</v>
      </c>
      <c r="AV1815" s="92"/>
      <c r="AW1815" s="93">
        <f t="shared" si="280"/>
        <v>2170</v>
      </c>
      <c r="AX1815" s="92"/>
      <c r="AY1815" s="94">
        <f t="shared" si="281"/>
        <v>0</v>
      </c>
      <c r="AZ1815" s="95"/>
      <c r="BA1815" s="94">
        <f t="shared" si="282"/>
        <v>0</v>
      </c>
      <c r="BB1815" s="92"/>
      <c r="BC1815" s="96"/>
      <c r="BD1815" s="97"/>
      <c r="BE1815" s="30" t="str">
        <f t="shared" si="262"/>
        <v>oui</v>
      </c>
      <c r="BF1815" s="98" t="str">
        <f t="shared" si="262"/>
        <v>oui</v>
      </c>
      <c r="BG1815" s="98" t="str">
        <f t="shared" si="262"/>
        <v>oui</v>
      </c>
      <c r="BH1815" s="98" t="str">
        <f t="shared" si="262"/>
        <v>oui</v>
      </c>
      <c r="BI1815" s="98" t="str">
        <f t="shared" si="262"/>
        <v>oui</v>
      </c>
      <c r="BJ1815" s="98" t="str">
        <f t="shared" si="262"/>
        <v>oui</v>
      </c>
      <c r="BK1815" s="98" t="str">
        <f t="shared" si="262"/>
        <v>oui</v>
      </c>
      <c r="BL1815" s="33" t="str">
        <f t="shared" si="262"/>
        <v>oui</v>
      </c>
    </row>
    <row r="1816" spans="1:64" s="24" customFormat="1" ht="11.25" customHeight="1" x14ac:dyDescent="0.2">
      <c r="A1816" s="286" t="s">
        <v>79</v>
      </c>
      <c r="B1816" s="281">
        <f t="shared" si="264"/>
        <v>313994</v>
      </c>
      <c r="C1816" s="15"/>
      <c r="D1816" s="287">
        <v>76504</v>
      </c>
      <c r="E1816" s="287">
        <v>0</v>
      </c>
      <c r="F1816" s="287">
        <v>0</v>
      </c>
      <c r="G1816" s="287">
        <v>0</v>
      </c>
      <c r="H1816" s="287">
        <v>18750</v>
      </c>
      <c r="I1816" s="287">
        <v>0</v>
      </c>
      <c r="J1816" s="287">
        <v>0</v>
      </c>
      <c r="K1816" s="287">
        <v>0</v>
      </c>
      <c r="L1816" s="287">
        <v>218475</v>
      </c>
      <c r="M1816" s="287">
        <v>0</v>
      </c>
      <c r="N1816" s="287">
        <v>242</v>
      </c>
      <c r="O1816" s="288">
        <v>0</v>
      </c>
      <c r="P1816" s="288">
        <v>50</v>
      </c>
      <c r="Q1816" s="288">
        <v>0</v>
      </c>
      <c r="R1816" s="283">
        <f t="shared" si="265"/>
        <v>313971</v>
      </c>
      <c r="S1816" s="284">
        <f t="shared" si="265"/>
        <v>0</v>
      </c>
      <c r="T1816" s="288">
        <v>-27</v>
      </c>
      <c r="U1816" s="88">
        <f t="shared" si="266"/>
        <v>50</v>
      </c>
      <c r="V1816" s="89"/>
      <c r="W1816" s="27" t="s">
        <v>10</v>
      </c>
      <c r="X1816" s="88">
        <f t="shared" si="267"/>
        <v>15301</v>
      </c>
      <c r="Y1816" s="88">
        <f t="shared" si="268"/>
        <v>0</v>
      </c>
      <c r="Z1816" s="88">
        <f t="shared" si="269"/>
        <v>1875</v>
      </c>
      <c r="AA1816" s="88">
        <f t="shared" si="270"/>
        <v>0</v>
      </c>
      <c r="AB1816" s="88">
        <f t="shared" si="271"/>
        <v>12016</v>
      </c>
      <c r="AC1816" s="88">
        <f t="shared" si="272"/>
        <v>5</v>
      </c>
      <c r="AD1816" s="88">
        <f t="shared" si="273"/>
        <v>0</v>
      </c>
      <c r="AE1816" s="88">
        <f t="shared" si="274"/>
        <v>29197</v>
      </c>
      <c r="AF1816" s="89"/>
      <c r="AG1816" s="89"/>
      <c r="AH1816" s="88">
        <f t="shared" si="275"/>
        <v>29197</v>
      </c>
      <c r="AI1816" s="90">
        <f t="shared" si="263"/>
        <v>0</v>
      </c>
      <c r="AJ1816" s="92"/>
      <c r="AK1816" s="89">
        <v>2075</v>
      </c>
      <c r="AL1816" s="89">
        <v>0</v>
      </c>
      <c r="AM1816" s="88">
        <f t="shared" si="276"/>
        <v>2075</v>
      </c>
      <c r="AN1816" s="89">
        <v>53341</v>
      </c>
      <c r="AO1816" s="89">
        <v>0</v>
      </c>
      <c r="AP1816" s="88">
        <f t="shared" si="277"/>
        <v>53341</v>
      </c>
      <c r="AQ1816" s="89">
        <v>2</v>
      </c>
      <c r="AR1816" s="89">
        <v>0</v>
      </c>
      <c r="AS1816" s="88">
        <f t="shared" si="278"/>
        <v>0</v>
      </c>
      <c r="AT1816" s="89"/>
      <c r="AU1816" s="88">
        <f t="shared" si="279"/>
        <v>55418</v>
      </c>
      <c r="AV1816" s="92"/>
      <c r="AW1816" s="93">
        <f t="shared" si="280"/>
        <v>0</v>
      </c>
      <c r="AX1816" s="92"/>
      <c r="AY1816" s="94">
        <f t="shared" si="281"/>
        <v>26221</v>
      </c>
      <c r="AZ1816" s="95">
        <v>20000</v>
      </c>
      <c r="BA1816" s="94">
        <f t="shared" si="282"/>
        <v>6221</v>
      </c>
      <c r="BB1816" s="92"/>
      <c r="BC1816" s="96"/>
      <c r="BD1816" s="97"/>
      <c r="BE1816" s="30" t="str">
        <f t="shared" si="262"/>
        <v>oui</v>
      </c>
      <c r="BF1816" s="98" t="str">
        <f t="shared" si="262"/>
        <v>oui</v>
      </c>
      <c r="BG1816" s="98" t="str">
        <f t="shared" si="262"/>
        <v>oui</v>
      </c>
      <c r="BH1816" s="98" t="str">
        <f t="shared" si="262"/>
        <v>oui</v>
      </c>
      <c r="BI1816" s="98" t="str">
        <f t="shared" si="262"/>
        <v>oui</v>
      </c>
      <c r="BJ1816" s="98" t="str">
        <f t="shared" si="262"/>
        <v>oui</v>
      </c>
      <c r="BK1816" s="98" t="str">
        <f t="shared" si="262"/>
        <v>oui</v>
      </c>
      <c r="BL1816" s="33" t="str">
        <f t="shared" si="262"/>
        <v>oui</v>
      </c>
    </row>
    <row r="1817" spans="1:64" s="24" customFormat="1" ht="11.25" customHeight="1" x14ac:dyDescent="0.2">
      <c r="A1817" s="286" t="s">
        <v>80</v>
      </c>
      <c r="B1817" s="281">
        <f t="shared" si="264"/>
        <v>319384</v>
      </c>
      <c r="C1817" s="15"/>
      <c r="D1817" s="287">
        <v>71694</v>
      </c>
      <c r="E1817" s="287">
        <v>0</v>
      </c>
      <c r="F1817" s="287">
        <v>0</v>
      </c>
      <c r="G1817" s="287">
        <v>0</v>
      </c>
      <c r="H1817" s="287">
        <v>18791</v>
      </c>
      <c r="I1817" s="287">
        <v>0</v>
      </c>
      <c r="J1817" s="287">
        <v>0</v>
      </c>
      <c r="K1817" s="287">
        <v>0</v>
      </c>
      <c r="L1817" s="287">
        <v>228679</v>
      </c>
      <c r="M1817" s="287">
        <v>0</v>
      </c>
      <c r="N1817" s="287">
        <v>49</v>
      </c>
      <c r="O1817" s="288">
        <v>0</v>
      </c>
      <c r="P1817" s="288">
        <v>185</v>
      </c>
      <c r="Q1817" s="288">
        <v>0</v>
      </c>
      <c r="R1817" s="283">
        <f t="shared" si="265"/>
        <v>319213</v>
      </c>
      <c r="S1817" s="284">
        <f t="shared" si="265"/>
        <v>0</v>
      </c>
      <c r="T1817" s="288">
        <v>-14</v>
      </c>
      <c r="U1817" s="88">
        <f t="shared" si="266"/>
        <v>185</v>
      </c>
      <c r="V1817" s="89"/>
      <c r="W1817" s="27" t="s">
        <v>10</v>
      </c>
      <c r="X1817" s="88">
        <f t="shared" si="267"/>
        <v>14339</v>
      </c>
      <c r="Y1817" s="88">
        <f t="shared" si="268"/>
        <v>0</v>
      </c>
      <c r="Z1817" s="88">
        <f t="shared" si="269"/>
        <v>1879</v>
      </c>
      <c r="AA1817" s="88">
        <f t="shared" si="270"/>
        <v>0</v>
      </c>
      <c r="AB1817" s="88">
        <f t="shared" si="271"/>
        <v>12577</v>
      </c>
      <c r="AC1817" s="88">
        <f t="shared" si="272"/>
        <v>1</v>
      </c>
      <c r="AD1817" s="88">
        <f t="shared" si="273"/>
        <v>0</v>
      </c>
      <c r="AE1817" s="88">
        <f t="shared" si="274"/>
        <v>28796</v>
      </c>
      <c r="AF1817" s="89"/>
      <c r="AG1817" s="89"/>
      <c r="AH1817" s="88">
        <f t="shared" si="275"/>
        <v>28796</v>
      </c>
      <c r="AI1817" s="90">
        <f t="shared" si="263"/>
        <v>0</v>
      </c>
      <c r="AJ1817" s="92"/>
      <c r="AK1817" s="89">
        <v>2921</v>
      </c>
      <c r="AL1817" s="89"/>
      <c r="AM1817" s="88">
        <f t="shared" si="276"/>
        <v>2921</v>
      </c>
      <c r="AN1817" s="287">
        <v>26339</v>
      </c>
      <c r="AO1817" s="287">
        <v>0</v>
      </c>
      <c r="AP1817" s="88">
        <f t="shared" si="277"/>
        <v>26339</v>
      </c>
      <c r="AQ1817" s="89">
        <v>1</v>
      </c>
      <c r="AR1817" s="89"/>
      <c r="AS1817" s="88">
        <f t="shared" si="278"/>
        <v>6221</v>
      </c>
      <c r="AT1817" s="89"/>
      <c r="AU1817" s="88">
        <f t="shared" si="279"/>
        <v>35482</v>
      </c>
      <c r="AV1817" s="92"/>
      <c r="AW1817" s="93">
        <f t="shared" si="280"/>
        <v>0</v>
      </c>
      <c r="AX1817" s="92"/>
      <c r="AY1817" s="94">
        <f t="shared" si="281"/>
        <v>6686</v>
      </c>
      <c r="AZ1817" s="95">
        <v>0</v>
      </c>
      <c r="BA1817" s="94">
        <f t="shared" si="282"/>
        <v>6686</v>
      </c>
      <c r="BB1817" s="92"/>
      <c r="BC1817" s="96"/>
      <c r="BD1817" s="97"/>
      <c r="BE1817" s="30" t="str">
        <f t="shared" si="262"/>
        <v>oui</v>
      </c>
      <c r="BF1817" s="98"/>
      <c r="BG1817" s="98"/>
      <c r="BH1817" s="98"/>
      <c r="BI1817" s="98"/>
      <c r="BJ1817" s="98"/>
      <c r="BK1817" s="98"/>
      <c r="BL1817" s="33"/>
    </row>
    <row r="1818" spans="1:64" s="24" customFormat="1" ht="11.25" customHeight="1" x14ac:dyDescent="0.2">
      <c r="A1818" s="286" t="s">
        <v>81</v>
      </c>
      <c r="B1818" s="281">
        <f t="shared" si="264"/>
        <v>0</v>
      </c>
      <c r="C1818" s="15"/>
      <c r="D1818" s="287">
        <v>0</v>
      </c>
      <c r="E1818" s="287">
        <v>0</v>
      </c>
      <c r="F1818" s="287">
        <v>0</v>
      </c>
      <c r="G1818" s="287">
        <v>0</v>
      </c>
      <c r="H1818" s="287">
        <v>0</v>
      </c>
      <c r="I1818" s="287">
        <v>0</v>
      </c>
      <c r="J1818" s="287">
        <v>0</v>
      </c>
      <c r="K1818" s="287">
        <v>0</v>
      </c>
      <c r="L1818" s="287">
        <v>0</v>
      </c>
      <c r="M1818" s="287">
        <v>0</v>
      </c>
      <c r="N1818" s="287">
        <v>0</v>
      </c>
      <c r="O1818" s="288">
        <v>0</v>
      </c>
      <c r="P1818" s="288">
        <v>0</v>
      </c>
      <c r="Q1818" s="288">
        <v>0</v>
      </c>
      <c r="R1818" s="283">
        <f t="shared" si="265"/>
        <v>0</v>
      </c>
      <c r="S1818" s="284">
        <f t="shared" si="265"/>
        <v>0</v>
      </c>
      <c r="T1818" s="288">
        <v>0</v>
      </c>
      <c r="U1818" s="88">
        <f t="shared" si="266"/>
        <v>0</v>
      </c>
      <c r="V1818" s="89"/>
      <c r="W1818" s="27" t="s">
        <v>10</v>
      </c>
      <c r="X1818" s="88">
        <f t="shared" si="267"/>
        <v>0</v>
      </c>
      <c r="Y1818" s="88">
        <f t="shared" si="268"/>
        <v>0</v>
      </c>
      <c r="Z1818" s="88">
        <f t="shared" si="269"/>
        <v>0</v>
      </c>
      <c r="AA1818" s="88">
        <f t="shared" si="270"/>
        <v>0</v>
      </c>
      <c r="AB1818" s="88">
        <f t="shared" si="271"/>
        <v>0</v>
      </c>
      <c r="AC1818" s="88">
        <f t="shared" si="272"/>
        <v>0</v>
      </c>
      <c r="AD1818" s="88">
        <f t="shared" si="273"/>
        <v>0</v>
      </c>
      <c r="AE1818" s="88">
        <f t="shared" si="274"/>
        <v>0</v>
      </c>
      <c r="AF1818" s="89"/>
      <c r="AG1818" s="89"/>
      <c r="AH1818" s="88">
        <f t="shared" si="275"/>
        <v>0</v>
      </c>
      <c r="AI1818" s="90">
        <f t="shared" si="263"/>
        <v>0</v>
      </c>
      <c r="AJ1818" s="92"/>
      <c r="AK1818" s="89">
        <v>0</v>
      </c>
      <c r="AL1818" s="89"/>
      <c r="AM1818" s="88">
        <f t="shared" si="276"/>
        <v>0</v>
      </c>
      <c r="AN1818" s="287">
        <v>0</v>
      </c>
      <c r="AO1818" s="287">
        <v>0</v>
      </c>
      <c r="AP1818" s="88">
        <f t="shared" si="277"/>
        <v>0</v>
      </c>
      <c r="AQ1818" s="89">
        <v>0</v>
      </c>
      <c r="AR1818" s="89"/>
      <c r="AS1818" s="88">
        <f t="shared" si="278"/>
        <v>6686</v>
      </c>
      <c r="AT1818" s="89"/>
      <c r="AU1818" s="88">
        <f t="shared" si="279"/>
        <v>6686</v>
      </c>
      <c r="AV1818" s="92"/>
      <c r="AW1818" s="93">
        <f t="shared" si="280"/>
        <v>0</v>
      </c>
      <c r="AX1818" s="92"/>
      <c r="AY1818" s="94">
        <f t="shared" si="281"/>
        <v>6686</v>
      </c>
      <c r="AZ1818" s="95">
        <v>0</v>
      </c>
      <c r="BA1818" s="94">
        <f t="shared" si="282"/>
        <v>6686</v>
      </c>
      <c r="BB1818" s="92"/>
      <c r="BC1818" s="96"/>
      <c r="BD1818" s="97"/>
      <c r="BE1818" s="30" t="str">
        <f t="shared" ref="BE1818:BL1833" si="283">+BE1817</f>
        <v>oui</v>
      </c>
      <c r="BF1818" s="98"/>
      <c r="BG1818" s="98"/>
      <c r="BH1818" s="98"/>
      <c r="BI1818" s="98"/>
      <c r="BJ1818" s="98"/>
      <c r="BK1818" s="98"/>
      <c r="BL1818" s="33"/>
    </row>
    <row r="1819" spans="1:64" s="24" customFormat="1" ht="11.25" customHeight="1" x14ac:dyDescent="0.2">
      <c r="A1819" s="286" t="s">
        <v>82</v>
      </c>
      <c r="B1819" s="281">
        <f t="shared" si="264"/>
        <v>0</v>
      </c>
      <c r="C1819" s="15"/>
      <c r="D1819" s="287">
        <v>0</v>
      </c>
      <c r="E1819" s="287">
        <v>0</v>
      </c>
      <c r="F1819" s="287">
        <v>0</v>
      </c>
      <c r="G1819" s="287">
        <v>0</v>
      </c>
      <c r="H1819" s="287">
        <v>0</v>
      </c>
      <c r="I1819" s="287">
        <v>0</v>
      </c>
      <c r="J1819" s="287">
        <v>0</v>
      </c>
      <c r="K1819" s="287">
        <v>0</v>
      </c>
      <c r="L1819" s="287">
        <v>0</v>
      </c>
      <c r="M1819" s="287">
        <v>0</v>
      </c>
      <c r="N1819" s="287">
        <v>0</v>
      </c>
      <c r="O1819" s="288">
        <v>0</v>
      </c>
      <c r="P1819" s="288">
        <v>0</v>
      </c>
      <c r="Q1819" s="288">
        <v>0</v>
      </c>
      <c r="R1819" s="283">
        <f t="shared" si="265"/>
        <v>0</v>
      </c>
      <c r="S1819" s="284">
        <f t="shared" si="265"/>
        <v>0</v>
      </c>
      <c r="T1819" s="288">
        <v>0</v>
      </c>
      <c r="U1819" s="88">
        <f t="shared" si="266"/>
        <v>0</v>
      </c>
      <c r="V1819" s="89"/>
      <c r="W1819" s="27" t="s">
        <v>10</v>
      </c>
      <c r="X1819" s="88">
        <f t="shared" si="267"/>
        <v>0</v>
      </c>
      <c r="Y1819" s="88">
        <f t="shared" si="268"/>
        <v>0</v>
      </c>
      <c r="Z1819" s="88">
        <f t="shared" si="269"/>
        <v>0</v>
      </c>
      <c r="AA1819" s="88">
        <f t="shared" si="270"/>
        <v>0</v>
      </c>
      <c r="AB1819" s="88">
        <f t="shared" si="271"/>
        <v>0</v>
      </c>
      <c r="AC1819" s="88">
        <f t="shared" si="272"/>
        <v>0</v>
      </c>
      <c r="AD1819" s="88">
        <f t="shared" si="273"/>
        <v>0</v>
      </c>
      <c r="AE1819" s="88">
        <f t="shared" si="274"/>
        <v>0</v>
      </c>
      <c r="AF1819" s="89"/>
      <c r="AG1819" s="89"/>
      <c r="AH1819" s="88">
        <f t="shared" si="275"/>
        <v>0</v>
      </c>
      <c r="AI1819" s="90">
        <f t="shared" si="263"/>
        <v>0</v>
      </c>
      <c r="AJ1819" s="92"/>
      <c r="AK1819" s="89">
        <v>0</v>
      </c>
      <c r="AL1819" s="89"/>
      <c r="AM1819" s="88">
        <f t="shared" si="276"/>
        <v>0</v>
      </c>
      <c r="AN1819" s="287">
        <v>0</v>
      </c>
      <c r="AO1819" s="287">
        <v>0</v>
      </c>
      <c r="AP1819" s="88">
        <f t="shared" si="277"/>
        <v>0</v>
      </c>
      <c r="AQ1819" s="89">
        <v>0</v>
      </c>
      <c r="AR1819" s="89"/>
      <c r="AS1819" s="88">
        <f t="shared" si="278"/>
        <v>6686</v>
      </c>
      <c r="AT1819" s="89"/>
      <c r="AU1819" s="88">
        <f t="shared" si="279"/>
        <v>6686</v>
      </c>
      <c r="AV1819" s="92"/>
      <c r="AW1819" s="93">
        <f t="shared" si="280"/>
        <v>0</v>
      </c>
      <c r="AX1819" s="92"/>
      <c r="AY1819" s="94">
        <f t="shared" si="281"/>
        <v>6686</v>
      </c>
      <c r="AZ1819" s="95">
        <v>0</v>
      </c>
      <c r="BA1819" s="94">
        <f t="shared" si="282"/>
        <v>6686</v>
      </c>
      <c r="BB1819" s="92"/>
      <c r="BC1819" s="96"/>
      <c r="BD1819" s="97"/>
      <c r="BE1819" s="30" t="str">
        <f t="shared" si="283"/>
        <v>oui</v>
      </c>
      <c r="BF1819" s="98"/>
      <c r="BG1819" s="98"/>
      <c r="BH1819" s="98"/>
      <c r="BI1819" s="98"/>
      <c r="BJ1819" s="98"/>
      <c r="BK1819" s="98"/>
      <c r="BL1819" s="33"/>
    </row>
    <row r="1820" spans="1:64" s="24" customFormat="1" ht="11.25" customHeight="1" x14ac:dyDescent="0.2">
      <c r="A1820" s="85"/>
      <c r="B1820" s="104"/>
      <c r="C1820" s="15"/>
      <c r="D1820" s="105"/>
      <c r="E1820" s="105"/>
      <c r="F1820" s="105"/>
      <c r="G1820" s="105"/>
      <c r="H1820" s="105"/>
      <c r="I1820" s="105"/>
      <c r="J1820" s="105"/>
      <c r="K1820" s="105"/>
      <c r="L1820" s="105"/>
      <c r="M1820" s="105"/>
      <c r="N1820" s="92"/>
      <c r="O1820" s="92"/>
      <c r="P1820" s="92"/>
      <c r="Q1820" s="92"/>
      <c r="R1820" s="92"/>
      <c r="S1820" s="92"/>
      <c r="U1820" s="92"/>
      <c r="V1820" s="92"/>
      <c r="W1820" s="27" t="s">
        <v>10</v>
      </c>
      <c r="X1820" s="92"/>
      <c r="Y1820" s="92"/>
      <c r="Z1820" s="92"/>
      <c r="AA1820" s="92"/>
      <c r="AB1820" s="92"/>
      <c r="AC1820" s="92"/>
      <c r="AD1820" s="92"/>
      <c r="AE1820" s="92"/>
      <c r="AF1820" s="106"/>
      <c r="AG1820" s="92"/>
      <c r="AH1820" s="92"/>
      <c r="AI1820" s="92"/>
      <c r="AJ1820" s="107"/>
      <c r="AK1820" s="106"/>
      <c r="AL1820" s="106"/>
      <c r="AM1820" s="106"/>
      <c r="AN1820" s="92"/>
      <c r="AO1820" s="92"/>
      <c r="AP1820" s="92"/>
      <c r="AQ1820" s="92"/>
      <c r="AR1820" s="92"/>
      <c r="AS1820" s="92"/>
      <c r="AT1820" s="92"/>
      <c r="AU1820" s="92"/>
      <c r="AV1820" s="92"/>
      <c r="AW1820" s="92"/>
      <c r="AX1820" s="92"/>
      <c r="AY1820" s="28"/>
      <c r="AZ1820" s="28"/>
      <c r="BA1820" s="28"/>
      <c r="BB1820" s="92"/>
      <c r="BD1820" s="29"/>
      <c r="BE1820" s="30" t="str">
        <f t="shared" si="283"/>
        <v>oui</v>
      </c>
      <c r="BF1820" s="98">
        <f t="shared" si="283"/>
        <v>0</v>
      </c>
      <c r="BG1820" s="98">
        <f t="shared" si="283"/>
        <v>0</v>
      </c>
      <c r="BH1820" s="98">
        <f t="shared" si="283"/>
        <v>0</v>
      </c>
      <c r="BI1820" s="98">
        <f t="shared" si="283"/>
        <v>0</v>
      </c>
      <c r="BJ1820" s="98">
        <f t="shared" si="283"/>
        <v>0</v>
      </c>
      <c r="BK1820" s="98">
        <f t="shared" si="283"/>
        <v>0</v>
      </c>
      <c r="BL1820" s="33">
        <f t="shared" si="283"/>
        <v>0</v>
      </c>
    </row>
    <row r="1821" spans="1:64" s="24" customFormat="1" ht="12.75" customHeight="1" x14ac:dyDescent="0.2">
      <c r="A1821" s="289" t="s">
        <v>83</v>
      </c>
      <c r="B1821" s="108">
        <f>SUM(B1808:B1819)</f>
        <v>3036045.24</v>
      </c>
      <c r="C1821" s="15"/>
      <c r="D1821" s="284">
        <f t="shared" ref="D1821:V1821" si="284">SUM(D1808:D1820)</f>
        <v>671045.36</v>
      </c>
      <c r="E1821" s="284">
        <f t="shared" si="284"/>
        <v>0</v>
      </c>
      <c r="F1821" s="284">
        <f t="shared" si="284"/>
        <v>0</v>
      </c>
      <c r="G1821" s="284">
        <f t="shared" si="284"/>
        <v>0</v>
      </c>
      <c r="H1821" s="284">
        <f t="shared" si="284"/>
        <v>161697.39000000001</v>
      </c>
      <c r="I1821" s="284">
        <f t="shared" si="284"/>
        <v>0</v>
      </c>
      <c r="J1821" s="284">
        <f t="shared" si="284"/>
        <v>0</v>
      </c>
      <c r="K1821" s="284">
        <f t="shared" si="284"/>
        <v>0</v>
      </c>
      <c r="L1821" s="284">
        <f t="shared" si="284"/>
        <v>2202188.7999999998</v>
      </c>
      <c r="M1821" s="284">
        <f t="shared" si="284"/>
        <v>0</v>
      </c>
      <c r="N1821" s="284">
        <f t="shared" si="284"/>
        <v>702</v>
      </c>
      <c r="O1821" s="284">
        <f t="shared" si="284"/>
        <v>0</v>
      </c>
      <c r="P1821" s="284">
        <f t="shared" si="284"/>
        <v>815.54</v>
      </c>
      <c r="Q1821" s="284">
        <f t="shared" si="284"/>
        <v>0</v>
      </c>
      <c r="R1821" s="284">
        <f t="shared" si="284"/>
        <v>3035633.55</v>
      </c>
      <c r="S1821" s="284">
        <f t="shared" si="284"/>
        <v>0</v>
      </c>
      <c r="T1821" s="284">
        <f t="shared" si="284"/>
        <v>-858.15</v>
      </c>
      <c r="U1821" s="88">
        <f t="shared" si="284"/>
        <v>815.54</v>
      </c>
      <c r="V1821" s="88">
        <f t="shared" si="284"/>
        <v>0</v>
      </c>
      <c r="W1821" s="27" t="s">
        <v>10</v>
      </c>
      <c r="X1821" s="284">
        <f t="shared" ref="X1821:AF1821" si="285">SUM(X1808:X1819)</f>
        <v>134210</v>
      </c>
      <c r="Y1821" s="284">
        <f t="shared" si="285"/>
        <v>0</v>
      </c>
      <c r="Z1821" s="284">
        <f t="shared" si="285"/>
        <v>16170</v>
      </c>
      <c r="AA1821" s="284">
        <f t="shared" si="285"/>
        <v>0</v>
      </c>
      <c r="AB1821" s="284">
        <f t="shared" si="285"/>
        <v>121120</v>
      </c>
      <c r="AC1821" s="284">
        <f t="shared" si="285"/>
        <v>15</v>
      </c>
      <c r="AD1821" s="284">
        <f t="shared" si="285"/>
        <v>0</v>
      </c>
      <c r="AE1821" s="284">
        <f t="shared" si="285"/>
        <v>271515</v>
      </c>
      <c r="AF1821" s="88">
        <f t="shared" si="285"/>
        <v>0</v>
      </c>
      <c r="AG1821" s="109"/>
      <c r="AH1821" s="284">
        <f>SUM(AH1808:AH1819)</f>
        <v>271515</v>
      </c>
      <c r="AI1821" s="88">
        <f>SUM(AI1808:AI1819)</f>
        <v>0</v>
      </c>
      <c r="AJ1821" s="107"/>
      <c r="AK1821" s="284">
        <f>SUM(AK1808:AK1819)</f>
        <v>8566.68</v>
      </c>
      <c r="AL1821" s="284">
        <f>SUM(AL1808:AL1820)</f>
        <v>0</v>
      </c>
      <c r="AM1821" s="284"/>
      <c r="AN1821" s="284">
        <f>SUM(AN1808:AN1819)</f>
        <v>269328.51</v>
      </c>
      <c r="AO1821" s="284">
        <f>SUM(AO1808:AO1819)</f>
        <v>0</v>
      </c>
      <c r="AP1821" s="284">
        <f>SUM(AP1808:AP1819)</f>
        <v>269328.51</v>
      </c>
      <c r="AQ1821" s="284">
        <f>SUM(AQ1808:AQ1819)</f>
        <v>73.31</v>
      </c>
      <c r="AR1821" s="88">
        <f>SUM(AR1808:AR1819)</f>
        <v>0</v>
      </c>
      <c r="AS1821" s="109"/>
      <c r="AT1821" s="109"/>
      <c r="AU1821" s="109"/>
      <c r="AV1821" s="92"/>
      <c r="AW1821" s="92"/>
      <c r="AX1821" s="92"/>
      <c r="AY1821" s="28"/>
      <c r="AZ1821" s="28"/>
      <c r="BA1821" s="28"/>
      <c r="BB1821" s="92"/>
      <c r="BD1821" s="29"/>
      <c r="BE1821" s="30" t="str">
        <f t="shared" si="283"/>
        <v>oui</v>
      </c>
      <c r="BF1821" s="98">
        <f t="shared" si="283"/>
        <v>0</v>
      </c>
      <c r="BG1821" s="98">
        <f t="shared" si="283"/>
        <v>0</v>
      </c>
      <c r="BH1821" s="98">
        <f t="shared" si="283"/>
        <v>0</v>
      </c>
      <c r="BI1821" s="98">
        <f t="shared" si="283"/>
        <v>0</v>
      </c>
      <c r="BJ1821" s="98">
        <f t="shared" si="283"/>
        <v>0</v>
      </c>
      <c r="BK1821" s="98">
        <f t="shared" si="283"/>
        <v>0</v>
      </c>
      <c r="BL1821" s="33">
        <f t="shared" si="283"/>
        <v>0</v>
      </c>
    </row>
    <row r="1822" spans="1:64" s="24" customFormat="1" ht="11.25" customHeight="1" x14ac:dyDescent="0.2">
      <c r="C1822" s="15"/>
      <c r="W1822" s="27" t="s">
        <v>10</v>
      </c>
      <c r="AY1822" s="28"/>
      <c r="AZ1822" s="28"/>
      <c r="BA1822" s="28"/>
      <c r="BD1822" s="29"/>
      <c r="BE1822" s="30" t="str">
        <f t="shared" si="283"/>
        <v>oui</v>
      </c>
      <c r="BF1822" s="33">
        <f t="shared" si="283"/>
        <v>0</v>
      </c>
      <c r="BG1822" s="33">
        <f t="shared" si="283"/>
        <v>0</v>
      </c>
      <c r="BH1822" s="33">
        <f t="shared" si="283"/>
        <v>0</v>
      </c>
      <c r="BI1822" s="33">
        <f t="shared" si="283"/>
        <v>0</v>
      </c>
      <c r="BJ1822" s="33">
        <f t="shared" si="283"/>
        <v>0</v>
      </c>
      <c r="BK1822" s="33">
        <f t="shared" si="283"/>
        <v>0</v>
      </c>
      <c r="BL1822" s="33">
        <f t="shared" si="283"/>
        <v>0</v>
      </c>
    </row>
    <row r="1823" spans="1:64" s="111" customFormat="1" ht="12.75" customHeight="1" x14ac:dyDescent="0.2">
      <c r="A1823" s="110" t="s">
        <v>84</v>
      </c>
      <c r="C1823" s="15"/>
      <c r="D1823" s="134">
        <v>671045</v>
      </c>
      <c r="E1823" s="112"/>
      <c r="F1823" s="134">
        <v>0</v>
      </c>
      <c r="G1823" s="112"/>
      <c r="H1823" s="134">
        <v>161697</v>
      </c>
      <c r="I1823" s="112"/>
      <c r="J1823" s="134"/>
      <c r="K1823" s="112"/>
      <c r="L1823" s="134">
        <v>2202189</v>
      </c>
      <c r="M1823" s="112"/>
      <c r="N1823" s="134">
        <v>702</v>
      </c>
      <c r="O1823" s="112"/>
      <c r="P1823" s="134">
        <v>816</v>
      </c>
      <c r="Q1823" s="112"/>
      <c r="R1823" s="134">
        <f>SUM(D1823:O1823)</f>
        <v>3035633</v>
      </c>
      <c r="S1823" s="112"/>
      <c r="U1823" s="134">
        <f>SUM(P1823:Q1823)</f>
        <v>816</v>
      </c>
      <c r="W1823" s="27" t="s">
        <v>10</v>
      </c>
      <c r="AI1823" s="113">
        <f>+AI1821</f>
        <v>0</v>
      </c>
      <c r="AM1823" s="114">
        <f>+AL1821+AO1821</f>
        <v>0</v>
      </c>
      <c r="AN1823" s="115"/>
      <c r="AY1823" s="28"/>
      <c r="AZ1823" s="28"/>
      <c r="BA1823" s="28"/>
      <c r="BD1823" s="116"/>
      <c r="BE1823" s="30" t="str">
        <f t="shared" si="283"/>
        <v>oui</v>
      </c>
      <c r="BF1823" s="117">
        <f t="shared" si="283"/>
        <v>0</v>
      </c>
      <c r="BG1823" s="117">
        <f t="shared" si="283"/>
        <v>0</v>
      </c>
      <c r="BH1823" s="117">
        <f t="shared" si="283"/>
        <v>0</v>
      </c>
      <c r="BI1823" s="117">
        <f t="shared" si="283"/>
        <v>0</v>
      </c>
      <c r="BJ1823" s="117">
        <f t="shared" si="283"/>
        <v>0</v>
      </c>
      <c r="BK1823" s="117">
        <f t="shared" si="283"/>
        <v>0</v>
      </c>
      <c r="BL1823" s="117">
        <f t="shared" si="283"/>
        <v>0</v>
      </c>
    </row>
    <row r="1824" spans="1:64" s="111" customFormat="1" ht="12.75" customHeight="1" x14ac:dyDescent="0.2">
      <c r="A1824" s="110" t="s">
        <v>85</v>
      </c>
      <c r="C1824" s="15"/>
      <c r="D1824" s="118"/>
      <c r="E1824" s="134">
        <v>0</v>
      </c>
      <c r="F1824" s="118"/>
      <c r="G1824" s="134">
        <v>0</v>
      </c>
      <c r="H1824" s="118"/>
      <c r="I1824" s="134">
        <v>0</v>
      </c>
      <c r="J1824" s="118"/>
      <c r="K1824" s="134"/>
      <c r="L1824" s="118"/>
      <c r="M1824" s="134">
        <v>0</v>
      </c>
      <c r="N1824" s="118"/>
      <c r="O1824" s="134">
        <v>0</v>
      </c>
      <c r="P1824" s="118"/>
      <c r="Q1824" s="134">
        <v>0</v>
      </c>
      <c r="R1824" s="118"/>
      <c r="S1824" s="134">
        <f>SUM(D1824:O1824)</f>
        <v>0</v>
      </c>
      <c r="U1824" s="118"/>
      <c r="W1824" s="27" t="s">
        <v>10</v>
      </c>
      <c r="AI1824" s="119"/>
      <c r="AM1824" s="120"/>
      <c r="AN1824" s="121"/>
      <c r="AY1824" s="28"/>
      <c r="AZ1824" s="28"/>
      <c r="BA1824" s="28"/>
      <c r="BD1824" s="116"/>
      <c r="BE1824" s="30" t="str">
        <f t="shared" si="283"/>
        <v>oui</v>
      </c>
      <c r="BF1824" s="117">
        <f t="shared" si="283"/>
        <v>0</v>
      </c>
      <c r="BG1824" s="117">
        <f t="shared" si="283"/>
        <v>0</v>
      </c>
      <c r="BH1824" s="117">
        <f t="shared" si="283"/>
        <v>0</v>
      </c>
      <c r="BI1824" s="117">
        <f t="shared" si="283"/>
        <v>0</v>
      </c>
      <c r="BJ1824" s="117">
        <f t="shared" si="283"/>
        <v>0</v>
      </c>
      <c r="BK1824" s="117">
        <f t="shared" si="283"/>
        <v>0</v>
      </c>
      <c r="BL1824" s="117">
        <f t="shared" si="283"/>
        <v>0</v>
      </c>
    </row>
    <row r="1825" spans="1:64" s="24" customFormat="1" ht="11.25" customHeight="1" x14ac:dyDescent="0.2">
      <c r="C1825" s="15"/>
      <c r="W1825" s="27" t="s">
        <v>10</v>
      </c>
      <c r="AY1825" s="28"/>
      <c r="AZ1825" s="28"/>
      <c r="BA1825" s="28"/>
      <c r="BD1825" s="29"/>
      <c r="BE1825" s="30" t="str">
        <f t="shared" si="283"/>
        <v>oui</v>
      </c>
      <c r="BF1825" s="33">
        <f t="shared" si="283"/>
        <v>0</v>
      </c>
      <c r="BG1825" s="33">
        <f t="shared" si="283"/>
        <v>0</v>
      </c>
      <c r="BH1825" s="33">
        <f t="shared" si="283"/>
        <v>0</v>
      </c>
      <c r="BI1825" s="33">
        <f t="shared" si="283"/>
        <v>0</v>
      </c>
      <c r="BJ1825" s="33">
        <f t="shared" si="283"/>
        <v>0</v>
      </c>
      <c r="BK1825" s="33">
        <f t="shared" si="283"/>
        <v>0</v>
      </c>
      <c r="BL1825" s="33">
        <f t="shared" si="283"/>
        <v>0</v>
      </c>
    </row>
    <row r="1826" spans="1:64" s="122" customFormat="1" ht="15" customHeight="1" x14ac:dyDescent="0.25">
      <c r="A1826" s="122" t="str">
        <f>+CONCATENATE("Ecart ",C1826)</f>
        <v xml:space="preserve">Ecart </v>
      </c>
      <c r="C1826" s="15"/>
      <c r="D1826" s="135">
        <f>ROUND(D1821-D1823,0)</f>
        <v>0</v>
      </c>
      <c r="E1826" s="135">
        <f>ROUND(E1821-E1824,0)</f>
        <v>0</v>
      </c>
      <c r="F1826" s="135">
        <f>ROUND(F1821-F1823,0)</f>
        <v>0</v>
      </c>
      <c r="G1826" s="135">
        <f>ROUND(G1821-G1824,0)</f>
        <v>0</v>
      </c>
      <c r="H1826" s="135">
        <f>ROUND(H1821-H1823,0)</f>
        <v>0</v>
      </c>
      <c r="I1826" s="135">
        <f>ROUND(I1821-I1824,0)</f>
        <v>0</v>
      </c>
      <c r="J1826" s="135">
        <f>ROUND(J1821-J1823,0)</f>
        <v>0</v>
      </c>
      <c r="K1826" s="135">
        <f>ROUND(K1821-K1824,0)</f>
        <v>0</v>
      </c>
      <c r="L1826" s="135">
        <f>ROUND(L1821-L1823,0)</f>
        <v>0</v>
      </c>
      <c r="M1826" s="135">
        <f>ROUND(M1821-M1824,0)</f>
        <v>0</v>
      </c>
      <c r="N1826" s="135">
        <f>ROUND(N1821-N1823,0)</f>
        <v>0</v>
      </c>
      <c r="O1826" s="135">
        <f>ROUND(O1821-O1824,0)</f>
        <v>0</v>
      </c>
      <c r="P1826" s="135">
        <f>ROUND(P1821-P1823,0)</f>
        <v>0</v>
      </c>
      <c r="Q1826" s="135">
        <f>ROUND(Q1821-Q1824,0)</f>
        <v>0</v>
      </c>
      <c r="R1826" s="135">
        <f>ROUND(R1821-R1823,0)</f>
        <v>1</v>
      </c>
      <c r="S1826" s="135">
        <f>ROUND(S1821-S1824,0)</f>
        <v>0</v>
      </c>
      <c r="U1826" s="135">
        <f>ROUND(U1821-U1823,0)</f>
        <v>0</v>
      </c>
      <c r="W1826" s="27" t="s">
        <v>10</v>
      </c>
      <c r="AI1826" s="123" t="s">
        <v>86</v>
      </c>
      <c r="AY1826" s="124"/>
      <c r="AZ1826" s="124"/>
      <c r="BA1826" s="124"/>
      <c r="BD1826" s="125"/>
      <c r="BE1826" s="30" t="str">
        <f t="shared" si="283"/>
        <v>oui</v>
      </c>
      <c r="BF1826" s="126">
        <f t="shared" si="283"/>
        <v>0</v>
      </c>
      <c r="BG1826" s="126">
        <f t="shared" si="283"/>
        <v>0</v>
      </c>
      <c r="BH1826" s="126">
        <f t="shared" si="283"/>
        <v>0</v>
      </c>
      <c r="BI1826" s="126">
        <f t="shared" si="283"/>
        <v>0</v>
      </c>
      <c r="BJ1826" s="126">
        <f t="shared" si="283"/>
        <v>0</v>
      </c>
      <c r="BK1826" s="126">
        <f t="shared" si="283"/>
        <v>0</v>
      </c>
      <c r="BL1826" s="126">
        <f t="shared" si="283"/>
        <v>0</v>
      </c>
    </row>
    <row r="1827" spans="1:64" ht="15" customHeight="1" x14ac:dyDescent="0.25">
      <c r="C1827" s="15"/>
      <c r="W1827" s="27" t="s">
        <v>10</v>
      </c>
      <c r="AN1827"/>
      <c r="AO1827"/>
      <c r="AP1827"/>
      <c r="AQ1827"/>
      <c r="BE1827" s="30" t="str">
        <f t="shared" si="283"/>
        <v>oui</v>
      </c>
      <c r="BF1827" s="3">
        <f t="shared" si="283"/>
        <v>0</v>
      </c>
      <c r="BG1827" s="3">
        <f t="shared" si="283"/>
        <v>0</v>
      </c>
      <c r="BH1827" s="3">
        <f t="shared" si="283"/>
        <v>0</v>
      </c>
      <c r="BI1827" s="3">
        <f t="shared" si="283"/>
        <v>0</v>
      </c>
      <c r="BJ1827" s="3">
        <f t="shared" si="283"/>
        <v>0</v>
      </c>
      <c r="BK1827" s="3">
        <f t="shared" si="283"/>
        <v>0</v>
      </c>
      <c r="BL1827" s="3">
        <f t="shared" si="283"/>
        <v>0</v>
      </c>
    </row>
    <row r="1828" spans="1:64" s="129" customFormat="1" ht="21" customHeight="1" x14ac:dyDescent="0.35">
      <c r="A1828" s="126" t="s">
        <v>87</v>
      </c>
      <c r="B1828" s="127"/>
      <c r="C1828" s="15"/>
      <c r="D1828" s="128"/>
      <c r="E1828" s="128"/>
      <c r="F1828" s="128"/>
      <c r="G1828" s="136">
        <v>0</v>
      </c>
      <c r="H1828" s="127" t="s">
        <v>88</v>
      </c>
      <c r="W1828" s="27" t="s">
        <v>10</v>
      </c>
      <c r="AY1828" s="130"/>
      <c r="AZ1828" s="130"/>
      <c r="BA1828" s="130"/>
      <c r="BD1828" s="131"/>
      <c r="BE1828" s="30" t="str">
        <f t="shared" si="283"/>
        <v>oui</v>
      </c>
      <c r="BF1828" s="126">
        <f t="shared" si="283"/>
        <v>0</v>
      </c>
      <c r="BG1828" s="126">
        <f t="shared" si="283"/>
        <v>0</v>
      </c>
      <c r="BH1828" s="126">
        <f t="shared" si="283"/>
        <v>0</v>
      </c>
      <c r="BI1828" s="126">
        <f t="shared" si="283"/>
        <v>0</v>
      </c>
      <c r="BJ1828" s="126">
        <f t="shared" si="283"/>
        <v>0</v>
      </c>
      <c r="BK1828" s="126">
        <f t="shared" si="283"/>
        <v>0</v>
      </c>
      <c r="BL1828" s="126">
        <f t="shared" si="283"/>
        <v>0</v>
      </c>
    </row>
    <row r="1829" spans="1:64" ht="15" customHeight="1" x14ac:dyDescent="0.25">
      <c r="A1829" s="3"/>
      <c r="C1829" s="15"/>
      <c r="W1829" s="27" t="s">
        <v>10</v>
      </c>
      <c r="AN1829"/>
      <c r="AO1829"/>
      <c r="AP1829"/>
      <c r="AQ1829"/>
      <c r="BE1829" s="30" t="str">
        <f t="shared" si="283"/>
        <v>oui</v>
      </c>
      <c r="BF1829" s="3">
        <f t="shared" si="283"/>
        <v>0</v>
      </c>
      <c r="BG1829" s="3">
        <f t="shared" si="283"/>
        <v>0</v>
      </c>
      <c r="BH1829" s="3">
        <f t="shared" si="283"/>
        <v>0</v>
      </c>
      <c r="BI1829" s="3">
        <f t="shared" si="283"/>
        <v>0</v>
      </c>
      <c r="BJ1829" s="3">
        <f t="shared" si="283"/>
        <v>0</v>
      </c>
      <c r="BK1829" s="3">
        <f t="shared" si="283"/>
        <v>0</v>
      </c>
      <c r="BL1829" s="3">
        <f t="shared" si="283"/>
        <v>0</v>
      </c>
    </row>
    <row r="1830" spans="1:64" s="129" customFormat="1" ht="21" customHeight="1" x14ac:dyDescent="0.35">
      <c r="A1830" s="126" t="s">
        <v>89</v>
      </c>
      <c r="B1830" s="127"/>
      <c r="C1830" s="15"/>
      <c r="D1830" s="128"/>
      <c r="E1830" s="128"/>
      <c r="F1830" s="128"/>
      <c r="G1830" s="137">
        <v>0</v>
      </c>
      <c r="H1830" s="127" t="s">
        <v>90</v>
      </c>
      <c r="W1830" s="27" t="s">
        <v>10</v>
      </c>
      <c r="AY1830" s="130"/>
      <c r="AZ1830" s="130"/>
      <c r="BA1830" s="130"/>
      <c r="BD1830" s="131"/>
      <c r="BE1830" s="30" t="str">
        <f t="shared" si="283"/>
        <v>oui</v>
      </c>
      <c r="BF1830" s="126">
        <f t="shared" si="283"/>
        <v>0</v>
      </c>
      <c r="BG1830" s="126">
        <f t="shared" si="283"/>
        <v>0</v>
      </c>
      <c r="BH1830" s="126">
        <f t="shared" si="283"/>
        <v>0</v>
      </c>
      <c r="BI1830" s="126">
        <f t="shared" si="283"/>
        <v>0</v>
      </c>
      <c r="BJ1830" s="126">
        <f t="shared" si="283"/>
        <v>0</v>
      </c>
      <c r="BK1830" s="126">
        <f t="shared" si="283"/>
        <v>0</v>
      </c>
      <c r="BL1830" s="126">
        <f t="shared" si="283"/>
        <v>0</v>
      </c>
    </row>
    <row r="1831" spans="1:64" ht="15" customHeight="1" x14ac:dyDescent="0.25">
      <c r="A1831" s="3"/>
      <c r="C1831" s="15"/>
      <c r="W1831" s="27" t="s">
        <v>10</v>
      </c>
      <c r="AN1831"/>
      <c r="AO1831"/>
      <c r="AP1831"/>
      <c r="AQ1831"/>
      <c r="BE1831" s="30" t="str">
        <f t="shared" si="283"/>
        <v>oui</v>
      </c>
      <c r="BF1831" s="3">
        <f t="shared" si="283"/>
        <v>0</v>
      </c>
      <c r="BG1831" s="3">
        <f t="shared" si="283"/>
        <v>0</v>
      </c>
      <c r="BH1831" s="3">
        <f t="shared" si="283"/>
        <v>0</v>
      </c>
      <c r="BI1831" s="3">
        <f t="shared" si="283"/>
        <v>0</v>
      </c>
      <c r="BJ1831" s="3">
        <f t="shared" si="283"/>
        <v>0</v>
      </c>
      <c r="BK1831" s="3">
        <f t="shared" si="283"/>
        <v>0</v>
      </c>
      <c r="BL1831" s="3">
        <f t="shared" si="283"/>
        <v>0</v>
      </c>
    </row>
    <row r="1832" spans="1:64" ht="15" customHeight="1" x14ac:dyDescent="0.25">
      <c r="C1832" s="15"/>
      <c r="W1832" s="27" t="s">
        <v>10</v>
      </c>
      <c r="AN1832"/>
      <c r="AO1832"/>
      <c r="AP1832"/>
      <c r="AQ1832"/>
      <c r="BE1832" s="30" t="str">
        <f t="shared" si="283"/>
        <v>oui</v>
      </c>
      <c r="BF1832" s="3">
        <f t="shared" si="283"/>
        <v>0</v>
      </c>
      <c r="BG1832" s="3">
        <f t="shared" si="283"/>
        <v>0</v>
      </c>
      <c r="BH1832" s="3">
        <f t="shared" si="283"/>
        <v>0</v>
      </c>
      <c r="BI1832" s="3">
        <f t="shared" si="283"/>
        <v>0</v>
      </c>
      <c r="BJ1832" s="3">
        <f t="shared" si="283"/>
        <v>0</v>
      </c>
      <c r="BK1832" s="3">
        <f t="shared" si="283"/>
        <v>0</v>
      </c>
      <c r="BL1832" s="3">
        <f t="shared" si="283"/>
        <v>0</v>
      </c>
    </row>
    <row r="1833" spans="1:64" ht="15" customHeight="1" x14ac:dyDescent="0.25">
      <c r="C1833" s="15"/>
      <c r="W1833" s="27" t="s">
        <v>10</v>
      </c>
      <c r="AN1833"/>
      <c r="AO1833"/>
      <c r="AP1833"/>
      <c r="AQ1833"/>
      <c r="BE1833" s="30" t="str">
        <f t="shared" si="283"/>
        <v>oui</v>
      </c>
      <c r="BF1833" s="3">
        <f t="shared" si="283"/>
        <v>0</v>
      </c>
      <c r="BG1833" s="3">
        <f t="shared" si="283"/>
        <v>0</v>
      </c>
      <c r="BH1833" s="3">
        <f t="shared" si="283"/>
        <v>0</v>
      </c>
      <c r="BI1833" s="3">
        <f t="shared" si="283"/>
        <v>0</v>
      </c>
      <c r="BJ1833" s="3">
        <f t="shared" si="283"/>
        <v>0</v>
      </c>
      <c r="BK1833" s="3">
        <f t="shared" si="283"/>
        <v>0</v>
      </c>
      <c r="BL1833" s="3">
        <f t="shared" si="283"/>
        <v>0</v>
      </c>
    </row>
    <row r="1834" spans="1:64" ht="15" customHeight="1" x14ac:dyDescent="0.25">
      <c r="C1834" s="15"/>
      <c r="W1834" s="27" t="s">
        <v>10</v>
      </c>
      <c r="AN1834"/>
      <c r="AO1834"/>
      <c r="AP1834"/>
      <c r="AQ1834"/>
      <c r="BE1834" s="30" t="str">
        <f t="shared" ref="BE1834:BL1849" si="286">+BE1833</f>
        <v>oui</v>
      </c>
      <c r="BF1834" s="3">
        <f t="shared" si="286"/>
        <v>0</v>
      </c>
      <c r="BG1834" s="3">
        <f t="shared" si="286"/>
        <v>0</v>
      </c>
      <c r="BH1834" s="3">
        <f t="shared" si="286"/>
        <v>0</v>
      </c>
      <c r="BI1834" s="3">
        <f t="shared" si="286"/>
        <v>0</v>
      </c>
      <c r="BJ1834" s="3">
        <f t="shared" si="286"/>
        <v>0</v>
      </c>
      <c r="BK1834" s="3">
        <f t="shared" si="286"/>
        <v>0</v>
      </c>
      <c r="BL1834" s="3">
        <f t="shared" si="286"/>
        <v>0</v>
      </c>
    </row>
    <row r="1835" spans="1:64" ht="15" customHeight="1" x14ac:dyDescent="0.25">
      <c r="C1835" s="15"/>
      <c r="W1835" s="27" t="s">
        <v>10</v>
      </c>
      <c r="AN1835"/>
      <c r="AO1835"/>
      <c r="AP1835"/>
      <c r="AQ1835"/>
      <c r="BE1835" s="30" t="str">
        <f t="shared" si="286"/>
        <v>oui</v>
      </c>
      <c r="BF1835" s="3">
        <f t="shared" si="286"/>
        <v>0</v>
      </c>
      <c r="BG1835" s="3">
        <f t="shared" si="286"/>
        <v>0</v>
      </c>
      <c r="BH1835" s="3">
        <f t="shared" si="286"/>
        <v>0</v>
      </c>
      <c r="BI1835" s="3">
        <f t="shared" si="286"/>
        <v>0</v>
      </c>
      <c r="BJ1835" s="3">
        <f t="shared" si="286"/>
        <v>0</v>
      </c>
      <c r="BK1835" s="3">
        <f t="shared" si="286"/>
        <v>0</v>
      </c>
      <c r="BL1835" s="3">
        <f t="shared" si="286"/>
        <v>0</v>
      </c>
    </row>
    <row r="1836" spans="1:64" ht="15" customHeight="1" x14ac:dyDescent="0.25">
      <c r="C1836" s="15"/>
      <c r="W1836" s="27" t="s">
        <v>10</v>
      </c>
      <c r="AN1836"/>
      <c r="AO1836"/>
      <c r="AP1836"/>
      <c r="AQ1836"/>
      <c r="BE1836" s="30" t="str">
        <f t="shared" si="286"/>
        <v>oui</v>
      </c>
      <c r="BF1836" s="3">
        <f t="shared" si="286"/>
        <v>0</v>
      </c>
      <c r="BG1836" s="3">
        <f t="shared" si="286"/>
        <v>0</v>
      </c>
      <c r="BH1836" s="3">
        <f t="shared" si="286"/>
        <v>0</v>
      </c>
      <c r="BI1836" s="3">
        <f t="shared" si="286"/>
        <v>0</v>
      </c>
      <c r="BJ1836" s="3">
        <f t="shared" si="286"/>
        <v>0</v>
      </c>
      <c r="BK1836" s="3">
        <f t="shared" si="286"/>
        <v>0</v>
      </c>
      <c r="BL1836" s="3">
        <f t="shared" si="286"/>
        <v>0</v>
      </c>
    </row>
    <row r="1837" spans="1:64" ht="15" customHeight="1" x14ac:dyDescent="0.25">
      <c r="C1837" s="15"/>
      <c r="W1837" s="27" t="s">
        <v>10</v>
      </c>
      <c r="AN1837"/>
      <c r="AO1837"/>
      <c r="AP1837"/>
      <c r="AQ1837"/>
      <c r="BE1837" s="30" t="str">
        <f t="shared" si="286"/>
        <v>oui</v>
      </c>
      <c r="BF1837" s="3">
        <f t="shared" si="286"/>
        <v>0</v>
      </c>
      <c r="BG1837" s="3">
        <f t="shared" si="286"/>
        <v>0</v>
      </c>
      <c r="BH1837" s="3">
        <f t="shared" si="286"/>
        <v>0</v>
      </c>
      <c r="BI1837" s="3">
        <f t="shared" si="286"/>
        <v>0</v>
      </c>
      <c r="BJ1837" s="3">
        <f t="shared" si="286"/>
        <v>0</v>
      </c>
      <c r="BK1837" s="3">
        <f t="shared" si="286"/>
        <v>0</v>
      </c>
      <c r="BL1837" s="3">
        <f t="shared" si="286"/>
        <v>0</v>
      </c>
    </row>
    <row r="1838" spans="1:64" ht="15" customHeight="1" x14ac:dyDescent="0.25">
      <c r="C1838" s="15"/>
      <c r="W1838" s="27" t="s">
        <v>10</v>
      </c>
      <c r="AN1838"/>
      <c r="AO1838"/>
      <c r="AP1838"/>
      <c r="AQ1838"/>
      <c r="BE1838" s="30" t="str">
        <f t="shared" si="286"/>
        <v>oui</v>
      </c>
      <c r="BF1838" s="3">
        <f t="shared" si="286"/>
        <v>0</v>
      </c>
      <c r="BG1838" s="3">
        <f t="shared" si="286"/>
        <v>0</v>
      </c>
      <c r="BH1838" s="3">
        <f t="shared" si="286"/>
        <v>0</v>
      </c>
      <c r="BI1838" s="3">
        <f t="shared" si="286"/>
        <v>0</v>
      </c>
      <c r="BJ1838" s="3">
        <f t="shared" si="286"/>
        <v>0</v>
      </c>
      <c r="BK1838" s="3">
        <f t="shared" si="286"/>
        <v>0</v>
      </c>
      <c r="BL1838" s="3">
        <f t="shared" si="286"/>
        <v>0</v>
      </c>
    </row>
    <row r="1839" spans="1:64" ht="15" customHeight="1" x14ac:dyDescent="0.25">
      <c r="C1839" s="15"/>
      <c r="W1839" s="27" t="s">
        <v>10</v>
      </c>
      <c r="AN1839"/>
      <c r="AO1839"/>
      <c r="AP1839"/>
      <c r="AQ1839"/>
      <c r="BE1839" s="30" t="str">
        <f t="shared" si="286"/>
        <v>oui</v>
      </c>
      <c r="BF1839" s="3">
        <f t="shared" si="286"/>
        <v>0</v>
      </c>
      <c r="BG1839" s="3">
        <f t="shared" si="286"/>
        <v>0</v>
      </c>
      <c r="BH1839" s="3">
        <f t="shared" si="286"/>
        <v>0</v>
      </c>
      <c r="BI1839" s="3">
        <f t="shared" si="286"/>
        <v>0</v>
      </c>
      <c r="BJ1839" s="3">
        <f t="shared" si="286"/>
        <v>0</v>
      </c>
      <c r="BK1839" s="3">
        <f t="shared" si="286"/>
        <v>0</v>
      </c>
      <c r="BL1839" s="3">
        <f t="shared" si="286"/>
        <v>0</v>
      </c>
    </row>
    <row r="1840" spans="1:64" ht="15" customHeight="1" x14ac:dyDescent="0.25">
      <c r="C1840" s="15"/>
      <c r="W1840" s="27" t="s">
        <v>10</v>
      </c>
      <c r="AN1840"/>
      <c r="AO1840"/>
      <c r="AP1840"/>
      <c r="AQ1840"/>
      <c r="BE1840" s="30" t="str">
        <f t="shared" si="286"/>
        <v>oui</v>
      </c>
      <c r="BF1840" s="3">
        <f t="shared" si="286"/>
        <v>0</v>
      </c>
      <c r="BG1840" s="3">
        <f t="shared" si="286"/>
        <v>0</v>
      </c>
      <c r="BH1840" s="3">
        <f t="shared" si="286"/>
        <v>0</v>
      </c>
      <c r="BI1840" s="3">
        <f t="shared" si="286"/>
        <v>0</v>
      </c>
      <c r="BJ1840" s="3">
        <f t="shared" si="286"/>
        <v>0</v>
      </c>
      <c r="BK1840" s="3">
        <f t="shared" si="286"/>
        <v>0</v>
      </c>
      <c r="BL1840" s="3">
        <f t="shared" si="286"/>
        <v>0</v>
      </c>
    </row>
    <row r="1841" spans="3:64" ht="15" customHeight="1" x14ac:dyDescent="0.25">
      <c r="C1841" s="15"/>
      <c r="W1841" s="27" t="s">
        <v>10</v>
      </c>
      <c r="AN1841"/>
      <c r="AO1841"/>
      <c r="AP1841"/>
      <c r="AQ1841"/>
      <c r="BE1841" s="30" t="str">
        <f t="shared" si="286"/>
        <v>oui</v>
      </c>
      <c r="BF1841" s="3">
        <f t="shared" si="286"/>
        <v>0</v>
      </c>
      <c r="BG1841" s="3">
        <f t="shared" si="286"/>
        <v>0</v>
      </c>
      <c r="BH1841" s="3">
        <f t="shared" si="286"/>
        <v>0</v>
      </c>
      <c r="BI1841" s="3">
        <f t="shared" si="286"/>
        <v>0</v>
      </c>
      <c r="BJ1841" s="3">
        <f t="shared" si="286"/>
        <v>0</v>
      </c>
      <c r="BK1841" s="3">
        <f t="shared" si="286"/>
        <v>0</v>
      </c>
      <c r="BL1841" s="3">
        <f t="shared" si="286"/>
        <v>0</v>
      </c>
    </row>
    <row r="1842" spans="3:64" ht="15" customHeight="1" x14ac:dyDescent="0.25">
      <c r="C1842" s="15"/>
      <c r="W1842" s="27" t="s">
        <v>10</v>
      </c>
      <c r="AN1842"/>
      <c r="AO1842"/>
      <c r="AP1842"/>
      <c r="AQ1842"/>
      <c r="BE1842" s="30" t="str">
        <f t="shared" si="286"/>
        <v>oui</v>
      </c>
      <c r="BF1842" s="3">
        <f t="shared" si="286"/>
        <v>0</v>
      </c>
      <c r="BG1842" s="3">
        <f t="shared" si="286"/>
        <v>0</v>
      </c>
      <c r="BH1842" s="3">
        <f t="shared" si="286"/>
        <v>0</v>
      </c>
      <c r="BI1842" s="3">
        <f t="shared" si="286"/>
        <v>0</v>
      </c>
      <c r="BJ1842" s="3">
        <f t="shared" si="286"/>
        <v>0</v>
      </c>
      <c r="BK1842" s="3">
        <f t="shared" si="286"/>
        <v>0</v>
      </c>
      <c r="BL1842" s="3">
        <f t="shared" si="286"/>
        <v>0</v>
      </c>
    </row>
    <row r="1843" spans="3:64" ht="15" customHeight="1" x14ac:dyDescent="0.25">
      <c r="C1843" s="15"/>
      <c r="W1843" s="27" t="s">
        <v>10</v>
      </c>
      <c r="AN1843"/>
      <c r="AO1843"/>
      <c r="AP1843"/>
      <c r="AQ1843"/>
      <c r="BE1843" s="30" t="str">
        <f t="shared" si="286"/>
        <v>oui</v>
      </c>
      <c r="BF1843" s="3">
        <f t="shared" si="286"/>
        <v>0</v>
      </c>
      <c r="BG1843" s="3">
        <f t="shared" si="286"/>
        <v>0</v>
      </c>
      <c r="BH1843" s="3">
        <f t="shared" si="286"/>
        <v>0</v>
      </c>
      <c r="BI1843" s="3">
        <f t="shared" si="286"/>
        <v>0</v>
      </c>
      <c r="BJ1843" s="3">
        <f t="shared" si="286"/>
        <v>0</v>
      </c>
      <c r="BK1843" s="3">
        <f t="shared" si="286"/>
        <v>0</v>
      </c>
      <c r="BL1843" s="3">
        <f t="shared" si="286"/>
        <v>0</v>
      </c>
    </row>
    <row r="1844" spans="3:64" ht="15" customHeight="1" x14ac:dyDescent="0.25">
      <c r="C1844" s="15"/>
      <c r="W1844" s="27" t="s">
        <v>10</v>
      </c>
      <c r="AN1844"/>
      <c r="AO1844"/>
      <c r="AP1844"/>
      <c r="AQ1844"/>
      <c r="BE1844" s="30" t="str">
        <f t="shared" si="286"/>
        <v>oui</v>
      </c>
      <c r="BF1844" s="3">
        <f t="shared" si="286"/>
        <v>0</v>
      </c>
      <c r="BG1844" s="3">
        <f t="shared" si="286"/>
        <v>0</v>
      </c>
      <c r="BH1844" s="3">
        <f t="shared" si="286"/>
        <v>0</v>
      </c>
      <c r="BI1844" s="3">
        <f t="shared" si="286"/>
        <v>0</v>
      </c>
      <c r="BJ1844" s="3">
        <f t="shared" si="286"/>
        <v>0</v>
      </c>
      <c r="BK1844" s="3">
        <f t="shared" si="286"/>
        <v>0</v>
      </c>
      <c r="BL1844" s="3">
        <f t="shared" si="286"/>
        <v>0</v>
      </c>
    </row>
    <row r="1845" spans="3:64" ht="15" customHeight="1" x14ac:dyDescent="0.25">
      <c r="C1845" s="15"/>
      <c r="W1845" s="27" t="s">
        <v>10</v>
      </c>
      <c r="AN1845"/>
      <c r="AO1845"/>
      <c r="AP1845"/>
      <c r="AQ1845"/>
      <c r="BE1845" s="30" t="str">
        <f t="shared" si="286"/>
        <v>oui</v>
      </c>
      <c r="BF1845" s="3">
        <f t="shared" si="286"/>
        <v>0</v>
      </c>
      <c r="BG1845" s="3">
        <f t="shared" si="286"/>
        <v>0</v>
      </c>
      <c r="BH1845" s="3">
        <f t="shared" si="286"/>
        <v>0</v>
      </c>
      <c r="BI1845" s="3">
        <f t="shared" si="286"/>
        <v>0</v>
      </c>
      <c r="BJ1845" s="3">
        <f t="shared" si="286"/>
        <v>0</v>
      </c>
      <c r="BK1845" s="3">
        <f t="shared" si="286"/>
        <v>0</v>
      </c>
      <c r="BL1845" s="3">
        <f t="shared" si="286"/>
        <v>0</v>
      </c>
    </row>
    <row r="1846" spans="3:64" ht="15" customHeight="1" x14ac:dyDescent="0.25">
      <c r="C1846" s="15"/>
      <c r="W1846" s="27" t="s">
        <v>10</v>
      </c>
      <c r="AN1846"/>
      <c r="AO1846"/>
      <c r="AP1846"/>
      <c r="AQ1846"/>
      <c r="BE1846" s="30" t="str">
        <f t="shared" si="286"/>
        <v>oui</v>
      </c>
      <c r="BF1846" s="3">
        <f t="shared" si="286"/>
        <v>0</v>
      </c>
      <c r="BG1846" s="3">
        <f t="shared" si="286"/>
        <v>0</v>
      </c>
      <c r="BH1846" s="3">
        <f t="shared" si="286"/>
        <v>0</v>
      </c>
      <c r="BI1846" s="3">
        <f t="shared" si="286"/>
        <v>0</v>
      </c>
      <c r="BJ1846" s="3">
        <f t="shared" si="286"/>
        <v>0</v>
      </c>
      <c r="BK1846" s="3">
        <f t="shared" si="286"/>
        <v>0</v>
      </c>
      <c r="BL1846" s="3">
        <f t="shared" si="286"/>
        <v>0</v>
      </c>
    </row>
    <row r="1847" spans="3:64" ht="15" customHeight="1" x14ac:dyDescent="0.25">
      <c r="C1847" s="15"/>
      <c r="W1847" s="27" t="s">
        <v>10</v>
      </c>
      <c r="AN1847"/>
      <c r="AO1847"/>
      <c r="AP1847"/>
      <c r="AQ1847"/>
      <c r="BE1847" s="30" t="str">
        <f t="shared" si="286"/>
        <v>oui</v>
      </c>
      <c r="BF1847" s="3">
        <f t="shared" si="286"/>
        <v>0</v>
      </c>
      <c r="BG1847" s="3">
        <f t="shared" si="286"/>
        <v>0</v>
      </c>
      <c r="BH1847" s="3">
        <f t="shared" si="286"/>
        <v>0</v>
      </c>
      <c r="BI1847" s="3">
        <f t="shared" si="286"/>
        <v>0</v>
      </c>
      <c r="BJ1847" s="3">
        <f t="shared" si="286"/>
        <v>0</v>
      </c>
      <c r="BK1847" s="3">
        <f t="shared" si="286"/>
        <v>0</v>
      </c>
      <c r="BL1847" s="3">
        <f t="shared" si="286"/>
        <v>0</v>
      </c>
    </row>
    <row r="1848" spans="3:64" ht="15" customHeight="1" x14ac:dyDescent="0.25">
      <c r="C1848" s="15"/>
      <c r="W1848" s="27" t="s">
        <v>10</v>
      </c>
      <c r="AN1848"/>
      <c r="AO1848"/>
      <c r="AP1848"/>
      <c r="AQ1848"/>
      <c r="BE1848" s="30" t="str">
        <f t="shared" si="286"/>
        <v>oui</v>
      </c>
      <c r="BF1848" s="3">
        <f t="shared" si="286"/>
        <v>0</v>
      </c>
      <c r="BG1848" s="3">
        <f t="shared" si="286"/>
        <v>0</v>
      </c>
      <c r="BH1848" s="3">
        <f t="shared" si="286"/>
        <v>0</v>
      </c>
      <c r="BI1848" s="3">
        <f t="shared" si="286"/>
        <v>0</v>
      </c>
      <c r="BJ1848" s="3">
        <f t="shared" si="286"/>
        <v>0</v>
      </c>
      <c r="BK1848" s="3">
        <f t="shared" si="286"/>
        <v>0</v>
      </c>
      <c r="BL1848" s="3">
        <f t="shared" si="286"/>
        <v>0</v>
      </c>
    </row>
    <row r="1849" spans="3:64" ht="15" customHeight="1" x14ac:dyDescent="0.25">
      <c r="C1849" s="15"/>
      <c r="W1849" s="27" t="s">
        <v>10</v>
      </c>
      <c r="AN1849"/>
      <c r="AO1849"/>
      <c r="AP1849"/>
      <c r="AQ1849"/>
      <c r="BE1849" s="30" t="str">
        <f t="shared" si="286"/>
        <v>oui</v>
      </c>
      <c r="BF1849" s="3">
        <f t="shared" si="286"/>
        <v>0</v>
      </c>
      <c r="BG1849" s="3">
        <f t="shared" si="286"/>
        <v>0</v>
      </c>
      <c r="BH1849" s="3">
        <f t="shared" si="286"/>
        <v>0</v>
      </c>
      <c r="BI1849" s="3">
        <f t="shared" si="286"/>
        <v>0</v>
      </c>
      <c r="BJ1849" s="3">
        <f t="shared" si="286"/>
        <v>0</v>
      </c>
      <c r="BK1849" s="3">
        <f t="shared" si="286"/>
        <v>0</v>
      </c>
      <c r="BL1849" s="3">
        <f t="shared" si="286"/>
        <v>0</v>
      </c>
    </row>
    <row r="1850" spans="3:64" ht="15" customHeight="1" x14ac:dyDescent="0.25">
      <c r="C1850" s="15"/>
      <c r="W1850" s="27" t="s">
        <v>10</v>
      </c>
      <c r="AN1850"/>
      <c r="AO1850"/>
      <c r="AP1850"/>
      <c r="AQ1850"/>
      <c r="BE1850" s="30" t="str">
        <f t="shared" ref="BE1850:BL1865" si="287">+BE1849</f>
        <v>oui</v>
      </c>
      <c r="BF1850" s="3">
        <f t="shared" si="287"/>
        <v>0</v>
      </c>
      <c r="BG1850" s="3">
        <f t="shared" si="287"/>
        <v>0</v>
      </c>
      <c r="BH1850" s="3">
        <f t="shared" si="287"/>
        <v>0</v>
      </c>
      <c r="BI1850" s="3">
        <f t="shared" si="287"/>
        <v>0</v>
      </c>
      <c r="BJ1850" s="3">
        <f t="shared" si="287"/>
        <v>0</v>
      </c>
      <c r="BK1850" s="3">
        <f t="shared" si="287"/>
        <v>0</v>
      </c>
      <c r="BL1850" s="3">
        <f t="shared" si="287"/>
        <v>0</v>
      </c>
    </row>
    <row r="1851" spans="3:64" ht="15" customHeight="1" x14ac:dyDescent="0.25">
      <c r="C1851" s="15"/>
      <c r="W1851" s="27" t="s">
        <v>10</v>
      </c>
      <c r="AN1851"/>
      <c r="AO1851"/>
      <c r="AP1851"/>
      <c r="AQ1851"/>
      <c r="BE1851" s="30" t="str">
        <f t="shared" si="287"/>
        <v>oui</v>
      </c>
      <c r="BF1851" s="3">
        <f t="shared" si="287"/>
        <v>0</v>
      </c>
      <c r="BG1851" s="3">
        <f t="shared" si="287"/>
        <v>0</v>
      </c>
      <c r="BH1851" s="3">
        <f t="shared" si="287"/>
        <v>0</v>
      </c>
      <c r="BI1851" s="3">
        <f t="shared" si="287"/>
        <v>0</v>
      </c>
      <c r="BJ1851" s="3">
        <f t="shared" si="287"/>
        <v>0</v>
      </c>
      <c r="BK1851" s="3">
        <f t="shared" si="287"/>
        <v>0</v>
      </c>
      <c r="BL1851" s="3">
        <f t="shared" si="287"/>
        <v>0</v>
      </c>
    </row>
    <row r="1852" spans="3:64" ht="15" customHeight="1" x14ac:dyDescent="0.25">
      <c r="C1852" s="15"/>
      <c r="W1852" s="27" t="s">
        <v>10</v>
      </c>
      <c r="AN1852"/>
      <c r="AO1852"/>
      <c r="AP1852"/>
      <c r="AQ1852"/>
      <c r="BE1852" s="30" t="str">
        <f t="shared" si="287"/>
        <v>oui</v>
      </c>
      <c r="BF1852" s="3">
        <f t="shared" si="287"/>
        <v>0</v>
      </c>
      <c r="BG1852" s="3">
        <f t="shared" si="287"/>
        <v>0</v>
      </c>
      <c r="BH1852" s="3">
        <f t="shared" si="287"/>
        <v>0</v>
      </c>
      <c r="BI1852" s="3">
        <f t="shared" si="287"/>
        <v>0</v>
      </c>
      <c r="BJ1852" s="3">
        <f t="shared" si="287"/>
        <v>0</v>
      </c>
      <c r="BK1852" s="3">
        <f t="shared" si="287"/>
        <v>0</v>
      </c>
      <c r="BL1852" s="3">
        <f t="shared" si="287"/>
        <v>0</v>
      </c>
    </row>
    <row r="1853" spans="3:64" ht="15" customHeight="1" x14ac:dyDescent="0.25">
      <c r="C1853" s="15"/>
      <c r="W1853" s="27" t="s">
        <v>10</v>
      </c>
      <c r="AN1853"/>
      <c r="AO1853"/>
      <c r="AP1853"/>
      <c r="AQ1853"/>
      <c r="BE1853" s="30" t="str">
        <f t="shared" si="287"/>
        <v>oui</v>
      </c>
      <c r="BF1853" s="3">
        <f t="shared" si="287"/>
        <v>0</v>
      </c>
      <c r="BG1853" s="3">
        <f t="shared" si="287"/>
        <v>0</v>
      </c>
      <c r="BH1853" s="3">
        <f t="shared" si="287"/>
        <v>0</v>
      </c>
      <c r="BI1853" s="3">
        <f t="shared" si="287"/>
        <v>0</v>
      </c>
      <c r="BJ1853" s="3">
        <f t="shared" si="287"/>
        <v>0</v>
      </c>
      <c r="BK1853" s="3">
        <f t="shared" si="287"/>
        <v>0</v>
      </c>
      <c r="BL1853" s="3">
        <f t="shared" si="287"/>
        <v>0</v>
      </c>
    </row>
    <row r="1854" spans="3:64" ht="15" customHeight="1" x14ac:dyDescent="0.25">
      <c r="C1854" s="15"/>
      <c r="W1854" s="27" t="s">
        <v>10</v>
      </c>
      <c r="AN1854"/>
      <c r="AO1854"/>
      <c r="AP1854"/>
      <c r="AQ1854"/>
      <c r="BE1854" s="30" t="str">
        <f t="shared" si="287"/>
        <v>oui</v>
      </c>
      <c r="BF1854" s="3">
        <f t="shared" si="287"/>
        <v>0</v>
      </c>
      <c r="BG1854" s="3">
        <f t="shared" si="287"/>
        <v>0</v>
      </c>
      <c r="BH1854" s="3">
        <f t="shared" si="287"/>
        <v>0</v>
      </c>
      <c r="BI1854" s="3">
        <f t="shared" si="287"/>
        <v>0</v>
      </c>
      <c r="BJ1854" s="3">
        <f t="shared" si="287"/>
        <v>0</v>
      </c>
      <c r="BK1854" s="3">
        <f t="shared" si="287"/>
        <v>0</v>
      </c>
      <c r="BL1854" s="3">
        <f t="shared" si="287"/>
        <v>0</v>
      </c>
    </row>
    <row r="1855" spans="3:64" ht="15" customHeight="1" x14ac:dyDescent="0.25">
      <c r="C1855" s="15"/>
      <c r="W1855" s="27" t="s">
        <v>10</v>
      </c>
      <c r="AN1855"/>
      <c r="AO1855"/>
      <c r="AP1855"/>
      <c r="AQ1855"/>
      <c r="BE1855" s="30" t="str">
        <f t="shared" si="287"/>
        <v>oui</v>
      </c>
      <c r="BF1855" s="3">
        <f t="shared" si="287"/>
        <v>0</v>
      </c>
      <c r="BG1855" s="3">
        <f t="shared" si="287"/>
        <v>0</v>
      </c>
      <c r="BH1855" s="3">
        <f t="shared" si="287"/>
        <v>0</v>
      </c>
      <c r="BI1855" s="3">
        <f t="shared" si="287"/>
        <v>0</v>
      </c>
      <c r="BJ1855" s="3">
        <f t="shared" si="287"/>
        <v>0</v>
      </c>
      <c r="BK1855" s="3">
        <f t="shared" si="287"/>
        <v>0</v>
      </c>
      <c r="BL1855" s="3">
        <f t="shared" si="287"/>
        <v>0</v>
      </c>
    </row>
    <row r="1856" spans="3:64" ht="15" customHeight="1" x14ac:dyDescent="0.25">
      <c r="C1856" s="15"/>
      <c r="W1856" s="27" t="s">
        <v>10</v>
      </c>
      <c r="AN1856"/>
      <c r="AO1856"/>
      <c r="AP1856"/>
      <c r="AQ1856"/>
      <c r="BE1856" s="30" t="str">
        <f t="shared" si="287"/>
        <v>oui</v>
      </c>
      <c r="BF1856" s="3">
        <f t="shared" si="287"/>
        <v>0</v>
      </c>
      <c r="BG1856" s="3">
        <f t="shared" si="287"/>
        <v>0</v>
      </c>
      <c r="BH1856" s="3">
        <f t="shared" si="287"/>
        <v>0</v>
      </c>
      <c r="BI1856" s="3">
        <f t="shared" si="287"/>
        <v>0</v>
      </c>
      <c r="BJ1856" s="3">
        <f t="shared" si="287"/>
        <v>0</v>
      </c>
      <c r="BK1856" s="3">
        <f t="shared" si="287"/>
        <v>0</v>
      </c>
      <c r="BL1856" s="3">
        <f t="shared" si="287"/>
        <v>0</v>
      </c>
    </row>
    <row r="1857" spans="3:57" ht="15" customHeight="1" x14ac:dyDescent="0.25">
      <c r="C1857" s="15"/>
      <c r="W1857" s="132" t="s">
        <v>91</v>
      </c>
      <c r="AN1857"/>
      <c r="AO1857"/>
      <c r="AP1857"/>
      <c r="AQ1857"/>
      <c r="BD1857"/>
      <c r="BE1857" s="30" t="str">
        <f t="shared" si="287"/>
        <v>oui</v>
      </c>
    </row>
    <row r="1858" spans="3:57" ht="15" customHeight="1" x14ac:dyDescent="0.25">
      <c r="C1858" s="15"/>
      <c r="W1858" s="132" t="s">
        <v>91</v>
      </c>
      <c r="AN1858"/>
      <c r="AO1858"/>
      <c r="AP1858"/>
      <c r="AQ1858"/>
      <c r="BD1858"/>
      <c r="BE1858" s="30" t="str">
        <f t="shared" si="287"/>
        <v>oui</v>
      </c>
    </row>
    <row r="1859" spans="3:57" ht="15" customHeight="1" x14ac:dyDescent="0.25">
      <c r="C1859" s="15"/>
      <c r="W1859" s="132" t="s">
        <v>91</v>
      </c>
      <c r="AN1859"/>
      <c r="AO1859"/>
      <c r="AP1859"/>
      <c r="AQ1859"/>
      <c r="BD1859"/>
      <c r="BE1859" s="30" t="str">
        <f t="shared" si="287"/>
        <v>oui</v>
      </c>
    </row>
    <row r="1860" spans="3:57" ht="15" customHeight="1" x14ac:dyDescent="0.25">
      <c r="C1860" s="15"/>
      <c r="W1860" s="132" t="s">
        <v>91</v>
      </c>
      <c r="AN1860"/>
      <c r="AO1860"/>
      <c r="AP1860"/>
      <c r="AQ1860"/>
      <c r="BD1860"/>
      <c r="BE1860" s="30" t="str">
        <f t="shared" si="287"/>
        <v>oui</v>
      </c>
    </row>
    <row r="1861" spans="3:57" ht="15" customHeight="1" x14ac:dyDescent="0.25">
      <c r="C1861" s="15"/>
      <c r="W1861" s="132" t="s">
        <v>91</v>
      </c>
      <c r="AN1861"/>
      <c r="AO1861"/>
      <c r="AP1861"/>
      <c r="AQ1861"/>
      <c r="BD1861"/>
      <c r="BE1861" s="30" t="str">
        <f t="shared" si="287"/>
        <v>oui</v>
      </c>
    </row>
    <row r="1862" spans="3:57" ht="15" customHeight="1" x14ac:dyDescent="0.25">
      <c r="C1862" s="15"/>
      <c r="W1862" s="132" t="s">
        <v>91</v>
      </c>
      <c r="AN1862"/>
      <c r="AO1862"/>
      <c r="AP1862"/>
      <c r="AQ1862"/>
      <c r="BD1862"/>
      <c r="BE1862" s="30" t="str">
        <f t="shared" si="287"/>
        <v>oui</v>
      </c>
    </row>
    <row r="1863" spans="3:57" ht="15" customHeight="1" x14ac:dyDescent="0.25">
      <c r="C1863" s="15"/>
      <c r="W1863" s="132" t="s">
        <v>91</v>
      </c>
      <c r="AN1863"/>
      <c r="AO1863"/>
      <c r="AP1863"/>
      <c r="AQ1863"/>
      <c r="BD1863"/>
      <c r="BE1863" s="30" t="str">
        <f t="shared" si="287"/>
        <v>oui</v>
      </c>
    </row>
    <row r="1864" spans="3:57" ht="15" customHeight="1" x14ac:dyDescent="0.25">
      <c r="C1864" s="15"/>
      <c r="W1864" s="132" t="s">
        <v>91</v>
      </c>
      <c r="AN1864"/>
      <c r="AO1864"/>
      <c r="AP1864"/>
      <c r="AQ1864"/>
      <c r="BD1864"/>
      <c r="BE1864" s="30" t="str">
        <f t="shared" si="287"/>
        <v>oui</v>
      </c>
    </row>
    <row r="1865" spans="3:57" ht="15" customHeight="1" x14ac:dyDescent="0.25">
      <c r="C1865" s="15"/>
      <c r="W1865" s="132" t="s">
        <v>91</v>
      </c>
      <c r="AN1865"/>
      <c r="AO1865"/>
      <c r="AP1865"/>
      <c r="AQ1865"/>
      <c r="BD1865"/>
      <c r="BE1865" s="30" t="str">
        <f t="shared" si="287"/>
        <v>oui</v>
      </c>
    </row>
    <row r="1866" spans="3:57" ht="15" customHeight="1" x14ac:dyDescent="0.25">
      <c r="C1866" s="15"/>
      <c r="W1866" s="132" t="s">
        <v>91</v>
      </c>
      <c r="AN1866"/>
      <c r="AO1866"/>
      <c r="AP1866"/>
      <c r="AQ1866"/>
      <c r="BD1866"/>
      <c r="BE1866" s="30" t="str">
        <f t="shared" ref="BE1866:BE1929" si="288">+BE1865</f>
        <v>oui</v>
      </c>
    </row>
    <row r="1867" spans="3:57" ht="15" customHeight="1" x14ac:dyDescent="0.25">
      <c r="C1867" s="15"/>
      <c r="W1867" s="132" t="s">
        <v>91</v>
      </c>
      <c r="AN1867"/>
      <c r="AO1867"/>
      <c r="AP1867"/>
      <c r="AQ1867"/>
      <c r="BD1867"/>
      <c r="BE1867" s="30" t="str">
        <f t="shared" si="288"/>
        <v>oui</v>
      </c>
    </row>
    <row r="1868" spans="3:57" ht="15" customHeight="1" x14ac:dyDescent="0.25">
      <c r="C1868" s="15"/>
      <c r="W1868" s="132" t="s">
        <v>91</v>
      </c>
      <c r="AN1868"/>
      <c r="AO1868"/>
      <c r="AP1868"/>
      <c r="AQ1868"/>
      <c r="BD1868"/>
      <c r="BE1868" s="30" t="str">
        <f t="shared" si="288"/>
        <v>oui</v>
      </c>
    </row>
    <row r="1869" spans="3:57" ht="15" customHeight="1" x14ac:dyDescent="0.25">
      <c r="C1869" s="15"/>
      <c r="W1869" s="132" t="s">
        <v>91</v>
      </c>
      <c r="AN1869"/>
      <c r="AO1869"/>
      <c r="AP1869"/>
      <c r="AQ1869"/>
      <c r="BD1869"/>
      <c r="BE1869" s="30" t="str">
        <f t="shared" si="288"/>
        <v>oui</v>
      </c>
    </row>
    <row r="1870" spans="3:57" ht="15" customHeight="1" x14ac:dyDescent="0.25">
      <c r="C1870" s="15"/>
      <c r="W1870" s="132" t="s">
        <v>91</v>
      </c>
      <c r="AN1870"/>
      <c r="AO1870"/>
      <c r="AP1870"/>
      <c r="AQ1870"/>
      <c r="BD1870"/>
      <c r="BE1870" s="30" t="str">
        <f t="shared" si="288"/>
        <v>oui</v>
      </c>
    </row>
    <row r="1871" spans="3:57" ht="15" customHeight="1" x14ac:dyDescent="0.25">
      <c r="C1871" s="15"/>
      <c r="W1871" s="132" t="s">
        <v>91</v>
      </c>
      <c r="AN1871"/>
      <c r="AO1871"/>
      <c r="AP1871"/>
      <c r="AQ1871"/>
      <c r="BD1871"/>
      <c r="BE1871" s="30" t="str">
        <f t="shared" si="288"/>
        <v>oui</v>
      </c>
    </row>
    <row r="1872" spans="3:57" ht="15" customHeight="1" x14ac:dyDescent="0.25">
      <c r="C1872" s="15"/>
      <c r="W1872" s="132" t="s">
        <v>91</v>
      </c>
      <c r="AN1872"/>
      <c r="AO1872"/>
      <c r="AP1872"/>
      <c r="AQ1872"/>
      <c r="BD1872"/>
      <c r="BE1872" s="30" t="str">
        <f t="shared" si="288"/>
        <v>oui</v>
      </c>
    </row>
    <row r="1873" spans="3:57" ht="15" customHeight="1" x14ac:dyDescent="0.25">
      <c r="C1873" s="15"/>
      <c r="W1873" s="132" t="s">
        <v>91</v>
      </c>
      <c r="AN1873"/>
      <c r="AO1873"/>
      <c r="AP1873"/>
      <c r="AQ1873"/>
      <c r="BD1873"/>
      <c r="BE1873" s="30" t="str">
        <f t="shared" si="288"/>
        <v>oui</v>
      </c>
    </row>
    <row r="1874" spans="3:57" ht="15" customHeight="1" x14ac:dyDescent="0.25">
      <c r="C1874" s="15"/>
      <c r="W1874" s="132" t="s">
        <v>91</v>
      </c>
      <c r="AN1874"/>
      <c r="AO1874"/>
      <c r="AP1874"/>
      <c r="AQ1874"/>
      <c r="BD1874"/>
      <c r="BE1874" s="30" t="str">
        <f t="shared" si="288"/>
        <v>oui</v>
      </c>
    </row>
    <row r="1875" spans="3:57" ht="15" customHeight="1" x14ac:dyDescent="0.25">
      <c r="C1875" s="15"/>
      <c r="W1875" s="132" t="s">
        <v>91</v>
      </c>
      <c r="AN1875"/>
      <c r="AO1875"/>
      <c r="AP1875"/>
      <c r="AQ1875"/>
      <c r="BD1875"/>
      <c r="BE1875" s="30" t="str">
        <f t="shared" si="288"/>
        <v>oui</v>
      </c>
    </row>
    <row r="1876" spans="3:57" ht="15" customHeight="1" x14ac:dyDescent="0.25">
      <c r="C1876" s="15"/>
      <c r="W1876" s="132" t="s">
        <v>91</v>
      </c>
      <c r="AN1876"/>
      <c r="AO1876"/>
      <c r="AP1876"/>
      <c r="AQ1876"/>
      <c r="BD1876"/>
      <c r="BE1876" s="30" t="str">
        <f t="shared" si="288"/>
        <v>oui</v>
      </c>
    </row>
    <row r="1877" spans="3:57" ht="15" customHeight="1" x14ac:dyDescent="0.25">
      <c r="C1877" s="15"/>
      <c r="W1877" s="132" t="s">
        <v>91</v>
      </c>
      <c r="AN1877"/>
      <c r="AO1877"/>
      <c r="AP1877"/>
      <c r="AQ1877"/>
      <c r="BD1877"/>
      <c r="BE1877" s="30" t="str">
        <f t="shared" si="288"/>
        <v>oui</v>
      </c>
    </row>
    <row r="1878" spans="3:57" ht="15" customHeight="1" x14ac:dyDescent="0.25">
      <c r="C1878" s="15"/>
      <c r="W1878" s="132" t="s">
        <v>91</v>
      </c>
      <c r="AN1878"/>
      <c r="AO1878"/>
      <c r="AP1878"/>
      <c r="AQ1878"/>
      <c r="BD1878"/>
      <c r="BE1878" s="30" t="str">
        <f t="shared" si="288"/>
        <v>oui</v>
      </c>
    </row>
    <row r="1879" spans="3:57" ht="15" customHeight="1" x14ac:dyDescent="0.25">
      <c r="C1879" s="15"/>
      <c r="W1879" s="132" t="s">
        <v>91</v>
      </c>
      <c r="AN1879"/>
      <c r="AO1879"/>
      <c r="AP1879"/>
      <c r="AQ1879"/>
      <c r="BD1879"/>
      <c r="BE1879" s="30" t="str">
        <f t="shared" si="288"/>
        <v>oui</v>
      </c>
    </row>
    <row r="1880" spans="3:57" ht="15" customHeight="1" x14ac:dyDescent="0.25">
      <c r="C1880" s="15"/>
      <c r="W1880" s="132" t="s">
        <v>91</v>
      </c>
      <c r="AN1880"/>
      <c r="AO1880"/>
      <c r="AP1880"/>
      <c r="AQ1880"/>
      <c r="BD1880"/>
      <c r="BE1880" s="30" t="str">
        <f t="shared" si="288"/>
        <v>oui</v>
      </c>
    </row>
    <row r="1881" spans="3:57" ht="15" customHeight="1" x14ac:dyDescent="0.25">
      <c r="C1881" s="15"/>
      <c r="W1881" s="132" t="s">
        <v>91</v>
      </c>
      <c r="AN1881"/>
      <c r="AO1881"/>
      <c r="AP1881"/>
      <c r="AQ1881"/>
      <c r="BD1881"/>
      <c r="BE1881" s="30" t="str">
        <f t="shared" si="288"/>
        <v>oui</v>
      </c>
    </row>
    <row r="1882" spans="3:57" ht="15" customHeight="1" x14ac:dyDescent="0.25">
      <c r="C1882" s="15"/>
      <c r="W1882" s="132" t="s">
        <v>91</v>
      </c>
      <c r="AN1882"/>
      <c r="AO1882"/>
      <c r="AP1882"/>
      <c r="AQ1882"/>
      <c r="BD1882"/>
      <c r="BE1882" s="30" t="str">
        <f t="shared" si="288"/>
        <v>oui</v>
      </c>
    </row>
    <row r="1883" spans="3:57" ht="15" customHeight="1" x14ac:dyDescent="0.25">
      <c r="C1883" s="15"/>
      <c r="W1883" s="132" t="s">
        <v>91</v>
      </c>
      <c r="AN1883"/>
      <c r="AO1883"/>
      <c r="AP1883"/>
      <c r="AQ1883"/>
      <c r="BD1883"/>
      <c r="BE1883" s="30" t="str">
        <f t="shared" si="288"/>
        <v>oui</v>
      </c>
    </row>
    <row r="1884" spans="3:57" ht="15" customHeight="1" x14ac:dyDescent="0.25">
      <c r="C1884" s="15"/>
      <c r="W1884" s="132" t="s">
        <v>91</v>
      </c>
      <c r="AN1884"/>
      <c r="AO1884"/>
      <c r="AP1884"/>
      <c r="AQ1884"/>
      <c r="BD1884"/>
      <c r="BE1884" s="30" t="str">
        <f t="shared" si="288"/>
        <v>oui</v>
      </c>
    </row>
    <row r="1885" spans="3:57" ht="15" customHeight="1" x14ac:dyDescent="0.25">
      <c r="C1885" s="15"/>
      <c r="W1885" s="132" t="s">
        <v>91</v>
      </c>
      <c r="AN1885"/>
      <c r="AO1885"/>
      <c r="AP1885"/>
      <c r="AQ1885"/>
      <c r="BD1885"/>
      <c r="BE1885" s="30" t="str">
        <f t="shared" si="288"/>
        <v>oui</v>
      </c>
    </row>
    <row r="1886" spans="3:57" ht="15" customHeight="1" x14ac:dyDescent="0.25">
      <c r="C1886" s="15"/>
      <c r="W1886" s="132" t="s">
        <v>91</v>
      </c>
      <c r="AN1886"/>
      <c r="AO1886"/>
      <c r="AP1886"/>
      <c r="AQ1886"/>
      <c r="BD1886"/>
      <c r="BE1886" s="30" t="str">
        <f t="shared" si="288"/>
        <v>oui</v>
      </c>
    </row>
    <row r="1887" spans="3:57" ht="15" customHeight="1" x14ac:dyDescent="0.25">
      <c r="C1887" s="15"/>
      <c r="W1887" s="132" t="s">
        <v>91</v>
      </c>
      <c r="AN1887"/>
      <c r="AO1887"/>
      <c r="AP1887"/>
      <c r="AQ1887"/>
      <c r="BD1887"/>
      <c r="BE1887" s="30" t="str">
        <f t="shared" si="288"/>
        <v>oui</v>
      </c>
    </row>
    <row r="1888" spans="3:57" ht="15" customHeight="1" x14ac:dyDescent="0.25">
      <c r="C1888" s="15"/>
      <c r="W1888" s="132" t="s">
        <v>91</v>
      </c>
      <c r="AN1888"/>
      <c r="AO1888"/>
      <c r="AP1888"/>
      <c r="AQ1888"/>
      <c r="BD1888"/>
      <c r="BE1888" s="30" t="str">
        <f t="shared" si="288"/>
        <v>oui</v>
      </c>
    </row>
    <row r="1889" spans="3:57" ht="15" customHeight="1" x14ac:dyDescent="0.25">
      <c r="C1889" s="15"/>
      <c r="W1889" s="132" t="s">
        <v>91</v>
      </c>
      <c r="AN1889"/>
      <c r="AO1889"/>
      <c r="AP1889"/>
      <c r="AQ1889"/>
      <c r="BD1889"/>
      <c r="BE1889" s="30" t="str">
        <f t="shared" si="288"/>
        <v>oui</v>
      </c>
    </row>
    <row r="1890" spans="3:57" ht="15" customHeight="1" x14ac:dyDescent="0.25">
      <c r="C1890" s="15"/>
      <c r="W1890" s="132" t="s">
        <v>91</v>
      </c>
      <c r="AN1890"/>
      <c r="AO1890"/>
      <c r="AP1890"/>
      <c r="AQ1890"/>
      <c r="BD1890"/>
      <c r="BE1890" s="30" t="str">
        <f t="shared" si="288"/>
        <v>oui</v>
      </c>
    </row>
    <row r="1891" spans="3:57" ht="15" customHeight="1" x14ac:dyDescent="0.25">
      <c r="C1891" s="15"/>
      <c r="W1891" s="132" t="s">
        <v>91</v>
      </c>
      <c r="AN1891"/>
      <c r="AO1891"/>
      <c r="AP1891"/>
      <c r="AQ1891"/>
      <c r="BD1891"/>
      <c r="BE1891" s="30" t="str">
        <f t="shared" si="288"/>
        <v>oui</v>
      </c>
    </row>
    <row r="1892" spans="3:57" ht="15" customHeight="1" x14ac:dyDescent="0.25">
      <c r="C1892" s="15"/>
      <c r="W1892" s="132" t="s">
        <v>91</v>
      </c>
      <c r="AN1892"/>
      <c r="AO1892"/>
      <c r="AP1892"/>
      <c r="AQ1892"/>
      <c r="BD1892"/>
      <c r="BE1892" s="30" t="str">
        <f t="shared" si="288"/>
        <v>oui</v>
      </c>
    </row>
    <row r="1893" spans="3:57" ht="15" customHeight="1" x14ac:dyDescent="0.25">
      <c r="C1893" s="15"/>
      <c r="W1893" s="132" t="s">
        <v>91</v>
      </c>
      <c r="AN1893"/>
      <c r="AO1893"/>
      <c r="AP1893"/>
      <c r="AQ1893"/>
      <c r="BD1893"/>
      <c r="BE1893" s="30" t="str">
        <f t="shared" si="288"/>
        <v>oui</v>
      </c>
    </row>
    <row r="1894" spans="3:57" ht="15" customHeight="1" x14ac:dyDescent="0.25">
      <c r="C1894" s="15"/>
      <c r="W1894" s="132" t="s">
        <v>91</v>
      </c>
      <c r="AN1894"/>
      <c r="AO1894"/>
      <c r="AP1894"/>
      <c r="AQ1894"/>
      <c r="BD1894"/>
      <c r="BE1894" s="30" t="str">
        <f t="shared" si="288"/>
        <v>oui</v>
      </c>
    </row>
    <row r="1895" spans="3:57" ht="15" customHeight="1" x14ac:dyDescent="0.25">
      <c r="C1895" s="15"/>
      <c r="W1895" s="132" t="s">
        <v>91</v>
      </c>
      <c r="AN1895"/>
      <c r="AO1895"/>
      <c r="AP1895"/>
      <c r="AQ1895"/>
      <c r="BD1895"/>
      <c r="BE1895" s="30" t="str">
        <f t="shared" si="288"/>
        <v>oui</v>
      </c>
    </row>
    <row r="1896" spans="3:57" ht="15" customHeight="1" x14ac:dyDescent="0.25">
      <c r="C1896" s="15"/>
      <c r="W1896" s="132" t="s">
        <v>91</v>
      </c>
      <c r="AN1896"/>
      <c r="AO1896"/>
      <c r="AP1896"/>
      <c r="AQ1896"/>
      <c r="BD1896"/>
      <c r="BE1896" s="30" t="str">
        <f t="shared" si="288"/>
        <v>oui</v>
      </c>
    </row>
    <row r="1897" spans="3:57" ht="15" customHeight="1" x14ac:dyDescent="0.25">
      <c r="C1897" s="15"/>
      <c r="W1897" s="132" t="s">
        <v>91</v>
      </c>
      <c r="AN1897"/>
      <c r="AO1897"/>
      <c r="AP1897"/>
      <c r="AQ1897"/>
      <c r="BD1897"/>
      <c r="BE1897" s="30" t="str">
        <f t="shared" si="288"/>
        <v>oui</v>
      </c>
    </row>
    <row r="1898" spans="3:57" ht="15" customHeight="1" x14ac:dyDescent="0.25">
      <c r="C1898" s="15"/>
      <c r="W1898" s="132" t="s">
        <v>91</v>
      </c>
      <c r="AN1898"/>
      <c r="AO1898"/>
      <c r="AP1898"/>
      <c r="AQ1898"/>
      <c r="BD1898"/>
      <c r="BE1898" s="30" t="str">
        <f t="shared" si="288"/>
        <v>oui</v>
      </c>
    </row>
    <row r="1899" spans="3:57" ht="15" customHeight="1" x14ac:dyDescent="0.25">
      <c r="C1899" s="15"/>
      <c r="W1899" s="132" t="s">
        <v>91</v>
      </c>
      <c r="AN1899"/>
      <c r="AO1899"/>
      <c r="AP1899"/>
      <c r="AQ1899"/>
      <c r="BD1899"/>
      <c r="BE1899" s="30" t="str">
        <f t="shared" si="288"/>
        <v>oui</v>
      </c>
    </row>
    <row r="1900" spans="3:57" ht="15" customHeight="1" x14ac:dyDescent="0.25">
      <c r="C1900" s="15"/>
      <c r="W1900" s="132" t="s">
        <v>91</v>
      </c>
      <c r="AN1900"/>
      <c r="AO1900"/>
      <c r="AP1900"/>
      <c r="AQ1900"/>
      <c r="BD1900"/>
      <c r="BE1900" s="30" t="str">
        <f t="shared" si="288"/>
        <v>oui</v>
      </c>
    </row>
    <row r="1901" spans="3:57" ht="15" customHeight="1" x14ac:dyDescent="0.25">
      <c r="C1901" s="15"/>
      <c r="W1901" s="132" t="s">
        <v>91</v>
      </c>
      <c r="AN1901"/>
      <c r="AO1901"/>
      <c r="AP1901"/>
      <c r="AQ1901"/>
      <c r="BD1901"/>
      <c r="BE1901" s="30" t="str">
        <f t="shared" si="288"/>
        <v>oui</v>
      </c>
    </row>
    <row r="1902" spans="3:57" ht="15" customHeight="1" x14ac:dyDescent="0.25">
      <c r="C1902" s="15"/>
      <c r="W1902" s="132" t="s">
        <v>91</v>
      </c>
      <c r="AN1902"/>
      <c r="AO1902"/>
      <c r="AP1902"/>
      <c r="AQ1902"/>
      <c r="BD1902"/>
      <c r="BE1902" s="30" t="str">
        <f t="shared" si="288"/>
        <v>oui</v>
      </c>
    </row>
    <row r="1903" spans="3:57" ht="15" customHeight="1" x14ac:dyDescent="0.25">
      <c r="C1903" s="15"/>
      <c r="W1903" s="132" t="s">
        <v>91</v>
      </c>
      <c r="AN1903"/>
      <c r="AO1903"/>
      <c r="AP1903"/>
      <c r="AQ1903"/>
      <c r="BD1903"/>
      <c r="BE1903" s="30" t="str">
        <f t="shared" si="288"/>
        <v>oui</v>
      </c>
    </row>
    <row r="1904" spans="3:57" ht="15" customHeight="1" x14ac:dyDescent="0.25">
      <c r="C1904" s="15"/>
      <c r="W1904" s="132" t="s">
        <v>91</v>
      </c>
      <c r="AN1904"/>
      <c r="AO1904"/>
      <c r="AP1904"/>
      <c r="AQ1904"/>
      <c r="BD1904"/>
      <c r="BE1904" s="30" t="str">
        <f t="shared" si="288"/>
        <v>oui</v>
      </c>
    </row>
    <row r="1905" spans="3:57" ht="15" customHeight="1" x14ac:dyDescent="0.25">
      <c r="C1905" s="15"/>
      <c r="W1905" s="132" t="s">
        <v>91</v>
      </c>
      <c r="AN1905"/>
      <c r="AO1905"/>
      <c r="AP1905"/>
      <c r="AQ1905"/>
      <c r="BD1905"/>
      <c r="BE1905" s="30" t="str">
        <f t="shared" si="288"/>
        <v>oui</v>
      </c>
    </row>
    <row r="1906" spans="3:57" ht="15" customHeight="1" x14ac:dyDescent="0.25">
      <c r="C1906" s="15"/>
      <c r="W1906" s="132" t="s">
        <v>91</v>
      </c>
      <c r="AN1906"/>
      <c r="AO1906"/>
      <c r="AP1906"/>
      <c r="AQ1906"/>
      <c r="BD1906"/>
      <c r="BE1906" s="30" t="str">
        <f t="shared" si="288"/>
        <v>oui</v>
      </c>
    </row>
    <row r="1907" spans="3:57" ht="15" customHeight="1" x14ac:dyDescent="0.25">
      <c r="C1907" s="15"/>
      <c r="W1907" s="132" t="s">
        <v>91</v>
      </c>
      <c r="AN1907"/>
      <c r="AO1907"/>
      <c r="AP1907"/>
      <c r="AQ1907"/>
      <c r="BD1907"/>
      <c r="BE1907" s="30" t="str">
        <f t="shared" si="288"/>
        <v>oui</v>
      </c>
    </row>
    <row r="1908" spans="3:57" ht="15" customHeight="1" x14ac:dyDescent="0.25">
      <c r="C1908" s="15"/>
      <c r="W1908" s="132" t="s">
        <v>91</v>
      </c>
      <c r="AN1908"/>
      <c r="AO1908"/>
      <c r="AP1908"/>
      <c r="AQ1908"/>
      <c r="BD1908"/>
      <c r="BE1908" s="30" t="str">
        <f t="shared" si="288"/>
        <v>oui</v>
      </c>
    </row>
    <row r="1909" spans="3:57" ht="15" customHeight="1" x14ac:dyDescent="0.25">
      <c r="C1909" s="15"/>
      <c r="W1909" s="132" t="s">
        <v>91</v>
      </c>
      <c r="AN1909"/>
      <c r="AO1909"/>
      <c r="AP1909"/>
      <c r="AQ1909"/>
      <c r="BD1909"/>
      <c r="BE1909" s="30" t="str">
        <f t="shared" si="288"/>
        <v>oui</v>
      </c>
    </row>
    <row r="1910" spans="3:57" ht="15" customHeight="1" x14ac:dyDescent="0.25">
      <c r="C1910" s="15"/>
      <c r="W1910" s="132" t="s">
        <v>91</v>
      </c>
      <c r="AN1910"/>
      <c r="AO1910"/>
      <c r="AP1910"/>
      <c r="AQ1910"/>
      <c r="BD1910"/>
      <c r="BE1910" s="30" t="str">
        <f t="shared" si="288"/>
        <v>oui</v>
      </c>
    </row>
    <row r="1911" spans="3:57" ht="15" customHeight="1" x14ac:dyDescent="0.25">
      <c r="C1911" s="15"/>
      <c r="W1911" s="132" t="s">
        <v>91</v>
      </c>
      <c r="AN1911"/>
      <c r="AO1911"/>
      <c r="AP1911"/>
      <c r="AQ1911"/>
      <c r="BD1911"/>
      <c r="BE1911" s="30" t="str">
        <f t="shared" si="288"/>
        <v>oui</v>
      </c>
    </row>
    <row r="1912" spans="3:57" ht="15" customHeight="1" x14ac:dyDescent="0.25">
      <c r="C1912" s="15"/>
      <c r="W1912" s="132" t="s">
        <v>91</v>
      </c>
      <c r="AN1912"/>
      <c r="AO1912"/>
      <c r="AP1912"/>
      <c r="AQ1912"/>
      <c r="BD1912"/>
      <c r="BE1912" s="30" t="str">
        <f t="shared" si="288"/>
        <v>oui</v>
      </c>
    </row>
    <row r="1913" spans="3:57" ht="15" customHeight="1" x14ac:dyDescent="0.25">
      <c r="C1913" s="15"/>
      <c r="W1913" s="132" t="s">
        <v>91</v>
      </c>
      <c r="AN1913"/>
      <c r="AO1913"/>
      <c r="AP1913"/>
      <c r="AQ1913"/>
      <c r="BD1913"/>
      <c r="BE1913" s="30" t="str">
        <f t="shared" si="288"/>
        <v>oui</v>
      </c>
    </row>
    <row r="1914" spans="3:57" ht="15" customHeight="1" x14ac:dyDescent="0.25">
      <c r="C1914" s="15"/>
      <c r="W1914" s="132" t="s">
        <v>91</v>
      </c>
      <c r="AN1914"/>
      <c r="AO1914"/>
      <c r="AP1914"/>
      <c r="AQ1914"/>
      <c r="BD1914"/>
      <c r="BE1914" s="30" t="str">
        <f t="shared" si="288"/>
        <v>oui</v>
      </c>
    </row>
    <row r="1915" spans="3:57" ht="15" customHeight="1" x14ac:dyDescent="0.25">
      <c r="C1915" s="15"/>
      <c r="W1915" s="132" t="s">
        <v>91</v>
      </c>
      <c r="AN1915"/>
      <c r="AO1915"/>
      <c r="AP1915"/>
      <c r="AQ1915"/>
      <c r="BD1915"/>
      <c r="BE1915" s="30" t="str">
        <f t="shared" si="288"/>
        <v>oui</v>
      </c>
    </row>
    <row r="1916" spans="3:57" ht="15" customHeight="1" x14ac:dyDescent="0.25">
      <c r="C1916" s="15"/>
      <c r="W1916" s="132" t="s">
        <v>91</v>
      </c>
      <c r="AN1916"/>
      <c r="AO1916"/>
      <c r="AP1916"/>
      <c r="AQ1916"/>
      <c r="BD1916"/>
      <c r="BE1916" s="30" t="str">
        <f t="shared" si="288"/>
        <v>oui</v>
      </c>
    </row>
    <row r="1917" spans="3:57" ht="15" customHeight="1" x14ac:dyDescent="0.25">
      <c r="C1917" s="15"/>
      <c r="W1917" s="132" t="s">
        <v>91</v>
      </c>
      <c r="AN1917"/>
      <c r="AO1917"/>
      <c r="AP1917"/>
      <c r="AQ1917"/>
      <c r="BD1917"/>
      <c r="BE1917" s="30" t="str">
        <f t="shared" si="288"/>
        <v>oui</v>
      </c>
    </row>
    <row r="1918" spans="3:57" ht="15" customHeight="1" x14ac:dyDescent="0.25">
      <c r="C1918" s="15"/>
      <c r="W1918" s="132" t="s">
        <v>91</v>
      </c>
      <c r="AN1918"/>
      <c r="AO1918"/>
      <c r="AP1918"/>
      <c r="AQ1918"/>
      <c r="BD1918"/>
      <c r="BE1918" s="30" t="str">
        <f t="shared" si="288"/>
        <v>oui</v>
      </c>
    </row>
    <row r="1919" spans="3:57" ht="15" customHeight="1" x14ac:dyDescent="0.25">
      <c r="C1919" s="15"/>
      <c r="W1919" s="132" t="s">
        <v>91</v>
      </c>
      <c r="AN1919"/>
      <c r="AO1919"/>
      <c r="AP1919"/>
      <c r="AQ1919"/>
      <c r="BD1919"/>
      <c r="BE1919" s="30" t="str">
        <f t="shared" si="288"/>
        <v>oui</v>
      </c>
    </row>
    <row r="1920" spans="3:57" ht="15" customHeight="1" x14ac:dyDescent="0.25">
      <c r="C1920" s="15"/>
      <c r="W1920" s="132" t="s">
        <v>91</v>
      </c>
      <c r="AN1920"/>
      <c r="AO1920"/>
      <c r="AP1920"/>
      <c r="AQ1920"/>
      <c r="BD1920"/>
      <c r="BE1920" s="30" t="str">
        <f t="shared" si="288"/>
        <v>oui</v>
      </c>
    </row>
    <row r="1921" spans="3:57" ht="15" customHeight="1" x14ac:dyDescent="0.25">
      <c r="C1921" s="15"/>
      <c r="W1921" s="132" t="s">
        <v>91</v>
      </c>
      <c r="AN1921"/>
      <c r="AO1921"/>
      <c r="AP1921"/>
      <c r="AQ1921"/>
      <c r="BD1921"/>
      <c r="BE1921" s="30" t="str">
        <f t="shared" si="288"/>
        <v>oui</v>
      </c>
    </row>
    <row r="1922" spans="3:57" ht="15" customHeight="1" x14ac:dyDescent="0.25">
      <c r="C1922" s="15"/>
      <c r="W1922" s="132" t="s">
        <v>91</v>
      </c>
      <c r="AN1922"/>
      <c r="AO1922"/>
      <c r="AP1922"/>
      <c r="AQ1922"/>
      <c r="BD1922"/>
      <c r="BE1922" s="30" t="str">
        <f t="shared" si="288"/>
        <v>oui</v>
      </c>
    </row>
    <row r="1923" spans="3:57" ht="15" customHeight="1" x14ac:dyDescent="0.25">
      <c r="C1923" s="15"/>
      <c r="W1923" s="132" t="s">
        <v>91</v>
      </c>
      <c r="AN1923"/>
      <c r="AO1923"/>
      <c r="AP1923"/>
      <c r="AQ1923"/>
      <c r="BD1923"/>
      <c r="BE1923" s="30" t="str">
        <f t="shared" si="288"/>
        <v>oui</v>
      </c>
    </row>
    <row r="1924" spans="3:57" ht="15" customHeight="1" x14ac:dyDescent="0.25">
      <c r="C1924" s="15"/>
      <c r="W1924" s="132" t="s">
        <v>91</v>
      </c>
      <c r="AN1924"/>
      <c r="AO1924"/>
      <c r="AP1924"/>
      <c r="AQ1924"/>
      <c r="BD1924"/>
      <c r="BE1924" s="30" t="str">
        <f t="shared" si="288"/>
        <v>oui</v>
      </c>
    </row>
    <row r="1925" spans="3:57" ht="15" customHeight="1" x14ac:dyDescent="0.25">
      <c r="C1925" s="15"/>
      <c r="W1925" s="132" t="s">
        <v>91</v>
      </c>
      <c r="AN1925"/>
      <c r="AO1925"/>
      <c r="AP1925"/>
      <c r="AQ1925"/>
      <c r="BD1925"/>
      <c r="BE1925" s="30" t="str">
        <f t="shared" si="288"/>
        <v>oui</v>
      </c>
    </row>
    <row r="1926" spans="3:57" ht="15" customHeight="1" x14ac:dyDescent="0.25">
      <c r="C1926" s="15"/>
      <c r="W1926" s="132" t="s">
        <v>91</v>
      </c>
      <c r="AN1926"/>
      <c r="AO1926"/>
      <c r="AP1926"/>
      <c r="AQ1926"/>
      <c r="BD1926"/>
      <c r="BE1926" s="30" t="str">
        <f t="shared" si="288"/>
        <v>oui</v>
      </c>
    </row>
    <row r="1927" spans="3:57" ht="15" customHeight="1" x14ac:dyDescent="0.25">
      <c r="C1927" s="15"/>
      <c r="W1927" s="132" t="s">
        <v>91</v>
      </c>
      <c r="AN1927"/>
      <c r="AO1927"/>
      <c r="AP1927"/>
      <c r="AQ1927"/>
      <c r="BD1927"/>
      <c r="BE1927" s="30" t="str">
        <f t="shared" si="288"/>
        <v>oui</v>
      </c>
    </row>
    <row r="1928" spans="3:57" ht="15" customHeight="1" x14ac:dyDescent="0.25">
      <c r="C1928" s="15"/>
      <c r="W1928" s="132" t="s">
        <v>91</v>
      </c>
      <c r="AN1928"/>
      <c r="AO1928"/>
      <c r="AP1928"/>
      <c r="AQ1928"/>
      <c r="BD1928"/>
      <c r="BE1928" s="30" t="str">
        <f t="shared" si="288"/>
        <v>oui</v>
      </c>
    </row>
    <row r="1929" spans="3:57" ht="15" customHeight="1" x14ac:dyDescent="0.25">
      <c r="C1929" s="15"/>
      <c r="W1929" s="132" t="s">
        <v>91</v>
      </c>
      <c r="AN1929"/>
      <c r="AO1929"/>
      <c r="AP1929"/>
      <c r="AQ1929"/>
      <c r="BD1929"/>
      <c r="BE1929" s="30" t="str">
        <f t="shared" si="288"/>
        <v>oui</v>
      </c>
    </row>
    <row r="1930" spans="3:57" ht="15" customHeight="1" x14ac:dyDescent="0.25">
      <c r="C1930" s="15"/>
      <c r="W1930" s="132" t="s">
        <v>91</v>
      </c>
      <c r="AN1930"/>
      <c r="AO1930"/>
      <c r="AP1930"/>
      <c r="AQ1930"/>
      <c r="BD1930"/>
      <c r="BE1930" s="30" t="str">
        <f t="shared" ref="BE1930:BE1993" si="289">+BE1929</f>
        <v>oui</v>
      </c>
    </row>
    <row r="1931" spans="3:57" ht="15" customHeight="1" x14ac:dyDescent="0.25">
      <c r="C1931" s="15"/>
      <c r="W1931" s="132" t="s">
        <v>91</v>
      </c>
      <c r="AN1931"/>
      <c r="AO1931"/>
      <c r="AP1931"/>
      <c r="AQ1931"/>
      <c r="BD1931"/>
      <c r="BE1931" s="30" t="str">
        <f t="shared" si="289"/>
        <v>oui</v>
      </c>
    </row>
    <row r="1932" spans="3:57" ht="15" customHeight="1" x14ac:dyDescent="0.25">
      <c r="C1932" s="15"/>
      <c r="W1932" s="132" t="s">
        <v>91</v>
      </c>
      <c r="AN1932"/>
      <c r="AO1932"/>
      <c r="AP1932"/>
      <c r="AQ1932"/>
      <c r="BD1932"/>
      <c r="BE1932" s="30" t="str">
        <f t="shared" si="289"/>
        <v>oui</v>
      </c>
    </row>
    <row r="1933" spans="3:57" ht="15" customHeight="1" x14ac:dyDescent="0.25">
      <c r="C1933" s="15"/>
      <c r="W1933" s="132" t="s">
        <v>91</v>
      </c>
      <c r="AN1933"/>
      <c r="AO1933"/>
      <c r="AP1933"/>
      <c r="AQ1933"/>
      <c r="BD1933"/>
      <c r="BE1933" s="30" t="str">
        <f t="shared" si="289"/>
        <v>oui</v>
      </c>
    </row>
    <row r="1934" spans="3:57" ht="15" customHeight="1" x14ac:dyDescent="0.25">
      <c r="C1934" s="15"/>
      <c r="W1934" s="132" t="s">
        <v>91</v>
      </c>
      <c r="AN1934"/>
      <c r="AO1934"/>
      <c r="AP1934"/>
      <c r="AQ1934"/>
      <c r="BD1934"/>
      <c r="BE1934" s="30" t="str">
        <f t="shared" si="289"/>
        <v>oui</v>
      </c>
    </row>
    <row r="1935" spans="3:57" ht="15" customHeight="1" x14ac:dyDescent="0.25">
      <c r="C1935" s="15"/>
      <c r="W1935" s="132" t="s">
        <v>91</v>
      </c>
      <c r="AN1935"/>
      <c r="AO1935"/>
      <c r="AP1935"/>
      <c r="AQ1935"/>
      <c r="BD1935"/>
      <c r="BE1935" s="30" t="str">
        <f t="shared" si="289"/>
        <v>oui</v>
      </c>
    </row>
    <row r="1936" spans="3:57" ht="15" customHeight="1" x14ac:dyDescent="0.25">
      <c r="C1936" s="15"/>
      <c r="W1936" s="132" t="s">
        <v>91</v>
      </c>
      <c r="AN1936"/>
      <c r="AO1936"/>
      <c r="AP1936"/>
      <c r="AQ1936"/>
      <c r="BD1936"/>
      <c r="BE1936" s="30" t="str">
        <f t="shared" si="289"/>
        <v>oui</v>
      </c>
    </row>
    <row r="1937" spans="3:57" ht="15" customHeight="1" x14ac:dyDescent="0.25">
      <c r="C1937" s="15"/>
      <c r="W1937" s="132" t="s">
        <v>91</v>
      </c>
      <c r="AN1937"/>
      <c r="AO1937"/>
      <c r="AP1937"/>
      <c r="AQ1937"/>
      <c r="BD1937"/>
      <c r="BE1937" s="30" t="str">
        <f t="shared" si="289"/>
        <v>oui</v>
      </c>
    </row>
    <row r="1938" spans="3:57" ht="15" customHeight="1" x14ac:dyDescent="0.25">
      <c r="C1938" s="15"/>
      <c r="W1938" s="132" t="s">
        <v>91</v>
      </c>
      <c r="AN1938"/>
      <c r="AO1938"/>
      <c r="AP1938"/>
      <c r="AQ1938"/>
      <c r="BD1938"/>
      <c r="BE1938" s="30" t="str">
        <f t="shared" si="289"/>
        <v>oui</v>
      </c>
    </row>
    <row r="1939" spans="3:57" ht="15" customHeight="1" x14ac:dyDescent="0.25">
      <c r="C1939" s="15"/>
      <c r="W1939" s="132" t="s">
        <v>91</v>
      </c>
      <c r="AN1939"/>
      <c r="AO1939"/>
      <c r="AP1939"/>
      <c r="AQ1939"/>
      <c r="BD1939"/>
      <c r="BE1939" s="30" t="str">
        <f t="shared" si="289"/>
        <v>oui</v>
      </c>
    </row>
    <row r="1940" spans="3:57" ht="15" customHeight="1" x14ac:dyDescent="0.25">
      <c r="C1940" s="15"/>
      <c r="W1940" s="132" t="s">
        <v>91</v>
      </c>
      <c r="AN1940"/>
      <c r="AO1940"/>
      <c r="AP1940"/>
      <c r="AQ1940"/>
      <c r="BD1940"/>
      <c r="BE1940" s="30" t="str">
        <f t="shared" si="289"/>
        <v>oui</v>
      </c>
    </row>
    <row r="1941" spans="3:57" ht="15" customHeight="1" x14ac:dyDescent="0.25">
      <c r="C1941" s="15"/>
      <c r="W1941" s="132" t="s">
        <v>91</v>
      </c>
      <c r="AN1941"/>
      <c r="AO1941"/>
      <c r="AP1941"/>
      <c r="AQ1941"/>
      <c r="BD1941"/>
      <c r="BE1941" s="30" t="str">
        <f t="shared" si="289"/>
        <v>oui</v>
      </c>
    </row>
    <row r="1942" spans="3:57" ht="15" customHeight="1" x14ac:dyDescent="0.25">
      <c r="C1942" s="15"/>
      <c r="W1942" s="132" t="s">
        <v>91</v>
      </c>
      <c r="AN1942"/>
      <c r="AO1942"/>
      <c r="AP1942"/>
      <c r="AQ1942"/>
      <c r="BD1942"/>
      <c r="BE1942" s="30" t="str">
        <f t="shared" si="289"/>
        <v>oui</v>
      </c>
    </row>
    <row r="1943" spans="3:57" ht="15" customHeight="1" x14ac:dyDescent="0.25">
      <c r="C1943" s="15"/>
      <c r="W1943" s="132" t="s">
        <v>91</v>
      </c>
      <c r="AN1943"/>
      <c r="AO1943"/>
      <c r="AP1943"/>
      <c r="AQ1943"/>
      <c r="BD1943"/>
      <c r="BE1943" s="30" t="str">
        <f t="shared" si="289"/>
        <v>oui</v>
      </c>
    </row>
    <row r="1944" spans="3:57" ht="15" customHeight="1" x14ac:dyDescent="0.25">
      <c r="C1944" s="15"/>
      <c r="W1944" s="132" t="s">
        <v>91</v>
      </c>
      <c r="AN1944"/>
      <c r="AO1944"/>
      <c r="AP1944"/>
      <c r="AQ1944"/>
      <c r="BD1944"/>
      <c r="BE1944" s="30" t="str">
        <f t="shared" si="289"/>
        <v>oui</v>
      </c>
    </row>
    <row r="1945" spans="3:57" ht="15" customHeight="1" x14ac:dyDescent="0.25">
      <c r="C1945" s="15"/>
      <c r="W1945" s="132" t="s">
        <v>91</v>
      </c>
      <c r="AN1945"/>
      <c r="AO1945"/>
      <c r="AP1945"/>
      <c r="AQ1945"/>
      <c r="BD1945"/>
      <c r="BE1945" s="30" t="str">
        <f t="shared" si="289"/>
        <v>oui</v>
      </c>
    </row>
    <row r="1946" spans="3:57" ht="15" customHeight="1" x14ac:dyDescent="0.25">
      <c r="C1946" s="15"/>
      <c r="W1946" s="132" t="s">
        <v>91</v>
      </c>
      <c r="AN1946"/>
      <c r="AO1946"/>
      <c r="AP1946"/>
      <c r="AQ1946"/>
      <c r="BD1946"/>
      <c r="BE1946" s="30" t="str">
        <f t="shared" si="289"/>
        <v>oui</v>
      </c>
    </row>
    <row r="1947" spans="3:57" ht="15" customHeight="1" x14ac:dyDescent="0.25">
      <c r="C1947" s="15"/>
      <c r="W1947" s="132" t="s">
        <v>91</v>
      </c>
      <c r="AN1947"/>
      <c r="AO1947"/>
      <c r="AP1947"/>
      <c r="AQ1947"/>
      <c r="BD1947"/>
      <c r="BE1947" s="30" t="str">
        <f t="shared" si="289"/>
        <v>oui</v>
      </c>
    </row>
    <row r="1948" spans="3:57" ht="15" customHeight="1" x14ac:dyDescent="0.25">
      <c r="C1948" s="15"/>
      <c r="W1948" s="132" t="s">
        <v>91</v>
      </c>
      <c r="AN1948"/>
      <c r="AO1948"/>
      <c r="AP1948"/>
      <c r="AQ1948"/>
      <c r="BD1948"/>
      <c r="BE1948" s="30" t="str">
        <f t="shared" si="289"/>
        <v>oui</v>
      </c>
    </row>
    <row r="1949" spans="3:57" ht="15" customHeight="1" x14ac:dyDescent="0.25">
      <c r="C1949" s="15"/>
      <c r="W1949" s="132" t="s">
        <v>91</v>
      </c>
      <c r="AN1949"/>
      <c r="AO1949"/>
      <c r="AP1949"/>
      <c r="AQ1949"/>
      <c r="BD1949"/>
      <c r="BE1949" s="30" t="str">
        <f t="shared" si="289"/>
        <v>oui</v>
      </c>
    </row>
    <row r="1950" spans="3:57" ht="15" customHeight="1" x14ac:dyDescent="0.25">
      <c r="C1950" s="15"/>
      <c r="W1950" s="132" t="s">
        <v>91</v>
      </c>
      <c r="AN1950"/>
      <c r="AO1950"/>
      <c r="AP1950"/>
      <c r="AQ1950"/>
      <c r="BD1950"/>
      <c r="BE1950" s="30" t="str">
        <f t="shared" si="289"/>
        <v>oui</v>
      </c>
    </row>
    <row r="1951" spans="3:57" ht="15" customHeight="1" x14ac:dyDescent="0.25">
      <c r="C1951" s="15"/>
      <c r="W1951" s="132" t="s">
        <v>91</v>
      </c>
      <c r="AN1951"/>
      <c r="AO1951"/>
      <c r="AP1951"/>
      <c r="AQ1951"/>
      <c r="BD1951"/>
      <c r="BE1951" s="30" t="str">
        <f t="shared" si="289"/>
        <v>oui</v>
      </c>
    </row>
    <row r="1952" spans="3:57" ht="15" customHeight="1" x14ac:dyDescent="0.25">
      <c r="C1952" s="15"/>
      <c r="W1952" s="132" t="s">
        <v>91</v>
      </c>
      <c r="AN1952"/>
      <c r="AO1952"/>
      <c r="AP1952"/>
      <c r="AQ1952"/>
      <c r="BD1952"/>
      <c r="BE1952" s="30" t="str">
        <f t="shared" si="289"/>
        <v>oui</v>
      </c>
    </row>
    <row r="1953" spans="3:57" ht="15" customHeight="1" x14ac:dyDescent="0.25">
      <c r="C1953" s="15"/>
      <c r="W1953" s="132" t="s">
        <v>91</v>
      </c>
      <c r="AN1953"/>
      <c r="AO1953"/>
      <c r="AP1953"/>
      <c r="AQ1953"/>
      <c r="BD1953"/>
      <c r="BE1953" s="30" t="str">
        <f t="shared" si="289"/>
        <v>oui</v>
      </c>
    </row>
    <row r="1954" spans="3:57" ht="15" customHeight="1" x14ac:dyDescent="0.25">
      <c r="C1954" s="15"/>
      <c r="W1954" s="132" t="s">
        <v>91</v>
      </c>
      <c r="AN1954"/>
      <c r="AO1954"/>
      <c r="AP1954"/>
      <c r="AQ1954"/>
      <c r="BD1954"/>
      <c r="BE1954" s="30" t="str">
        <f t="shared" si="289"/>
        <v>oui</v>
      </c>
    </row>
    <row r="1955" spans="3:57" ht="15" customHeight="1" x14ac:dyDescent="0.25">
      <c r="C1955" s="15"/>
      <c r="W1955" s="132" t="s">
        <v>91</v>
      </c>
      <c r="AN1955"/>
      <c r="AO1955"/>
      <c r="AP1955"/>
      <c r="AQ1955"/>
      <c r="BD1955"/>
      <c r="BE1955" s="30" t="str">
        <f t="shared" si="289"/>
        <v>oui</v>
      </c>
    </row>
    <row r="1956" spans="3:57" ht="15" customHeight="1" x14ac:dyDescent="0.25">
      <c r="C1956" s="15"/>
      <c r="W1956" s="132" t="s">
        <v>91</v>
      </c>
      <c r="AN1956"/>
      <c r="AO1956"/>
      <c r="AP1956"/>
      <c r="AQ1956"/>
      <c r="BD1956"/>
      <c r="BE1956" s="30" t="str">
        <f t="shared" si="289"/>
        <v>oui</v>
      </c>
    </row>
    <row r="1957" spans="3:57" ht="15" customHeight="1" x14ac:dyDescent="0.25">
      <c r="C1957" s="15"/>
      <c r="W1957" s="132" t="s">
        <v>91</v>
      </c>
      <c r="AN1957"/>
      <c r="AO1957"/>
      <c r="AP1957"/>
      <c r="AQ1957"/>
      <c r="BD1957"/>
      <c r="BE1957" s="30" t="str">
        <f t="shared" si="289"/>
        <v>oui</v>
      </c>
    </row>
    <row r="1958" spans="3:57" ht="15" customHeight="1" x14ac:dyDescent="0.25">
      <c r="C1958" s="15"/>
      <c r="W1958" s="132" t="s">
        <v>91</v>
      </c>
      <c r="AN1958"/>
      <c r="AO1958"/>
      <c r="AP1958"/>
      <c r="AQ1958"/>
      <c r="BD1958"/>
      <c r="BE1958" s="30" t="str">
        <f t="shared" si="289"/>
        <v>oui</v>
      </c>
    </row>
    <row r="1959" spans="3:57" ht="15" customHeight="1" x14ac:dyDescent="0.25">
      <c r="C1959" s="15"/>
      <c r="W1959" s="132" t="s">
        <v>91</v>
      </c>
      <c r="AN1959"/>
      <c r="AO1959"/>
      <c r="AP1959"/>
      <c r="AQ1959"/>
      <c r="BD1959"/>
      <c r="BE1959" s="30" t="str">
        <f t="shared" si="289"/>
        <v>oui</v>
      </c>
    </row>
    <row r="1960" spans="3:57" ht="15" customHeight="1" x14ac:dyDescent="0.25">
      <c r="C1960" s="15"/>
      <c r="W1960" s="132" t="s">
        <v>91</v>
      </c>
      <c r="AN1960"/>
      <c r="AO1960"/>
      <c r="AP1960"/>
      <c r="AQ1960"/>
      <c r="BD1960"/>
      <c r="BE1960" s="30" t="str">
        <f t="shared" si="289"/>
        <v>oui</v>
      </c>
    </row>
    <row r="1961" spans="3:57" ht="15" customHeight="1" x14ac:dyDescent="0.25">
      <c r="C1961" s="15"/>
      <c r="W1961" s="132" t="s">
        <v>91</v>
      </c>
      <c r="AN1961"/>
      <c r="AO1961"/>
      <c r="AP1961"/>
      <c r="AQ1961"/>
      <c r="BD1961"/>
      <c r="BE1961" s="30" t="str">
        <f t="shared" si="289"/>
        <v>oui</v>
      </c>
    </row>
    <row r="1962" spans="3:57" ht="15" customHeight="1" x14ac:dyDescent="0.25">
      <c r="C1962" s="15"/>
      <c r="W1962" s="132" t="s">
        <v>91</v>
      </c>
      <c r="AN1962"/>
      <c r="AO1962"/>
      <c r="AP1962"/>
      <c r="AQ1962"/>
      <c r="BD1962"/>
      <c r="BE1962" s="30" t="str">
        <f t="shared" si="289"/>
        <v>oui</v>
      </c>
    </row>
    <row r="1963" spans="3:57" ht="15" customHeight="1" x14ac:dyDescent="0.25">
      <c r="C1963" s="15"/>
      <c r="W1963" s="132" t="s">
        <v>91</v>
      </c>
      <c r="AN1963"/>
      <c r="AO1963"/>
      <c r="AP1963"/>
      <c r="AQ1963"/>
      <c r="BD1963"/>
      <c r="BE1963" s="30" t="str">
        <f t="shared" si="289"/>
        <v>oui</v>
      </c>
    </row>
    <row r="1964" spans="3:57" ht="15" customHeight="1" x14ac:dyDescent="0.25">
      <c r="C1964" s="15"/>
      <c r="W1964" s="132" t="s">
        <v>91</v>
      </c>
      <c r="AN1964"/>
      <c r="AO1964"/>
      <c r="AP1964"/>
      <c r="AQ1964"/>
      <c r="BD1964"/>
      <c r="BE1964" s="30" t="str">
        <f t="shared" si="289"/>
        <v>oui</v>
      </c>
    </row>
    <row r="1965" spans="3:57" ht="15" customHeight="1" x14ac:dyDescent="0.25">
      <c r="C1965" s="15"/>
      <c r="W1965" s="132" t="s">
        <v>91</v>
      </c>
      <c r="AN1965"/>
      <c r="AO1965"/>
      <c r="AP1965"/>
      <c r="AQ1965"/>
      <c r="BD1965"/>
      <c r="BE1965" s="30" t="str">
        <f t="shared" si="289"/>
        <v>oui</v>
      </c>
    </row>
    <row r="1966" spans="3:57" ht="15" customHeight="1" x14ac:dyDescent="0.25">
      <c r="C1966" s="15"/>
      <c r="W1966" s="132" t="s">
        <v>91</v>
      </c>
      <c r="AN1966"/>
      <c r="AO1966"/>
      <c r="AP1966"/>
      <c r="AQ1966"/>
      <c r="BD1966"/>
      <c r="BE1966" s="30" t="str">
        <f t="shared" si="289"/>
        <v>oui</v>
      </c>
    </row>
    <row r="1967" spans="3:57" ht="15" customHeight="1" x14ac:dyDescent="0.25">
      <c r="C1967" s="15"/>
      <c r="W1967" s="132" t="s">
        <v>91</v>
      </c>
      <c r="AN1967"/>
      <c r="AO1967"/>
      <c r="AP1967"/>
      <c r="AQ1967"/>
      <c r="BD1967"/>
      <c r="BE1967" s="30" t="str">
        <f t="shared" si="289"/>
        <v>oui</v>
      </c>
    </row>
    <row r="1968" spans="3:57" ht="15" customHeight="1" x14ac:dyDescent="0.25">
      <c r="C1968" s="15"/>
      <c r="W1968" s="132" t="s">
        <v>91</v>
      </c>
      <c r="AN1968"/>
      <c r="AO1968"/>
      <c r="AP1968"/>
      <c r="AQ1968"/>
      <c r="BD1968"/>
      <c r="BE1968" s="30" t="str">
        <f t="shared" si="289"/>
        <v>oui</v>
      </c>
    </row>
    <row r="1969" spans="3:57" ht="15" customHeight="1" x14ac:dyDescent="0.25">
      <c r="C1969" s="15"/>
      <c r="W1969" s="132" t="s">
        <v>91</v>
      </c>
      <c r="AN1969"/>
      <c r="AO1969"/>
      <c r="AP1969"/>
      <c r="AQ1969"/>
      <c r="BD1969"/>
      <c r="BE1969" s="30" t="str">
        <f t="shared" si="289"/>
        <v>oui</v>
      </c>
    </row>
    <row r="1970" spans="3:57" ht="15" customHeight="1" x14ac:dyDescent="0.25">
      <c r="C1970" s="15"/>
      <c r="W1970" s="132" t="s">
        <v>91</v>
      </c>
      <c r="AN1970"/>
      <c r="AO1970"/>
      <c r="AP1970"/>
      <c r="AQ1970"/>
      <c r="BD1970"/>
      <c r="BE1970" s="30" t="str">
        <f t="shared" si="289"/>
        <v>oui</v>
      </c>
    </row>
    <row r="1971" spans="3:57" ht="15" customHeight="1" x14ac:dyDescent="0.25">
      <c r="C1971" s="15"/>
      <c r="W1971" s="132" t="s">
        <v>91</v>
      </c>
      <c r="AN1971"/>
      <c r="AO1971"/>
      <c r="AP1971"/>
      <c r="AQ1971"/>
      <c r="BD1971"/>
      <c r="BE1971" s="30" t="str">
        <f t="shared" si="289"/>
        <v>oui</v>
      </c>
    </row>
    <row r="1972" spans="3:57" ht="15" customHeight="1" x14ac:dyDescent="0.25">
      <c r="C1972" s="15"/>
      <c r="W1972" s="132" t="s">
        <v>91</v>
      </c>
      <c r="AN1972"/>
      <c r="AO1972"/>
      <c r="AP1972"/>
      <c r="AQ1972"/>
      <c r="BD1972"/>
      <c r="BE1972" s="30" t="str">
        <f t="shared" si="289"/>
        <v>oui</v>
      </c>
    </row>
    <row r="1973" spans="3:57" ht="15" customHeight="1" x14ac:dyDescent="0.25">
      <c r="C1973" s="15"/>
      <c r="W1973" s="132" t="s">
        <v>91</v>
      </c>
      <c r="AN1973"/>
      <c r="AO1973"/>
      <c r="AP1973"/>
      <c r="AQ1973"/>
      <c r="BD1973"/>
      <c r="BE1973" s="30" t="str">
        <f t="shared" si="289"/>
        <v>oui</v>
      </c>
    </row>
    <row r="1974" spans="3:57" ht="15" customHeight="1" x14ac:dyDescent="0.25">
      <c r="C1974" s="15"/>
      <c r="W1974" s="132" t="s">
        <v>91</v>
      </c>
      <c r="AN1974"/>
      <c r="AO1974"/>
      <c r="AP1974"/>
      <c r="AQ1974"/>
      <c r="BD1974"/>
      <c r="BE1974" s="30" t="str">
        <f t="shared" si="289"/>
        <v>oui</v>
      </c>
    </row>
    <row r="1975" spans="3:57" ht="15" customHeight="1" x14ac:dyDescent="0.25">
      <c r="C1975" s="15"/>
      <c r="W1975" s="132" t="s">
        <v>91</v>
      </c>
      <c r="AN1975"/>
      <c r="AO1975"/>
      <c r="AP1975"/>
      <c r="AQ1975"/>
      <c r="BD1975"/>
      <c r="BE1975" s="30" t="str">
        <f t="shared" si="289"/>
        <v>oui</v>
      </c>
    </row>
    <row r="1976" spans="3:57" ht="15" customHeight="1" x14ac:dyDescent="0.25">
      <c r="C1976" s="15"/>
      <c r="W1976" s="132" t="s">
        <v>91</v>
      </c>
      <c r="AN1976"/>
      <c r="AO1976"/>
      <c r="AP1976"/>
      <c r="AQ1976"/>
      <c r="BD1976"/>
      <c r="BE1976" s="30" t="str">
        <f t="shared" si="289"/>
        <v>oui</v>
      </c>
    </row>
    <row r="1977" spans="3:57" ht="15" customHeight="1" x14ac:dyDescent="0.25">
      <c r="C1977" s="15"/>
      <c r="W1977" s="132" t="s">
        <v>91</v>
      </c>
      <c r="AN1977"/>
      <c r="AO1977"/>
      <c r="AP1977"/>
      <c r="AQ1977"/>
      <c r="BD1977"/>
      <c r="BE1977" s="30" t="str">
        <f t="shared" si="289"/>
        <v>oui</v>
      </c>
    </row>
    <row r="1978" spans="3:57" ht="15" customHeight="1" x14ac:dyDescent="0.25">
      <c r="C1978" s="15"/>
      <c r="W1978" s="132" t="s">
        <v>91</v>
      </c>
      <c r="AN1978"/>
      <c r="AO1978"/>
      <c r="AP1978"/>
      <c r="AQ1978"/>
      <c r="BD1978"/>
      <c r="BE1978" s="30" t="str">
        <f t="shared" si="289"/>
        <v>oui</v>
      </c>
    </row>
    <row r="1979" spans="3:57" ht="15" customHeight="1" x14ac:dyDescent="0.25">
      <c r="C1979" s="15"/>
      <c r="W1979" s="132" t="s">
        <v>91</v>
      </c>
      <c r="AN1979"/>
      <c r="AO1979"/>
      <c r="AP1979"/>
      <c r="AQ1979"/>
      <c r="BD1979"/>
      <c r="BE1979" s="30" t="str">
        <f t="shared" si="289"/>
        <v>oui</v>
      </c>
    </row>
    <row r="1980" spans="3:57" ht="15" customHeight="1" x14ac:dyDescent="0.25">
      <c r="C1980" s="15"/>
      <c r="W1980" s="132" t="s">
        <v>91</v>
      </c>
      <c r="AN1980"/>
      <c r="AO1980"/>
      <c r="AP1980"/>
      <c r="AQ1980"/>
      <c r="BD1980"/>
      <c r="BE1980" s="30" t="str">
        <f t="shared" si="289"/>
        <v>oui</v>
      </c>
    </row>
    <row r="1981" spans="3:57" ht="15" customHeight="1" x14ac:dyDescent="0.25">
      <c r="C1981" s="15"/>
      <c r="W1981" s="132" t="s">
        <v>91</v>
      </c>
      <c r="AN1981"/>
      <c r="AO1981"/>
      <c r="AP1981"/>
      <c r="AQ1981"/>
      <c r="BD1981"/>
      <c r="BE1981" s="30" t="str">
        <f t="shared" si="289"/>
        <v>oui</v>
      </c>
    </row>
    <row r="1982" spans="3:57" ht="15" customHeight="1" x14ac:dyDescent="0.25">
      <c r="C1982" s="15"/>
      <c r="W1982" s="132" t="s">
        <v>91</v>
      </c>
      <c r="AN1982"/>
      <c r="AO1982"/>
      <c r="AP1982"/>
      <c r="AQ1982"/>
      <c r="BD1982"/>
      <c r="BE1982" s="30" t="str">
        <f t="shared" si="289"/>
        <v>oui</v>
      </c>
    </row>
    <row r="1983" spans="3:57" ht="15" customHeight="1" x14ac:dyDescent="0.25">
      <c r="C1983" s="15"/>
      <c r="W1983" s="132" t="s">
        <v>91</v>
      </c>
      <c r="AN1983"/>
      <c r="AO1983"/>
      <c r="AP1983"/>
      <c r="AQ1983"/>
      <c r="BD1983"/>
      <c r="BE1983" s="30" t="str">
        <f t="shared" si="289"/>
        <v>oui</v>
      </c>
    </row>
    <row r="1984" spans="3:57" ht="15" customHeight="1" x14ac:dyDescent="0.25">
      <c r="C1984" s="15"/>
      <c r="W1984" s="132" t="s">
        <v>91</v>
      </c>
      <c r="AN1984"/>
      <c r="AO1984"/>
      <c r="AP1984"/>
      <c r="AQ1984"/>
      <c r="BD1984"/>
      <c r="BE1984" s="30" t="str">
        <f t="shared" si="289"/>
        <v>oui</v>
      </c>
    </row>
    <row r="1985" spans="3:57" ht="15" customHeight="1" x14ac:dyDescent="0.25">
      <c r="C1985" s="15"/>
      <c r="W1985" s="132" t="s">
        <v>91</v>
      </c>
      <c r="AN1985"/>
      <c r="AO1985"/>
      <c r="AP1985"/>
      <c r="AQ1985"/>
      <c r="BD1985"/>
      <c r="BE1985" s="30" t="str">
        <f t="shared" si="289"/>
        <v>oui</v>
      </c>
    </row>
    <row r="1986" spans="3:57" ht="15" customHeight="1" x14ac:dyDescent="0.25">
      <c r="C1986" s="15"/>
      <c r="W1986" s="132" t="s">
        <v>91</v>
      </c>
      <c r="AN1986"/>
      <c r="AO1986"/>
      <c r="AP1986"/>
      <c r="AQ1986"/>
      <c r="BD1986"/>
      <c r="BE1986" s="30" t="str">
        <f t="shared" si="289"/>
        <v>oui</v>
      </c>
    </row>
    <row r="1987" spans="3:57" ht="15" customHeight="1" x14ac:dyDescent="0.25">
      <c r="C1987" s="15"/>
      <c r="W1987" s="132" t="s">
        <v>91</v>
      </c>
      <c r="AN1987"/>
      <c r="AO1987"/>
      <c r="AP1987"/>
      <c r="AQ1987"/>
      <c r="BD1987"/>
      <c r="BE1987" s="30" t="str">
        <f t="shared" si="289"/>
        <v>oui</v>
      </c>
    </row>
    <row r="1988" spans="3:57" ht="15" customHeight="1" x14ac:dyDescent="0.25">
      <c r="C1988" s="15"/>
      <c r="W1988" s="132" t="s">
        <v>91</v>
      </c>
      <c r="AN1988"/>
      <c r="AO1988"/>
      <c r="AP1988"/>
      <c r="AQ1988"/>
      <c r="BD1988"/>
      <c r="BE1988" s="30" t="str">
        <f t="shared" si="289"/>
        <v>oui</v>
      </c>
    </row>
    <row r="1989" spans="3:57" ht="15" customHeight="1" x14ac:dyDescent="0.25">
      <c r="C1989" s="15"/>
      <c r="W1989" s="132" t="s">
        <v>91</v>
      </c>
      <c r="AN1989"/>
      <c r="AO1989"/>
      <c r="AP1989"/>
      <c r="AQ1989"/>
      <c r="BD1989"/>
      <c r="BE1989" s="30" t="str">
        <f t="shared" si="289"/>
        <v>oui</v>
      </c>
    </row>
    <row r="1990" spans="3:57" ht="15" customHeight="1" x14ac:dyDescent="0.25">
      <c r="C1990" s="15"/>
      <c r="W1990" s="132" t="s">
        <v>91</v>
      </c>
      <c r="AN1990"/>
      <c r="AO1990"/>
      <c r="AP1990"/>
      <c r="AQ1990"/>
      <c r="BD1990"/>
      <c r="BE1990" s="30" t="str">
        <f t="shared" si="289"/>
        <v>oui</v>
      </c>
    </row>
    <row r="1991" spans="3:57" ht="15" customHeight="1" x14ac:dyDescent="0.25">
      <c r="C1991" s="15"/>
      <c r="W1991" s="132" t="s">
        <v>91</v>
      </c>
      <c r="AN1991"/>
      <c r="AO1991"/>
      <c r="AP1991"/>
      <c r="AQ1991"/>
      <c r="BD1991"/>
      <c r="BE1991" s="30" t="str">
        <f t="shared" si="289"/>
        <v>oui</v>
      </c>
    </row>
    <row r="1992" spans="3:57" ht="15" customHeight="1" x14ac:dyDescent="0.25">
      <c r="C1992" s="15"/>
      <c r="W1992" s="132" t="s">
        <v>91</v>
      </c>
      <c r="AN1992"/>
      <c r="AO1992"/>
      <c r="AP1992"/>
      <c r="AQ1992"/>
      <c r="BD1992"/>
      <c r="BE1992" s="30" t="str">
        <f t="shared" si="289"/>
        <v>oui</v>
      </c>
    </row>
    <row r="1993" spans="3:57" ht="15" customHeight="1" x14ac:dyDescent="0.25">
      <c r="C1993" s="15"/>
      <c r="W1993" s="132" t="s">
        <v>91</v>
      </c>
      <c r="AN1993"/>
      <c r="AO1993"/>
      <c r="AP1993"/>
      <c r="AQ1993"/>
      <c r="BD1993"/>
      <c r="BE1993" s="30" t="str">
        <f t="shared" si="289"/>
        <v>oui</v>
      </c>
    </row>
    <row r="1994" spans="3:57" ht="15" customHeight="1" x14ac:dyDescent="0.25">
      <c r="C1994" s="15"/>
      <c r="W1994" s="132" t="s">
        <v>91</v>
      </c>
      <c r="AN1994"/>
      <c r="AO1994"/>
      <c r="AP1994"/>
      <c r="AQ1994"/>
      <c r="BD1994"/>
      <c r="BE1994" s="30" t="str">
        <f t="shared" ref="BE1994:BE2000" si="290">+BE1993</f>
        <v>oui</v>
      </c>
    </row>
    <row r="1995" spans="3:57" ht="15" customHeight="1" x14ac:dyDescent="0.25">
      <c r="C1995" s="15"/>
      <c r="W1995" s="132" t="s">
        <v>91</v>
      </c>
      <c r="AN1995"/>
      <c r="AO1995"/>
      <c r="AP1995"/>
      <c r="AQ1995"/>
      <c r="BD1995"/>
      <c r="BE1995" s="30" t="str">
        <f t="shared" si="290"/>
        <v>oui</v>
      </c>
    </row>
    <row r="1996" spans="3:57" ht="15" customHeight="1" x14ac:dyDescent="0.25">
      <c r="C1996" s="15"/>
      <c r="W1996" s="132" t="s">
        <v>91</v>
      </c>
      <c r="AN1996"/>
      <c r="AO1996"/>
      <c r="AP1996"/>
      <c r="AQ1996"/>
      <c r="BD1996"/>
      <c r="BE1996" s="30" t="str">
        <f t="shared" si="290"/>
        <v>oui</v>
      </c>
    </row>
    <row r="1997" spans="3:57" ht="15" customHeight="1" x14ac:dyDescent="0.25">
      <c r="C1997" s="15"/>
      <c r="W1997" s="132" t="s">
        <v>91</v>
      </c>
      <c r="AN1997"/>
      <c r="AO1997"/>
      <c r="AP1997"/>
      <c r="AQ1997"/>
      <c r="BD1997"/>
      <c r="BE1997" s="30" t="str">
        <f t="shared" si="290"/>
        <v>oui</v>
      </c>
    </row>
    <row r="1998" spans="3:57" ht="15" customHeight="1" x14ac:dyDescent="0.25">
      <c r="C1998" s="15"/>
      <c r="W1998" s="132" t="s">
        <v>91</v>
      </c>
      <c r="AN1998"/>
      <c r="AO1998"/>
      <c r="AP1998"/>
      <c r="AQ1998"/>
      <c r="BD1998"/>
      <c r="BE1998" s="30" t="str">
        <f t="shared" si="290"/>
        <v>oui</v>
      </c>
    </row>
    <row r="1999" spans="3:57" ht="15" customHeight="1" x14ac:dyDescent="0.25">
      <c r="C1999" s="15"/>
      <c r="W1999" s="132" t="s">
        <v>91</v>
      </c>
      <c r="AN1999"/>
      <c r="AO1999"/>
      <c r="AP1999"/>
      <c r="AQ1999"/>
      <c r="BD1999"/>
      <c r="BE1999" s="30" t="str">
        <f t="shared" si="290"/>
        <v>oui</v>
      </c>
    </row>
    <row r="2000" spans="3:57" x14ac:dyDescent="0.25">
      <c r="C2000" s="15"/>
      <c r="W2000" s="132" t="s">
        <v>91</v>
      </c>
      <c r="AN2000"/>
      <c r="AO2000"/>
      <c r="AP2000"/>
      <c r="AQ2000"/>
      <c r="BD2000"/>
      <c r="BE2000" s="30" t="str">
        <f t="shared" si="290"/>
        <v>oui</v>
      </c>
    </row>
    <row r="2001" spans="1:64" s="17" customFormat="1" ht="15.75" x14ac:dyDescent="0.25">
      <c r="A2001" s="13" t="s">
        <v>9</v>
      </c>
      <c r="B2001" s="14"/>
      <c r="C2001" s="15"/>
      <c r="D2001" s="16">
        <v>140910</v>
      </c>
      <c r="E2001" s="16"/>
      <c r="F2001" s="16"/>
      <c r="H2001" s="17">
        <v>21212</v>
      </c>
      <c r="L2001" s="17">
        <v>375426</v>
      </c>
      <c r="M2001" s="17">
        <v>1255</v>
      </c>
      <c r="N2001" s="17">
        <v>19</v>
      </c>
      <c r="P2001" s="17">
        <v>399</v>
      </c>
      <c r="R2001" s="18"/>
      <c r="S2001" s="18"/>
      <c r="T2001" s="17">
        <v>0</v>
      </c>
      <c r="U2001" s="18"/>
      <c r="V2001" s="18"/>
      <c r="W2001" s="17" t="s">
        <v>10</v>
      </c>
      <c r="AK2001" s="19">
        <v>41779</v>
      </c>
      <c r="AN2001" s="18">
        <v>52066</v>
      </c>
      <c r="AO2001" s="18">
        <v>69</v>
      </c>
      <c r="AP2001" s="20"/>
      <c r="AQ2001" s="18">
        <v>0</v>
      </c>
      <c r="AW2001" s="17">
        <v>0</v>
      </c>
      <c r="AY2001" s="21">
        <v>0</v>
      </c>
      <c r="AZ2001" s="22">
        <v>0</v>
      </c>
      <c r="BA2001" s="22">
        <v>48518</v>
      </c>
      <c r="BD2001" s="23"/>
      <c r="BE2001" s="17" t="str">
        <f>+IF(AND(BF2001="oui",BG2001="oui",BI2001="oui",BJ2001="oui",BK2001="oui",BL2001="oui"),"oui","non")</f>
        <v>oui</v>
      </c>
      <c r="BF2001" s="17" t="str">
        <f>+IF(AND(AY2001=0),"oui","non")</f>
        <v>oui</v>
      </c>
      <c r="BG2001" s="17" t="s">
        <v>119</v>
      </c>
      <c r="BH2001" s="17" t="s">
        <v>119</v>
      </c>
      <c r="BI2001" s="17" t="str">
        <f>+IF(AND(G2028=0),"oui","non")</f>
        <v>oui</v>
      </c>
      <c r="BJ2001" s="17" t="str">
        <f>+IF(AND(G2030=0),"oui","non")</f>
        <v>oui</v>
      </c>
      <c r="BK2001" s="17" t="str">
        <f>+IF(AND(E2026=0,F2026=0,G2026=0,H2026=0,I2026=0,J2026=0,K2026=0,L2026=0,M2026=0,O2026=0,P2026=0,Q2026=0,N2026&gt;=0,D2026=0),"oui","non")</f>
        <v>oui</v>
      </c>
      <c r="BL2001" s="17" t="str">
        <f>+IF(AM2023=AI2023,"oui","non")</f>
        <v>oui</v>
      </c>
    </row>
    <row r="2002" spans="1:64" s="24" customFormat="1" ht="11.25" customHeight="1" x14ac:dyDescent="0.2">
      <c r="B2002" s="25"/>
      <c r="C2002" s="15"/>
      <c r="R2002" s="26" t="s">
        <v>11</v>
      </c>
      <c r="S2002" s="26"/>
      <c r="T2002" s="26"/>
      <c r="U2002" s="26"/>
      <c r="V2002" s="26"/>
      <c r="W2002" s="27" t="s">
        <v>10</v>
      </c>
      <c r="AY2002" s="28"/>
      <c r="AZ2002" s="28"/>
      <c r="BA2002" s="28"/>
      <c r="BD2002" s="29"/>
      <c r="BE2002" s="30" t="str">
        <f t="shared" ref="BE2002:BL2017" si="291">+BE2001</f>
        <v>oui</v>
      </c>
      <c r="BF2002" s="33" t="str">
        <f t="shared" si="291"/>
        <v>oui</v>
      </c>
      <c r="BG2002" s="33" t="str">
        <f t="shared" si="291"/>
        <v>oui</v>
      </c>
      <c r="BH2002" s="33" t="str">
        <f t="shared" si="291"/>
        <v>oui</v>
      </c>
      <c r="BI2002" s="33" t="str">
        <f t="shared" si="291"/>
        <v>oui</v>
      </c>
      <c r="BJ2002" s="33" t="str">
        <f t="shared" si="291"/>
        <v>oui</v>
      </c>
      <c r="BK2002" s="33" t="str">
        <f t="shared" si="291"/>
        <v>oui</v>
      </c>
      <c r="BL2002" s="33" t="str">
        <f t="shared" si="291"/>
        <v>oui</v>
      </c>
    </row>
    <row r="2003" spans="1:64" s="24" customFormat="1" ht="22.5" customHeight="1" x14ac:dyDescent="0.2">
      <c r="B2003" s="25"/>
      <c r="C2003" s="15"/>
      <c r="R2003" s="290" t="s">
        <v>12</v>
      </c>
      <c r="S2003" s="291"/>
      <c r="T2003" s="292"/>
      <c r="U2003" s="293" t="s">
        <v>13</v>
      </c>
      <c r="V2003" s="294"/>
      <c r="W2003" s="27" t="s">
        <v>10</v>
      </c>
      <c r="AW2003" s="32"/>
      <c r="AY2003" s="28"/>
      <c r="AZ2003" s="28"/>
      <c r="BA2003" s="28"/>
      <c r="BD2003" s="29"/>
      <c r="BE2003" s="30" t="str">
        <f t="shared" si="291"/>
        <v>oui</v>
      </c>
      <c r="BF2003" s="33" t="str">
        <f t="shared" si="291"/>
        <v>oui</v>
      </c>
      <c r="BG2003" s="33" t="str">
        <f t="shared" si="291"/>
        <v>oui</v>
      </c>
      <c r="BH2003" s="33" t="str">
        <f t="shared" si="291"/>
        <v>oui</v>
      </c>
      <c r="BI2003" s="33" t="str">
        <f t="shared" si="291"/>
        <v>oui</v>
      </c>
      <c r="BJ2003" s="33" t="str">
        <f t="shared" si="291"/>
        <v>oui</v>
      </c>
      <c r="BK2003" s="33" t="str">
        <f t="shared" si="291"/>
        <v>oui</v>
      </c>
      <c r="BL2003" s="33" t="str">
        <f t="shared" si="291"/>
        <v>oui</v>
      </c>
    </row>
    <row r="2004" spans="1:64" s="45" customFormat="1" ht="29.25" customHeight="1" x14ac:dyDescent="0.25">
      <c r="A2004" s="34" t="s">
        <v>14</v>
      </c>
      <c r="B2004" s="35" t="s">
        <v>15</v>
      </c>
      <c r="C2004" s="15"/>
      <c r="D2004" s="36">
        <v>0.2</v>
      </c>
      <c r="E2004" s="36"/>
      <c r="F2004" s="36">
        <v>0.19600000000000001</v>
      </c>
      <c r="G2004" s="36"/>
      <c r="H2004" s="36">
        <v>0.1</v>
      </c>
      <c r="I2004" s="36"/>
      <c r="J2004" s="36">
        <v>7.0000000000000007E-2</v>
      </c>
      <c r="K2004" s="36"/>
      <c r="L2004" s="36">
        <v>5.5E-2</v>
      </c>
      <c r="M2004" s="36"/>
      <c r="N2004" s="36">
        <v>2.1000000000000001E-2</v>
      </c>
      <c r="O2004" s="36"/>
      <c r="P2004" s="36">
        <v>0</v>
      </c>
      <c r="Q2004" s="36"/>
      <c r="R2004" s="37" t="s">
        <v>16</v>
      </c>
      <c r="S2004" s="37" t="s">
        <v>17</v>
      </c>
      <c r="T2004" s="38" t="s">
        <v>18</v>
      </c>
      <c r="U2004" s="37" t="s">
        <v>19</v>
      </c>
      <c r="V2004" s="37" t="s">
        <v>20</v>
      </c>
      <c r="W2004" s="27" t="s">
        <v>10</v>
      </c>
      <c r="X2004" s="39" t="s">
        <v>21</v>
      </c>
      <c r="Y2004" s="39" t="s">
        <v>21</v>
      </c>
      <c r="Z2004" s="39" t="s">
        <v>21</v>
      </c>
      <c r="AA2004" s="39" t="s">
        <v>21</v>
      </c>
      <c r="AB2004" s="39" t="s">
        <v>21</v>
      </c>
      <c r="AC2004" s="39" t="s">
        <v>21</v>
      </c>
      <c r="AD2004" s="39" t="s">
        <v>21</v>
      </c>
      <c r="AE2004" s="40" t="s">
        <v>22</v>
      </c>
      <c r="AF2004" s="41" t="s">
        <v>23</v>
      </c>
      <c r="AG2004" s="42" t="s">
        <v>24</v>
      </c>
      <c r="AH2004" s="43" t="s">
        <v>25</v>
      </c>
      <c r="AI2004" s="44" t="s">
        <v>26</v>
      </c>
      <c r="AK2004" s="46" t="s">
        <v>27</v>
      </c>
      <c r="AL2004" s="47"/>
      <c r="AM2004" s="48"/>
      <c r="AN2004" s="295" t="s">
        <v>28</v>
      </c>
      <c r="AO2004" s="296"/>
      <c r="AP2004" s="297"/>
      <c r="AQ2004" s="49" t="s">
        <v>29</v>
      </c>
      <c r="AR2004" s="49"/>
      <c r="AS2004" s="50" t="s">
        <v>30</v>
      </c>
      <c r="AT2004" s="42" t="s">
        <v>24</v>
      </c>
      <c r="AU2004" s="50" t="s">
        <v>31</v>
      </c>
      <c r="AW2004" s="51" t="s">
        <v>32</v>
      </c>
      <c r="AY2004" s="52" t="s">
        <v>33</v>
      </c>
      <c r="AZ2004" s="53" t="s">
        <v>34</v>
      </c>
      <c r="BA2004" s="53" t="s">
        <v>35</v>
      </c>
      <c r="BC2004" s="54" t="s">
        <v>36</v>
      </c>
      <c r="BD2004" s="55"/>
      <c r="BE2004" s="30" t="str">
        <f t="shared" si="291"/>
        <v>oui</v>
      </c>
      <c r="BF2004" s="56" t="str">
        <f t="shared" si="291"/>
        <v>oui</v>
      </c>
      <c r="BG2004" s="56" t="str">
        <f t="shared" si="291"/>
        <v>oui</v>
      </c>
      <c r="BH2004" s="56" t="str">
        <f t="shared" si="291"/>
        <v>oui</v>
      </c>
      <c r="BI2004" s="56" t="str">
        <f t="shared" si="291"/>
        <v>oui</v>
      </c>
      <c r="BJ2004" s="56" t="str">
        <f t="shared" si="291"/>
        <v>oui</v>
      </c>
      <c r="BK2004" s="56" t="str">
        <f t="shared" si="291"/>
        <v>oui</v>
      </c>
      <c r="BL2004" s="56" t="str">
        <f t="shared" si="291"/>
        <v>oui</v>
      </c>
    </row>
    <row r="2005" spans="1:64" s="45" customFormat="1" ht="29.25" customHeight="1" x14ac:dyDescent="0.2">
      <c r="A2005" s="34"/>
      <c r="B2005" s="57"/>
      <c r="C2005" s="15"/>
      <c r="D2005" s="58" t="s">
        <v>37</v>
      </c>
      <c r="E2005" s="59" t="s">
        <v>38</v>
      </c>
      <c r="F2005" s="60" t="s">
        <v>37</v>
      </c>
      <c r="G2005" s="59" t="s">
        <v>38</v>
      </c>
      <c r="H2005" s="58" t="s">
        <v>37</v>
      </c>
      <c r="I2005" s="59" t="s">
        <v>38</v>
      </c>
      <c r="J2005" s="59" t="s">
        <v>37</v>
      </c>
      <c r="K2005" s="59" t="s">
        <v>38</v>
      </c>
      <c r="L2005" s="58" t="s">
        <v>37</v>
      </c>
      <c r="M2005" s="59" t="s">
        <v>38</v>
      </c>
      <c r="N2005" s="58" t="s">
        <v>37</v>
      </c>
      <c r="O2005" s="59" t="s">
        <v>38</v>
      </c>
      <c r="P2005" s="58" t="s">
        <v>37</v>
      </c>
      <c r="Q2005" s="59" t="s">
        <v>38</v>
      </c>
      <c r="R2005" s="61"/>
      <c r="S2005" s="61"/>
      <c r="T2005" s="62" t="s">
        <v>39</v>
      </c>
      <c r="U2005" s="61"/>
      <c r="V2005" s="61"/>
      <c r="W2005" s="27" t="s">
        <v>10</v>
      </c>
      <c r="X2005" s="63">
        <v>0.2</v>
      </c>
      <c r="Y2005" s="63">
        <v>0.19600000000000001</v>
      </c>
      <c r="Z2005" s="63">
        <v>0.1</v>
      </c>
      <c r="AA2005" s="63">
        <v>7.0000000000000007E-2</v>
      </c>
      <c r="AB2005" s="63">
        <v>5.5E-2</v>
      </c>
      <c r="AC2005" s="63">
        <v>2.1000000000000001E-2</v>
      </c>
      <c r="AD2005" s="63">
        <v>0</v>
      </c>
      <c r="AE2005" s="64"/>
      <c r="AF2005" s="65"/>
      <c r="AG2005" s="66"/>
      <c r="AH2005" s="67"/>
      <c r="AI2005" s="68"/>
      <c r="AK2005" s="69" t="s">
        <v>40</v>
      </c>
      <c r="AL2005" s="69" t="s">
        <v>41</v>
      </c>
      <c r="AM2005" s="69" t="s">
        <v>42</v>
      </c>
      <c r="AN2005" s="70" t="s">
        <v>43</v>
      </c>
      <c r="AO2005" s="70" t="s">
        <v>44</v>
      </c>
      <c r="AP2005" s="70" t="s">
        <v>45</v>
      </c>
      <c r="AQ2005" s="69" t="s">
        <v>46</v>
      </c>
      <c r="AR2005" s="69" t="s">
        <v>47</v>
      </c>
      <c r="AS2005" s="71"/>
      <c r="AT2005" s="66"/>
      <c r="AU2005" s="71"/>
      <c r="AW2005" s="72">
        <v>4455100</v>
      </c>
      <c r="AY2005" s="73"/>
      <c r="AZ2005" s="74">
        <v>4458300</v>
      </c>
      <c r="BA2005" s="74">
        <v>4456700</v>
      </c>
      <c r="BC2005" s="75"/>
      <c r="BD2005" s="55"/>
      <c r="BE2005" s="30" t="str">
        <f t="shared" si="291"/>
        <v>oui</v>
      </c>
      <c r="BF2005" s="56" t="str">
        <f t="shared" si="291"/>
        <v>oui</v>
      </c>
      <c r="BG2005" s="56" t="str">
        <f t="shared" si="291"/>
        <v>oui</v>
      </c>
      <c r="BH2005" s="56" t="str">
        <f t="shared" si="291"/>
        <v>oui</v>
      </c>
      <c r="BI2005" s="56" t="str">
        <f t="shared" si="291"/>
        <v>oui</v>
      </c>
      <c r="BJ2005" s="56" t="str">
        <f t="shared" si="291"/>
        <v>oui</v>
      </c>
      <c r="BK2005" s="56" t="str">
        <f t="shared" si="291"/>
        <v>oui</v>
      </c>
      <c r="BL2005" s="56" t="str">
        <f t="shared" si="291"/>
        <v>oui</v>
      </c>
    </row>
    <row r="2006" spans="1:64" s="81" customFormat="1" ht="11.25" customHeight="1" x14ac:dyDescent="0.2">
      <c r="A2006" s="34"/>
      <c r="B2006" s="76" t="s">
        <v>48</v>
      </c>
      <c r="C2006" s="15"/>
      <c r="D2006" s="298" t="s">
        <v>49</v>
      </c>
      <c r="E2006" s="299"/>
      <c r="F2006" s="298" t="s">
        <v>50</v>
      </c>
      <c r="G2006" s="299"/>
      <c r="H2006" s="298" t="s">
        <v>51</v>
      </c>
      <c r="I2006" s="299"/>
      <c r="J2006" s="298" t="s">
        <v>50</v>
      </c>
      <c r="K2006" s="299"/>
      <c r="L2006" s="298" t="s">
        <v>52</v>
      </c>
      <c r="M2006" s="299"/>
      <c r="N2006" s="298" t="s">
        <v>53</v>
      </c>
      <c r="O2006" s="299"/>
      <c r="P2006" s="298"/>
      <c r="Q2006" s="299"/>
      <c r="R2006" s="77" t="s">
        <v>54</v>
      </c>
      <c r="S2006" s="300" t="s">
        <v>55</v>
      </c>
      <c r="T2006" s="77" t="s">
        <v>56</v>
      </c>
      <c r="U2006" s="76" t="s">
        <v>57</v>
      </c>
      <c r="V2006" s="76" t="s">
        <v>58</v>
      </c>
      <c r="W2006" s="27" t="s">
        <v>10</v>
      </c>
      <c r="X2006" s="78" t="s">
        <v>49</v>
      </c>
      <c r="Y2006" s="78" t="s">
        <v>50</v>
      </c>
      <c r="Z2006" s="78" t="s">
        <v>51</v>
      </c>
      <c r="AA2006" s="78" t="s">
        <v>50</v>
      </c>
      <c r="AB2006" s="78" t="s">
        <v>52</v>
      </c>
      <c r="AC2006" s="78" t="s">
        <v>53</v>
      </c>
      <c r="AD2006" s="78"/>
      <c r="AE2006" s="79"/>
      <c r="AF2006" s="80" t="s">
        <v>59</v>
      </c>
      <c r="AG2006" s="80"/>
      <c r="AH2006" s="79" t="s">
        <v>60</v>
      </c>
      <c r="AI2006" s="79" t="s">
        <v>61</v>
      </c>
      <c r="AK2006" s="80"/>
      <c r="AL2006" s="80"/>
      <c r="AM2006" s="80" t="s">
        <v>62</v>
      </c>
      <c r="AN2006" s="80"/>
      <c r="AO2006" s="80"/>
      <c r="AP2006" s="80" t="s">
        <v>63</v>
      </c>
      <c r="AQ2006" s="301" t="s">
        <v>64</v>
      </c>
      <c r="AR2006" s="302"/>
      <c r="AS2006" s="80" t="s">
        <v>65</v>
      </c>
      <c r="AT2006" s="80"/>
      <c r="AU2006" s="80" t="s">
        <v>66</v>
      </c>
      <c r="AW2006" s="80" t="s">
        <v>67</v>
      </c>
      <c r="AY2006" s="82" t="s">
        <v>68</v>
      </c>
      <c r="AZ2006" s="82" t="s">
        <v>69</v>
      </c>
      <c r="BA2006" s="82" t="s">
        <v>70</v>
      </c>
      <c r="BC2006" s="80"/>
      <c r="BD2006" s="83"/>
      <c r="BE2006" s="30" t="str">
        <f t="shared" si="291"/>
        <v>oui</v>
      </c>
      <c r="BF2006" s="84" t="str">
        <f t="shared" si="291"/>
        <v>oui</v>
      </c>
      <c r="BG2006" s="84" t="str">
        <f t="shared" si="291"/>
        <v>oui</v>
      </c>
      <c r="BH2006" s="84" t="str">
        <f t="shared" si="291"/>
        <v>oui</v>
      </c>
      <c r="BI2006" s="84" t="str">
        <f t="shared" si="291"/>
        <v>oui</v>
      </c>
      <c r="BJ2006" s="84" t="str">
        <f t="shared" si="291"/>
        <v>oui</v>
      </c>
      <c r="BK2006" s="84" t="str">
        <f t="shared" si="291"/>
        <v>oui</v>
      </c>
      <c r="BL2006" s="84" t="str">
        <f t="shared" si="291"/>
        <v>oui</v>
      </c>
    </row>
    <row r="2007" spans="1:64" s="24" customFormat="1" ht="11.25" customHeight="1" x14ac:dyDescent="0.2">
      <c r="A2007" s="85"/>
      <c r="B2007" s="86"/>
      <c r="C2007" s="15"/>
      <c r="D2007" s="86"/>
      <c r="E2007" s="86"/>
      <c r="F2007" s="86"/>
      <c r="G2007" s="86"/>
      <c r="H2007" s="86"/>
      <c r="I2007" s="86"/>
      <c r="J2007" s="86"/>
      <c r="K2007" s="86"/>
      <c r="L2007" s="86"/>
      <c r="M2007" s="86"/>
      <c r="N2007" s="86"/>
      <c r="O2007" s="86"/>
      <c r="P2007" s="86"/>
      <c r="Q2007" s="86"/>
      <c r="R2007" s="86"/>
      <c r="S2007" s="86"/>
      <c r="U2007" s="86"/>
      <c r="V2007" s="86"/>
      <c r="W2007" s="27" t="s">
        <v>10</v>
      </c>
      <c r="X2007" s="86"/>
      <c r="Y2007" s="86"/>
      <c r="Z2007" s="86"/>
      <c r="AA2007" s="86"/>
      <c r="AB2007" s="86"/>
      <c r="AC2007" s="86"/>
      <c r="AD2007" s="86"/>
      <c r="AE2007" s="86"/>
      <c r="AH2007" s="86"/>
      <c r="AI2007" s="86"/>
      <c r="AK2007" s="87"/>
      <c r="AL2007" s="87"/>
      <c r="AM2007" s="87"/>
      <c r="AW2007" s="87"/>
      <c r="AY2007" s="28"/>
      <c r="AZ2007" s="28"/>
      <c r="BA2007" s="28"/>
      <c r="BD2007" s="29"/>
      <c r="BE2007" s="30" t="str">
        <f t="shared" si="291"/>
        <v>oui</v>
      </c>
      <c r="BF2007" s="33" t="str">
        <f t="shared" si="291"/>
        <v>oui</v>
      </c>
      <c r="BG2007" s="33" t="str">
        <f t="shared" si="291"/>
        <v>oui</v>
      </c>
      <c r="BH2007" s="33" t="str">
        <f t="shared" si="291"/>
        <v>oui</v>
      </c>
      <c r="BI2007" s="33" t="str">
        <f t="shared" si="291"/>
        <v>oui</v>
      </c>
      <c r="BJ2007" s="33" t="str">
        <f t="shared" si="291"/>
        <v>oui</v>
      </c>
      <c r="BK2007" s="33" t="str">
        <f t="shared" si="291"/>
        <v>oui</v>
      </c>
      <c r="BL2007" s="33" t="str">
        <f t="shared" si="291"/>
        <v>oui</v>
      </c>
    </row>
    <row r="2008" spans="1:64" s="24" customFormat="1" ht="11.25" customHeight="1" x14ac:dyDescent="0.2">
      <c r="A2008" s="303" t="s">
        <v>71</v>
      </c>
      <c r="B2008" s="304">
        <v>503258</v>
      </c>
      <c r="C2008" s="15"/>
      <c r="D2008" s="305">
        <v>109199</v>
      </c>
      <c r="E2008" s="305">
        <v>0</v>
      </c>
      <c r="F2008" s="305">
        <v>0</v>
      </c>
      <c r="G2008" s="305">
        <v>0</v>
      </c>
      <c r="H2008" s="305">
        <v>10737</v>
      </c>
      <c r="I2008" s="305">
        <v>0</v>
      </c>
      <c r="J2008" s="305">
        <v>0</v>
      </c>
      <c r="K2008" s="305">
        <v>0</v>
      </c>
      <c r="L2008" s="305">
        <v>382824</v>
      </c>
      <c r="M2008" s="305">
        <v>0</v>
      </c>
      <c r="N2008" s="305">
        <v>0</v>
      </c>
      <c r="O2008" s="305">
        <v>0</v>
      </c>
      <c r="P2008" s="305">
        <v>498</v>
      </c>
      <c r="Q2008" s="305"/>
      <c r="R2008" s="306">
        <v>502760</v>
      </c>
      <c r="S2008" s="307">
        <v>0</v>
      </c>
      <c r="T2008" s="305"/>
      <c r="U2008" s="88">
        <v>498</v>
      </c>
      <c r="V2008" s="89"/>
      <c r="W2008" s="27" t="s">
        <v>10</v>
      </c>
      <c r="X2008" s="88">
        <v>21840</v>
      </c>
      <c r="Y2008" s="88">
        <v>0</v>
      </c>
      <c r="Z2008" s="88">
        <v>1074</v>
      </c>
      <c r="AA2008" s="88">
        <v>0</v>
      </c>
      <c r="AB2008" s="88">
        <v>21055</v>
      </c>
      <c r="AC2008" s="88">
        <v>0</v>
      </c>
      <c r="AD2008" s="88">
        <v>0</v>
      </c>
      <c r="AE2008" s="88">
        <v>43969</v>
      </c>
      <c r="AF2008" s="89"/>
      <c r="AG2008" s="89"/>
      <c r="AH2008" s="88">
        <v>43969</v>
      </c>
      <c r="AI2008" s="90">
        <f t="shared" ref="AI2008:AI2019" si="292">+ROUND(E2008*$D$5,0)+ROUND(G2008*$F$5,0)+ROUND(I2008*$H$5,0)+ROUND(K2008*$J$5,0)+ROUND(M2008*$L$5,0)+ROUND(O2008*$N$5,0)</f>
        <v>0</v>
      </c>
      <c r="AJ2008" s="91"/>
      <c r="AK2008" s="305">
        <v>7046</v>
      </c>
      <c r="AL2008" s="305"/>
      <c r="AM2008" s="88">
        <v>7046</v>
      </c>
      <c r="AN2008" s="305">
        <v>47062</v>
      </c>
      <c r="AO2008" s="305"/>
      <c r="AP2008" s="88">
        <v>47062</v>
      </c>
      <c r="AQ2008" s="305"/>
      <c r="AR2008" s="305"/>
      <c r="AS2008" s="305"/>
      <c r="AT2008" s="89"/>
      <c r="AU2008" s="88">
        <v>54108</v>
      </c>
      <c r="AV2008" s="92"/>
      <c r="AW2008" s="93">
        <v>0</v>
      </c>
      <c r="AX2008" s="92"/>
      <c r="AY2008" s="94">
        <v>10139</v>
      </c>
      <c r="AZ2008" s="308">
        <v>5000</v>
      </c>
      <c r="BA2008" s="94">
        <v>5139</v>
      </c>
      <c r="BB2008" s="92"/>
      <c r="BC2008" s="96"/>
      <c r="BD2008" s="97"/>
      <c r="BE2008" s="30" t="str">
        <f t="shared" si="291"/>
        <v>oui</v>
      </c>
      <c r="BF2008" s="98" t="str">
        <f t="shared" si="291"/>
        <v>oui</v>
      </c>
      <c r="BG2008" s="98" t="str">
        <f t="shared" si="291"/>
        <v>oui</v>
      </c>
      <c r="BH2008" s="98" t="str">
        <f t="shared" si="291"/>
        <v>oui</v>
      </c>
      <c r="BI2008" s="98" t="str">
        <f t="shared" si="291"/>
        <v>oui</v>
      </c>
      <c r="BJ2008" s="98" t="str">
        <f t="shared" si="291"/>
        <v>oui</v>
      </c>
      <c r="BK2008" s="98" t="str">
        <f t="shared" si="291"/>
        <v>oui</v>
      </c>
      <c r="BL2008" s="33" t="str">
        <f t="shared" si="291"/>
        <v>oui</v>
      </c>
    </row>
    <row r="2009" spans="1:64" s="24" customFormat="1" ht="11.25" customHeight="1" x14ac:dyDescent="0.2">
      <c r="A2009" s="303" t="s">
        <v>72</v>
      </c>
      <c r="B2009" s="304">
        <v>433717</v>
      </c>
      <c r="C2009" s="15"/>
      <c r="D2009" s="305">
        <v>96029</v>
      </c>
      <c r="E2009" s="305">
        <v>0</v>
      </c>
      <c r="F2009" s="305">
        <v>0</v>
      </c>
      <c r="G2009" s="305">
        <v>0</v>
      </c>
      <c r="H2009" s="305">
        <v>9592</v>
      </c>
      <c r="I2009" s="305">
        <v>0</v>
      </c>
      <c r="J2009" s="305">
        <v>0</v>
      </c>
      <c r="K2009" s="305">
        <v>0</v>
      </c>
      <c r="L2009" s="305">
        <v>326988</v>
      </c>
      <c r="M2009" s="305">
        <v>0</v>
      </c>
      <c r="N2009" s="305">
        <v>0</v>
      </c>
      <c r="O2009" s="305">
        <v>0</v>
      </c>
      <c r="P2009" s="305">
        <v>1108</v>
      </c>
      <c r="Q2009" s="305"/>
      <c r="R2009" s="306">
        <v>432609</v>
      </c>
      <c r="S2009" s="307">
        <v>0</v>
      </c>
      <c r="T2009" s="305"/>
      <c r="U2009" s="88">
        <v>1108</v>
      </c>
      <c r="V2009" s="89"/>
      <c r="W2009" s="27" t="s">
        <v>10</v>
      </c>
      <c r="X2009" s="88">
        <v>19206</v>
      </c>
      <c r="Y2009" s="88">
        <v>0</v>
      </c>
      <c r="Z2009" s="88">
        <v>959</v>
      </c>
      <c r="AA2009" s="88">
        <v>0</v>
      </c>
      <c r="AB2009" s="88">
        <v>17984</v>
      </c>
      <c r="AC2009" s="88">
        <v>0</v>
      </c>
      <c r="AD2009" s="88">
        <v>0</v>
      </c>
      <c r="AE2009" s="88">
        <v>38149</v>
      </c>
      <c r="AF2009" s="89"/>
      <c r="AG2009" s="89"/>
      <c r="AH2009" s="88">
        <v>38149</v>
      </c>
      <c r="AI2009" s="90">
        <f t="shared" si="292"/>
        <v>0</v>
      </c>
      <c r="AJ2009" s="91"/>
      <c r="AK2009" s="305">
        <v>4671</v>
      </c>
      <c r="AL2009" s="305"/>
      <c r="AM2009" s="88">
        <v>4671</v>
      </c>
      <c r="AN2009" s="305">
        <v>36935</v>
      </c>
      <c r="AO2009" s="305"/>
      <c r="AP2009" s="88">
        <v>36935</v>
      </c>
      <c r="AQ2009" s="305"/>
      <c r="AR2009" s="305"/>
      <c r="AS2009" s="88">
        <v>5139</v>
      </c>
      <c r="AT2009" s="89"/>
      <c r="AU2009" s="88">
        <v>46745</v>
      </c>
      <c r="AV2009" s="92"/>
      <c r="AW2009" s="93">
        <v>0</v>
      </c>
      <c r="AX2009" s="92"/>
      <c r="AY2009" s="94">
        <v>8596</v>
      </c>
      <c r="AZ2009" s="308"/>
      <c r="BA2009" s="94">
        <v>8596</v>
      </c>
      <c r="BB2009" s="92"/>
      <c r="BC2009" s="96"/>
      <c r="BD2009" s="97"/>
      <c r="BE2009" s="30" t="str">
        <f t="shared" si="291"/>
        <v>oui</v>
      </c>
      <c r="BF2009" s="98" t="str">
        <f t="shared" si="291"/>
        <v>oui</v>
      </c>
      <c r="BG2009" s="98" t="str">
        <f t="shared" si="291"/>
        <v>oui</v>
      </c>
      <c r="BH2009" s="98" t="str">
        <f t="shared" si="291"/>
        <v>oui</v>
      </c>
      <c r="BI2009" s="98" t="str">
        <f t="shared" si="291"/>
        <v>oui</v>
      </c>
      <c r="BJ2009" s="98" t="str">
        <f t="shared" si="291"/>
        <v>oui</v>
      </c>
      <c r="BK2009" s="98" t="str">
        <f t="shared" si="291"/>
        <v>oui</v>
      </c>
      <c r="BL2009" s="33" t="str">
        <f t="shared" si="291"/>
        <v>oui</v>
      </c>
    </row>
    <row r="2010" spans="1:64" s="24" customFormat="1" ht="11.25" customHeight="1" x14ac:dyDescent="0.2">
      <c r="A2010" s="309" t="s">
        <v>73</v>
      </c>
      <c r="B2010" s="304">
        <v>465333</v>
      </c>
      <c r="C2010" s="15"/>
      <c r="D2010" s="310">
        <v>102516</v>
      </c>
      <c r="E2010" s="310"/>
      <c r="F2010" s="310"/>
      <c r="G2010" s="310"/>
      <c r="H2010" s="310">
        <v>11303</v>
      </c>
      <c r="I2010" s="310"/>
      <c r="J2010" s="310"/>
      <c r="K2010" s="310"/>
      <c r="L2010" s="310">
        <v>351499</v>
      </c>
      <c r="M2010" s="310">
        <v>0</v>
      </c>
      <c r="N2010" s="310"/>
      <c r="O2010" s="311"/>
      <c r="P2010" s="311">
        <v>15</v>
      </c>
      <c r="Q2010" s="311"/>
      <c r="R2010" s="306">
        <v>465318</v>
      </c>
      <c r="S2010" s="307">
        <v>0</v>
      </c>
      <c r="T2010" s="311"/>
      <c r="U2010" s="88">
        <v>15</v>
      </c>
      <c r="V2010" s="89"/>
      <c r="W2010" s="27" t="s">
        <v>10</v>
      </c>
      <c r="X2010" s="88">
        <v>20503</v>
      </c>
      <c r="Y2010" s="88">
        <v>0</v>
      </c>
      <c r="Z2010" s="88">
        <v>1130</v>
      </c>
      <c r="AA2010" s="88">
        <v>0</v>
      </c>
      <c r="AB2010" s="88">
        <v>19332</v>
      </c>
      <c r="AC2010" s="88">
        <v>0</v>
      </c>
      <c r="AD2010" s="88">
        <v>0</v>
      </c>
      <c r="AE2010" s="88">
        <v>40965</v>
      </c>
      <c r="AF2010" s="89"/>
      <c r="AG2010" s="89"/>
      <c r="AH2010" s="88">
        <v>40965</v>
      </c>
      <c r="AI2010" s="90">
        <f t="shared" si="292"/>
        <v>0</v>
      </c>
      <c r="AJ2010" s="92"/>
      <c r="AK2010" s="89">
        <v>190</v>
      </c>
      <c r="AL2010" s="89"/>
      <c r="AM2010" s="88">
        <v>190</v>
      </c>
      <c r="AN2010" s="89">
        <v>35238</v>
      </c>
      <c r="AO2010" s="89"/>
      <c r="AP2010" s="88">
        <v>35238</v>
      </c>
      <c r="AQ2010" s="89"/>
      <c r="AR2010" s="89"/>
      <c r="AS2010" s="88">
        <v>8596</v>
      </c>
      <c r="AT2010" s="89"/>
      <c r="AU2010" s="88">
        <v>44024</v>
      </c>
      <c r="AV2010" s="92"/>
      <c r="AW2010" s="93">
        <v>0</v>
      </c>
      <c r="AX2010" s="92"/>
      <c r="AY2010" s="94">
        <v>3059</v>
      </c>
      <c r="AZ2010" s="95"/>
      <c r="BA2010" s="94">
        <v>3059</v>
      </c>
      <c r="BB2010" s="92"/>
      <c r="BC2010" s="96"/>
      <c r="BD2010" s="97"/>
      <c r="BE2010" s="30" t="str">
        <f t="shared" si="291"/>
        <v>oui</v>
      </c>
      <c r="BF2010" s="98" t="str">
        <f t="shared" si="291"/>
        <v>oui</v>
      </c>
      <c r="BG2010" s="98" t="str">
        <f t="shared" si="291"/>
        <v>oui</v>
      </c>
      <c r="BH2010" s="98" t="str">
        <f t="shared" si="291"/>
        <v>oui</v>
      </c>
      <c r="BI2010" s="98" t="str">
        <f t="shared" si="291"/>
        <v>oui</v>
      </c>
      <c r="BJ2010" s="98" t="str">
        <f t="shared" si="291"/>
        <v>oui</v>
      </c>
      <c r="BK2010" s="98" t="str">
        <f t="shared" si="291"/>
        <v>oui</v>
      </c>
      <c r="BL2010" s="33" t="str">
        <f t="shared" si="291"/>
        <v>oui</v>
      </c>
    </row>
    <row r="2011" spans="1:64" s="24" customFormat="1" ht="11.25" customHeight="1" x14ac:dyDescent="0.2">
      <c r="A2011" s="309" t="s">
        <v>74</v>
      </c>
      <c r="B2011" s="304">
        <v>425969</v>
      </c>
      <c r="C2011" s="15"/>
      <c r="D2011" s="310">
        <v>93804</v>
      </c>
      <c r="E2011" s="310">
        <v>0</v>
      </c>
      <c r="F2011" s="310">
        <v>0</v>
      </c>
      <c r="G2011" s="310">
        <v>0</v>
      </c>
      <c r="H2011" s="310">
        <v>10335</v>
      </c>
      <c r="I2011" s="310">
        <v>0</v>
      </c>
      <c r="J2011" s="310">
        <v>0</v>
      </c>
      <c r="K2011" s="310">
        <v>0</v>
      </c>
      <c r="L2011" s="310">
        <v>320840</v>
      </c>
      <c r="M2011" s="310">
        <v>0</v>
      </c>
      <c r="N2011" s="310">
        <v>0</v>
      </c>
      <c r="O2011" s="311">
        <v>0</v>
      </c>
      <c r="P2011" s="311">
        <v>990</v>
      </c>
      <c r="Q2011" s="311"/>
      <c r="R2011" s="306">
        <v>424979</v>
      </c>
      <c r="S2011" s="307">
        <v>0</v>
      </c>
      <c r="T2011" s="311"/>
      <c r="U2011" s="88">
        <v>990</v>
      </c>
      <c r="V2011" s="89"/>
      <c r="W2011" s="27" t="s">
        <v>10</v>
      </c>
      <c r="X2011" s="88">
        <v>18761</v>
      </c>
      <c r="Y2011" s="88">
        <v>0</v>
      </c>
      <c r="Z2011" s="88">
        <v>1034</v>
      </c>
      <c r="AA2011" s="88">
        <v>0</v>
      </c>
      <c r="AB2011" s="88">
        <v>17646</v>
      </c>
      <c r="AC2011" s="88">
        <v>0</v>
      </c>
      <c r="AD2011" s="88">
        <v>0</v>
      </c>
      <c r="AE2011" s="88">
        <v>37441</v>
      </c>
      <c r="AF2011" s="89"/>
      <c r="AG2011" s="89"/>
      <c r="AH2011" s="88">
        <v>37441</v>
      </c>
      <c r="AI2011" s="90">
        <f t="shared" si="292"/>
        <v>0</v>
      </c>
      <c r="AJ2011" s="92"/>
      <c r="AK2011" s="89">
        <v>2945</v>
      </c>
      <c r="AL2011" s="89"/>
      <c r="AM2011" s="88">
        <v>2945</v>
      </c>
      <c r="AN2011" s="89">
        <v>30918</v>
      </c>
      <c r="AO2011" s="89"/>
      <c r="AP2011" s="88">
        <v>30918</v>
      </c>
      <c r="AQ2011" s="89"/>
      <c r="AR2011" s="89"/>
      <c r="AS2011" s="88">
        <v>3059</v>
      </c>
      <c r="AT2011" s="89"/>
      <c r="AU2011" s="88">
        <v>36922</v>
      </c>
      <c r="AV2011" s="92"/>
      <c r="AW2011" s="93">
        <v>519</v>
      </c>
      <c r="AX2011" s="92"/>
      <c r="AY2011" s="94">
        <v>0</v>
      </c>
      <c r="AZ2011" s="95"/>
      <c r="BA2011" s="94">
        <v>0</v>
      </c>
      <c r="BB2011" s="92"/>
      <c r="BC2011" s="96"/>
      <c r="BD2011" s="97"/>
      <c r="BE2011" s="30" t="str">
        <f t="shared" si="291"/>
        <v>oui</v>
      </c>
      <c r="BF2011" s="98" t="str">
        <f t="shared" si="291"/>
        <v>oui</v>
      </c>
      <c r="BG2011" s="98" t="str">
        <f t="shared" si="291"/>
        <v>oui</v>
      </c>
      <c r="BH2011" s="98" t="str">
        <f t="shared" si="291"/>
        <v>oui</v>
      </c>
      <c r="BI2011" s="98" t="str">
        <f t="shared" si="291"/>
        <v>oui</v>
      </c>
      <c r="BJ2011" s="98" t="str">
        <f t="shared" si="291"/>
        <v>oui</v>
      </c>
      <c r="BK2011" s="98" t="str">
        <f t="shared" si="291"/>
        <v>oui</v>
      </c>
      <c r="BL2011" s="33" t="str">
        <f t="shared" si="291"/>
        <v>oui</v>
      </c>
    </row>
    <row r="2012" spans="1:64" s="24" customFormat="1" ht="11.25" customHeight="1" x14ac:dyDescent="0.2">
      <c r="A2012" s="309" t="s">
        <v>75</v>
      </c>
      <c r="B2012" s="304">
        <v>440600</v>
      </c>
      <c r="C2012" s="15"/>
      <c r="D2012" s="310">
        <v>90433</v>
      </c>
      <c r="E2012" s="310">
        <v>0</v>
      </c>
      <c r="F2012" s="310">
        <v>0</v>
      </c>
      <c r="G2012" s="310">
        <v>0</v>
      </c>
      <c r="H2012" s="310">
        <v>9314</v>
      </c>
      <c r="I2012" s="310">
        <v>0</v>
      </c>
      <c r="J2012" s="310">
        <v>0</v>
      </c>
      <c r="K2012" s="310">
        <v>0</v>
      </c>
      <c r="L2012" s="310">
        <v>339650</v>
      </c>
      <c r="M2012" s="310">
        <v>0</v>
      </c>
      <c r="N2012" s="310">
        <v>0</v>
      </c>
      <c r="O2012" s="311">
        <v>0</v>
      </c>
      <c r="P2012" s="311">
        <v>1203</v>
      </c>
      <c r="Q2012" s="311"/>
      <c r="R2012" s="306">
        <v>439397</v>
      </c>
      <c r="S2012" s="307">
        <v>0</v>
      </c>
      <c r="T2012" s="311"/>
      <c r="U2012" s="88">
        <v>1203</v>
      </c>
      <c r="V2012" s="89"/>
      <c r="W2012" s="27" t="s">
        <v>10</v>
      </c>
      <c r="X2012" s="88">
        <v>18087</v>
      </c>
      <c r="Y2012" s="88">
        <v>0</v>
      </c>
      <c r="Z2012" s="88">
        <v>931</v>
      </c>
      <c r="AA2012" s="88">
        <v>0</v>
      </c>
      <c r="AB2012" s="88">
        <v>18681</v>
      </c>
      <c r="AC2012" s="88">
        <v>0</v>
      </c>
      <c r="AD2012" s="88">
        <v>0</v>
      </c>
      <c r="AE2012" s="88">
        <v>37699</v>
      </c>
      <c r="AF2012" s="89"/>
      <c r="AG2012" s="89"/>
      <c r="AH2012" s="88">
        <v>37699</v>
      </c>
      <c r="AI2012" s="90">
        <f t="shared" si="292"/>
        <v>0</v>
      </c>
      <c r="AJ2012" s="92"/>
      <c r="AK2012" s="89">
        <v>450</v>
      </c>
      <c r="AL2012" s="89"/>
      <c r="AM2012" s="88">
        <v>450</v>
      </c>
      <c r="AN2012" s="89">
        <v>32443</v>
      </c>
      <c r="AO2012" s="89"/>
      <c r="AP2012" s="88">
        <v>32443</v>
      </c>
      <c r="AQ2012" s="89"/>
      <c r="AR2012" s="89"/>
      <c r="AS2012" s="88">
        <v>0</v>
      </c>
      <c r="AT2012" s="89"/>
      <c r="AU2012" s="88">
        <v>32893</v>
      </c>
      <c r="AV2012" s="92"/>
      <c r="AW2012" s="93">
        <v>4806</v>
      </c>
      <c r="AX2012" s="92"/>
      <c r="AY2012" s="94">
        <v>0</v>
      </c>
      <c r="AZ2012" s="95"/>
      <c r="BA2012" s="94">
        <v>0</v>
      </c>
      <c r="BB2012" s="92"/>
      <c r="BC2012" s="96"/>
      <c r="BD2012" s="97"/>
      <c r="BE2012" s="30" t="str">
        <f t="shared" si="291"/>
        <v>oui</v>
      </c>
      <c r="BF2012" s="98" t="str">
        <f t="shared" si="291"/>
        <v>oui</v>
      </c>
      <c r="BG2012" s="98" t="str">
        <f t="shared" si="291"/>
        <v>oui</v>
      </c>
      <c r="BH2012" s="98" t="str">
        <f t="shared" si="291"/>
        <v>oui</v>
      </c>
      <c r="BI2012" s="98" t="str">
        <f t="shared" si="291"/>
        <v>oui</v>
      </c>
      <c r="BJ2012" s="98" t="str">
        <f t="shared" si="291"/>
        <v>oui</v>
      </c>
      <c r="BK2012" s="98" t="str">
        <f t="shared" si="291"/>
        <v>oui</v>
      </c>
      <c r="BL2012" s="33" t="str">
        <f t="shared" si="291"/>
        <v>oui</v>
      </c>
    </row>
    <row r="2013" spans="1:64" s="24" customFormat="1" ht="11.25" customHeight="1" x14ac:dyDescent="0.2">
      <c r="A2013" s="309" t="s">
        <v>76</v>
      </c>
      <c r="B2013" s="304">
        <f t="shared" ref="B2013:B2019" si="293">+SUM(R2013:V2013)</f>
        <v>145141</v>
      </c>
      <c r="C2013" s="15"/>
      <c r="D2013" s="310">
        <v>67384</v>
      </c>
      <c r="E2013" s="310">
        <v>0</v>
      </c>
      <c r="F2013" s="310">
        <v>0</v>
      </c>
      <c r="G2013" s="310">
        <v>0</v>
      </c>
      <c r="H2013" s="310">
        <v>3629</v>
      </c>
      <c r="I2013" s="310">
        <v>0</v>
      </c>
      <c r="J2013" s="310">
        <v>0</v>
      </c>
      <c r="K2013" s="310">
        <v>0</v>
      </c>
      <c r="L2013" s="310">
        <v>73904</v>
      </c>
      <c r="M2013" s="310">
        <v>0</v>
      </c>
      <c r="N2013" s="310">
        <v>0</v>
      </c>
      <c r="O2013" s="311">
        <v>0</v>
      </c>
      <c r="P2013" s="311">
        <v>224</v>
      </c>
      <c r="Q2013" s="311"/>
      <c r="R2013" s="306">
        <f t="shared" ref="R2013:S2019" si="294">+D2013+F2013+L2013+H2013+J2013+N2013</f>
        <v>144917</v>
      </c>
      <c r="S2013" s="307">
        <f t="shared" si="294"/>
        <v>0</v>
      </c>
      <c r="T2013" s="311"/>
      <c r="U2013" s="88">
        <f t="shared" ref="U2013:U2019" si="295">P2013</f>
        <v>224</v>
      </c>
      <c r="V2013" s="89"/>
      <c r="W2013" s="27" t="s">
        <v>10</v>
      </c>
      <c r="X2013" s="88">
        <f t="shared" ref="X2013:X2019" si="296">ROUND((D2013+E2013)*$X$5805,0)</f>
        <v>13477</v>
      </c>
      <c r="Y2013" s="88">
        <f t="shared" ref="Y2013:Y2019" si="297">ROUND((F2013+G2013)*$Y$5805,0)</f>
        <v>0</v>
      </c>
      <c r="Z2013" s="88">
        <f t="shared" ref="Z2013:Z2019" si="298">ROUND((H2013+I2013)*$Z$5805,0)</f>
        <v>363</v>
      </c>
      <c r="AA2013" s="88">
        <f t="shared" ref="AA2013:AA2019" si="299">ROUND((J2013+K2013)*$AA$5805,0)</f>
        <v>0</v>
      </c>
      <c r="AB2013" s="88">
        <f t="shared" ref="AB2013:AB2019" si="300">ROUND((L2013+M2013)*$AB$5805,0)</f>
        <v>4065</v>
      </c>
      <c r="AC2013" s="88">
        <f t="shared" ref="AC2013:AC2019" si="301">ROUND((N2013+O2013)*$AC$5805,0)</f>
        <v>0</v>
      </c>
      <c r="AD2013" s="88">
        <f t="shared" ref="AD2013:AD2019" si="302">ROUND((P2013+Q2013)*$AD$5805,0)</f>
        <v>0</v>
      </c>
      <c r="AE2013" s="88">
        <f t="shared" ref="AE2013:AE2019" si="303">SUM(X2013:AD2013)</f>
        <v>17905</v>
      </c>
      <c r="AF2013" s="89"/>
      <c r="AG2013" s="89"/>
      <c r="AH2013" s="88">
        <f t="shared" ref="AH2013:AH2019" si="304">+AE2013+AF2013+AG2013</f>
        <v>17905</v>
      </c>
      <c r="AI2013" s="90">
        <f t="shared" si="292"/>
        <v>0</v>
      </c>
      <c r="AJ2013" s="92"/>
      <c r="AK2013" s="89">
        <v>399</v>
      </c>
      <c r="AL2013" s="89"/>
      <c r="AM2013" s="88">
        <f t="shared" ref="AM2013:AM2019" si="305">+AK2013+AL2013</f>
        <v>399</v>
      </c>
      <c r="AN2013" s="89">
        <v>49600</v>
      </c>
      <c r="AO2013" s="89"/>
      <c r="AP2013" s="88">
        <f t="shared" ref="AP2013:AP2019" si="306">+AN2013+AO2013</f>
        <v>49600</v>
      </c>
      <c r="AQ2013" s="89"/>
      <c r="AR2013" s="89"/>
      <c r="AS2013" s="88">
        <f t="shared" ref="AS2013:AS2019" si="307">+IF(BA2012&gt;0,BA2012,0)</f>
        <v>0</v>
      </c>
      <c r="AT2013" s="89"/>
      <c r="AU2013" s="88">
        <f t="shared" ref="AU2013:AU2019" si="308">+AM2013+AP2013+AQ2013+AR2013+AS2013+AT2013</f>
        <v>49999</v>
      </c>
      <c r="AV2013" s="92"/>
      <c r="AW2013" s="93">
        <f t="shared" ref="AW2013:AW2019" si="309">IF((AH2013-AU2013)&gt;0,(AH2013-AU2013),0)</f>
        <v>0</v>
      </c>
      <c r="AX2013" s="92"/>
      <c r="AY2013" s="94">
        <f t="shared" ref="AY2013:AY2019" si="310">IF((AH2013-AU2013)&lt;0,-(AH2013-AU2013),0)</f>
        <v>32094</v>
      </c>
      <c r="AZ2013" s="95">
        <v>25000</v>
      </c>
      <c r="BA2013" s="94">
        <f t="shared" ref="BA2013:BA2019" si="311">AY2013-AZ2013</f>
        <v>7094</v>
      </c>
      <c r="BB2013" s="92"/>
      <c r="BC2013" s="96"/>
      <c r="BD2013" s="97"/>
      <c r="BE2013" s="30" t="str">
        <f t="shared" si="291"/>
        <v>oui</v>
      </c>
      <c r="BF2013" s="98" t="str">
        <f t="shared" si="291"/>
        <v>oui</v>
      </c>
      <c r="BG2013" s="98" t="str">
        <f t="shared" si="291"/>
        <v>oui</v>
      </c>
      <c r="BH2013" s="98" t="str">
        <f t="shared" si="291"/>
        <v>oui</v>
      </c>
      <c r="BI2013" s="98" t="str">
        <f t="shared" si="291"/>
        <v>oui</v>
      </c>
      <c r="BJ2013" s="98" t="str">
        <f t="shared" si="291"/>
        <v>oui</v>
      </c>
      <c r="BK2013" s="98" t="str">
        <f t="shared" si="291"/>
        <v>oui</v>
      </c>
      <c r="BL2013" s="33" t="str">
        <f t="shared" si="291"/>
        <v>oui</v>
      </c>
    </row>
    <row r="2014" spans="1:64" s="16" customFormat="1" ht="11.25" customHeight="1" x14ac:dyDescent="0.2">
      <c r="A2014" s="309" t="s">
        <v>77</v>
      </c>
      <c r="B2014" s="304">
        <f t="shared" si="293"/>
        <v>679399</v>
      </c>
      <c r="C2014" s="15"/>
      <c r="D2014" s="310">
        <v>173981</v>
      </c>
      <c r="E2014" s="310"/>
      <c r="F2014" s="310"/>
      <c r="G2014" s="310"/>
      <c r="H2014" s="310">
        <v>34320</v>
      </c>
      <c r="I2014" s="310"/>
      <c r="J2014" s="310"/>
      <c r="K2014" s="310"/>
      <c r="L2014" s="310">
        <v>470618</v>
      </c>
      <c r="M2014" s="310">
        <v>212</v>
      </c>
      <c r="N2014" s="310">
        <v>53</v>
      </c>
      <c r="O2014" s="311"/>
      <c r="P2014" s="311">
        <v>215</v>
      </c>
      <c r="Q2014" s="311"/>
      <c r="R2014" s="306">
        <f t="shared" si="294"/>
        <v>678972</v>
      </c>
      <c r="S2014" s="307">
        <f t="shared" si="294"/>
        <v>212</v>
      </c>
      <c r="T2014" s="311"/>
      <c r="U2014" s="88">
        <f t="shared" si="295"/>
        <v>215</v>
      </c>
      <c r="V2014" s="89"/>
      <c r="W2014" s="27" t="s">
        <v>10</v>
      </c>
      <c r="X2014" s="88">
        <f t="shared" si="296"/>
        <v>34796</v>
      </c>
      <c r="Y2014" s="88">
        <f t="shared" si="297"/>
        <v>0</v>
      </c>
      <c r="Z2014" s="88">
        <f t="shared" si="298"/>
        <v>3432</v>
      </c>
      <c r="AA2014" s="88">
        <f t="shared" si="299"/>
        <v>0</v>
      </c>
      <c r="AB2014" s="88">
        <f t="shared" si="300"/>
        <v>25896</v>
      </c>
      <c r="AC2014" s="88">
        <f t="shared" si="301"/>
        <v>1</v>
      </c>
      <c r="AD2014" s="88">
        <f t="shared" si="302"/>
        <v>0</v>
      </c>
      <c r="AE2014" s="88">
        <f t="shared" si="303"/>
        <v>64125</v>
      </c>
      <c r="AF2014" s="89"/>
      <c r="AG2014" s="89"/>
      <c r="AH2014" s="88">
        <f t="shared" si="304"/>
        <v>64125</v>
      </c>
      <c r="AI2014" s="90">
        <f t="shared" si="292"/>
        <v>12</v>
      </c>
      <c r="AJ2014" s="99"/>
      <c r="AK2014" s="89">
        <v>4764</v>
      </c>
      <c r="AL2014" s="89"/>
      <c r="AM2014" s="88">
        <f t="shared" si="305"/>
        <v>4764</v>
      </c>
      <c r="AN2014" s="89">
        <v>39094</v>
      </c>
      <c r="AO2014" s="89">
        <v>12</v>
      </c>
      <c r="AP2014" s="88">
        <f t="shared" si="306"/>
        <v>39106</v>
      </c>
      <c r="AQ2014" s="89"/>
      <c r="AR2014" s="89"/>
      <c r="AS2014" s="88">
        <f t="shared" si="307"/>
        <v>7094</v>
      </c>
      <c r="AT2014" s="89"/>
      <c r="AU2014" s="88">
        <f t="shared" si="308"/>
        <v>50964</v>
      </c>
      <c r="AV2014" s="99"/>
      <c r="AW2014" s="93">
        <f t="shared" si="309"/>
        <v>13161</v>
      </c>
      <c r="AX2014" s="99"/>
      <c r="AY2014" s="94">
        <f t="shared" si="310"/>
        <v>0</v>
      </c>
      <c r="AZ2014" s="100"/>
      <c r="BA2014" s="101">
        <f t="shared" si="311"/>
        <v>0</v>
      </c>
      <c r="BB2014" s="99"/>
      <c r="BC2014" s="102"/>
      <c r="BD2014" s="103"/>
      <c r="BE2014" s="30" t="str">
        <f t="shared" si="291"/>
        <v>oui</v>
      </c>
      <c r="BF2014" s="98" t="str">
        <f t="shared" si="291"/>
        <v>oui</v>
      </c>
      <c r="BG2014" s="98" t="str">
        <f t="shared" si="291"/>
        <v>oui</v>
      </c>
      <c r="BH2014" s="98" t="str">
        <f t="shared" si="291"/>
        <v>oui</v>
      </c>
      <c r="BI2014" s="98" t="str">
        <f t="shared" si="291"/>
        <v>oui</v>
      </c>
      <c r="BJ2014" s="98" t="str">
        <f t="shared" si="291"/>
        <v>oui</v>
      </c>
      <c r="BK2014" s="98" t="str">
        <f t="shared" si="291"/>
        <v>oui</v>
      </c>
      <c r="BL2014" s="33" t="str">
        <f t="shared" si="291"/>
        <v>oui</v>
      </c>
    </row>
    <row r="2015" spans="1:64" s="24" customFormat="1" ht="11.25" customHeight="1" x14ac:dyDescent="0.2">
      <c r="A2015" s="309" t="s">
        <v>78</v>
      </c>
      <c r="B2015" s="304">
        <f t="shared" si="293"/>
        <v>422422</v>
      </c>
      <c r="C2015" s="15"/>
      <c r="D2015" s="310">
        <v>86632</v>
      </c>
      <c r="E2015" s="310"/>
      <c r="F2015" s="310"/>
      <c r="G2015" s="310"/>
      <c r="H2015" s="310">
        <v>17838</v>
      </c>
      <c r="I2015" s="310"/>
      <c r="J2015" s="310"/>
      <c r="K2015" s="310"/>
      <c r="L2015" s="310">
        <v>317956</v>
      </c>
      <c r="M2015" s="310">
        <v>91</v>
      </c>
      <c r="N2015" s="310">
        <v>45</v>
      </c>
      <c r="O2015" s="311"/>
      <c r="P2015" s="311">
        <v>33</v>
      </c>
      <c r="Q2015" s="311"/>
      <c r="R2015" s="306">
        <f t="shared" si="294"/>
        <v>422471</v>
      </c>
      <c r="S2015" s="307">
        <f t="shared" si="294"/>
        <v>91</v>
      </c>
      <c r="T2015" s="311">
        <v>-173</v>
      </c>
      <c r="U2015" s="88">
        <f t="shared" si="295"/>
        <v>33</v>
      </c>
      <c r="V2015" s="89"/>
      <c r="W2015" s="27" t="s">
        <v>10</v>
      </c>
      <c r="X2015" s="88">
        <f t="shared" si="296"/>
        <v>17326</v>
      </c>
      <c r="Y2015" s="88">
        <f t="shared" si="297"/>
        <v>0</v>
      </c>
      <c r="Z2015" s="88">
        <f t="shared" si="298"/>
        <v>1784</v>
      </c>
      <c r="AA2015" s="88">
        <f t="shared" si="299"/>
        <v>0</v>
      </c>
      <c r="AB2015" s="88">
        <f t="shared" si="300"/>
        <v>17493</v>
      </c>
      <c r="AC2015" s="88">
        <f t="shared" si="301"/>
        <v>1</v>
      </c>
      <c r="AD2015" s="88">
        <f t="shared" si="302"/>
        <v>0</v>
      </c>
      <c r="AE2015" s="88">
        <f t="shared" si="303"/>
        <v>36604</v>
      </c>
      <c r="AF2015" s="89"/>
      <c r="AG2015" s="89"/>
      <c r="AH2015" s="88">
        <f t="shared" si="304"/>
        <v>36604</v>
      </c>
      <c r="AI2015" s="90">
        <f t="shared" si="292"/>
        <v>5</v>
      </c>
      <c r="AJ2015" s="92"/>
      <c r="AK2015" s="89">
        <v>12064</v>
      </c>
      <c r="AL2015" s="89"/>
      <c r="AM2015" s="88">
        <f t="shared" si="305"/>
        <v>12064</v>
      </c>
      <c r="AN2015" s="89">
        <v>43814</v>
      </c>
      <c r="AO2015" s="89">
        <v>5</v>
      </c>
      <c r="AP2015" s="88">
        <f t="shared" si="306"/>
        <v>43819</v>
      </c>
      <c r="AQ2015" s="89">
        <v>15</v>
      </c>
      <c r="AR2015" s="89"/>
      <c r="AS2015" s="88">
        <f t="shared" si="307"/>
        <v>0</v>
      </c>
      <c r="AT2015" s="89"/>
      <c r="AU2015" s="88">
        <f t="shared" si="308"/>
        <v>55898</v>
      </c>
      <c r="AV2015" s="92"/>
      <c r="AW2015" s="93">
        <f t="shared" si="309"/>
        <v>0</v>
      </c>
      <c r="AX2015" s="92"/>
      <c r="AY2015" s="94">
        <f t="shared" si="310"/>
        <v>19294</v>
      </c>
      <c r="AZ2015" s="95"/>
      <c r="BA2015" s="94">
        <f t="shared" si="311"/>
        <v>19294</v>
      </c>
      <c r="BB2015" s="92"/>
      <c r="BC2015" s="96"/>
      <c r="BD2015" s="97"/>
      <c r="BE2015" s="30" t="str">
        <f t="shared" si="291"/>
        <v>oui</v>
      </c>
      <c r="BF2015" s="98" t="str">
        <f t="shared" si="291"/>
        <v>oui</v>
      </c>
      <c r="BG2015" s="98" t="str">
        <f t="shared" si="291"/>
        <v>oui</v>
      </c>
      <c r="BH2015" s="98" t="str">
        <f t="shared" si="291"/>
        <v>oui</v>
      </c>
      <c r="BI2015" s="98" t="str">
        <f t="shared" si="291"/>
        <v>oui</v>
      </c>
      <c r="BJ2015" s="98" t="str">
        <f t="shared" si="291"/>
        <v>oui</v>
      </c>
      <c r="BK2015" s="98" t="str">
        <f t="shared" si="291"/>
        <v>oui</v>
      </c>
      <c r="BL2015" s="33" t="str">
        <f t="shared" si="291"/>
        <v>oui</v>
      </c>
    </row>
    <row r="2016" spans="1:64" s="24" customFormat="1" ht="11.25" customHeight="1" x14ac:dyDescent="0.2">
      <c r="A2016" s="309" t="s">
        <v>79</v>
      </c>
      <c r="B2016" s="304">
        <f t="shared" si="293"/>
        <v>523990</v>
      </c>
      <c r="C2016" s="15"/>
      <c r="D2016" s="310">
        <v>124185</v>
      </c>
      <c r="E2016" s="310">
        <v>0</v>
      </c>
      <c r="F2016" s="310">
        <v>0</v>
      </c>
      <c r="G2016" s="310">
        <v>0</v>
      </c>
      <c r="H2016" s="310">
        <v>21375</v>
      </c>
      <c r="I2016" s="310">
        <v>0</v>
      </c>
      <c r="J2016" s="310">
        <v>0</v>
      </c>
      <c r="K2016" s="310">
        <v>0</v>
      </c>
      <c r="L2016" s="310">
        <v>378476</v>
      </c>
      <c r="M2016" s="310">
        <v>0</v>
      </c>
      <c r="N2016" s="310">
        <v>82</v>
      </c>
      <c r="O2016" s="311">
        <v>0</v>
      </c>
      <c r="P2016" s="311">
        <v>103</v>
      </c>
      <c r="Q2016" s="311">
        <v>0</v>
      </c>
      <c r="R2016" s="306">
        <f t="shared" si="294"/>
        <v>524118</v>
      </c>
      <c r="S2016" s="307">
        <f t="shared" si="294"/>
        <v>0</v>
      </c>
      <c r="T2016" s="311">
        <v>-231</v>
      </c>
      <c r="U2016" s="88">
        <f t="shared" si="295"/>
        <v>103</v>
      </c>
      <c r="V2016" s="89"/>
      <c r="W2016" s="27" t="s">
        <v>10</v>
      </c>
      <c r="X2016" s="88">
        <f t="shared" si="296"/>
        <v>24837</v>
      </c>
      <c r="Y2016" s="88">
        <f t="shared" si="297"/>
        <v>0</v>
      </c>
      <c r="Z2016" s="88">
        <f t="shared" si="298"/>
        <v>2138</v>
      </c>
      <c r="AA2016" s="88">
        <f t="shared" si="299"/>
        <v>0</v>
      </c>
      <c r="AB2016" s="88">
        <f t="shared" si="300"/>
        <v>20816</v>
      </c>
      <c r="AC2016" s="88">
        <f t="shared" si="301"/>
        <v>2</v>
      </c>
      <c r="AD2016" s="88">
        <f t="shared" si="302"/>
        <v>0</v>
      </c>
      <c r="AE2016" s="88">
        <f t="shared" si="303"/>
        <v>47793</v>
      </c>
      <c r="AF2016" s="89"/>
      <c r="AG2016" s="89"/>
      <c r="AH2016" s="88">
        <f t="shared" si="304"/>
        <v>47793</v>
      </c>
      <c r="AI2016" s="90">
        <f t="shared" si="292"/>
        <v>0</v>
      </c>
      <c r="AJ2016" s="92"/>
      <c r="AK2016" s="89">
        <v>22585</v>
      </c>
      <c r="AL2016" s="89">
        <v>0</v>
      </c>
      <c r="AM2016" s="88">
        <f t="shared" si="305"/>
        <v>22585</v>
      </c>
      <c r="AN2016" s="89">
        <v>50518</v>
      </c>
      <c r="AO2016" s="89">
        <v>0</v>
      </c>
      <c r="AP2016" s="88">
        <f t="shared" si="306"/>
        <v>50518</v>
      </c>
      <c r="AQ2016" s="89">
        <v>20</v>
      </c>
      <c r="AR2016" s="89">
        <v>0</v>
      </c>
      <c r="AS2016" s="88">
        <f t="shared" si="307"/>
        <v>19294</v>
      </c>
      <c r="AT2016" s="89"/>
      <c r="AU2016" s="88">
        <f t="shared" si="308"/>
        <v>92417</v>
      </c>
      <c r="AV2016" s="92"/>
      <c r="AW2016" s="93">
        <f t="shared" si="309"/>
        <v>0</v>
      </c>
      <c r="AX2016" s="92"/>
      <c r="AY2016" s="94">
        <f t="shared" si="310"/>
        <v>44624</v>
      </c>
      <c r="AZ2016" s="95">
        <v>39000</v>
      </c>
      <c r="BA2016" s="94">
        <f t="shared" si="311"/>
        <v>5624</v>
      </c>
      <c r="BB2016" s="92"/>
      <c r="BC2016" s="96"/>
      <c r="BD2016" s="97"/>
      <c r="BE2016" s="30" t="str">
        <f t="shared" si="291"/>
        <v>oui</v>
      </c>
      <c r="BF2016" s="98" t="str">
        <f t="shared" si="291"/>
        <v>oui</v>
      </c>
      <c r="BG2016" s="98" t="str">
        <f t="shared" si="291"/>
        <v>oui</v>
      </c>
      <c r="BH2016" s="98" t="str">
        <f t="shared" si="291"/>
        <v>oui</v>
      </c>
      <c r="BI2016" s="98" t="str">
        <f t="shared" si="291"/>
        <v>oui</v>
      </c>
      <c r="BJ2016" s="98" t="str">
        <f t="shared" si="291"/>
        <v>oui</v>
      </c>
      <c r="BK2016" s="98" t="str">
        <f t="shared" si="291"/>
        <v>oui</v>
      </c>
      <c r="BL2016" s="33" t="str">
        <f t="shared" si="291"/>
        <v>oui</v>
      </c>
    </row>
    <row r="2017" spans="1:64" s="24" customFormat="1" ht="11.25" customHeight="1" x14ac:dyDescent="0.2">
      <c r="A2017" s="309" t="s">
        <v>80</v>
      </c>
      <c r="B2017" s="304">
        <f t="shared" si="293"/>
        <v>539221</v>
      </c>
      <c r="C2017" s="15"/>
      <c r="D2017" s="310">
        <v>140911</v>
      </c>
      <c r="E2017" s="310">
        <v>0</v>
      </c>
      <c r="F2017" s="310">
        <v>0</v>
      </c>
      <c r="G2017" s="310">
        <v>0</v>
      </c>
      <c r="H2017" s="310">
        <v>21211</v>
      </c>
      <c r="I2017" s="310">
        <v>0</v>
      </c>
      <c r="J2017" s="310">
        <v>0</v>
      </c>
      <c r="K2017" s="310">
        <v>0</v>
      </c>
      <c r="L2017" s="310">
        <v>375426</v>
      </c>
      <c r="M2017" s="310">
        <v>1255</v>
      </c>
      <c r="N2017" s="310">
        <v>19</v>
      </c>
      <c r="O2017" s="311">
        <v>0</v>
      </c>
      <c r="P2017" s="311">
        <v>399</v>
      </c>
      <c r="Q2017" s="311">
        <v>0</v>
      </c>
      <c r="R2017" s="306">
        <f t="shared" si="294"/>
        <v>537567</v>
      </c>
      <c r="S2017" s="307">
        <f t="shared" si="294"/>
        <v>1255</v>
      </c>
      <c r="T2017" s="311">
        <v>0</v>
      </c>
      <c r="U2017" s="88">
        <f t="shared" si="295"/>
        <v>399</v>
      </c>
      <c r="V2017" s="89"/>
      <c r="W2017" s="27" t="s">
        <v>10</v>
      </c>
      <c r="X2017" s="88">
        <f t="shared" si="296"/>
        <v>28182</v>
      </c>
      <c r="Y2017" s="88">
        <f t="shared" si="297"/>
        <v>0</v>
      </c>
      <c r="Z2017" s="88">
        <f t="shared" si="298"/>
        <v>2121</v>
      </c>
      <c r="AA2017" s="88">
        <f t="shared" si="299"/>
        <v>0</v>
      </c>
      <c r="AB2017" s="88">
        <f t="shared" si="300"/>
        <v>20717</v>
      </c>
      <c r="AC2017" s="88">
        <f t="shared" si="301"/>
        <v>0</v>
      </c>
      <c r="AD2017" s="88">
        <f t="shared" si="302"/>
        <v>0</v>
      </c>
      <c r="AE2017" s="88">
        <f t="shared" si="303"/>
        <v>51020</v>
      </c>
      <c r="AF2017" s="89"/>
      <c r="AG2017" s="89"/>
      <c r="AH2017" s="88">
        <f t="shared" si="304"/>
        <v>51020</v>
      </c>
      <c r="AI2017" s="90">
        <f t="shared" si="292"/>
        <v>69</v>
      </c>
      <c r="AJ2017" s="92"/>
      <c r="AK2017" s="89">
        <v>41779</v>
      </c>
      <c r="AL2017" s="89"/>
      <c r="AM2017" s="88">
        <f t="shared" si="305"/>
        <v>41779</v>
      </c>
      <c r="AN2017" s="310">
        <v>52066</v>
      </c>
      <c r="AO2017" s="310">
        <v>69</v>
      </c>
      <c r="AP2017" s="88">
        <f t="shared" si="306"/>
        <v>52135</v>
      </c>
      <c r="AQ2017" s="89">
        <v>0</v>
      </c>
      <c r="AR2017" s="89"/>
      <c r="AS2017" s="88">
        <f t="shared" si="307"/>
        <v>5624</v>
      </c>
      <c r="AT2017" s="89"/>
      <c r="AU2017" s="88">
        <f t="shared" si="308"/>
        <v>99538</v>
      </c>
      <c r="AV2017" s="92"/>
      <c r="AW2017" s="93">
        <f t="shared" si="309"/>
        <v>0</v>
      </c>
      <c r="AX2017" s="92"/>
      <c r="AY2017" s="94">
        <f t="shared" si="310"/>
        <v>48518</v>
      </c>
      <c r="AZ2017" s="95">
        <v>0</v>
      </c>
      <c r="BA2017" s="94">
        <f t="shared" si="311"/>
        <v>48518</v>
      </c>
      <c r="BB2017" s="92"/>
      <c r="BC2017" s="96"/>
      <c r="BD2017" s="97"/>
      <c r="BE2017" s="30" t="str">
        <f t="shared" si="291"/>
        <v>oui</v>
      </c>
      <c r="BF2017" s="98"/>
      <c r="BG2017" s="98"/>
      <c r="BH2017" s="98"/>
      <c r="BI2017" s="98"/>
      <c r="BJ2017" s="98"/>
      <c r="BK2017" s="98"/>
      <c r="BL2017" s="33"/>
    </row>
    <row r="2018" spans="1:64" s="24" customFormat="1" ht="11.25" customHeight="1" x14ac:dyDescent="0.2">
      <c r="A2018" s="309" t="s">
        <v>81</v>
      </c>
      <c r="B2018" s="304">
        <f t="shared" si="293"/>
        <v>0</v>
      </c>
      <c r="C2018" s="15"/>
      <c r="D2018" s="310">
        <v>0</v>
      </c>
      <c r="E2018" s="310">
        <v>0</v>
      </c>
      <c r="F2018" s="310">
        <v>0</v>
      </c>
      <c r="G2018" s="310">
        <v>0</v>
      </c>
      <c r="H2018" s="310">
        <v>0</v>
      </c>
      <c r="I2018" s="310">
        <v>0</v>
      </c>
      <c r="J2018" s="310">
        <v>0</v>
      </c>
      <c r="K2018" s="310">
        <v>0</v>
      </c>
      <c r="L2018" s="310">
        <v>0</v>
      </c>
      <c r="M2018" s="310">
        <v>0</v>
      </c>
      <c r="N2018" s="310">
        <v>0</v>
      </c>
      <c r="O2018" s="311">
        <v>0</v>
      </c>
      <c r="P2018" s="311">
        <v>0</v>
      </c>
      <c r="Q2018" s="311">
        <v>0</v>
      </c>
      <c r="R2018" s="306">
        <f t="shared" si="294"/>
        <v>0</v>
      </c>
      <c r="S2018" s="307">
        <f t="shared" si="294"/>
        <v>0</v>
      </c>
      <c r="T2018" s="311">
        <v>0</v>
      </c>
      <c r="U2018" s="88">
        <f t="shared" si="295"/>
        <v>0</v>
      </c>
      <c r="V2018" s="89"/>
      <c r="W2018" s="27" t="s">
        <v>10</v>
      </c>
      <c r="X2018" s="88">
        <f t="shared" si="296"/>
        <v>0</v>
      </c>
      <c r="Y2018" s="88">
        <f t="shared" si="297"/>
        <v>0</v>
      </c>
      <c r="Z2018" s="88">
        <f t="shared" si="298"/>
        <v>0</v>
      </c>
      <c r="AA2018" s="88">
        <f t="shared" si="299"/>
        <v>0</v>
      </c>
      <c r="AB2018" s="88">
        <f t="shared" si="300"/>
        <v>0</v>
      </c>
      <c r="AC2018" s="88">
        <f t="shared" si="301"/>
        <v>0</v>
      </c>
      <c r="AD2018" s="88">
        <f t="shared" si="302"/>
        <v>0</v>
      </c>
      <c r="AE2018" s="88">
        <f t="shared" si="303"/>
        <v>0</v>
      </c>
      <c r="AF2018" s="89"/>
      <c r="AG2018" s="89"/>
      <c r="AH2018" s="88">
        <f t="shared" si="304"/>
        <v>0</v>
      </c>
      <c r="AI2018" s="90">
        <f t="shared" si="292"/>
        <v>0</v>
      </c>
      <c r="AJ2018" s="92"/>
      <c r="AK2018" s="89">
        <v>0</v>
      </c>
      <c r="AL2018" s="89"/>
      <c r="AM2018" s="88">
        <f t="shared" si="305"/>
        <v>0</v>
      </c>
      <c r="AN2018" s="310">
        <v>0</v>
      </c>
      <c r="AO2018" s="310">
        <v>0</v>
      </c>
      <c r="AP2018" s="88">
        <f t="shared" si="306"/>
        <v>0</v>
      </c>
      <c r="AQ2018" s="89">
        <v>0</v>
      </c>
      <c r="AR2018" s="89"/>
      <c r="AS2018" s="88">
        <f t="shared" si="307"/>
        <v>48518</v>
      </c>
      <c r="AT2018" s="89"/>
      <c r="AU2018" s="88">
        <f t="shared" si="308"/>
        <v>48518</v>
      </c>
      <c r="AV2018" s="92"/>
      <c r="AW2018" s="93">
        <f t="shared" si="309"/>
        <v>0</v>
      </c>
      <c r="AX2018" s="92"/>
      <c r="AY2018" s="94">
        <f t="shared" si="310"/>
        <v>48518</v>
      </c>
      <c r="AZ2018" s="95">
        <v>0</v>
      </c>
      <c r="BA2018" s="94">
        <f t="shared" si="311"/>
        <v>48518</v>
      </c>
      <c r="BB2018" s="92"/>
      <c r="BC2018" s="96"/>
      <c r="BD2018" s="97"/>
      <c r="BE2018" s="30" t="str">
        <f t="shared" ref="BE2018:BL2033" si="312">+BE2017</f>
        <v>oui</v>
      </c>
      <c r="BF2018" s="98"/>
      <c r="BG2018" s="98"/>
      <c r="BH2018" s="98"/>
      <c r="BI2018" s="98"/>
      <c r="BJ2018" s="98"/>
      <c r="BK2018" s="98"/>
      <c r="BL2018" s="33"/>
    </row>
    <row r="2019" spans="1:64" s="24" customFormat="1" ht="11.25" customHeight="1" x14ac:dyDescent="0.2">
      <c r="A2019" s="309" t="s">
        <v>82</v>
      </c>
      <c r="B2019" s="304">
        <f t="shared" si="293"/>
        <v>0</v>
      </c>
      <c r="C2019" s="15"/>
      <c r="D2019" s="310">
        <v>0</v>
      </c>
      <c r="E2019" s="310">
        <v>0</v>
      </c>
      <c r="F2019" s="310">
        <v>0</v>
      </c>
      <c r="G2019" s="310">
        <v>0</v>
      </c>
      <c r="H2019" s="310">
        <v>0</v>
      </c>
      <c r="I2019" s="310">
        <v>0</v>
      </c>
      <c r="J2019" s="310">
        <v>0</v>
      </c>
      <c r="K2019" s="310">
        <v>0</v>
      </c>
      <c r="L2019" s="310">
        <v>0</v>
      </c>
      <c r="M2019" s="310">
        <v>0</v>
      </c>
      <c r="N2019" s="310">
        <v>0</v>
      </c>
      <c r="O2019" s="311">
        <v>0</v>
      </c>
      <c r="P2019" s="311">
        <v>0</v>
      </c>
      <c r="Q2019" s="311">
        <v>0</v>
      </c>
      <c r="R2019" s="306">
        <f t="shared" si="294"/>
        <v>0</v>
      </c>
      <c r="S2019" s="307">
        <f t="shared" si="294"/>
        <v>0</v>
      </c>
      <c r="T2019" s="311">
        <v>0</v>
      </c>
      <c r="U2019" s="88">
        <f t="shared" si="295"/>
        <v>0</v>
      </c>
      <c r="V2019" s="89"/>
      <c r="W2019" s="27" t="s">
        <v>10</v>
      </c>
      <c r="X2019" s="88">
        <f t="shared" si="296"/>
        <v>0</v>
      </c>
      <c r="Y2019" s="88">
        <f t="shared" si="297"/>
        <v>0</v>
      </c>
      <c r="Z2019" s="88">
        <f t="shared" si="298"/>
        <v>0</v>
      </c>
      <c r="AA2019" s="88">
        <f t="shared" si="299"/>
        <v>0</v>
      </c>
      <c r="AB2019" s="88">
        <f t="shared" si="300"/>
        <v>0</v>
      </c>
      <c r="AC2019" s="88">
        <f t="shared" si="301"/>
        <v>0</v>
      </c>
      <c r="AD2019" s="88">
        <f t="shared" si="302"/>
        <v>0</v>
      </c>
      <c r="AE2019" s="88">
        <f t="shared" si="303"/>
        <v>0</v>
      </c>
      <c r="AF2019" s="89"/>
      <c r="AG2019" s="89"/>
      <c r="AH2019" s="88">
        <f t="shared" si="304"/>
        <v>0</v>
      </c>
      <c r="AI2019" s="90">
        <f t="shared" si="292"/>
        <v>0</v>
      </c>
      <c r="AJ2019" s="92"/>
      <c r="AK2019" s="89">
        <v>0</v>
      </c>
      <c r="AL2019" s="89"/>
      <c r="AM2019" s="88">
        <f t="shared" si="305"/>
        <v>0</v>
      </c>
      <c r="AN2019" s="310">
        <v>0</v>
      </c>
      <c r="AO2019" s="310">
        <v>0</v>
      </c>
      <c r="AP2019" s="88">
        <f t="shared" si="306"/>
        <v>0</v>
      </c>
      <c r="AQ2019" s="89">
        <v>0</v>
      </c>
      <c r="AR2019" s="89"/>
      <c r="AS2019" s="88">
        <f t="shared" si="307"/>
        <v>48518</v>
      </c>
      <c r="AT2019" s="89"/>
      <c r="AU2019" s="88">
        <f t="shared" si="308"/>
        <v>48518</v>
      </c>
      <c r="AV2019" s="92"/>
      <c r="AW2019" s="93">
        <f t="shared" si="309"/>
        <v>0</v>
      </c>
      <c r="AX2019" s="92"/>
      <c r="AY2019" s="94">
        <f t="shared" si="310"/>
        <v>48518</v>
      </c>
      <c r="AZ2019" s="95">
        <v>0</v>
      </c>
      <c r="BA2019" s="94">
        <f t="shared" si="311"/>
        <v>48518</v>
      </c>
      <c r="BB2019" s="92"/>
      <c r="BC2019" s="96"/>
      <c r="BD2019" s="97"/>
      <c r="BE2019" s="30" t="str">
        <f t="shared" si="312"/>
        <v>oui</v>
      </c>
      <c r="BF2019" s="98"/>
      <c r="BG2019" s="98"/>
      <c r="BH2019" s="98"/>
      <c r="BI2019" s="98"/>
      <c r="BJ2019" s="98"/>
      <c r="BK2019" s="98"/>
      <c r="BL2019" s="33"/>
    </row>
    <row r="2020" spans="1:64" s="24" customFormat="1" ht="11.25" customHeight="1" x14ac:dyDescent="0.2">
      <c r="A2020" s="85"/>
      <c r="B2020" s="104"/>
      <c r="C2020" s="15"/>
      <c r="D2020" s="105"/>
      <c r="E2020" s="105"/>
      <c r="F2020" s="105"/>
      <c r="G2020" s="105"/>
      <c r="H2020" s="105"/>
      <c r="I2020" s="105"/>
      <c r="J2020" s="105"/>
      <c r="K2020" s="105"/>
      <c r="L2020" s="105"/>
      <c r="M2020" s="105"/>
      <c r="N2020" s="92"/>
      <c r="O2020" s="92"/>
      <c r="P2020" s="92"/>
      <c r="Q2020" s="92"/>
      <c r="R2020" s="92"/>
      <c r="S2020" s="92"/>
      <c r="U2020" s="92"/>
      <c r="V2020" s="92"/>
      <c r="W2020" s="27" t="s">
        <v>10</v>
      </c>
      <c r="X2020" s="92"/>
      <c r="Y2020" s="92"/>
      <c r="Z2020" s="92"/>
      <c r="AA2020" s="92"/>
      <c r="AB2020" s="92"/>
      <c r="AC2020" s="92"/>
      <c r="AD2020" s="92"/>
      <c r="AE2020" s="92"/>
      <c r="AF2020" s="106"/>
      <c r="AG2020" s="92"/>
      <c r="AH2020" s="92"/>
      <c r="AI2020" s="92"/>
      <c r="AJ2020" s="107"/>
      <c r="AK2020" s="106"/>
      <c r="AL2020" s="106"/>
      <c r="AM2020" s="106"/>
      <c r="AN2020" s="92"/>
      <c r="AO2020" s="92"/>
      <c r="AP2020" s="92"/>
      <c r="AQ2020" s="92"/>
      <c r="AR2020" s="92"/>
      <c r="AS2020" s="92"/>
      <c r="AT2020" s="92"/>
      <c r="AU2020" s="92"/>
      <c r="AV2020" s="92"/>
      <c r="AW2020" s="92"/>
      <c r="AX2020" s="92"/>
      <c r="AY2020" s="28"/>
      <c r="AZ2020" s="28"/>
      <c r="BA2020" s="28"/>
      <c r="BB2020" s="92"/>
      <c r="BD2020" s="29"/>
      <c r="BE2020" s="30" t="str">
        <f t="shared" si="312"/>
        <v>oui</v>
      </c>
      <c r="BF2020" s="98">
        <f t="shared" si="312"/>
        <v>0</v>
      </c>
      <c r="BG2020" s="98">
        <f t="shared" si="312"/>
        <v>0</v>
      </c>
      <c r="BH2020" s="98">
        <f t="shared" si="312"/>
        <v>0</v>
      </c>
      <c r="BI2020" s="98">
        <f t="shared" si="312"/>
        <v>0</v>
      </c>
      <c r="BJ2020" s="98">
        <f t="shared" si="312"/>
        <v>0</v>
      </c>
      <c r="BK2020" s="98">
        <f t="shared" si="312"/>
        <v>0</v>
      </c>
      <c r="BL2020" s="33">
        <f t="shared" si="312"/>
        <v>0</v>
      </c>
    </row>
    <row r="2021" spans="1:64" s="24" customFormat="1" ht="12.75" customHeight="1" x14ac:dyDescent="0.2">
      <c r="A2021" s="312" t="s">
        <v>83</v>
      </c>
      <c r="B2021" s="108">
        <f>SUM(B2008:B2019)</f>
        <v>4579050</v>
      </c>
      <c r="C2021" s="15"/>
      <c r="D2021" s="307">
        <f t="shared" ref="D2021:V2021" si="313">SUM(D2008:D2020)</f>
        <v>1085074</v>
      </c>
      <c r="E2021" s="307">
        <f t="shared" si="313"/>
        <v>0</v>
      </c>
      <c r="F2021" s="307">
        <f t="shared" si="313"/>
        <v>0</v>
      </c>
      <c r="G2021" s="307">
        <f t="shared" si="313"/>
        <v>0</v>
      </c>
      <c r="H2021" s="307">
        <f t="shared" si="313"/>
        <v>149654</v>
      </c>
      <c r="I2021" s="307">
        <f t="shared" si="313"/>
        <v>0</v>
      </c>
      <c r="J2021" s="307">
        <f t="shared" si="313"/>
        <v>0</v>
      </c>
      <c r="K2021" s="307">
        <f t="shared" si="313"/>
        <v>0</v>
      </c>
      <c r="L2021" s="307">
        <f t="shared" si="313"/>
        <v>3338181</v>
      </c>
      <c r="M2021" s="307">
        <f t="shared" si="313"/>
        <v>1558</v>
      </c>
      <c r="N2021" s="307">
        <f t="shared" si="313"/>
        <v>199</v>
      </c>
      <c r="O2021" s="307">
        <f t="shared" si="313"/>
        <v>0</v>
      </c>
      <c r="P2021" s="307">
        <f t="shared" si="313"/>
        <v>4788</v>
      </c>
      <c r="Q2021" s="307">
        <f t="shared" si="313"/>
        <v>0</v>
      </c>
      <c r="R2021" s="307">
        <f t="shared" si="313"/>
        <v>4573108</v>
      </c>
      <c r="S2021" s="307">
        <f t="shared" si="313"/>
        <v>1558</v>
      </c>
      <c r="T2021" s="307">
        <f t="shared" si="313"/>
        <v>-404</v>
      </c>
      <c r="U2021" s="88">
        <f t="shared" si="313"/>
        <v>4788</v>
      </c>
      <c r="V2021" s="88">
        <f t="shared" si="313"/>
        <v>0</v>
      </c>
      <c r="W2021" s="27" t="s">
        <v>10</v>
      </c>
      <c r="X2021" s="307">
        <f t="shared" ref="X2021:AF2021" si="314">SUM(X2008:X2019)</f>
        <v>217015</v>
      </c>
      <c r="Y2021" s="307">
        <f t="shared" si="314"/>
        <v>0</v>
      </c>
      <c r="Z2021" s="307">
        <f t="shared" si="314"/>
        <v>14966</v>
      </c>
      <c r="AA2021" s="307">
        <f t="shared" si="314"/>
        <v>0</v>
      </c>
      <c r="AB2021" s="307">
        <f t="shared" si="314"/>
        <v>183685</v>
      </c>
      <c r="AC2021" s="307">
        <f t="shared" si="314"/>
        <v>4</v>
      </c>
      <c r="AD2021" s="307">
        <f t="shared" si="314"/>
        <v>0</v>
      </c>
      <c r="AE2021" s="307">
        <f t="shared" si="314"/>
        <v>415670</v>
      </c>
      <c r="AF2021" s="88">
        <f t="shared" si="314"/>
        <v>0</v>
      </c>
      <c r="AG2021" s="109"/>
      <c r="AH2021" s="307">
        <f>SUM(AH2008:AH2019)</f>
        <v>415670</v>
      </c>
      <c r="AI2021" s="88">
        <f>SUM(AI2008:AI2019)</f>
        <v>86</v>
      </c>
      <c r="AJ2021" s="107"/>
      <c r="AK2021" s="307">
        <f>SUM(AK2008:AK2019)</f>
        <v>96893</v>
      </c>
      <c r="AL2021" s="307">
        <f>SUM(AL2008:AL2020)</f>
        <v>0</v>
      </c>
      <c r="AM2021" s="307"/>
      <c r="AN2021" s="307">
        <f>SUM(AN2008:AN2019)</f>
        <v>417688</v>
      </c>
      <c r="AO2021" s="307">
        <f>SUM(AO2008:AO2019)</f>
        <v>86</v>
      </c>
      <c r="AP2021" s="307">
        <f>SUM(AP2008:AP2019)</f>
        <v>417774</v>
      </c>
      <c r="AQ2021" s="307">
        <f>SUM(AQ2008:AQ2019)</f>
        <v>35</v>
      </c>
      <c r="AR2021" s="88">
        <f>SUM(AR2008:AR2019)</f>
        <v>0</v>
      </c>
      <c r="AS2021" s="109"/>
      <c r="AT2021" s="109"/>
      <c r="AU2021" s="109"/>
      <c r="AV2021" s="92"/>
      <c r="AW2021" s="92"/>
      <c r="AX2021" s="92"/>
      <c r="AY2021" s="28"/>
      <c r="AZ2021" s="28"/>
      <c r="BA2021" s="28"/>
      <c r="BB2021" s="92"/>
      <c r="BD2021" s="29"/>
      <c r="BE2021" s="30" t="str">
        <f t="shared" si="312"/>
        <v>oui</v>
      </c>
      <c r="BF2021" s="98">
        <f t="shared" si="312"/>
        <v>0</v>
      </c>
      <c r="BG2021" s="98">
        <f t="shared" si="312"/>
        <v>0</v>
      </c>
      <c r="BH2021" s="98">
        <f t="shared" si="312"/>
        <v>0</v>
      </c>
      <c r="BI2021" s="98">
        <f t="shared" si="312"/>
        <v>0</v>
      </c>
      <c r="BJ2021" s="98">
        <f t="shared" si="312"/>
        <v>0</v>
      </c>
      <c r="BK2021" s="98">
        <f t="shared" si="312"/>
        <v>0</v>
      </c>
      <c r="BL2021" s="33">
        <f t="shared" si="312"/>
        <v>0</v>
      </c>
    </row>
    <row r="2022" spans="1:64" s="24" customFormat="1" ht="11.25" customHeight="1" x14ac:dyDescent="0.2">
      <c r="C2022" s="15"/>
      <c r="W2022" s="27" t="s">
        <v>10</v>
      </c>
      <c r="AY2022" s="28"/>
      <c r="AZ2022" s="28"/>
      <c r="BA2022" s="28"/>
      <c r="BD2022" s="29"/>
      <c r="BE2022" s="30" t="str">
        <f t="shared" si="312"/>
        <v>oui</v>
      </c>
      <c r="BF2022" s="33">
        <f t="shared" si="312"/>
        <v>0</v>
      </c>
      <c r="BG2022" s="33">
        <f t="shared" si="312"/>
        <v>0</v>
      </c>
      <c r="BH2022" s="33">
        <f t="shared" si="312"/>
        <v>0</v>
      </c>
      <c r="BI2022" s="33">
        <f t="shared" si="312"/>
        <v>0</v>
      </c>
      <c r="BJ2022" s="33">
        <f t="shared" si="312"/>
        <v>0</v>
      </c>
      <c r="BK2022" s="33">
        <f t="shared" si="312"/>
        <v>0</v>
      </c>
      <c r="BL2022" s="33">
        <f t="shared" si="312"/>
        <v>0</v>
      </c>
    </row>
    <row r="2023" spans="1:64" s="111" customFormat="1" ht="12.75" customHeight="1" x14ac:dyDescent="0.2">
      <c r="A2023" s="110" t="s">
        <v>84</v>
      </c>
      <c r="C2023" s="15"/>
      <c r="D2023" s="134">
        <v>1085074</v>
      </c>
      <c r="E2023" s="112"/>
      <c r="F2023" s="134">
        <v>0</v>
      </c>
      <c r="G2023" s="112"/>
      <c r="H2023" s="134">
        <v>149654</v>
      </c>
      <c r="I2023" s="112"/>
      <c r="J2023" s="134"/>
      <c r="K2023" s="112"/>
      <c r="L2023" s="134">
        <v>3338181</v>
      </c>
      <c r="M2023" s="112"/>
      <c r="N2023" s="134">
        <v>199</v>
      </c>
      <c r="O2023" s="112"/>
      <c r="P2023" s="134">
        <v>4788</v>
      </c>
      <c r="Q2023" s="112"/>
      <c r="R2023" s="134">
        <f>SUM(D2023:O2023)</f>
        <v>4573108</v>
      </c>
      <c r="S2023" s="112"/>
      <c r="U2023" s="134">
        <f>SUM(P2023:Q2023)</f>
        <v>4788</v>
      </c>
      <c r="W2023" s="27" t="s">
        <v>10</v>
      </c>
      <c r="AI2023" s="139">
        <f>+AI2021</f>
        <v>86</v>
      </c>
      <c r="AM2023" s="140">
        <f>+AL2021+AO2021</f>
        <v>86</v>
      </c>
      <c r="AN2023" s="141"/>
      <c r="AY2023" s="28"/>
      <c r="AZ2023" s="28"/>
      <c r="BA2023" s="28"/>
      <c r="BD2023" s="116"/>
      <c r="BE2023" s="30" t="str">
        <f t="shared" si="312"/>
        <v>oui</v>
      </c>
      <c r="BF2023" s="117">
        <f t="shared" si="312"/>
        <v>0</v>
      </c>
      <c r="BG2023" s="117">
        <f t="shared" si="312"/>
        <v>0</v>
      </c>
      <c r="BH2023" s="117">
        <f t="shared" si="312"/>
        <v>0</v>
      </c>
      <c r="BI2023" s="117">
        <f t="shared" si="312"/>
        <v>0</v>
      </c>
      <c r="BJ2023" s="117">
        <f t="shared" si="312"/>
        <v>0</v>
      </c>
      <c r="BK2023" s="117">
        <f t="shared" si="312"/>
        <v>0</v>
      </c>
      <c r="BL2023" s="117">
        <f t="shared" si="312"/>
        <v>0</v>
      </c>
    </row>
    <row r="2024" spans="1:64" s="111" customFormat="1" ht="12.75" customHeight="1" x14ac:dyDescent="0.2">
      <c r="A2024" s="110" t="s">
        <v>85</v>
      </c>
      <c r="C2024" s="15"/>
      <c r="D2024" s="118"/>
      <c r="E2024" s="134">
        <v>0</v>
      </c>
      <c r="F2024" s="118"/>
      <c r="G2024" s="134">
        <v>0</v>
      </c>
      <c r="H2024" s="118"/>
      <c r="I2024" s="134">
        <v>0</v>
      </c>
      <c r="J2024" s="118"/>
      <c r="K2024" s="134"/>
      <c r="L2024" s="118"/>
      <c r="M2024" s="134">
        <v>1557.53</v>
      </c>
      <c r="N2024" s="118"/>
      <c r="O2024" s="134">
        <v>0</v>
      </c>
      <c r="P2024" s="118"/>
      <c r="Q2024" s="134">
        <v>0</v>
      </c>
      <c r="R2024" s="118"/>
      <c r="S2024" s="134">
        <f>SUM(D2024:O2024)</f>
        <v>1557.53</v>
      </c>
      <c r="U2024" s="118"/>
      <c r="W2024" s="27" t="s">
        <v>10</v>
      </c>
      <c r="AI2024" s="142"/>
      <c r="AM2024" s="143"/>
      <c r="AN2024" s="144"/>
      <c r="AY2024" s="28"/>
      <c r="AZ2024" s="28"/>
      <c r="BA2024" s="28"/>
      <c r="BD2024" s="116"/>
      <c r="BE2024" s="30" t="str">
        <f t="shared" si="312"/>
        <v>oui</v>
      </c>
      <c r="BF2024" s="117">
        <f t="shared" si="312"/>
        <v>0</v>
      </c>
      <c r="BG2024" s="117">
        <f t="shared" si="312"/>
        <v>0</v>
      </c>
      <c r="BH2024" s="117">
        <f t="shared" si="312"/>
        <v>0</v>
      </c>
      <c r="BI2024" s="117">
        <f t="shared" si="312"/>
        <v>0</v>
      </c>
      <c r="BJ2024" s="117">
        <f t="shared" si="312"/>
        <v>0</v>
      </c>
      <c r="BK2024" s="117">
        <f t="shared" si="312"/>
        <v>0</v>
      </c>
      <c r="BL2024" s="117">
        <f t="shared" si="312"/>
        <v>0</v>
      </c>
    </row>
    <row r="2025" spans="1:64" s="24" customFormat="1" ht="11.25" customHeight="1" x14ac:dyDescent="0.2">
      <c r="C2025" s="15"/>
      <c r="W2025" s="27" t="s">
        <v>10</v>
      </c>
      <c r="AY2025" s="28"/>
      <c r="AZ2025" s="28"/>
      <c r="BA2025" s="28"/>
      <c r="BD2025" s="29"/>
      <c r="BE2025" s="30" t="str">
        <f t="shared" si="312"/>
        <v>oui</v>
      </c>
      <c r="BF2025" s="33">
        <f t="shared" si="312"/>
        <v>0</v>
      </c>
      <c r="BG2025" s="33">
        <f t="shared" si="312"/>
        <v>0</v>
      </c>
      <c r="BH2025" s="33">
        <f t="shared" si="312"/>
        <v>0</v>
      </c>
      <c r="BI2025" s="33">
        <f t="shared" si="312"/>
        <v>0</v>
      </c>
      <c r="BJ2025" s="33">
        <f t="shared" si="312"/>
        <v>0</v>
      </c>
      <c r="BK2025" s="33">
        <f t="shared" si="312"/>
        <v>0</v>
      </c>
      <c r="BL2025" s="33">
        <f t="shared" si="312"/>
        <v>0</v>
      </c>
    </row>
    <row r="2026" spans="1:64" s="122" customFormat="1" ht="15" customHeight="1" x14ac:dyDescent="0.25">
      <c r="A2026" s="122" t="str">
        <f>+CONCATENATE("Ecart ",C2026)</f>
        <v xml:space="preserve">Ecart </v>
      </c>
      <c r="C2026" s="15"/>
      <c r="D2026" s="135">
        <f>ROUND(D2021-D2023,0)</f>
        <v>0</v>
      </c>
      <c r="E2026" s="135">
        <f>ROUND(E2021-E2024,0)</f>
        <v>0</v>
      </c>
      <c r="F2026" s="135">
        <f>ROUND(F2021-F2023,0)</f>
        <v>0</v>
      </c>
      <c r="G2026" s="135">
        <f>ROUND(G2021-G2024,0)</f>
        <v>0</v>
      </c>
      <c r="H2026" s="135">
        <f>ROUND(H2021-H2023,0)</f>
        <v>0</v>
      </c>
      <c r="I2026" s="135">
        <f>ROUND(I2021-I2024,0)</f>
        <v>0</v>
      </c>
      <c r="J2026" s="135">
        <f>ROUND(J2021-J2023,0)</f>
        <v>0</v>
      </c>
      <c r="K2026" s="135">
        <f>ROUND(K2021-K2024,0)</f>
        <v>0</v>
      </c>
      <c r="L2026" s="135">
        <f>ROUND(L2021-L2023,0)</f>
        <v>0</v>
      </c>
      <c r="M2026" s="135">
        <f>ROUND(M2021-M2024,0)</f>
        <v>0</v>
      </c>
      <c r="N2026" s="135">
        <f>ROUND(N2021-N2023,0)</f>
        <v>0</v>
      </c>
      <c r="O2026" s="135">
        <f>ROUND(O2021-O2024,0)</f>
        <v>0</v>
      </c>
      <c r="P2026" s="135">
        <f>ROUND(P2021-P2023,0)</f>
        <v>0</v>
      </c>
      <c r="Q2026" s="135">
        <f>ROUND(Q2021-Q2024,0)</f>
        <v>0</v>
      </c>
      <c r="R2026" s="135">
        <f>ROUND(R2021-R2023,0)</f>
        <v>0</v>
      </c>
      <c r="S2026" s="135">
        <f>ROUND(S2021-S2024,0)</f>
        <v>0</v>
      </c>
      <c r="U2026" s="135">
        <f>ROUND(U2021-U2023,0)</f>
        <v>0</v>
      </c>
      <c r="W2026" s="27" t="s">
        <v>10</v>
      </c>
      <c r="AI2026" s="123" t="s">
        <v>86</v>
      </c>
      <c r="AY2026" s="124"/>
      <c r="AZ2026" s="124"/>
      <c r="BA2026" s="124"/>
      <c r="BD2026" s="125"/>
      <c r="BE2026" s="30" t="str">
        <f t="shared" si="312"/>
        <v>oui</v>
      </c>
      <c r="BF2026" s="126">
        <f t="shared" si="312"/>
        <v>0</v>
      </c>
      <c r="BG2026" s="126">
        <f t="shared" si="312"/>
        <v>0</v>
      </c>
      <c r="BH2026" s="126">
        <f t="shared" si="312"/>
        <v>0</v>
      </c>
      <c r="BI2026" s="126">
        <f t="shared" si="312"/>
        <v>0</v>
      </c>
      <c r="BJ2026" s="126">
        <f t="shared" si="312"/>
        <v>0</v>
      </c>
      <c r="BK2026" s="126">
        <f t="shared" si="312"/>
        <v>0</v>
      </c>
      <c r="BL2026" s="126">
        <f t="shared" si="312"/>
        <v>0</v>
      </c>
    </row>
    <row r="2027" spans="1:64" ht="15" customHeight="1" x14ac:dyDescent="0.25">
      <c r="C2027" s="15"/>
      <c r="W2027" s="27" t="s">
        <v>10</v>
      </c>
      <c r="AN2027"/>
      <c r="AO2027"/>
      <c r="AP2027"/>
      <c r="AQ2027"/>
      <c r="BE2027" s="30" t="str">
        <f t="shared" si="312"/>
        <v>oui</v>
      </c>
      <c r="BF2027" s="3">
        <f t="shared" si="312"/>
        <v>0</v>
      </c>
      <c r="BG2027" s="3">
        <f t="shared" si="312"/>
        <v>0</v>
      </c>
      <c r="BH2027" s="3">
        <f t="shared" si="312"/>
        <v>0</v>
      </c>
      <c r="BI2027" s="3">
        <f t="shared" si="312"/>
        <v>0</v>
      </c>
      <c r="BJ2027" s="3">
        <f t="shared" si="312"/>
        <v>0</v>
      </c>
      <c r="BK2027" s="3">
        <f t="shared" si="312"/>
        <v>0</v>
      </c>
      <c r="BL2027" s="3">
        <f t="shared" si="312"/>
        <v>0</v>
      </c>
    </row>
    <row r="2028" spans="1:64" s="129" customFormat="1" ht="21" customHeight="1" x14ac:dyDescent="0.35">
      <c r="A2028" s="126" t="s">
        <v>87</v>
      </c>
      <c r="B2028" s="127"/>
      <c r="C2028" s="15"/>
      <c r="D2028" s="128"/>
      <c r="E2028" s="128"/>
      <c r="F2028" s="128"/>
      <c r="G2028" s="136">
        <v>0</v>
      </c>
      <c r="H2028" s="127" t="s">
        <v>88</v>
      </c>
      <c r="W2028" s="27" t="s">
        <v>10</v>
      </c>
      <c r="AY2028" s="130"/>
      <c r="AZ2028" s="130"/>
      <c r="BA2028" s="130"/>
      <c r="BD2028" s="131"/>
      <c r="BE2028" s="30" t="str">
        <f t="shared" si="312"/>
        <v>oui</v>
      </c>
      <c r="BF2028" s="126">
        <f t="shared" si="312"/>
        <v>0</v>
      </c>
      <c r="BG2028" s="126">
        <f t="shared" si="312"/>
        <v>0</v>
      </c>
      <c r="BH2028" s="126">
        <f t="shared" si="312"/>
        <v>0</v>
      </c>
      <c r="BI2028" s="126">
        <f t="shared" si="312"/>
        <v>0</v>
      </c>
      <c r="BJ2028" s="126">
        <f t="shared" si="312"/>
        <v>0</v>
      </c>
      <c r="BK2028" s="126">
        <f t="shared" si="312"/>
        <v>0</v>
      </c>
      <c r="BL2028" s="126">
        <f t="shared" si="312"/>
        <v>0</v>
      </c>
    </row>
    <row r="2029" spans="1:64" ht="15" customHeight="1" x14ac:dyDescent="0.25">
      <c r="A2029" s="3"/>
      <c r="C2029" s="15"/>
      <c r="W2029" s="27" t="s">
        <v>10</v>
      </c>
      <c r="AN2029"/>
      <c r="AO2029"/>
      <c r="AP2029"/>
      <c r="AQ2029"/>
      <c r="BE2029" s="30" t="str">
        <f t="shared" si="312"/>
        <v>oui</v>
      </c>
      <c r="BF2029" s="3">
        <f t="shared" si="312"/>
        <v>0</v>
      </c>
      <c r="BG2029" s="3">
        <f t="shared" si="312"/>
        <v>0</v>
      </c>
      <c r="BH2029" s="3">
        <f t="shared" si="312"/>
        <v>0</v>
      </c>
      <c r="BI2029" s="3">
        <f t="shared" si="312"/>
        <v>0</v>
      </c>
      <c r="BJ2029" s="3">
        <f t="shared" si="312"/>
        <v>0</v>
      </c>
      <c r="BK2029" s="3">
        <f t="shared" si="312"/>
        <v>0</v>
      </c>
      <c r="BL2029" s="3">
        <f t="shared" si="312"/>
        <v>0</v>
      </c>
    </row>
    <row r="2030" spans="1:64" s="129" customFormat="1" ht="21" customHeight="1" x14ac:dyDescent="0.35">
      <c r="A2030" s="126" t="s">
        <v>89</v>
      </c>
      <c r="B2030" s="127"/>
      <c r="C2030" s="15"/>
      <c r="D2030" s="128"/>
      <c r="E2030" s="128"/>
      <c r="F2030" s="128"/>
      <c r="G2030" s="137">
        <v>0</v>
      </c>
      <c r="H2030" s="127" t="s">
        <v>90</v>
      </c>
      <c r="W2030" s="27" t="s">
        <v>10</v>
      </c>
      <c r="AY2030" s="130"/>
      <c r="AZ2030" s="130"/>
      <c r="BA2030" s="130"/>
      <c r="BD2030" s="131"/>
      <c r="BE2030" s="30" t="str">
        <f t="shared" si="312"/>
        <v>oui</v>
      </c>
      <c r="BF2030" s="126">
        <f t="shared" si="312"/>
        <v>0</v>
      </c>
      <c r="BG2030" s="126">
        <f t="shared" si="312"/>
        <v>0</v>
      </c>
      <c r="BH2030" s="126">
        <f t="shared" si="312"/>
        <v>0</v>
      </c>
      <c r="BI2030" s="126">
        <f t="shared" si="312"/>
        <v>0</v>
      </c>
      <c r="BJ2030" s="126">
        <f t="shared" si="312"/>
        <v>0</v>
      </c>
      <c r="BK2030" s="126">
        <f t="shared" si="312"/>
        <v>0</v>
      </c>
      <c r="BL2030" s="126">
        <f t="shared" si="312"/>
        <v>0</v>
      </c>
    </row>
    <row r="2031" spans="1:64" ht="15" customHeight="1" x14ac:dyDescent="0.25">
      <c r="A2031" s="3"/>
      <c r="C2031" s="15"/>
      <c r="W2031" s="27" t="s">
        <v>10</v>
      </c>
      <c r="AN2031"/>
      <c r="AO2031"/>
      <c r="AP2031"/>
      <c r="AQ2031"/>
      <c r="BE2031" s="30" t="str">
        <f t="shared" si="312"/>
        <v>oui</v>
      </c>
      <c r="BF2031" s="3">
        <f t="shared" si="312"/>
        <v>0</v>
      </c>
      <c r="BG2031" s="3">
        <f t="shared" si="312"/>
        <v>0</v>
      </c>
      <c r="BH2031" s="3">
        <f t="shared" si="312"/>
        <v>0</v>
      </c>
      <c r="BI2031" s="3">
        <f t="shared" si="312"/>
        <v>0</v>
      </c>
      <c r="BJ2031" s="3">
        <f t="shared" si="312"/>
        <v>0</v>
      </c>
      <c r="BK2031" s="3">
        <f t="shared" si="312"/>
        <v>0</v>
      </c>
      <c r="BL2031" s="3">
        <f t="shared" si="312"/>
        <v>0</v>
      </c>
    </row>
    <row r="2032" spans="1:64" ht="15" customHeight="1" x14ac:dyDescent="0.25">
      <c r="C2032" s="15"/>
      <c r="W2032" s="27" t="s">
        <v>10</v>
      </c>
      <c r="AN2032"/>
      <c r="AO2032"/>
      <c r="AP2032"/>
      <c r="AQ2032"/>
      <c r="BE2032" s="30" t="str">
        <f t="shared" si="312"/>
        <v>oui</v>
      </c>
      <c r="BF2032" s="3">
        <f t="shared" si="312"/>
        <v>0</v>
      </c>
      <c r="BG2032" s="3">
        <f t="shared" si="312"/>
        <v>0</v>
      </c>
      <c r="BH2032" s="3">
        <f t="shared" si="312"/>
        <v>0</v>
      </c>
      <c r="BI2032" s="3">
        <f t="shared" si="312"/>
        <v>0</v>
      </c>
      <c r="BJ2032" s="3">
        <f t="shared" si="312"/>
        <v>0</v>
      </c>
      <c r="BK2032" s="3">
        <f t="shared" si="312"/>
        <v>0</v>
      </c>
      <c r="BL2032" s="3">
        <f t="shared" si="312"/>
        <v>0</v>
      </c>
    </row>
    <row r="2033" spans="3:64" ht="15" customHeight="1" x14ac:dyDescent="0.25">
      <c r="C2033" s="15"/>
      <c r="U2033" s="145">
        <v>0.38583333333333331</v>
      </c>
      <c r="W2033" s="27" t="s">
        <v>10</v>
      </c>
      <c r="AN2033"/>
      <c r="AO2033"/>
      <c r="AP2033"/>
      <c r="AQ2033"/>
      <c r="BE2033" s="30" t="str">
        <f t="shared" si="312"/>
        <v>oui</v>
      </c>
      <c r="BF2033" s="3">
        <f t="shared" si="312"/>
        <v>0</v>
      </c>
      <c r="BG2033" s="3">
        <f t="shared" si="312"/>
        <v>0</v>
      </c>
      <c r="BH2033" s="3">
        <f t="shared" si="312"/>
        <v>0</v>
      </c>
      <c r="BI2033" s="3">
        <f t="shared" si="312"/>
        <v>0</v>
      </c>
      <c r="BJ2033" s="3">
        <f t="shared" si="312"/>
        <v>0</v>
      </c>
      <c r="BK2033" s="3">
        <f t="shared" si="312"/>
        <v>0</v>
      </c>
      <c r="BL2033" s="3">
        <f t="shared" si="312"/>
        <v>0</v>
      </c>
    </row>
    <row r="2034" spans="3:64" ht="15" customHeight="1" x14ac:dyDescent="0.25">
      <c r="C2034" s="15"/>
      <c r="U2034" s="145">
        <v>0.38584490740740746</v>
      </c>
      <c r="W2034" s="27" t="s">
        <v>10</v>
      </c>
      <c r="AN2034"/>
      <c r="AO2034"/>
      <c r="AP2034"/>
      <c r="AQ2034"/>
      <c r="BE2034" s="30" t="str">
        <f t="shared" ref="BE2034:BL2049" si="315">+BE2033</f>
        <v>oui</v>
      </c>
      <c r="BF2034" s="3">
        <f t="shared" si="315"/>
        <v>0</v>
      </c>
      <c r="BG2034" s="3">
        <f t="shared" si="315"/>
        <v>0</v>
      </c>
      <c r="BH2034" s="3">
        <f t="shared" si="315"/>
        <v>0</v>
      </c>
      <c r="BI2034" s="3">
        <f t="shared" si="315"/>
        <v>0</v>
      </c>
      <c r="BJ2034" s="3">
        <f t="shared" si="315"/>
        <v>0</v>
      </c>
      <c r="BK2034" s="3">
        <f t="shared" si="315"/>
        <v>0</v>
      </c>
      <c r="BL2034" s="3">
        <f t="shared" si="315"/>
        <v>0</v>
      </c>
    </row>
    <row r="2035" spans="3:64" ht="15" customHeight="1" x14ac:dyDescent="0.25">
      <c r="C2035" s="15"/>
      <c r="S2035" s="146"/>
      <c r="U2035" s="145">
        <v>0.38585648148148149</v>
      </c>
      <c r="W2035" s="27" t="s">
        <v>10</v>
      </c>
      <c r="AN2035"/>
      <c r="AO2035"/>
      <c r="AP2035"/>
      <c r="AQ2035"/>
      <c r="BE2035" s="30" t="str">
        <f t="shared" si="315"/>
        <v>oui</v>
      </c>
      <c r="BF2035" s="3">
        <f t="shared" si="315"/>
        <v>0</v>
      </c>
      <c r="BG2035" s="3">
        <f t="shared" si="315"/>
        <v>0</v>
      </c>
      <c r="BH2035" s="3">
        <f t="shared" si="315"/>
        <v>0</v>
      </c>
      <c r="BI2035" s="3">
        <f t="shared" si="315"/>
        <v>0</v>
      </c>
      <c r="BJ2035" s="3">
        <f t="shared" si="315"/>
        <v>0</v>
      </c>
      <c r="BK2035" s="3">
        <f t="shared" si="315"/>
        <v>0</v>
      </c>
      <c r="BL2035" s="3">
        <f t="shared" si="315"/>
        <v>0</v>
      </c>
    </row>
    <row r="2036" spans="3:64" ht="15" customHeight="1" x14ac:dyDescent="0.25">
      <c r="C2036" s="15"/>
      <c r="S2036" s="146"/>
      <c r="U2036" s="145">
        <v>0.38585648148148149</v>
      </c>
      <c r="W2036" s="27" t="s">
        <v>10</v>
      </c>
      <c r="AN2036"/>
      <c r="AO2036"/>
      <c r="AP2036"/>
      <c r="AQ2036"/>
      <c r="BE2036" s="30" t="str">
        <f t="shared" si="315"/>
        <v>oui</v>
      </c>
      <c r="BF2036" s="3">
        <f t="shared" si="315"/>
        <v>0</v>
      </c>
      <c r="BG2036" s="3">
        <f t="shared" si="315"/>
        <v>0</v>
      </c>
      <c r="BH2036" s="3">
        <f t="shared" si="315"/>
        <v>0</v>
      </c>
      <c r="BI2036" s="3">
        <f t="shared" si="315"/>
        <v>0</v>
      </c>
      <c r="BJ2036" s="3">
        <f t="shared" si="315"/>
        <v>0</v>
      </c>
      <c r="BK2036" s="3">
        <f t="shared" si="315"/>
        <v>0</v>
      </c>
      <c r="BL2036" s="3">
        <f t="shared" si="315"/>
        <v>0</v>
      </c>
    </row>
    <row r="2037" spans="3:64" ht="15" customHeight="1" x14ac:dyDescent="0.25">
      <c r="C2037" s="15"/>
      <c r="S2037" s="146"/>
      <c r="U2037" s="145">
        <v>0.38585648148148149</v>
      </c>
      <c r="W2037" s="27" t="s">
        <v>10</v>
      </c>
      <c r="AN2037"/>
      <c r="AO2037"/>
      <c r="AP2037"/>
      <c r="AQ2037"/>
      <c r="BE2037" s="30" t="str">
        <f t="shared" si="315"/>
        <v>oui</v>
      </c>
      <c r="BF2037" s="3">
        <f t="shared" si="315"/>
        <v>0</v>
      </c>
      <c r="BG2037" s="3">
        <f t="shared" si="315"/>
        <v>0</v>
      </c>
      <c r="BH2037" s="3">
        <f t="shared" si="315"/>
        <v>0</v>
      </c>
      <c r="BI2037" s="3">
        <f t="shared" si="315"/>
        <v>0</v>
      </c>
      <c r="BJ2037" s="3">
        <f t="shared" si="315"/>
        <v>0</v>
      </c>
      <c r="BK2037" s="3">
        <f t="shared" si="315"/>
        <v>0</v>
      </c>
      <c r="BL2037" s="3">
        <f t="shared" si="315"/>
        <v>0</v>
      </c>
    </row>
    <row r="2038" spans="3:64" ht="15" customHeight="1" x14ac:dyDescent="0.25">
      <c r="C2038" s="15"/>
      <c r="S2038" s="146"/>
      <c r="U2038" s="145">
        <v>0.38586805555555559</v>
      </c>
      <c r="W2038" s="27" t="s">
        <v>10</v>
      </c>
      <c r="AN2038"/>
      <c r="AO2038"/>
      <c r="AP2038"/>
      <c r="AQ2038"/>
      <c r="BE2038" s="30" t="str">
        <f t="shared" si="315"/>
        <v>oui</v>
      </c>
      <c r="BF2038" s="3">
        <f t="shared" si="315"/>
        <v>0</v>
      </c>
      <c r="BG2038" s="3">
        <f t="shared" si="315"/>
        <v>0</v>
      </c>
      <c r="BH2038" s="3">
        <f t="shared" si="315"/>
        <v>0</v>
      </c>
      <c r="BI2038" s="3">
        <f t="shared" si="315"/>
        <v>0</v>
      </c>
      <c r="BJ2038" s="3">
        <f t="shared" si="315"/>
        <v>0</v>
      </c>
      <c r="BK2038" s="3">
        <f t="shared" si="315"/>
        <v>0</v>
      </c>
      <c r="BL2038" s="3">
        <f t="shared" si="315"/>
        <v>0</v>
      </c>
    </row>
    <row r="2039" spans="3:64" ht="15" customHeight="1" x14ac:dyDescent="0.25">
      <c r="C2039" s="15"/>
      <c r="S2039" s="146"/>
      <c r="U2039" s="145">
        <v>0.38586805555555559</v>
      </c>
      <c r="W2039" s="27" t="s">
        <v>10</v>
      </c>
      <c r="AN2039"/>
      <c r="AO2039"/>
      <c r="AP2039"/>
      <c r="AQ2039"/>
      <c r="BE2039" s="30" t="str">
        <f t="shared" si="315"/>
        <v>oui</v>
      </c>
      <c r="BF2039" s="3">
        <f t="shared" si="315"/>
        <v>0</v>
      </c>
      <c r="BG2039" s="3">
        <f t="shared" si="315"/>
        <v>0</v>
      </c>
      <c r="BH2039" s="3">
        <f t="shared" si="315"/>
        <v>0</v>
      </c>
      <c r="BI2039" s="3">
        <f t="shared" si="315"/>
        <v>0</v>
      </c>
      <c r="BJ2039" s="3">
        <f t="shared" si="315"/>
        <v>0</v>
      </c>
      <c r="BK2039" s="3">
        <f t="shared" si="315"/>
        <v>0</v>
      </c>
      <c r="BL2039" s="3">
        <f t="shared" si="315"/>
        <v>0</v>
      </c>
    </row>
    <row r="2040" spans="3:64" ht="15" customHeight="1" x14ac:dyDescent="0.25">
      <c r="C2040" s="15"/>
      <c r="S2040" s="146"/>
      <c r="U2040" s="145">
        <v>0.38586805555555559</v>
      </c>
      <c r="W2040" s="27" t="s">
        <v>10</v>
      </c>
      <c r="AN2040"/>
      <c r="AO2040"/>
      <c r="AP2040"/>
      <c r="AQ2040"/>
      <c r="BE2040" s="30" t="str">
        <f t="shared" si="315"/>
        <v>oui</v>
      </c>
      <c r="BF2040" s="3">
        <f t="shared" si="315"/>
        <v>0</v>
      </c>
      <c r="BG2040" s="3">
        <f t="shared" si="315"/>
        <v>0</v>
      </c>
      <c r="BH2040" s="3">
        <f t="shared" si="315"/>
        <v>0</v>
      </c>
      <c r="BI2040" s="3">
        <f t="shared" si="315"/>
        <v>0</v>
      </c>
      <c r="BJ2040" s="3">
        <f t="shared" si="315"/>
        <v>0</v>
      </c>
      <c r="BK2040" s="3">
        <f t="shared" si="315"/>
        <v>0</v>
      </c>
      <c r="BL2040" s="3">
        <f t="shared" si="315"/>
        <v>0</v>
      </c>
    </row>
    <row r="2041" spans="3:64" ht="15" customHeight="1" x14ac:dyDescent="0.25">
      <c r="C2041" s="15"/>
      <c r="S2041" s="146"/>
      <c r="W2041" s="27" t="s">
        <v>10</v>
      </c>
      <c r="AN2041"/>
      <c r="AO2041"/>
      <c r="AP2041"/>
      <c r="AQ2041"/>
      <c r="BE2041" s="30" t="str">
        <f t="shared" si="315"/>
        <v>oui</v>
      </c>
      <c r="BF2041" s="3">
        <f t="shared" si="315"/>
        <v>0</v>
      </c>
      <c r="BG2041" s="3">
        <f t="shared" si="315"/>
        <v>0</v>
      </c>
      <c r="BH2041" s="3">
        <f t="shared" si="315"/>
        <v>0</v>
      </c>
      <c r="BI2041" s="3">
        <f t="shared" si="315"/>
        <v>0</v>
      </c>
      <c r="BJ2041" s="3">
        <f t="shared" si="315"/>
        <v>0</v>
      </c>
      <c r="BK2041" s="3">
        <f t="shared" si="315"/>
        <v>0</v>
      </c>
      <c r="BL2041" s="3">
        <f t="shared" si="315"/>
        <v>0</v>
      </c>
    </row>
    <row r="2042" spans="3:64" ht="15" customHeight="1" x14ac:dyDescent="0.25">
      <c r="C2042" s="15"/>
      <c r="S2042" s="146"/>
      <c r="W2042" s="27" t="s">
        <v>10</v>
      </c>
      <c r="AN2042"/>
      <c r="AO2042"/>
      <c r="AP2042"/>
      <c r="AQ2042"/>
      <c r="BE2042" s="30" t="str">
        <f t="shared" si="315"/>
        <v>oui</v>
      </c>
      <c r="BF2042" s="3">
        <f t="shared" si="315"/>
        <v>0</v>
      </c>
      <c r="BG2042" s="3">
        <f t="shared" si="315"/>
        <v>0</v>
      </c>
      <c r="BH2042" s="3">
        <f t="shared" si="315"/>
        <v>0</v>
      </c>
      <c r="BI2042" s="3">
        <f t="shared" si="315"/>
        <v>0</v>
      </c>
      <c r="BJ2042" s="3">
        <f t="shared" si="315"/>
        <v>0</v>
      </c>
      <c r="BK2042" s="3">
        <f t="shared" si="315"/>
        <v>0</v>
      </c>
      <c r="BL2042" s="3">
        <f t="shared" si="315"/>
        <v>0</v>
      </c>
    </row>
    <row r="2043" spans="3:64" ht="15" customHeight="1" x14ac:dyDescent="0.25">
      <c r="C2043" s="15"/>
      <c r="W2043" s="27" t="s">
        <v>10</v>
      </c>
      <c r="AN2043"/>
      <c r="AO2043"/>
      <c r="AP2043"/>
      <c r="AQ2043"/>
      <c r="BE2043" s="30" t="str">
        <f t="shared" si="315"/>
        <v>oui</v>
      </c>
      <c r="BF2043" s="3">
        <f t="shared" si="315"/>
        <v>0</v>
      </c>
      <c r="BG2043" s="3">
        <f t="shared" si="315"/>
        <v>0</v>
      </c>
      <c r="BH2043" s="3">
        <f t="shared" si="315"/>
        <v>0</v>
      </c>
      <c r="BI2043" s="3">
        <f t="shared" si="315"/>
        <v>0</v>
      </c>
      <c r="BJ2043" s="3">
        <f t="shared" si="315"/>
        <v>0</v>
      </c>
      <c r="BK2043" s="3">
        <f t="shared" si="315"/>
        <v>0</v>
      </c>
      <c r="BL2043" s="3">
        <f t="shared" si="315"/>
        <v>0</v>
      </c>
    </row>
    <row r="2044" spans="3:64" ht="15" customHeight="1" x14ac:dyDescent="0.25">
      <c r="C2044" s="15"/>
      <c r="W2044" s="27" t="s">
        <v>10</v>
      </c>
      <c r="AN2044"/>
      <c r="AO2044"/>
      <c r="AP2044"/>
      <c r="AQ2044"/>
      <c r="BE2044" s="30" t="str">
        <f t="shared" si="315"/>
        <v>oui</v>
      </c>
      <c r="BF2044" s="3">
        <f t="shared" si="315"/>
        <v>0</v>
      </c>
      <c r="BG2044" s="3">
        <f t="shared" si="315"/>
        <v>0</v>
      </c>
      <c r="BH2044" s="3">
        <f t="shared" si="315"/>
        <v>0</v>
      </c>
      <c r="BI2044" s="3">
        <f t="shared" si="315"/>
        <v>0</v>
      </c>
      <c r="BJ2044" s="3">
        <f t="shared" si="315"/>
        <v>0</v>
      </c>
      <c r="BK2044" s="3">
        <f t="shared" si="315"/>
        <v>0</v>
      </c>
      <c r="BL2044" s="3">
        <f t="shared" si="315"/>
        <v>0</v>
      </c>
    </row>
    <row r="2045" spans="3:64" ht="15" customHeight="1" x14ac:dyDescent="0.25">
      <c r="C2045" s="15"/>
      <c r="W2045" s="27" t="s">
        <v>10</v>
      </c>
      <c r="AN2045"/>
      <c r="AO2045"/>
      <c r="AP2045"/>
      <c r="AQ2045"/>
      <c r="BE2045" s="30" t="str">
        <f t="shared" si="315"/>
        <v>oui</v>
      </c>
      <c r="BF2045" s="3">
        <f t="shared" si="315"/>
        <v>0</v>
      </c>
      <c r="BG2045" s="3">
        <f t="shared" si="315"/>
        <v>0</v>
      </c>
      <c r="BH2045" s="3">
        <f t="shared" si="315"/>
        <v>0</v>
      </c>
      <c r="BI2045" s="3">
        <f t="shared" si="315"/>
        <v>0</v>
      </c>
      <c r="BJ2045" s="3">
        <f t="shared" si="315"/>
        <v>0</v>
      </c>
      <c r="BK2045" s="3">
        <f t="shared" si="315"/>
        <v>0</v>
      </c>
      <c r="BL2045" s="3">
        <f t="shared" si="315"/>
        <v>0</v>
      </c>
    </row>
    <row r="2046" spans="3:64" ht="15" customHeight="1" x14ac:dyDescent="0.25">
      <c r="C2046" s="15"/>
      <c r="W2046" s="27" t="s">
        <v>10</v>
      </c>
      <c r="AN2046"/>
      <c r="AO2046"/>
      <c r="AP2046"/>
      <c r="AQ2046"/>
      <c r="BE2046" s="30" t="str">
        <f t="shared" si="315"/>
        <v>oui</v>
      </c>
      <c r="BF2046" s="3">
        <f t="shared" si="315"/>
        <v>0</v>
      </c>
      <c r="BG2046" s="3">
        <f t="shared" si="315"/>
        <v>0</v>
      </c>
      <c r="BH2046" s="3">
        <f t="shared" si="315"/>
        <v>0</v>
      </c>
      <c r="BI2046" s="3">
        <f t="shared" si="315"/>
        <v>0</v>
      </c>
      <c r="BJ2046" s="3">
        <f t="shared" si="315"/>
        <v>0</v>
      </c>
      <c r="BK2046" s="3">
        <f t="shared" si="315"/>
        <v>0</v>
      </c>
      <c r="BL2046" s="3">
        <f t="shared" si="315"/>
        <v>0</v>
      </c>
    </row>
    <row r="2047" spans="3:64" ht="15" customHeight="1" x14ac:dyDescent="0.25">
      <c r="C2047" s="15"/>
      <c r="W2047" s="27" t="s">
        <v>10</v>
      </c>
      <c r="AN2047"/>
      <c r="AO2047"/>
      <c r="AP2047"/>
      <c r="AQ2047"/>
      <c r="BE2047" s="30" t="str">
        <f t="shared" si="315"/>
        <v>oui</v>
      </c>
      <c r="BF2047" s="3">
        <f t="shared" si="315"/>
        <v>0</v>
      </c>
      <c r="BG2047" s="3">
        <f t="shared" si="315"/>
        <v>0</v>
      </c>
      <c r="BH2047" s="3">
        <f t="shared" si="315"/>
        <v>0</v>
      </c>
      <c r="BI2047" s="3">
        <f t="shared" si="315"/>
        <v>0</v>
      </c>
      <c r="BJ2047" s="3">
        <f t="shared" si="315"/>
        <v>0</v>
      </c>
      <c r="BK2047" s="3">
        <f t="shared" si="315"/>
        <v>0</v>
      </c>
      <c r="BL2047" s="3">
        <f t="shared" si="315"/>
        <v>0</v>
      </c>
    </row>
    <row r="2048" spans="3:64" ht="15" customHeight="1" x14ac:dyDescent="0.25">
      <c r="C2048" s="15"/>
      <c r="W2048" s="27" t="s">
        <v>10</v>
      </c>
      <c r="AN2048"/>
      <c r="AO2048"/>
      <c r="AP2048"/>
      <c r="AQ2048"/>
      <c r="BE2048" s="30" t="str">
        <f t="shared" si="315"/>
        <v>oui</v>
      </c>
      <c r="BF2048" s="3">
        <f t="shared" si="315"/>
        <v>0</v>
      </c>
      <c r="BG2048" s="3">
        <f t="shared" si="315"/>
        <v>0</v>
      </c>
      <c r="BH2048" s="3">
        <f t="shared" si="315"/>
        <v>0</v>
      </c>
      <c r="BI2048" s="3">
        <f t="shared" si="315"/>
        <v>0</v>
      </c>
      <c r="BJ2048" s="3">
        <f t="shared" si="315"/>
        <v>0</v>
      </c>
      <c r="BK2048" s="3">
        <f t="shared" si="315"/>
        <v>0</v>
      </c>
      <c r="BL2048" s="3">
        <f t="shared" si="315"/>
        <v>0</v>
      </c>
    </row>
    <row r="2049" spans="3:64" ht="15" customHeight="1" x14ac:dyDescent="0.25">
      <c r="C2049" s="15"/>
      <c r="W2049" s="27" t="s">
        <v>10</v>
      </c>
      <c r="AN2049"/>
      <c r="AO2049"/>
      <c r="AP2049"/>
      <c r="AQ2049"/>
      <c r="BE2049" s="30" t="str">
        <f t="shared" si="315"/>
        <v>oui</v>
      </c>
      <c r="BF2049" s="3">
        <f t="shared" si="315"/>
        <v>0</v>
      </c>
      <c r="BG2049" s="3">
        <f t="shared" si="315"/>
        <v>0</v>
      </c>
      <c r="BH2049" s="3">
        <f t="shared" si="315"/>
        <v>0</v>
      </c>
      <c r="BI2049" s="3">
        <f t="shared" si="315"/>
        <v>0</v>
      </c>
      <c r="BJ2049" s="3">
        <f t="shared" si="315"/>
        <v>0</v>
      </c>
      <c r="BK2049" s="3">
        <f t="shared" si="315"/>
        <v>0</v>
      </c>
      <c r="BL2049" s="3">
        <f t="shared" si="315"/>
        <v>0</v>
      </c>
    </row>
    <row r="2050" spans="3:64" ht="15" customHeight="1" x14ac:dyDescent="0.25">
      <c r="C2050" s="15"/>
      <c r="W2050" s="27" t="s">
        <v>10</v>
      </c>
      <c r="AN2050"/>
      <c r="AO2050"/>
      <c r="AP2050"/>
      <c r="AQ2050"/>
      <c r="BE2050" s="30" t="str">
        <f t="shared" ref="BE2050:BL2065" si="316">+BE2049</f>
        <v>oui</v>
      </c>
      <c r="BF2050" s="3">
        <f t="shared" si="316"/>
        <v>0</v>
      </c>
      <c r="BG2050" s="3">
        <f t="shared" si="316"/>
        <v>0</v>
      </c>
      <c r="BH2050" s="3">
        <f t="shared" si="316"/>
        <v>0</v>
      </c>
      <c r="BI2050" s="3">
        <f t="shared" si="316"/>
        <v>0</v>
      </c>
      <c r="BJ2050" s="3">
        <f t="shared" si="316"/>
        <v>0</v>
      </c>
      <c r="BK2050" s="3">
        <f t="shared" si="316"/>
        <v>0</v>
      </c>
      <c r="BL2050" s="3">
        <f t="shared" si="316"/>
        <v>0</v>
      </c>
    </row>
    <row r="2051" spans="3:64" ht="15" customHeight="1" x14ac:dyDescent="0.25">
      <c r="C2051" s="15"/>
      <c r="W2051" s="27" t="s">
        <v>10</v>
      </c>
      <c r="AN2051"/>
      <c r="AO2051"/>
      <c r="AP2051"/>
      <c r="AQ2051"/>
      <c r="BE2051" s="30" t="str">
        <f t="shared" si="316"/>
        <v>oui</v>
      </c>
      <c r="BF2051" s="3">
        <f t="shared" si="316"/>
        <v>0</v>
      </c>
      <c r="BG2051" s="3">
        <f t="shared" si="316"/>
        <v>0</v>
      </c>
      <c r="BH2051" s="3">
        <f t="shared" si="316"/>
        <v>0</v>
      </c>
      <c r="BI2051" s="3">
        <f t="shared" si="316"/>
        <v>0</v>
      </c>
      <c r="BJ2051" s="3">
        <f t="shared" si="316"/>
        <v>0</v>
      </c>
      <c r="BK2051" s="3">
        <f t="shared" si="316"/>
        <v>0</v>
      </c>
      <c r="BL2051" s="3">
        <f t="shared" si="316"/>
        <v>0</v>
      </c>
    </row>
    <row r="2052" spans="3:64" ht="15" customHeight="1" x14ac:dyDescent="0.25">
      <c r="C2052" s="15"/>
      <c r="W2052" s="27" t="s">
        <v>10</v>
      </c>
      <c r="AN2052"/>
      <c r="AO2052"/>
      <c r="AP2052"/>
      <c r="AQ2052"/>
      <c r="BE2052" s="30" t="str">
        <f t="shared" si="316"/>
        <v>oui</v>
      </c>
      <c r="BF2052" s="3">
        <f t="shared" si="316"/>
        <v>0</v>
      </c>
      <c r="BG2052" s="3">
        <f t="shared" si="316"/>
        <v>0</v>
      </c>
      <c r="BH2052" s="3">
        <f t="shared" si="316"/>
        <v>0</v>
      </c>
      <c r="BI2052" s="3">
        <f t="shared" si="316"/>
        <v>0</v>
      </c>
      <c r="BJ2052" s="3">
        <f t="shared" si="316"/>
        <v>0</v>
      </c>
      <c r="BK2052" s="3">
        <f t="shared" si="316"/>
        <v>0</v>
      </c>
      <c r="BL2052" s="3">
        <f t="shared" si="316"/>
        <v>0</v>
      </c>
    </row>
    <row r="2053" spans="3:64" ht="15" customHeight="1" x14ac:dyDescent="0.25">
      <c r="C2053" s="15"/>
      <c r="W2053" s="27" t="s">
        <v>10</v>
      </c>
      <c r="AN2053"/>
      <c r="AO2053"/>
      <c r="AP2053"/>
      <c r="AQ2053"/>
      <c r="BE2053" s="30" t="str">
        <f t="shared" si="316"/>
        <v>oui</v>
      </c>
      <c r="BF2053" s="3">
        <f t="shared" si="316"/>
        <v>0</v>
      </c>
      <c r="BG2053" s="3">
        <f t="shared" si="316"/>
        <v>0</v>
      </c>
      <c r="BH2053" s="3">
        <f t="shared" si="316"/>
        <v>0</v>
      </c>
      <c r="BI2053" s="3">
        <f t="shared" si="316"/>
        <v>0</v>
      </c>
      <c r="BJ2053" s="3">
        <f t="shared" si="316"/>
        <v>0</v>
      </c>
      <c r="BK2053" s="3">
        <f t="shared" si="316"/>
        <v>0</v>
      </c>
      <c r="BL2053" s="3">
        <f t="shared" si="316"/>
        <v>0</v>
      </c>
    </row>
    <row r="2054" spans="3:64" ht="15" customHeight="1" x14ac:dyDescent="0.25">
      <c r="C2054" s="15"/>
      <c r="W2054" s="27" t="s">
        <v>10</v>
      </c>
      <c r="AN2054"/>
      <c r="AO2054"/>
      <c r="AP2054"/>
      <c r="AQ2054"/>
      <c r="BE2054" s="30" t="str">
        <f t="shared" si="316"/>
        <v>oui</v>
      </c>
      <c r="BF2054" s="3">
        <f t="shared" si="316"/>
        <v>0</v>
      </c>
      <c r="BG2054" s="3">
        <f t="shared" si="316"/>
        <v>0</v>
      </c>
      <c r="BH2054" s="3">
        <f t="shared" si="316"/>
        <v>0</v>
      </c>
      <c r="BI2054" s="3">
        <f t="shared" si="316"/>
        <v>0</v>
      </c>
      <c r="BJ2054" s="3">
        <f t="shared" si="316"/>
        <v>0</v>
      </c>
      <c r="BK2054" s="3">
        <f t="shared" si="316"/>
        <v>0</v>
      </c>
      <c r="BL2054" s="3">
        <f t="shared" si="316"/>
        <v>0</v>
      </c>
    </row>
    <row r="2055" spans="3:64" ht="15" customHeight="1" x14ac:dyDescent="0.25">
      <c r="C2055" s="15"/>
      <c r="W2055" s="27" t="s">
        <v>10</v>
      </c>
      <c r="AN2055"/>
      <c r="AO2055"/>
      <c r="AP2055"/>
      <c r="AQ2055"/>
      <c r="BE2055" s="30" t="str">
        <f t="shared" si="316"/>
        <v>oui</v>
      </c>
      <c r="BF2055" s="3">
        <f t="shared" si="316"/>
        <v>0</v>
      </c>
      <c r="BG2055" s="3">
        <f t="shared" si="316"/>
        <v>0</v>
      </c>
      <c r="BH2055" s="3">
        <f t="shared" si="316"/>
        <v>0</v>
      </c>
      <c r="BI2055" s="3">
        <f t="shared" si="316"/>
        <v>0</v>
      </c>
      <c r="BJ2055" s="3">
        <f t="shared" si="316"/>
        <v>0</v>
      </c>
      <c r="BK2055" s="3">
        <f t="shared" si="316"/>
        <v>0</v>
      </c>
      <c r="BL2055" s="3">
        <f t="shared" si="316"/>
        <v>0</v>
      </c>
    </row>
    <row r="2056" spans="3:64" ht="15" customHeight="1" x14ac:dyDescent="0.25">
      <c r="C2056" s="15"/>
      <c r="W2056" s="27" t="s">
        <v>10</v>
      </c>
      <c r="AN2056"/>
      <c r="AO2056"/>
      <c r="AP2056"/>
      <c r="AQ2056"/>
      <c r="BE2056" s="30" t="str">
        <f t="shared" si="316"/>
        <v>oui</v>
      </c>
      <c r="BF2056" s="3">
        <f t="shared" si="316"/>
        <v>0</v>
      </c>
      <c r="BG2056" s="3">
        <f t="shared" si="316"/>
        <v>0</v>
      </c>
      <c r="BH2056" s="3">
        <f t="shared" si="316"/>
        <v>0</v>
      </c>
      <c r="BI2056" s="3">
        <f t="shared" si="316"/>
        <v>0</v>
      </c>
      <c r="BJ2056" s="3">
        <f t="shared" si="316"/>
        <v>0</v>
      </c>
      <c r="BK2056" s="3">
        <f t="shared" si="316"/>
        <v>0</v>
      </c>
      <c r="BL2056" s="3">
        <f t="shared" si="316"/>
        <v>0</v>
      </c>
    </row>
    <row r="2057" spans="3:64" ht="15" customHeight="1" x14ac:dyDescent="0.25">
      <c r="C2057" s="15"/>
      <c r="W2057" s="132" t="s">
        <v>91</v>
      </c>
      <c r="AN2057"/>
      <c r="AO2057"/>
      <c r="AP2057"/>
      <c r="AQ2057"/>
      <c r="BD2057"/>
      <c r="BE2057" s="30" t="str">
        <f t="shared" si="316"/>
        <v>oui</v>
      </c>
    </row>
    <row r="2058" spans="3:64" ht="15" customHeight="1" x14ac:dyDescent="0.25">
      <c r="C2058" s="15"/>
      <c r="W2058" s="132" t="s">
        <v>91</v>
      </c>
      <c r="AN2058"/>
      <c r="AO2058"/>
      <c r="AP2058"/>
      <c r="AQ2058"/>
      <c r="BD2058"/>
      <c r="BE2058" s="30" t="str">
        <f t="shared" si="316"/>
        <v>oui</v>
      </c>
    </row>
    <row r="2059" spans="3:64" ht="15" customHeight="1" x14ac:dyDescent="0.25">
      <c r="C2059" s="15"/>
      <c r="W2059" s="132" t="s">
        <v>91</v>
      </c>
      <c r="AN2059"/>
      <c r="AO2059"/>
      <c r="AP2059"/>
      <c r="AQ2059"/>
      <c r="BD2059"/>
      <c r="BE2059" s="30" t="str">
        <f t="shared" si="316"/>
        <v>oui</v>
      </c>
    </row>
    <row r="2060" spans="3:64" ht="15" customHeight="1" x14ac:dyDescent="0.25">
      <c r="C2060" s="15"/>
      <c r="W2060" s="132" t="s">
        <v>91</v>
      </c>
      <c r="AN2060"/>
      <c r="AO2060"/>
      <c r="AP2060"/>
      <c r="AQ2060"/>
      <c r="BD2060"/>
      <c r="BE2060" s="30" t="str">
        <f t="shared" si="316"/>
        <v>oui</v>
      </c>
    </row>
    <row r="2061" spans="3:64" ht="15" customHeight="1" x14ac:dyDescent="0.25">
      <c r="C2061" s="15"/>
      <c r="W2061" s="132" t="s">
        <v>91</v>
      </c>
      <c r="AN2061"/>
      <c r="AO2061"/>
      <c r="AP2061"/>
      <c r="AQ2061"/>
      <c r="BD2061"/>
      <c r="BE2061" s="30" t="str">
        <f t="shared" si="316"/>
        <v>oui</v>
      </c>
    </row>
    <row r="2062" spans="3:64" ht="15" customHeight="1" x14ac:dyDescent="0.25">
      <c r="C2062" s="15"/>
      <c r="W2062" s="132" t="s">
        <v>91</v>
      </c>
      <c r="AN2062"/>
      <c r="AO2062"/>
      <c r="AP2062"/>
      <c r="AQ2062"/>
      <c r="BD2062"/>
      <c r="BE2062" s="30" t="str">
        <f t="shared" si="316"/>
        <v>oui</v>
      </c>
    </row>
    <row r="2063" spans="3:64" ht="15" customHeight="1" x14ac:dyDescent="0.25">
      <c r="C2063" s="15"/>
      <c r="W2063" s="132" t="s">
        <v>91</v>
      </c>
      <c r="AN2063"/>
      <c r="AO2063"/>
      <c r="AP2063"/>
      <c r="AQ2063"/>
      <c r="BD2063"/>
      <c r="BE2063" s="30" t="str">
        <f t="shared" si="316"/>
        <v>oui</v>
      </c>
    </row>
    <row r="2064" spans="3:64" ht="15" customHeight="1" x14ac:dyDescent="0.25">
      <c r="C2064" s="15"/>
      <c r="W2064" s="132" t="s">
        <v>91</v>
      </c>
      <c r="AN2064"/>
      <c r="AO2064"/>
      <c r="AP2064"/>
      <c r="AQ2064"/>
      <c r="BD2064"/>
      <c r="BE2064" s="30" t="str">
        <f t="shared" si="316"/>
        <v>oui</v>
      </c>
    </row>
    <row r="2065" spans="3:57" ht="15" customHeight="1" x14ac:dyDescent="0.25">
      <c r="C2065" s="15"/>
      <c r="W2065" s="132" t="s">
        <v>91</v>
      </c>
      <c r="AN2065"/>
      <c r="AO2065"/>
      <c r="AP2065"/>
      <c r="AQ2065"/>
      <c r="BD2065"/>
      <c r="BE2065" s="30" t="str">
        <f t="shared" si="316"/>
        <v>oui</v>
      </c>
    </row>
    <row r="2066" spans="3:57" ht="15" customHeight="1" x14ac:dyDescent="0.25">
      <c r="C2066" s="15"/>
      <c r="W2066" s="132" t="s">
        <v>91</v>
      </c>
      <c r="AN2066"/>
      <c r="AO2066"/>
      <c r="AP2066"/>
      <c r="AQ2066"/>
      <c r="BD2066"/>
      <c r="BE2066" s="30" t="str">
        <f t="shared" ref="BE2066:BE2129" si="317">+BE2065</f>
        <v>oui</v>
      </c>
    </row>
    <row r="2067" spans="3:57" ht="15" customHeight="1" x14ac:dyDescent="0.25">
      <c r="C2067" s="15"/>
      <c r="W2067" s="132" t="s">
        <v>91</v>
      </c>
      <c r="AN2067"/>
      <c r="AO2067"/>
      <c r="AP2067"/>
      <c r="AQ2067"/>
      <c r="BD2067"/>
      <c r="BE2067" s="30" t="str">
        <f t="shared" si="317"/>
        <v>oui</v>
      </c>
    </row>
    <row r="2068" spans="3:57" ht="15" customHeight="1" x14ac:dyDescent="0.25">
      <c r="C2068" s="15"/>
      <c r="W2068" s="132" t="s">
        <v>91</v>
      </c>
      <c r="AN2068"/>
      <c r="AO2068"/>
      <c r="AP2068"/>
      <c r="AQ2068"/>
      <c r="BD2068"/>
      <c r="BE2068" s="30" t="str">
        <f t="shared" si="317"/>
        <v>oui</v>
      </c>
    </row>
    <row r="2069" spans="3:57" ht="15" customHeight="1" x14ac:dyDescent="0.25">
      <c r="C2069" s="15"/>
      <c r="W2069" s="132" t="s">
        <v>91</v>
      </c>
      <c r="AN2069"/>
      <c r="AO2069"/>
      <c r="AP2069"/>
      <c r="AQ2069"/>
      <c r="BD2069"/>
      <c r="BE2069" s="30" t="str">
        <f t="shared" si="317"/>
        <v>oui</v>
      </c>
    </row>
    <row r="2070" spans="3:57" ht="15" customHeight="1" x14ac:dyDescent="0.25">
      <c r="C2070" s="15"/>
      <c r="W2070" s="132" t="s">
        <v>91</v>
      </c>
      <c r="AN2070"/>
      <c r="AO2070"/>
      <c r="AP2070"/>
      <c r="AQ2070"/>
      <c r="BD2070"/>
      <c r="BE2070" s="30" t="str">
        <f t="shared" si="317"/>
        <v>oui</v>
      </c>
    </row>
    <row r="2071" spans="3:57" ht="15" customHeight="1" x14ac:dyDescent="0.25">
      <c r="C2071" s="15"/>
      <c r="W2071" s="132" t="s">
        <v>91</v>
      </c>
      <c r="AN2071"/>
      <c r="AO2071"/>
      <c r="AP2071"/>
      <c r="AQ2071"/>
      <c r="BD2071"/>
      <c r="BE2071" s="30" t="str">
        <f t="shared" si="317"/>
        <v>oui</v>
      </c>
    </row>
    <row r="2072" spans="3:57" ht="15" customHeight="1" x14ac:dyDescent="0.25">
      <c r="C2072" s="15"/>
      <c r="W2072" s="132" t="s">
        <v>91</v>
      </c>
      <c r="AN2072"/>
      <c r="AO2072"/>
      <c r="AP2072"/>
      <c r="AQ2072"/>
      <c r="BD2072"/>
      <c r="BE2072" s="30" t="str">
        <f t="shared" si="317"/>
        <v>oui</v>
      </c>
    </row>
    <row r="2073" spans="3:57" ht="15" customHeight="1" x14ac:dyDescent="0.25">
      <c r="C2073" s="15"/>
      <c r="W2073" s="132" t="s">
        <v>91</v>
      </c>
      <c r="AN2073"/>
      <c r="AO2073"/>
      <c r="AP2073"/>
      <c r="AQ2073"/>
      <c r="BD2073"/>
      <c r="BE2073" s="30" t="str">
        <f t="shared" si="317"/>
        <v>oui</v>
      </c>
    </row>
    <row r="2074" spans="3:57" ht="15" customHeight="1" x14ac:dyDescent="0.25">
      <c r="C2074" s="15"/>
      <c r="W2074" s="132" t="s">
        <v>91</v>
      </c>
      <c r="AN2074"/>
      <c r="AO2074"/>
      <c r="AP2074"/>
      <c r="AQ2074"/>
      <c r="BD2074"/>
      <c r="BE2074" s="30" t="str">
        <f t="shared" si="317"/>
        <v>oui</v>
      </c>
    </row>
    <row r="2075" spans="3:57" ht="15" customHeight="1" x14ac:dyDescent="0.25">
      <c r="C2075" s="15"/>
      <c r="W2075" s="132" t="s">
        <v>91</v>
      </c>
      <c r="AN2075"/>
      <c r="AO2075"/>
      <c r="AP2075"/>
      <c r="AQ2075"/>
      <c r="BD2075"/>
      <c r="BE2075" s="30" t="str">
        <f t="shared" si="317"/>
        <v>oui</v>
      </c>
    </row>
    <row r="2076" spans="3:57" ht="15" customHeight="1" x14ac:dyDescent="0.25">
      <c r="C2076" s="15"/>
      <c r="W2076" s="132" t="s">
        <v>91</v>
      </c>
      <c r="AN2076"/>
      <c r="AO2076"/>
      <c r="AP2076"/>
      <c r="AQ2076"/>
      <c r="BD2076"/>
      <c r="BE2076" s="30" t="str">
        <f t="shared" si="317"/>
        <v>oui</v>
      </c>
    </row>
    <row r="2077" spans="3:57" ht="15" customHeight="1" x14ac:dyDescent="0.25">
      <c r="C2077" s="15"/>
      <c r="W2077" s="132" t="s">
        <v>91</v>
      </c>
      <c r="AN2077"/>
      <c r="AO2077"/>
      <c r="AP2077"/>
      <c r="AQ2077"/>
      <c r="BD2077"/>
      <c r="BE2077" s="30" t="str">
        <f t="shared" si="317"/>
        <v>oui</v>
      </c>
    </row>
    <row r="2078" spans="3:57" ht="15" customHeight="1" x14ac:dyDescent="0.25">
      <c r="C2078" s="15"/>
      <c r="W2078" s="132" t="s">
        <v>91</v>
      </c>
      <c r="AN2078"/>
      <c r="AO2078"/>
      <c r="AP2078"/>
      <c r="AQ2078"/>
      <c r="BD2078"/>
      <c r="BE2078" s="30" t="str">
        <f t="shared" si="317"/>
        <v>oui</v>
      </c>
    </row>
    <row r="2079" spans="3:57" ht="15" customHeight="1" x14ac:dyDescent="0.25">
      <c r="C2079" s="15"/>
      <c r="W2079" s="132" t="s">
        <v>91</v>
      </c>
      <c r="AN2079"/>
      <c r="AO2079"/>
      <c r="AP2079"/>
      <c r="AQ2079"/>
      <c r="BD2079"/>
      <c r="BE2079" s="30" t="str">
        <f t="shared" si="317"/>
        <v>oui</v>
      </c>
    </row>
    <row r="2080" spans="3:57" ht="15" customHeight="1" x14ac:dyDescent="0.25">
      <c r="C2080" s="15"/>
      <c r="W2080" s="132" t="s">
        <v>91</v>
      </c>
      <c r="AN2080"/>
      <c r="AO2080"/>
      <c r="AP2080"/>
      <c r="AQ2080"/>
      <c r="BD2080"/>
      <c r="BE2080" s="30" t="str">
        <f t="shared" si="317"/>
        <v>oui</v>
      </c>
    </row>
    <row r="2081" spans="3:57" ht="15" customHeight="1" x14ac:dyDescent="0.25">
      <c r="C2081" s="15"/>
      <c r="W2081" s="132" t="s">
        <v>91</v>
      </c>
      <c r="AN2081"/>
      <c r="AO2081"/>
      <c r="AP2081"/>
      <c r="AQ2081"/>
      <c r="BD2081"/>
      <c r="BE2081" s="30" t="str">
        <f t="shared" si="317"/>
        <v>oui</v>
      </c>
    </row>
    <row r="2082" spans="3:57" ht="15" customHeight="1" x14ac:dyDescent="0.25">
      <c r="C2082" s="15"/>
      <c r="W2082" s="132" t="s">
        <v>91</v>
      </c>
      <c r="AN2082"/>
      <c r="AO2082"/>
      <c r="AP2082"/>
      <c r="AQ2082"/>
      <c r="BD2082"/>
      <c r="BE2082" s="30" t="str">
        <f t="shared" si="317"/>
        <v>oui</v>
      </c>
    </row>
    <row r="2083" spans="3:57" ht="15" customHeight="1" x14ac:dyDescent="0.25">
      <c r="C2083" s="15"/>
      <c r="W2083" s="132" t="s">
        <v>91</v>
      </c>
      <c r="AN2083"/>
      <c r="AO2083"/>
      <c r="AP2083"/>
      <c r="AQ2083"/>
      <c r="BD2083"/>
      <c r="BE2083" s="30" t="str">
        <f t="shared" si="317"/>
        <v>oui</v>
      </c>
    </row>
    <row r="2084" spans="3:57" ht="15" customHeight="1" x14ac:dyDescent="0.25">
      <c r="C2084" s="15"/>
      <c r="W2084" s="132" t="s">
        <v>91</v>
      </c>
      <c r="AN2084"/>
      <c r="AO2084"/>
      <c r="AP2084"/>
      <c r="AQ2084"/>
      <c r="BD2084"/>
      <c r="BE2084" s="30" t="str">
        <f t="shared" si="317"/>
        <v>oui</v>
      </c>
    </row>
    <row r="2085" spans="3:57" ht="15" customHeight="1" x14ac:dyDescent="0.25">
      <c r="C2085" s="15"/>
      <c r="W2085" s="132" t="s">
        <v>91</v>
      </c>
      <c r="AN2085"/>
      <c r="AO2085"/>
      <c r="AP2085"/>
      <c r="AQ2085"/>
      <c r="BD2085"/>
      <c r="BE2085" s="30" t="str">
        <f t="shared" si="317"/>
        <v>oui</v>
      </c>
    </row>
    <row r="2086" spans="3:57" ht="15" customHeight="1" x14ac:dyDescent="0.25">
      <c r="C2086" s="15"/>
      <c r="W2086" s="132" t="s">
        <v>91</v>
      </c>
      <c r="AN2086"/>
      <c r="AO2086"/>
      <c r="AP2086"/>
      <c r="AQ2086"/>
      <c r="BD2086"/>
      <c r="BE2086" s="30" t="str">
        <f t="shared" si="317"/>
        <v>oui</v>
      </c>
    </row>
    <row r="2087" spans="3:57" ht="15" customHeight="1" x14ac:dyDescent="0.25">
      <c r="C2087" s="15"/>
      <c r="W2087" s="132" t="s">
        <v>91</v>
      </c>
      <c r="AN2087"/>
      <c r="AO2087"/>
      <c r="AP2087"/>
      <c r="AQ2087"/>
      <c r="BD2087"/>
      <c r="BE2087" s="30" t="str">
        <f t="shared" si="317"/>
        <v>oui</v>
      </c>
    </row>
    <row r="2088" spans="3:57" ht="15" customHeight="1" x14ac:dyDescent="0.25">
      <c r="C2088" s="15"/>
      <c r="W2088" s="132" t="s">
        <v>91</v>
      </c>
      <c r="AN2088"/>
      <c r="AO2088"/>
      <c r="AP2088"/>
      <c r="AQ2088"/>
      <c r="BD2088"/>
      <c r="BE2088" s="30" t="str">
        <f t="shared" si="317"/>
        <v>oui</v>
      </c>
    </row>
    <row r="2089" spans="3:57" ht="15" customHeight="1" x14ac:dyDescent="0.25">
      <c r="C2089" s="15"/>
      <c r="W2089" s="132" t="s">
        <v>91</v>
      </c>
      <c r="AN2089"/>
      <c r="AO2089"/>
      <c r="AP2089"/>
      <c r="AQ2089"/>
      <c r="BD2089"/>
      <c r="BE2089" s="30" t="str">
        <f t="shared" si="317"/>
        <v>oui</v>
      </c>
    </row>
    <row r="2090" spans="3:57" ht="15" customHeight="1" x14ac:dyDescent="0.25">
      <c r="C2090" s="15"/>
      <c r="W2090" s="132" t="s">
        <v>91</v>
      </c>
      <c r="AN2090"/>
      <c r="AO2090"/>
      <c r="AP2090"/>
      <c r="AQ2090"/>
      <c r="BD2090"/>
      <c r="BE2090" s="30" t="str">
        <f t="shared" si="317"/>
        <v>oui</v>
      </c>
    </row>
    <row r="2091" spans="3:57" ht="15" customHeight="1" x14ac:dyDescent="0.25">
      <c r="C2091" s="15"/>
      <c r="W2091" s="132" t="s">
        <v>91</v>
      </c>
      <c r="AN2091"/>
      <c r="AO2091"/>
      <c r="AP2091"/>
      <c r="AQ2091"/>
      <c r="BD2091"/>
      <c r="BE2091" s="30" t="str">
        <f t="shared" si="317"/>
        <v>oui</v>
      </c>
    </row>
    <row r="2092" spans="3:57" ht="15" customHeight="1" x14ac:dyDescent="0.25">
      <c r="C2092" s="15"/>
      <c r="W2092" s="132" t="s">
        <v>91</v>
      </c>
      <c r="AN2092"/>
      <c r="AO2092"/>
      <c r="AP2092"/>
      <c r="AQ2092"/>
      <c r="BD2092"/>
      <c r="BE2092" s="30" t="str">
        <f t="shared" si="317"/>
        <v>oui</v>
      </c>
    </row>
    <row r="2093" spans="3:57" ht="15" customHeight="1" x14ac:dyDescent="0.25">
      <c r="C2093" s="15"/>
      <c r="W2093" s="132" t="s">
        <v>91</v>
      </c>
      <c r="AN2093"/>
      <c r="AO2093"/>
      <c r="AP2093"/>
      <c r="AQ2093"/>
      <c r="BD2093"/>
      <c r="BE2093" s="30" t="str">
        <f t="shared" si="317"/>
        <v>oui</v>
      </c>
    </row>
    <row r="2094" spans="3:57" ht="15" customHeight="1" x14ac:dyDescent="0.25">
      <c r="C2094" s="15"/>
      <c r="W2094" s="132" t="s">
        <v>91</v>
      </c>
      <c r="AN2094"/>
      <c r="AO2094"/>
      <c r="AP2094"/>
      <c r="AQ2094"/>
      <c r="BD2094"/>
      <c r="BE2094" s="30" t="str">
        <f t="shared" si="317"/>
        <v>oui</v>
      </c>
    </row>
    <row r="2095" spans="3:57" ht="15" customHeight="1" x14ac:dyDescent="0.25">
      <c r="C2095" s="15"/>
      <c r="W2095" s="132" t="s">
        <v>91</v>
      </c>
      <c r="AN2095"/>
      <c r="AO2095"/>
      <c r="AP2095"/>
      <c r="AQ2095"/>
      <c r="BD2095"/>
      <c r="BE2095" s="30" t="str">
        <f t="shared" si="317"/>
        <v>oui</v>
      </c>
    </row>
    <row r="2096" spans="3:57" ht="15" customHeight="1" x14ac:dyDescent="0.25">
      <c r="C2096" s="15"/>
      <c r="W2096" s="132" t="s">
        <v>91</v>
      </c>
      <c r="AN2096"/>
      <c r="AO2096"/>
      <c r="AP2096"/>
      <c r="AQ2096"/>
      <c r="BD2096"/>
      <c r="BE2096" s="30" t="str">
        <f t="shared" si="317"/>
        <v>oui</v>
      </c>
    </row>
    <row r="2097" spans="3:57" ht="15" customHeight="1" x14ac:dyDescent="0.25">
      <c r="C2097" s="15"/>
      <c r="W2097" s="132" t="s">
        <v>91</v>
      </c>
      <c r="AN2097"/>
      <c r="AO2097"/>
      <c r="AP2097"/>
      <c r="AQ2097"/>
      <c r="BD2097"/>
      <c r="BE2097" s="30" t="str">
        <f t="shared" si="317"/>
        <v>oui</v>
      </c>
    </row>
    <row r="2098" spans="3:57" ht="15" customHeight="1" x14ac:dyDescent="0.25">
      <c r="C2098" s="15"/>
      <c r="W2098" s="132" t="s">
        <v>91</v>
      </c>
      <c r="AN2098"/>
      <c r="AO2098"/>
      <c r="AP2098"/>
      <c r="AQ2098"/>
      <c r="BD2098"/>
      <c r="BE2098" s="30" t="str">
        <f t="shared" si="317"/>
        <v>oui</v>
      </c>
    </row>
    <row r="2099" spans="3:57" ht="15" customHeight="1" x14ac:dyDescent="0.25">
      <c r="C2099" s="15"/>
      <c r="W2099" s="132" t="s">
        <v>91</v>
      </c>
      <c r="AN2099"/>
      <c r="AO2099"/>
      <c r="AP2099"/>
      <c r="AQ2099"/>
      <c r="BD2099"/>
      <c r="BE2099" s="30" t="str">
        <f t="shared" si="317"/>
        <v>oui</v>
      </c>
    </row>
    <row r="2100" spans="3:57" ht="15" customHeight="1" x14ac:dyDescent="0.25">
      <c r="C2100" s="15"/>
      <c r="W2100" s="132" t="s">
        <v>91</v>
      </c>
      <c r="AN2100"/>
      <c r="AO2100"/>
      <c r="AP2100"/>
      <c r="AQ2100"/>
      <c r="BD2100"/>
      <c r="BE2100" s="30" t="str">
        <f t="shared" si="317"/>
        <v>oui</v>
      </c>
    </row>
    <row r="2101" spans="3:57" ht="15" customHeight="1" x14ac:dyDescent="0.25">
      <c r="C2101" s="15"/>
      <c r="W2101" s="132" t="s">
        <v>91</v>
      </c>
      <c r="AN2101"/>
      <c r="AO2101"/>
      <c r="AP2101"/>
      <c r="AQ2101"/>
      <c r="BD2101"/>
      <c r="BE2101" s="30" t="str">
        <f t="shared" si="317"/>
        <v>oui</v>
      </c>
    </row>
    <row r="2102" spans="3:57" ht="15" customHeight="1" x14ac:dyDescent="0.25">
      <c r="C2102" s="15"/>
      <c r="W2102" s="132" t="s">
        <v>91</v>
      </c>
      <c r="AN2102"/>
      <c r="AO2102"/>
      <c r="AP2102"/>
      <c r="AQ2102"/>
      <c r="BD2102"/>
      <c r="BE2102" s="30" t="str">
        <f t="shared" si="317"/>
        <v>oui</v>
      </c>
    </row>
    <row r="2103" spans="3:57" ht="15" customHeight="1" x14ac:dyDescent="0.25">
      <c r="C2103" s="15"/>
      <c r="W2103" s="132" t="s">
        <v>91</v>
      </c>
      <c r="AN2103"/>
      <c r="AO2103"/>
      <c r="AP2103"/>
      <c r="AQ2103"/>
      <c r="BD2103"/>
      <c r="BE2103" s="30" t="str">
        <f t="shared" si="317"/>
        <v>oui</v>
      </c>
    </row>
    <row r="2104" spans="3:57" ht="15" customHeight="1" x14ac:dyDescent="0.25">
      <c r="C2104" s="15"/>
      <c r="W2104" s="132" t="s">
        <v>91</v>
      </c>
      <c r="AN2104"/>
      <c r="AO2104"/>
      <c r="AP2104"/>
      <c r="AQ2104"/>
      <c r="BD2104"/>
      <c r="BE2104" s="30" t="str">
        <f t="shared" si="317"/>
        <v>oui</v>
      </c>
    </row>
    <row r="2105" spans="3:57" ht="15" customHeight="1" x14ac:dyDescent="0.25">
      <c r="C2105" s="15"/>
      <c r="W2105" s="132" t="s">
        <v>91</v>
      </c>
      <c r="AN2105"/>
      <c r="AO2105"/>
      <c r="AP2105"/>
      <c r="AQ2105"/>
      <c r="BD2105"/>
      <c r="BE2105" s="30" t="str">
        <f t="shared" si="317"/>
        <v>oui</v>
      </c>
    </row>
    <row r="2106" spans="3:57" ht="15" customHeight="1" x14ac:dyDescent="0.25">
      <c r="C2106" s="15"/>
      <c r="W2106" s="132" t="s">
        <v>91</v>
      </c>
      <c r="AN2106"/>
      <c r="AO2106"/>
      <c r="AP2106"/>
      <c r="AQ2106"/>
      <c r="BD2106"/>
      <c r="BE2106" s="30" t="str">
        <f t="shared" si="317"/>
        <v>oui</v>
      </c>
    </row>
    <row r="2107" spans="3:57" ht="15" customHeight="1" x14ac:dyDescent="0.25">
      <c r="C2107" s="15"/>
      <c r="W2107" s="132" t="s">
        <v>91</v>
      </c>
      <c r="AN2107"/>
      <c r="AO2107"/>
      <c r="AP2107"/>
      <c r="AQ2107"/>
      <c r="BD2107"/>
      <c r="BE2107" s="30" t="str">
        <f t="shared" si="317"/>
        <v>oui</v>
      </c>
    </row>
    <row r="2108" spans="3:57" ht="15" customHeight="1" x14ac:dyDescent="0.25">
      <c r="C2108" s="15"/>
      <c r="W2108" s="132" t="s">
        <v>91</v>
      </c>
      <c r="AN2108"/>
      <c r="AO2108"/>
      <c r="AP2108"/>
      <c r="AQ2108"/>
      <c r="BD2108"/>
      <c r="BE2108" s="30" t="str">
        <f t="shared" si="317"/>
        <v>oui</v>
      </c>
    </row>
    <row r="2109" spans="3:57" ht="15" customHeight="1" x14ac:dyDescent="0.25">
      <c r="C2109" s="15"/>
      <c r="W2109" s="132" t="s">
        <v>91</v>
      </c>
      <c r="AN2109"/>
      <c r="AO2109"/>
      <c r="AP2109"/>
      <c r="AQ2109"/>
      <c r="BD2109"/>
      <c r="BE2109" s="30" t="str">
        <f t="shared" si="317"/>
        <v>oui</v>
      </c>
    </row>
    <row r="2110" spans="3:57" ht="15" customHeight="1" x14ac:dyDescent="0.25">
      <c r="C2110" s="15"/>
      <c r="W2110" s="132" t="s">
        <v>91</v>
      </c>
      <c r="AN2110"/>
      <c r="AO2110"/>
      <c r="AP2110"/>
      <c r="AQ2110"/>
      <c r="BD2110"/>
      <c r="BE2110" s="30" t="str">
        <f t="shared" si="317"/>
        <v>oui</v>
      </c>
    </row>
    <row r="2111" spans="3:57" ht="15" customHeight="1" x14ac:dyDescent="0.25">
      <c r="C2111" s="15"/>
      <c r="W2111" s="132" t="s">
        <v>91</v>
      </c>
      <c r="AN2111"/>
      <c r="AO2111"/>
      <c r="AP2111"/>
      <c r="AQ2111"/>
      <c r="BD2111"/>
      <c r="BE2111" s="30" t="str">
        <f t="shared" si="317"/>
        <v>oui</v>
      </c>
    </row>
    <row r="2112" spans="3:57" ht="15" customHeight="1" x14ac:dyDescent="0.25">
      <c r="C2112" s="15"/>
      <c r="W2112" s="132" t="s">
        <v>91</v>
      </c>
      <c r="AN2112"/>
      <c r="AO2112"/>
      <c r="AP2112"/>
      <c r="AQ2112"/>
      <c r="BD2112"/>
      <c r="BE2112" s="30" t="str">
        <f t="shared" si="317"/>
        <v>oui</v>
      </c>
    </row>
    <row r="2113" spans="3:57" ht="15" customHeight="1" x14ac:dyDescent="0.25">
      <c r="C2113" s="15"/>
      <c r="W2113" s="132" t="s">
        <v>91</v>
      </c>
      <c r="AN2113"/>
      <c r="AO2113"/>
      <c r="AP2113"/>
      <c r="AQ2113"/>
      <c r="BD2113"/>
      <c r="BE2113" s="30" t="str">
        <f t="shared" si="317"/>
        <v>oui</v>
      </c>
    </row>
    <row r="2114" spans="3:57" ht="15" customHeight="1" x14ac:dyDescent="0.25">
      <c r="C2114" s="15"/>
      <c r="W2114" s="132" t="s">
        <v>91</v>
      </c>
      <c r="AN2114"/>
      <c r="AO2114"/>
      <c r="AP2114"/>
      <c r="AQ2114"/>
      <c r="BD2114"/>
      <c r="BE2114" s="30" t="str">
        <f t="shared" si="317"/>
        <v>oui</v>
      </c>
    </row>
    <row r="2115" spans="3:57" ht="15" customHeight="1" x14ac:dyDescent="0.25">
      <c r="C2115" s="15"/>
      <c r="W2115" s="132" t="s">
        <v>91</v>
      </c>
      <c r="AN2115"/>
      <c r="AO2115"/>
      <c r="AP2115"/>
      <c r="AQ2115"/>
      <c r="BD2115"/>
      <c r="BE2115" s="30" t="str">
        <f t="shared" si="317"/>
        <v>oui</v>
      </c>
    </row>
    <row r="2116" spans="3:57" ht="15" customHeight="1" x14ac:dyDescent="0.25">
      <c r="C2116" s="15"/>
      <c r="W2116" s="132" t="s">
        <v>91</v>
      </c>
      <c r="AN2116"/>
      <c r="AO2116"/>
      <c r="AP2116"/>
      <c r="AQ2116"/>
      <c r="BD2116"/>
      <c r="BE2116" s="30" t="str">
        <f t="shared" si="317"/>
        <v>oui</v>
      </c>
    </row>
    <row r="2117" spans="3:57" ht="15" customHeight="1" x14ac:dyDescent="0.25">
      <c r="C2117" s="15"/>
      <c r="W2117" s="132" t="s">
        <v>91</v>
      </c>
      <c r="AN2117"/>
      <c r="AO2117"/>
      <c r="AP2117"/>
      <c r="AQ2117"/>
      <c r="BD2117"/>
      <c r="BE2117" s="30" t="str">
        <f t="shared" si="317"/>
        <v>oui</v>
      </c>
    </row>
    <row r="2118" spans="3:57" ht="15" customHeight="1" x14ac:dyDescent="0.25">
      <c r="C2118" s="15"/>
      <c r="W2118" s="132" t="s">
        <v>91</v>
      </c>
      <c r="AN2118"/>
      <c r="AO2118"/>
      <c r="AP2118"/>
      <c r="AQ2118"/>
      <c r="BD2118"/>
      <c r="BE2118" s="30" t="str">
        <f t="shared" si="317"/>
        <v>oui</v>
      </c>
    </row>
    <row r="2119" spans="3:57" ht="15" customHeight="1" x14ac:dyDescent="0.25">
      <c r="C2119" s="15"/>
      <c r="W2119" s="132" t="s">
        <v>91</v>
      </c>
      <c r="AN2119"/>
      <c r="AO2119"/>
      <c r="AP2119"/>
      <c r="AQ2119"/>
      <c r="BD2119"/>
      <c r="BE2119" s="30" t="str">
        <f t="shared" si="317"/>
        <v>oui</v>
      </c>
    </row>
    <row r="2120" spans="3:57" ht="15" customHeight="1" x14ac:dyDescent="0.25">
      <c r="C2120" s="15"/>
      <c r="W2120" s="132" t="s">
        <v>91</v>
      </c>
      <c r="AN2120"/>
      <c r="AO2120"/>
      <c r="AP2120"/>
      <c r="AQ2120"/>
      <c r="BD2120"/>
      <c r="BE2120" s="30" t="str">
        <f t="shared" si="317"/>
        <v>oui</v>
      </c>
    </row>
    <row r="2121" spans="3:57" ht="15" customHeight="1" x14ac:dyDescent="0.25">
      <c r="C2121" s="15"/>
      <c r="W2121" s="132" t="s">
        <v>91</v>
      </c>
      <c r="AN2121"/>
      <c r="AO2121"/>
      <c r="AP2121"/>
      <c r="AQ2121"/>
      <c r="BD2121"/>
      <c r="BE2121" s="30" t="str">
        <f t="shared" si="317"/>
        <v>oui</v>
      </c>
    </row>
    <row r="2122" spans="3:57" ht="15" customHeight="1" x14ac:dyDescent="0.25">
      <c r="C2122" s="15"/>
      <c r="W2122" s="132" t="s">
        <v>91</v>
      </c>
      <c r="AN2122"/>
      <c r="AO2122"/>
      <c r="AP2122"/>
      <c r="AQ2122"/>
      <c r="BD2122"/>
      <c r="BE2122" s="30" t="str">
        <f t="shared" si="317"/>
        <v>oui</v>
      </c>
    </row>
    <row r="2123" spans="3:57" ht="15" customHeight="1" x14ac:dyDescent="0.25">
      <c r="C2123" s="15"/>
      <c r="W2123" s="132" t="s">
        <v>91</v>
      </c>
      <c r="AN2123"/>
      <c r="AO2123"/>
      <c r="AP2123"/>
      <c r="AQ2123"/>
      <c r="BD2123"/>
      <c r="BE2123" s="30" t="str">
        <f t="shared" si="317"/>
        <v>oui</v>
      </c>
    </row>
    <row r="2124" spans="3:57" ht="15" customHeight="1" x14ac:dyDescent="0.25">
      <c r="C2124" s="15"/>
      <c r="W2124" s="132" t="s">
        <v>91</v>
      </c>
      <c r="AN2124"/>
      <c r="AO2124"/>
      <c r="AP2124"/>
      <c r="AQ2124"/>
      <c r="BD2124"/>
      <c r="BE2124" s="30" t="str">
        <f t="shared" si="317"/>
        <v>oui</v>
      </c>
    </row>
    <row r="2125" spans="3:57" ht="15" customHeight="1" x14ac:dyDescent="0.25">
      <c r="C2125" s="15"/>
      <c r="W2125" s="132" t="s">
        <v>91</v>
      </c>
      <c r="AN2125"/>
      <c r="AO2125"/>
      <c r="AP2125"/>
      <c r="AQ2125"/>
      <c r="BD2125"/>
      <c r="BE2125" s="30" t="str">
        <f t="shared" si="317"/>
        <v>oui</v>
      </c>
    </row>
    <row r="2126" spans="3:57" ht="15" customHeight="1" x14ac:dyDescent="0.25">
      <c r="C2126" s="15"/>
      <c r="W2126" s="132" t="s">
        <v>91</v>
      </c>
      <c r="AN2126"/>
      <c r="AO2126"/>
      <c r="AP2126"/>
      <c r="AQ2126"/>
      <c r="BD2126"/>
      <c r="BE2126" s="30" t="str">
        <f t="shared" si="317"/>
        <v>oui</v>
      </c>
    </row>
    <row r="2127" spans="3:57" ht="15" customHeight="1" x14ac:dyDescent="0.25">
      <c r="C2127" s="15"/>
      <c r="W2127" s="132" t="s">
        <v>91</v>
      </c>
      <c r="AN2127"/>
      <c r="AO2127"/>
      <c r="AP2127"/>
      <c r="AQ2127"/>
      <c r="BD2127"/>
      <c r="BE2127" s="30" t="str">
        <f t="shared" si="317"/>
        <v>oui</v>
      </c>
    </row>
    <row r="2128" spans="3:57" ht="15" customHeight="1" x14ac:dyDescent="0.25">
      <c r="C2128" s="15"/>
      <c r="W2128" s="132" t="s">
        <v>91</v>
      </c>
      <c r="AN2128"/>
      <c r="AO2128"/>
      <c r="AP2128"/>
      <c r="AQ2128"/>
      <c r="BD2128"/>
      <c r="BE2128" s="30" t="str">
        <f t="shared" si="317"/>
        <v>oui</v>
      </c>
    </row>
    <row r="2129" spans="3:57" ht="15" customHeight="1" x14ac:dyDescent="0.25">
      <c r="C2129" s="15"/>
      <c r="W2129" s="132" t="s">
        <v>91</v>
      </c>
      <c r="AN2129"/>
      <c r="AO2129"/>
      <c r="AP2129"/>
      <c r="AQ2129"/>
      <c r="BD2129"/>
      <c r="BE2129" s="30" t="str">
        <f t="shared" si="317"/>
        <v>oui</v>
      </c>
    </row>
    <row r="2130" spans="3:57" ht="15" customHeight="1" x14ac:dyDescent="0.25">
      <c r="C2130" s="15"/>
      <c r="W2130" s="132" t="s">
        <v>91</v>
      </c>
      <c r="AN2130"/>
      <c r="AO2130"/>
      <c r="AP2130"/>
      <c r="AQ2130"/>
      <c r="BD2130"/>
      <c r="BE2130" s="30" t="str">
        <f t="shared" ref="BE2130:BE2193" si="318">+BE2129</f>
        <v>oui</v>
      </c>
    </row>
    <row r="2131" spans="3:57" ht="15" customHeight="1" x14ac:dyDescent="0.25">
      <c r="C2131" s="15"/>
      <c r="W2131" s="132" t="s">
        <v>91</v>
      </c>
      <c r="AN2131"/>
      <c r="AO2131"/>
      <c r="AP2131"/>
      <c r="AQ2131"/>
      <c r="BD2131"/>
      <c r="BE2131" s="30" t="str">
        <f t="shared" si="318"/>
        <v>oui</v>
      </c>
    </row>
    <row r="2132" spans="3:57" ht="15" customHeight="1" x14ac:dyDescent="0.25">
      <c r="C2132" s="15"/>
      <c r="W2132" s="132" t="s">
        <v>91</v>
      </c>
      <c r="AN2132"/>
      <c r="AO2132"/>
      <c r="AP2132"/>
      <c r="AQ2132"/>
      <c r="BD2132"/>
      <c r="BE2132" s="30" t="str">
        <f t="shared" si="318"/>
        <v>oui</v>
      </c>
    </row>
    <row r="2133" spans="3:57" ht="15" customHeight="1" x14ac:dyDescent="0.25">
      <c r="C2133" s="15"/>
      <c r="W2133" s="132" t="s">
        <v>91</v>
      </c>
      <c r="AN2133"/>
      <c r="AO2133"/>
      <c r="AP2133"/>
      <c r="AQ2133"/>
      <c r="BD2133"/>
      <c r="BE2133" s="30" t="str">
        <f t="shared" si="318"/>
        <v>oui</v>
      </c>
    </row>
    <row r="2134" spans="3:57" ht="15" customHeight="1" x14ac:dyDescent="0.25">
      <c r="C2134" s="15"/>
      <c r="W2134" s="132" t="s">
        <v>91</v>
      </c>
      <c r="AN2134"/>
      <c r="AO2134"/>
      <c r="AP2134"/>
      <c r="AQ2134"/>
      <c r="BD2134"/>
      <c r="BE2134" s="30" t="str">
        <f t="shared" si="318"/>
        <v>oui</v>
      </c>
    </row>
    <row r="2135" spans="3:57" ht="15" customHeight="1" x14ac:dyDescent="0.25">
      <c r="C2135" s="15"/>
      <c r="W2135" s="132" t="s">
        <v>91</v>
      </c>
      <c r="AN2135"/>
      <c r="AO2135"/>
      <c r="AP2135"/>
      <c r="AQ2135"/>
      <c r="BD2135"/>
      <c r="BE2135" s="30" t="str">
        <f t="shared" si="318"/>
        <v>oui</v>
      </c>
    </row>
    <row r="2136" spans="3:57" ht="15" customHeight="1" x14ac:dyDescent="0.25">
      <c r="C2136" s="15"/>
      <c r="W2136" s="132" t="s">
        <v>91</v>
      </c>
      <c r="AN2136"/>
      <c r="AO2136"/>
      <c r="AP2136"/>
      <c r="AQ2136"/>
      <c r="BD2136"/>
      <c r="BE2136" s="30" t="str">
        <f t="shared" si="318"/>
        <v>oui</v>
      </c>
    </row>
    <row r="2137" spans="3:57" ht="15" customHeight="1" x14ac:dyDescent="0.25">
      <c r="C2137" s="15"/>
      <c r="W2137" s="132" t="s">
        <v>91</v>
      </c>
      <c r="AN2137"/>
      <c r="AO2137"/>
      <c r="AP2137"/>
      <c r="AQ2137"/>
      <c r="BD2137"/>
      <c r="BE2137" s="30" t="str">
        <f t="shared" si="318"/>
        <v>oui</v>
      </c>
    </row>
    <row r="2138" spans="3:57" ht="15" customHeight="1" x14ac:dyDescent="0.25">
      <c r="C2138" s="15"/>
      <c r="W2138" s="132" t="s">
        <v>91</v>
      </c>
      <c r="AN2138"/>
      <c r="AO2138"/>
      <c r="AP2138"/>
      <c r="AQ2138"/>
      <c r="BD2138"/>
      <c r="BE2138" s="30" t="str">
        <f t="shared" si="318"/>
        <v>oui</v>
      </c>
    </row>
    <row r="2139" spans="3:57" ht="15" customHeight="1" x14ac:dyDescent="0.25">
      <c r="C2139" s="15"/>
      <c r="W2139" s="132" t="s">
        <v>91</v>
      </c>
      <c r="AN2139"/>
      <c r="AO2139"/>
      <c r="AP2139"/>
      <c r="AQ2139"/>
      <c r="BD2139"/>
      <c r="BE2139" s="30" t="str">
        <f t="shared" si="318"/>
        <v>oui</v>
      </c>
    </row>
    <row r="2140" spans="3:57" ht="15" customHeight="1" x14ac:dyDescent="0.25">
      <c r="C2140" s="15"/>
      <c r="W2140" s="132" t="s">
        <v>91</v>
      </c>
      <c r="AN2140"/>
      <c r="AO2140"/>
      <c r="AP2140"/>
      <c r="AQ2140"/>
      <c r="BD2140"/>
      <c r="BE2140" s="30" t="str">
        <f t="shared" si="318"/>
        <v>oui</v>
      </c>
    </row>
    <row r="2141" spans="3:57" ht="15" customHeight="1" x14ac:dyDescent="0.25">
      <c r="C2141" s="15"/>
      <c r="W2141" s="132" t="s">
        <v>91</v>
      </c>
      <c r="AN2141"/>
      <c r="AO2141"/>
      <c r="AP2141"/>
      <c r="AQ2141"/>
      <c r="BD2141"/>
      <c r="BE2141" s="30" t="str">
        <f t="shared" si="318"/>
        <v>oui</v>
      </c>
    </row>
    <row r="2142" spans="3:57" ht="15" customHeight="1" x14ac:dyDescent="0.25">
      <c r="C2142" s="15"/>
      <c r="W2142" s="132" t="s">
        <v>91</v>
      </c>
      <c r="AN2142"/>
      <c r="AO2142"/>
      <c r="AP2142"/>
      <c r="AQ2142"/>
      <c r="BD2142"/>
      <c r="BE2142" s="30" t="str">
        <f t="shared" si="318"/>
        <v>oui</v>
      </c>
    </row>
    <row r="2143" spans="3:57" ht="15" customHeight="1" x14ac:dyDescent="0.25">
      <c r="C2143" s="15"/>
      <c r="W2143" s="132" t="s">
        <v>91</v>
      </c>
      <c r="AN2143"/>
      <c r="AO2143"/>
      <c r="AP2143"/>
      <c r="AQ2143"/>
      <c r="BD2143"/>
      <c r="BE2143" s="30" t="str">
        <f t="shared" si="318"/>
        <v>oui</v>
      </c>
    </row>
    <row r="2144" spans="3:57" ht="15" customHeight="1" x14ac:dyDescent="0.25">
      <c r="C2144" s="15"/>
      <c r="W2144" s="132" t="s">
        <v>91</v>
      </c>
      <c r="AN2144"/>
      <c r="AO2144"/>
      <c r="AP2144"/>
      <c r="AQ2144"/>
      <c r="BD2144"/>
      <c r="BE2144" s="30" t="str">
        <f t="shared" si="318"/>
        <v>oui</v>
      </c>
    </row>
    <row r="2145" spans="3:57" ht="15" customHeight="1" x14ac:dyDescent="0.25">
      <c r="C2145" s="15"/>
      <c r="W2145" s="132" t="s">
        <v>91</v>
      </c>
      <c r="AN2145"/>
      <c r="AO2145"/>
      <c r="AP2145"/>
      <c r="AQ2145"/>
      <c r="BD2145"/>
      <c r="BE2145" s="30" t="str">
        <f t="shared" si="318"/>
        <v>oui</v>
      </c>
    </row>
    <row r="2146" spans="3:57" ht="15" customHeight="1" x14ac:dyDescent="0.25">
      <c r="C2146" s="15"/>
      <c r="W2146" s="132" t="s">
        <v>91</v>
      </c>
      <c r="AN2146"/>
      <c r="AO2146"/>
      <c r="AP2146"/>
      <c r="AQ2146"/>
      <c r="BD2146"/>
      <c r="BE2146" s="30" t="str">
        <f t="shared" si="318"/>
        <v>oui</v>
      </c>
    </row>
    <row r="2147" spans="3:57" ht="15" customHeight="1" x14ac:dyDescent="0.25">
      <c r="C2147" s="15"/>
      <c r="W2147" s="132" t="s">
        <v>91</v>
      </c>
      <c r="AN2147"/>
      <c r="AO2147"/>
      <c r="AP2147"/>
      <c r="AQ2147"/>
      <c r="BD2147"/>
      <c r="BE2147" s="30" t="str">
        <f t="shared" si="318"/>
        <v>oui</v>
      </c>
    </row>
    <row r="2148" spans="3:57" ht="15" customHeight="1" x14ac:dyDescent="0.25">
      <c r="C2148" s="15"/>
      <c r="W2148" s="132" t="s">
        <v>91</v>
      </c>
      <c r="AN2148"/>
      <c r="AO2148"/>
      <c r="AP2148"/>
      <c r="AQ2148"/>
      <c r="BD2148"/>
      <c r="BE2148" s="30" t="str">
        <f t="shared" si="318"/>
        <v>oui</v>
      </c>
    </row>
    <row r="2149" spans="3:57" ht="15" customHeight="1" x14ac:dyDescent="0.25">
      <c r="C2149" s="15"/>
      <c r="W2149" s="132" t="s">
        <v>91</v>
      </c>
      <c r="AN2149"/>
      <c r="AO2149"/>
      <c r="AP2149"/>
      <c r="AQ2149"/>
      <c r="BD2149"/>
      <c r="BE2149" s="30" t="str">
        <f t="shared" si="318"/>
        <v>oui</v>
      </c>
    </row>
    <row r="2150" spans="3:57" ht="15" customHeight="1" x14ac:dyDescent="0.25">
      <c r="C2150" s="15"/>
      <c r="W2150" s="132" t="s">
        <v>91</v>
      </c>
      <c r="AN2150"/>
      <c r="AO2150"/>
      <c r="AP2150"/>
      <c r="AQ2150"/>
      <c r="BD2150"/>
      <c r="BE2150" s="30" t="str">
        <f t="shared" si="318"/>
        <v>oui</v>
      </c>
    </row>
    <row r="2151" spans="3:57" ht="15" customHeight="1" x14ac:dyDescent="0.25">
      <c r="C2151" s="15"/>
      <c r="W2151" s="132" t="s">
        <v>91</v>
      </c>
      <c r="AN2151"/>
      <c r="AO2151"/>
      <c r="AP2151"/>
      <c r="AQ2151"/>
      <c r="BD2151"/>
      <c r="BE2151" s="30" t="str">
        <f t="shared" si="318"/>
        <v>oui</v>
      </c>
    </row>
    <row r="2152" spans="3:57" ht="15" customHeight="1" x14ac:dyDescent="0.25">
      <c r="C2152" s="15"/>
      <c r="W2152" s="132" t="s">
        <v>91</v>
      </c>
      <c r="AN2152"/>
      <c r="AO2152"/>
      <c r="AP2152"/>
      <c r="AQ2152"/>
      <c r="BD2152"/>
      <c r="BE2152" s="30" t="str">
        <f t="shared" si="318"/>
        <v>oui</v>
      </c>
    </row>
    <row r="2153" spans="3:57" ht="15" customHeight="1" x14ac:dyDescent="0.25">
      <c r="C2153" s="15"/>
      <c r="W2153" s="132" t="s">
        <v>91</v>
      </c>
      <c r="AN2153"/>
      <c r="AO2153"/>
      <c r="AP2153"/>
      <c r="AQ2153"/>
      <c r="BD2153"/>
      <c r="BE2153" s="30" t="str">
        <f t="shared" si="318"/>
        <v>oui</v>
      </c>
    </row>
    <row r="2154" spans="3:57" ht="15" customHeight="1" x14ac:dyDescent="0.25">
      <c r="C2154" s="15"/>
      <c r="W2154" s="132" t="s">
        <v>91</v>
      </c>
      <c r="AN2154"/>
      <c r="AO2154"/>
      <c r="AP2154"/>
      <c r="AQ2154"/>
      <c r="BD2154"/>
      <c r="BE2154" s="30" t="str">
        <f t="shared" si="318"/>
        <v>oui</v>
      </c>
    </row>
    <row r="2155" spans="3:57" ht="15" customHeight="1" x14ac:dyDescent="0.25">
      <c r="C2155" s="15"/>
      <c r="W2155" s="132" t="s">
        <v>91</v>
      </c>
      <c r="AN2155"/>
      <c r="AO2155"/>
      <c r="AP2155"/>
      <c r="AQ2155"/>
      <c r="BD2155"/>
      <c r="BE2155" s="30" t="str">
        <f t="shared" si="318"/>
        <v>oui</v>
      </c>
    </row>
    <row r="2156" spans="3:57" ht="15" customHeight="1" x14ac:dyDescent="0.25">
      <c r="C2156" s="15"/>
      <c r="W2156" s="132" t="s">
        <v>91</v>
      </c>
      <c r="AN2156"/>
      <c r="AO2156"/>
      <c r="AP2156"/>
      <c r="AQ2156"/>
      <c r="BD2156"/>
      <c r="BE2156" s="30" t="str">
        <f t="shared" si="318"/>
        <v>oui</v>
      </c>
    </row>
    <row r="2157" spans="3:57" ht="15" customHeight="1" x14ac:dyDescent="0.25">
      <c r="C2157" s="15"/>
      <c r="W2157" s="132" t="s">
        <v>91</v>
      </c>
      <c r="AN2157"/>
      <c r="AO2157"/>
      <c r="AP2157"/>
      <c r="AQ2157"/>
      <c r="BD2157"/>
      <c r="BE2157" s="30" t="str">
        <f t="shared" si="318"/>
        <v>oui</v>
      </c>
    </row>
    <row r="2158" spans="3:57" ht="15" customHeight="1" x14ac:dyDescent="0.25">
      <c r="C2158" s="15"/>
      <c r="W2158" s="132" t="s">
        <v>91</v>
      </c>
      <c r="AN2158"/>
      <c r="AO2158"/>
      <c r="AP2158"/>
      <c r="AQ2158"/>
      <c r="BD2158"/>
      <c r="BE2158" s="30" t="str">
        <f t="shared" si="318"/>
        <v>oui</v>
      </c>
    </row>
    <row r="2159" spans="3:57" ht="15" customHeight="1" x14ac:dyDescent="0.25">
      <c r="C2159" s="15"/>
      <c r="W2159" s="132" t="s">
        <v>91</v>
      </c>
      <c r="AN2159"/>
      <c r="AO2159"/>
      <c r="AP2159"/>
      <c r="AQ2159"/>
      <c r="BD2159"/>
      <c r="BE2159" s="30" t="str">
        <f t="shared" si="318"/>
        <v>oui</v>
      </c>
    </row>
    <row r="2160" spans="3:57" ht="15" customHeight="1" x14ac:dyDescent="0.25">
      <c r="C2160" s="15"/>
      <c r="W2160" s="132" t="s">
        <v>91</v>
      </c>
      <c r="AN2160"/>
      <c r="AO2160"/>
      <c r="AP2160"/>
      <c r="AQ2160"/>
      <c r="BD2160"/>
      <c r="BE2160" s="30" t="str">
        <f t="shared" si="318"/>
        <v>oui</v>
      </c>
    </row>
    <row r="2161" spans="3:57" ht="15" customHeight="1" x14ac:dyDescent="0.25">
      <c r="C2161" s="15"/>
      <c r="W2161" s="132" t="s">
        <v>91</v>
      </c>
      <c r="AN2161"/>
      <c r="AO2161"/>
      <c r="AP2161"/>
      <c r="AQ2161"/>
      <c r="BD2161"/>
      <c r="BE2161" s="30" t="str">
        <f t="shared" si="318"/>
        <v>oui</v>
      </c>
    </row>
    <row r="2162" spans="3:57" ht="15" customHeight="1" x14ac:dyDescent="0.25">
      <c r="C2162" s="15"/>
      <c r="W2162" s="132" t="s">
        <v>91</v>
      </c>
      <c r="AN2162"/>
      <c r="AO2162"/>
      <c r="AP2162"/>
      <c r="AQ2162"/>
      <c r="BD2162"/>
      <c r="BE2162" s="30" t="str">
        <f t="shared" si="318"/>
        <v>oui</v>
      </c>
    </row>
    <row r="2163" spans="3:57" ht="15" customHeight="1" x14ac:dyDescent="0.25">
      <c r="C2163" s="15"/>
      <c r="W2163" s="132" t="s">
        <v>91</v>
      </c>
      <c r="AN2163"/>
      <c r="AO2163"/>
      <c r="AP2163"/>
      <c r="AQ2163"/>
      <c r="BD2163"/>
      <c r="BE2163" s="30" t="str">
        <f t="shared" si="318"/>
        <v>oui</v>
      </c>
    </row>
    <row r="2164" spans="3:57" ht="15" customHeight="1" x14ac:dyDescent="0.25">
      <c r="C2164" s="15"/>
      <c r="W2164" s="132" t="s">
        <v>91</v>
      </c>
      <c r="AN2164"/>
      <c r="AO2164"/>
      <c r="AP2164"/>
      <c r="AQ2164"/>
      <c r="BD2164"/>
      <c r="BE2164" s="30" t="str">
        <f t="shared" si="318"/>
        <v>oui</v>
      </c>
    </row>
    <row r="2165" spans="3:57" ht="15" customHeight="1" x14ac:dyDescent="0.25">
      <c r="C2165" s="15"/>
      <c r="W2165" s="132" t="s">
        <v>91</v>
      </c>
      <c r="AN2165"/>
      <c r="AO2165"/>
      <c r="AP2165"/>
      <c r="AQ2165"/>
      <c r="BD2165"/>
      <c r="BE2165" s="30" t="str">
        <f t="shared" si="318"/>
        <v>oui</v>
      </c>
    </row>
    <row r="2166" spans="3:57" ht="15" customHeight="1" x14ac:dyDescent="0.25">
      <c r="C2166" s="15"/>
      <c r="W2166" s="132" t="s">
        <v>91</v>
      </c>
      <c r="AN2166"/>
      <c r="AO2166"/>
      <c r="AP2166"/>
      <c r="AQ2166"/>
      <c r="BD2166"/>
      <c r="BE2166" s="30" t="str">
        <f t="shared" si="318"/>
        <v>oui</v>
      </c>
    </row>
    <row r="2167" spans="3:57" ht="15" customHeight="1" x14ac:dyDescent="0.25">
      <c r="C2167" s="15"/>
      <c r="W2167" s="132" t="s">
        <v>91</v>
      </c>
      <c r="AN2167"/>
      <c r="AO2167"/>
      <c r="AP2167"/>
      <c r="AQ2167"/>
      <c r="BD2167"/>
      <c r="BE2167" s="30" t="str">
        <f t="shared" si="318"/>
        <v>oui</v>
      </c>
    </row>
    <row r="2168" spans="3:57" ht="15" customHeight="1" x14ac:dyDescent="0.25">
      <c r="C2168" s="15"/>
      <c r="W2168" s="132" t="s">
        <v>91</v>
      </c>
      <c r="AN2168"/>
      <c r="AO2168"/>
      <c r="AP2168"/>
      <c r="AQ2168"/>
      <c r="BD2168"/>
      <c r="BE2168" s="30" t="str">
        <f t="shared" si="318"/>
        <v>oui</v>
      </c>
    </row>
    <row r="2169" spans="3:57" ht="15" customHeight="1" x14ac:dyDescent="0.25">
      <c r="C2169" s="15"/>
      <c r="W2169" s="132" t="s">
        <v>91</v>
      </c>
      <c r="AN2169"/>
      <c r="AO2169"/>
      <c r="AP2169"/>
      <c r="AQ2169"/>
      <c r="BD2169"/>
      <c r="BE2169" s="30" t="str">
        <f t="shared" si="318"/>
        <v>oui</v>
      </c>
    </row>
    <row r="2170" spans="3:57" ht="15" customHeight="1" x14ac:dyDescent="0.25">
      <c r="C2170" s="15"/>
      <c r="W2170" s="132" t="s">
        <v>91</v>
      </c>
      <c r="AN2170"/>
      <c r="AO2170"/>
      <c r="AP2170"/>
      <c r="AQ2170"/>
      <c r="BD2170"/>
      <c r="BE2170" s="30" t="str">
        <f t="shared" si="318"/>
        <v>oui</v>
      </c>
    </row>
    <row r="2171" spans="3:57" ht="15" customHeight="1" x14ac:dyDescent="0.25">
      <c r="C2171" s="15"/>
      <c r="W2171" s="132" t="s">
        <v>91</v>
      </c>
      <c r="AN2171"/>
      <c r="AO2171"/>
      <c r="AP2171"/>
      <c r="AQ2171"/>
      <c r="BD2171"/>
      <c r="BE2171" s="30" t="str">
        <f t="shared" si="318"/>
        <v>oui</v>
      </c>
    </row>
    <row r="2172" spans="3:57" ht="15" customHeight="1" x14ac:dyDescent="0.25">
      <c r="C2172" s="15"/>
      <c r="W2172" s="132" t="s">
        <v>91</v>
      </c>
      <c r="AN2172"/>
      <c r="AO2172"/>
      <c r="AP2172"/>
      <c r="AQ2172"/>
      <c r="BD2172"/>
      <c r="BE2172" s="30" t="str">
        <f t="shared" si="318"/>
        <v>oui</v>
      </c>
    </row>
    <row r="2173" spans="3:57" ht="15" customHeight="1" x14ac:dyDescent="0.25">
      <c r="C2173" s="15"/>
      <c r="W2173" s="132" t="s">
        <v>91</v>
      </c>
      <c r="AN2173"/>
      <c r="AO2173"/>
      <c r="AP2173"/>
      <c r="AQ2173"/>
      <c r="BD2173"/>
      <c r="BE2173" s="30" t="str">
        <f t="shared" si="318"/>
        <v>oui</v>
      </c>
    </row>
    <row r="2174" spans="3:57" ht="15" customHeight="1" x14ac:dyDescent="0.25">
      <c r="C2174" s="15"/>
      <c r="W2174" s="132" t="s">
        <v>91</v>
      </c>
      <c r="AN2174"/>
      <c r="AO2174"/>
      <c r="AP2174"/>
      <c r="AQ2174"/>
      <c r="BD2174"/>
      <c r="BE2174" s="30" t="str">
        <f t="shared" si="318"/>
        <v>oui</v>
      </c>
    </row>
    <row r="2175" spans="3:57" ht="15" customHeight="1" x14ac:dyDescent="0.25">
      <c r="C2175" s="15"/>
      <c r="W2175" s="132" t="s">
        <v>91</v>
      </c>
      <c r="AN2175"/>
      <c r="AO2175"/>
      <c r="AP2175"/>
      <c r="AQ2175"/>
      <c r="BD2175"/>
      <c r="BE2175" s="30" t="str">
        <f t="shared" si="318"/>
        <v>oui</v>
      </c>
    </row>
    <row r="2176" spans="3:57" ht="15" customHeight="1" x14ac:dyDescent="0.25">
      <c r="C2176" s="15"/>
      <c r="W2176" s="132" t="s">
        <v>91</v>
      </c>
      <c r="AN2176"/>
      <c r="AO2176"/>
      <c r="AP2176"/>
      <c r="AQ2176"/>
      <c r="BD2176"/>
      <c r="BE2176" s="30" t="str">
        <f t="shared" si="318"/>
        <v>oui</v>
      </c>
    </row>
    <row r="2177" spans="3:57" ht="15" customHeight="1" x14ac:dyDescent="0.25">
      <c r="C2177" s="15"/>
      <c r="W2177" s="132" t="s">
        <v>91</v>
      </c>
      <c r="AN2177"/>
      <c r="AO2177"/>
      <c r="AP2177"/>
      <c r="AQ2177"/>
      <c r="BD2177"/>
      <c r="BE2177" s="30" t="str">
        <f t="shared" si="318"/>
        <v>oui</v>
      </c>
    </row>
    <row r="2178" spans="3:57" ht="15" customHeight="1" x14ac:dyDescent="0.25">
      <c r="C2178" s="15"/>
      <c r="W2178" s="132" t="s">
        <v>91</v>
      </c>
      <c r="AN2178"/>
      <c r="AO2178"/>
      <c r="AP2178"/>
      <c r="AQ2178"/>
      <c r="BD2178"/>
      <c r="BE2178" s="30" t="str">
        <f t="shared" si="318"/>
        <v>oui</v>
      </c>
    </row>
    <row r="2179" spans="3:57" ht="15" customHeight="1" x14ac:dyDescent="0.25">
      <c r="C2179" s="15"/>
      <c r="W2179" s="132" t="s">
        <v>91</v>
      </c>
      <c r="AN2179"/>
      <c r="AO2179"/>
      <c r="AP2179"/>
      <c r="AQ2179"/>
      <c r="BD2179"/>
      <c r="BE2179" s="30" t="str">
        <f t="shared" si="318"/>
        <v>oui</v>
      </c>
    </row>
    <row r="2180" spans="3:57" ht="15" customHeight="1" x14ac:dyDescent="0.25">
      <c r="C2180" s="15"/>
      <c r="W2180" s="132" t="s">
        <v>91</v>
      </c>
      <c r="AN2180"/>
      <c r="AO2180"/>
      <c r="AP2180"/>
      <c r="AQ2180"/>
      <c r="BD2180"/>
      <c r="BE2180" s="30" t="str">
        <f t="shared" si="318"/>
        <v>oui</v>
      </c>
    </row>
    <row r="2181" spans="3:57" ht="15" customHeight="1" x14ac:dyDescent="0.25">
      <c r="C2181" s="15"/>
      <c r="W2181" s="132" t="s">
        <v>91</v>
      </c>
      <c r="AN2181"/>
      <c r="AO2181"/>
      <c r="AP2181"/>
      <c r="AQ2181"/>
      <c r="BD2181"/>
      <c r="BE2181" s="30" t="str">
        <f t="shared" si="318"/>
        <v>oui</v>
      </c>
    </row>
    <row r="2182" spans="3:57" ht="15" customHeight="1" x14ac:dyDescent="0.25">
      <c r="C2182" s="15"/>
      <c r="W2182" s="132" t="s">
        <v>91</v>
      </c>
      <c r="AN2182"/>
      <c r="AO2182"/>
      <c r="AP2182"/>
      <c r="AQ2182"/>
      <c r="BD2182"/>
      <c r="BE2182" s="30" t="str">
        <f t="shared" si="318"/>
        <v>oui</v>
      </c>
    </row>
    <row r="2183" spans="3:57" ht="15" customHeight="1" x14ac:dyDescent="0.25">
      <c r="C2183" s="15"/>
      <c r="W2183" s="132" t="s">
        <v>91</v>
      </c>
      <c r="AN2183"/>
      <c r="AO2183"/>
      <c r="AP2183"/>
      <c r="AQ2183"/>
      <c r="BD2183"/>
      <c r="BE2183" s="30" t="str">
        <f t="shared" si="318"/>
        <v>oui</v>
      </c>
    </row>
    <row r="2184" spans="3:57" ht="15" customHeight="1" x14ac:dyDescent="0.25">
      <c r="C2184" s="15"/>
      <c r="W2184" s="132" t="s">
        <v>91</v>
      </c>
      <c r="AN2184"/>
      <c r="AO2184"/>
      <c r="AP2184"/>
      <c r="AQ2184"/>
      <c r="BD2184"/>
      <c r="BE2184" s="30" t="str">
        <f t="shared" si="318"/>
        <v>oui</v>
      </c>
    </row>
    <row r="2185" spans="3:57" ht="15" customHeight="1" x14ac:dyDescent="0.25">
      <c r="C2185" s="15"/>
      <c r="W2185" s="132" t="s">
        <v>91</v>
      </c>
      <c r="AN2185"/>
      <c r="AO2185"/>
      <c r="AP2185"/>
      <c r="AQ2185"/>
      <c r="BD2185"/>
      <c r="BE2185" s="30" t="str">
        <f t="shared" si="318"/>
        <v>oui</v>
      </c>
    </row>
    <row r="2186" spans="3:57" ht="15" customHeight="1" x14ac:dyDescent="0.25">
      <c r="C2186" s="15"/>
      <c r="W2186" s="132" t="s">
        <v>91</v>
      </c>
      <c r="AN2186"/>
      <c r="AO2186"/>
      <c r="AP2186"/>
      <c r="AQ2186"/>
      <c r="BD2186"/>
      <c r="BE2186" s="30" t="str">
        <f t="shared" si="318"/>
        <v>oui</v>
      </c>
    </row>
    <row r="2187" spans="3:57" ht="15" customHeight="1" x14ac:dyDescent="0.25">
      <c r="C2187" s="15"/>
      <c r="W2187" s="132" t="s">
        <v>91</v>
      </c>
      <c r="AN2187"/>
      <c r="AO2187"/>
      <c r="AP2187"/>
      <c r="AQ2187"/>
      <c r="BD2187"/>
      <c r="BE2187" s="30" t="str">
        <f t="shared" si="318"/>
        <v>oui</v>
      </c>
    </row>
    <row r="2188" spans="3:57" ht="15" customHeight="1" x14ac:dyDescent="0.25">
      <c r="C2188" s="15"/>
      <c r="W2188" s="132" t="s">
        <v>91</v>
      </c>
      <c r="AN2188"/>
      <c r="AO2188"/>
      <c r="AP2188"/>
      <c r="AQ2188"/>
      <c r="BD2188"/>
      <c r="BE2188" s="30" t="str">
        <f t="shared" si="318"/>
        <v>oui</v>
      </c>
    </row>
    <row r="2189" spans="3:57" ht="15" customHeight="1" x14ac:dyDescent="0.25">
      <c r="C2189" s="15"/>
      <c r="W2189" s="132" t="s">
        <v>91</v>
      </c>
      <c r="AN2189"/>
      <c r="AO2189"/>
      <c r="AP2189"/>
      <c r="AQ2189"/>
      <c r="BD2189"/>
      <c r="BE2189" s="30" t="str">
        <f t="shared" si="318"/>
        <v>oui</v>
      </c>
    </row>
    <row r="2190" spans="3:57" ht="15" customHeight="1" x14ac:dyDescent="0.25">
      <c r="C2190" s="15"/>
      <c r="W2190" s="132" t="s">
        <v>91</v>
      </c>
      <c r="AN2190"/>
      <c r="AO2190"/>
      <c r="AP2190"/>
      <c r="AQ2190"/>
      <c r="BD2190"/>
      <c r="BE2190" s="30" t="str">
        <f t="shared" si="318"/>
        <v>oui</v>
      </c>
    </row>
    <row r="2191" spans="3:57" ht="15" customHeight="1" x14ac:dyDescent="0.25">
      <c r="C2191" s="15"/>
      <c r="W2191" s="132" t="s">
        <v>91</v>
      </c>
      <c r="AN2191"/>
      <c r="AO2191"/>
      <c r="AP2191"/>
      <c r="AQ2191"/>
      <c r="BD2191"/>
      <c r="BE2191" s="30" t="str">
        <f t="shared" si="318"/>
        <v>oui</v>
      </c>
    </row>
    <row r="2192" spans="3:57" ht="15" customHeight="1" x14ac:dyDescent="0.25">
      <c r="C2192" s="15"/>
      <c r="W2192" s="132" t="s">
        <v>91</v>
      </c>
      <c r="AN2192"/>
      <c r="AO2192"/>
      <c r="AP2192"/>
      <c r="AQ2192"/>
      <c r="BD2192"/>
      <c r="BE2192" s="30" t="str">
        <f t="shared" si="318"/>
        <v>oui</v>
      </c>
    </row>
    <row r="2193" spans="1:64" ht="15" customHeight="1" x14ac:dyDescent="0.25">
      <c r="C2193" s="15"/>
      <c r="W2193" s="132" t="s">
        <v>91</v>
      </c>
      <c r="AN2193"/>
      <c r="AO2193"/>
      <c r="AP2193"/>
      <c r="AQ2193"/>
      <c r="BD2193"/>
      <c r="BE2193" s="30" t="str">
        <f t="shared" si="318"/>
        <v>oui</v>
      </c>
    </row>
    <row r="2194" spans="1:64" ht="15" customHeight="1" x14ac:dyDescent="0.25">
      <c r="C2194" s="15"/>
      <c r="W2194" s="132" t="s">
        <v>91</v>
      </c>
      <c r="AN2194"/>
      <c r="AO2194"/>
      <c r="AP2194"/>
      <c r="AQ2194"/>
      <c r="BD2194"/>
      <c r="BE2194" s="30" t="str">
        <f t="shared" ref="BE2194:BE2200" si="319">+BE2193</f>
        <v>oui</v>
      </c>
    </row>
    <row r="2195" spans="1:64" ht="15" customHeight="1" x14ac:dyDescent="0.25">
      <c r="C2195" s="15"/>
      <c r="W2195" s="132" t="s">
        <v>91</v>
      </c>
      <c r="AN2195"/>
      <c r="AO2195"/>
      <c r="AP2195"/>
      <c r="AQ2195"/>
      <c r="BD2195"/>
      <c r="BE2195" s="30" t="str">
        <f t="shared" si="319"/>
        <v>oui</v>
      </c>
    </row>
    <row r="2196" spans="1:64" ht="15" customHeight="1" x14ac:dyDescent="0.25">
      <c r="C2196" s="15"/>
      <c r="W2196" s="132" t="s">
        <v>91</v>
      </c>
      <c r="AN2196"/>
      <c r="AO2196"/>
      <c r="AP2196"/>
      <c r="AQ2196"/>
      <c r="BD2196"/>
      <c r="BE2196" s="30" t="str">
        <f t="shared" si="319"/>
        <v>oui</v>
      </c>
    </row>
    <row r="2197" spans="1:64" ht="15" customHeight="1" x14ac:dyDescent="0.25">
      <c r="C2197" s="15"/>
      <c r="W2197" s="132" t="s">
        <v>91</v>
      </c>
      <c r="AN2197"/>
      <c r="AO2197"/>
      <c r="AP2197"/>
      <c r="AQ2197"/>
      <c r="BD2197"/>
      <c r="BE2197" s="30" t="str">
        <f t="shared" si="319"/>
        <v>oui</v>
      </c>
    </row>
    <row r="2198" spans="1:64" ht="15" customHeight="1" x14ac:dyDescent="0.25">
      <c r="C2198" s="15"/>
      <c r="W2198" s="132" t="s">
        <v>91</v>
      </c>
      <c r="AN2198"/>
      <c r="AO2198"/>
      <c r="AP2198"/>
      <c r="AQ2198"/>
      <c r="BD2198"/>
      <c r="BE2198" s="30" t="str">
        <f t="shared" si="319"/>
        <v>oui</v>
      </c>
    </row>
    <row r="2199" spans="1:64" ht="15" customHeight="1" x14ac:dyDescent="0.25">
      <c r="C2199" s="15"/>
      <c r="W2199" s="132" t="s">
        <v>91</v>
      </c>
      <c r="AN2199"/>
      <c r="AO2199"/>
      <c r="AP2199"/>
      <c r="AQ2199"/>
      <c r="BD2199"/>
      <c r="BE2199" s="30" t="str">
        <f t="shared" si="319"/>
        <v>oui</v>
      </c>
    </row>
    <row r="2200" spans="1:64" x14ac:dyDescent="0.25">
      <c r="C2200" s="15"/>
      <c r="W2200" s="132" t="s">
        <v>91</v>
      </c>
      <c r="AN2200"/>
      <c r="AO2200"/>
      <c r="AP2200"/>
      <c r="AQ2200"/>
      <c r="BD2200"/>
      <c r="BE2200" s="30" t="str">
        <f t="shared" si="319"/>
        <v>oui</v>
      </c>
    </row>
    <row r="2201" spans="1:64" s="17" customFormat="1" ht="15.75" x14ac:dyDescent="0.25">
      <c r="A2201" s="13" t="s">
        <v>9</v>
      </c>
      <c r="B2201" s="14"/>
      <c r="C2201" s="15"/>
      <c r="D2201" s="16">
        <v>31210</v>
      </c>
      <c r="E2201" s="16"/>
      <c r="F2201" s="16"/>
      <c r="H2201" s="17">
        <v>10935</v>
      </c>
      <c r="L2201" s="17">
        <v>106911</v>
      </c>
      <c r="M2201" s="17">
        <v>0</v>
      </c>
      <c r="N2201" s="17">
        <v>15</v>
      </c>
      <c r="P2201" s="17">
        <v>23</v>
      </c>
      <c r="R2201" s="18"/>
      <c r="S2201" s="18"/>
      <c r="T2201" s="17">
        <v>-135</v>
      </c>
      <c r="U2201" s="18"/>
      <c r="V2201" s="18"/>
      <c r="W2201" s="17" t="s">
        <v>10</v>
      </c>
      <c r="AK2201" s="19">
        <v>323</v>
      </c>
      <c r="AN2201" s="18">
        <v>13370</v>
      </c>
      <c r="AO2201" s="18">
        <v>0</v>
      </c>
      <c r="AP2201" s="20"/>
      <c r="AQ2201" s="18">
        <v>0</v>
      </c>
      <c r="AW2201" s="17">
        <v>0</v>
      </c>
      <c r="AY2201" s="21">
        <v>0</v>
      </c>
      <c r="AZ2201" s="22">
        <v>0</v>
      </c>
      <c r="BA2201" s="22">
        <v>477</v>
      </c>
      <c r="BD2201" s="23"/>
      <c r="BE2201" s="17" t="str">
        <f>+IF(AND(BF2201="oui",BG2201="oui",BI2201="oui",BJ2201="oui",BK2201="oui",BL2201="oui"),"oui","non")</f>
        <v>oui</v>
      </c>
      <c r="BF2201" s="17" t="str">
        <f>+IF(AND(AY2201=0),"oui","non")</f>
        <v>oui</v>
      </c>
      <c r="BG2201" s="17" t="s">
        <v>119</v>
      </c>
      <c r="BH2201" s="17" t="s">
        <v>119</v>
      </c>
      <c r="BI2201" s="17" t="str">
        <f>+IF(AND(G2228=0),"oui","non")</f>
        <v>oui</v>
      </c>
      <c r="BJ2201" s="17" t="str">
        <f>+IF(AND(G2230=0),"oui","non")</f>
        <v>oui</v>
      </c>
      <c r="BK2201" s="17" t="str">
        <f>+IF(AND(E2226=0,F2226=0,G2226=0,H2226=0,I2226=0,J2226=0,K2226=0,L2226=0,M2226=0,O2226=0,P2226=0,Q2226=0,N2226&gt;=0,D2226=0),"oui","non")</f>
        <v>oui</v>
      </c>
      <c r="BL2201" s="17" t="str">
        <f>+IF(AM2223=AI2223,"oui","non")</f>
        <v>oui</v>
      </c>
    </row>
    <row r="2202" spans="1:64" s="24" customFormat="1" ht="11.25" customHeight="1" x14ac:dyDescent="0.2">
      <c r="B2202" s="25"/>
      <c r="C2202" s="15"/>
      <c r="R2202" s="26" t="s">
        <v>11</v>
      </c>
      <c r="S2202" s="26"/>
      <c r="T2202" s="26"/>
      <c r="U2202" s="26"/>
      <c r="V2202" s="26"/>
      <c r="W2202" s="27" t="s">
        <v>10</v>
      </c>
      <c r="AY2202" s="28"/>
      <c r="AZ2202" s="28"/>
      <c r="BA2202" s="28"/>
      <c r="BD2202" s="29"/>
      <c r="BE2202" s="30" t="str">
        <f t="shared" ref="BE2202:BL2217" si="320">+BE2201</f>
        <v>oui</v>
      </c>
      <c r="BF2202" s="33" t="str">
        <f t="shared" si="320"/>
        <v>oui</v>
      </c>
      <c r="BG2202" s="33" t="str">
        <f t="shared" si="320"/>
        <v>oui</v>
      </c>
      <c r="BH2202" s="33" t="str">
        <f t="shared" si="320"/>
        <v>oui</v>
      </c>
      <c r="BI2202" s="33" t="str">
        <f t="shared" si="320"/>
        <v>oui</v>
      </c>
      <c r="BJ2202" s="33" t="str">
        <f t="shared" si="320"/>
        <v>oui</v>
      </c>
      <c r="BK2202" s="33" t="str">
        <f t="shared" si="320"/>
        <v>oui</v>
      </c>
      <c r="BL2202" s="33" t="str">
        <f t="shared" si="320"/>
        <v>oui</v>
      </c>
    </row>
    <row r="2203" spans="1:64" s="24" customFormat="1" ht="22.5" customHeight="1" x14ac:dyDescent="0.2">
      <c r="B2203" s="25"/>
      <c r="C2203" s="15"/>
      <c r="R2203" s="313" t="s">
        <v>12</v>
      </c>
      <c r="S2203" s="314"/>
      <c r="T2203" s="315"/>
      <c r="U2203" s="316" t="s">
        <v>13</v>
      </c>
      <c r="V2203" s="317"/>
      <c r="W2203" s="27" t="s">
        <v>10</v>
      </c>
      <c r="AW2203" s="32"/>
      <c r="AY2203" s="28"/>
      <c r="AZ2203" s="28"/>
      <c r="BA2203" s="28"/>
      <c r="BD2203" s="29"/>
      <c r="BE2203" s="30" t="str">
        <f t="shared" si="320"/>
        <v>oui</v>
      </c>
      <c r="BF2203" s="33" t="str">
        <f t="shared" si="320"/>
        <v>oui</v>
      </c>
      <c r="BG2203" s="33" t="str">
        <f t="shared" si="320"/>
        <v>oui</v>
      </c>
      <c r="BH2203" s="33" t="str">
        <f t="shared" si="320"/>
        <v>oui</v>
      </c>
      <c r="BI2203" s="33" t="str">
        <f t="shared" si="320"/>
        <v>oui</v>
      </c>
      <c r="BJ2203" s="33" t="str">
        <f t="shared" si="320"/>
        <v>oui</v>
      </c>
      <c r="BK2203" s="33" t="str">
        <f t="shared" si="320"/>
        <v>oui</v>
      </c>
      <c r="BL2203" s="33" t="str">
        <f t="shared" si="320"/>
        <v>oui</v>
      </c>
    </row>
    <row r="2204" spans="1:64" s="45" customFormat="1" ht="29.25" customHeight="1" x14ac:dyDescent="0.25">
      <c r="A2204" s="34" t="s">
        <v>14</v>
      </c>
      <c r="B2204" s="35" t="s">
        <v>15</v>
      </c>
      <c r="C2204" s="15"/>
      <c r="D2204" s="36">
        <v>0.2</v>
      </c>
      <c r="E2204" s="36"/>
      <c r="F2204" s="36">
        <v>0.19600000000000001</v>
      </c>
      <c r="G2204" s="36"/>
      <c r="H2204" s="36">
        <v>0.1</v>
      </c>
      <c r="I2204" s="36"/>
      <c r="J2204" s="36">
        <v>7.0000000000000007E-2</v>
      </c>
      <c r="K2204" s="36"/>
      <c r="L2204" s="36">
        <v>5.5E-2</v>
      </c>
      <c r="M2204" s="36"/>
      <c r="N2204" s="36">
        <v>2.1000000000000001E-2</v>
      </c>
      <c r="O2204" s="36"/>
      <c r="P2204" s="36">
        <v>0</v>
      </c>
      <c r="Q2204" s="36"/>
      <c r="R2204" s="37" t="s">
        <v>16</v>
      </c>
      <c r="S2204" s="37" t="s">
        <v>17</v>
      </c>
      <c r="T2204" s="38" t="s">
        <v>18</v>
      </c>
      <c r="U2204" s="37" t="s">
        <v>19</v>
      </c>
      <c r="V2204" s="37" t="s">
        <v>20</v>
      </c>
      <c r="W2204" s="27" t="s">
        <v>10</v>
      </c>
      <c r="X2204" s="39" t="s">
        <v>21</v>
      </c>
      <c r="Y2204" s="39" t="s">
        <v>21</v>
      </c>
      <c r="Z2204" s="39" t="s">
        <v>21</v>
      </c>
      <c r="AA2204" s="39" t="s">
        <v>21</v>
      </c>
      <c r="AB2204" s="39" t="s">
        <v>21</v>
      </c>
      <c r="AC2204" s="39" t="s">
        <v>21</v>
      </c>
      <c r="AD2204" s="39" t="s">
        <v>21</v>
      </c>
      <c r="AE2204" s="40" t="s">
        <v>22</v>
      </c>
      <c r="AF2204" s="41" t="s">
        <v>23</v>
      </c>
      <c r="AG2204" s="42" t="s">
        <v>24</v>
      </c>
      <c r="AH2204" s="43" t="s">
        <v>25</v>
      </c>
      <c r="AI2204" s="44" t="s">
        <v>26</v>
      </c>
      <c r="AK2204" s="46" t="s">
        <v>27</v>
      </c>
      <c r="AL2204" s="47"/>
      <c r="AM2204" s="48"/>
      <c r="AN2204" s="318" t="s">
        <v>28</v>
      </c>
      <c r="AO2204" s="319"/>
      <c r="AP2204" s="320"/>
      <c r="AQ2204" s="49" t="s">
        <v>29</v>
      </c>
      <c r="AR2204" s="49"/>
      <c r="AS2204" s="50" t="s">
        <v>30</v>
      </c>
      <c r="AT2204" s="42" t="s">
        <v>24</v>
      </c>
      <c r="AU2204" s="50" t="s">
        <v>31</v>
      </c>
      <c r="AW2204" s="51" t="s">
        <v>32</v>
      </c>
      <c r="AY2204" s="52" t="s">
        <v>33</v>
      </c>
      <c r="AZ2204" s="53" t="s">
        <v>34</v>
      </c>
      <c r="BA2204" s="53" t="s">
        <v>35</v>
      </c>
      <c r="BC2204" s="54" t="s">
        <v>36</v>
      </c>
      <c r="BD2204" s="55"/>
      <c r="BE2204" s="30" t="str">
        <f t="shared" si="320"/>
        <v>oui</v>
      </c>
      <c r="BF2204" s="56" t="str">
        <f t="shared" si="320"/>
        <v>oui</v>
      </c>
      <c r="BG2204" s="56" t="str">
        <f t="shared" si="320"/>
        <v>oui</v>
      </c>
      <c r="BH2204" s="56" t="str">
        <f t="shared" si="320"/>
        <v>oui</v>
      </c>
      <c r="BI2204" s="56" t="str">
        <f t="shared" si="320"/>
        <v>oui</v>
      </c>
      <c r="BJ2204" s="56" t="str">
        <f t="shared" si="320"/>
        <v>oui</v>
      </c>
      <c r="BK2204" s="56" t="str">
        <f t="shared" si="320"/>
        <v>oui</v>
      </c>
      <c r="BL2204" s="56" t="str">
        <f t="shared" si="320"/>
        <v>oui</v>
      </c>
    </row>
    <row r="2205" spans="1:64" s="45" customFormat="1" ht="29.25" customHeight="1" x14ac:dyDescent="0.2">
      <c r="A2205" s="34"/>
      <c r="B2205" s="57"/>
      <c r="C2205" s="15"/>
      <c r="D2205" s="58" t="s">
        <v>37</v>
      </c>
      <c r="E2205" s="59" t="s">
        <v>38</v>
      </c>
      <c r="F2205" s="60" t="s">
        <v>37</v>
      </c>
      <c r="G2205" s="59" t="s">
        <v>38</v>
      </c>
      <c r="H2205" s="58" t="s">
        <v>37</v>
      </c>
      <c r="I2205" s="59" t="s">
        <v>38</v>
      </c>
      <c r="J2205" s="59" t="s">
        <v>37</v>
      </c>
      <c r="K2205" s="59" t="s">
        <v>38</v>
      </c>
      <c r="L2205" s="58" t="s">
        <v>37</v>
      </c>
      <c r="M2205" s="59" t="s">
        <v>38</v>
      </c>
      <c r="N2205" s="58" t="s">
        <v>37</v>
      </c>
      <c r="O2205" s="59" t="s">
        <v>38</v>
      </c>
      <c r="P2205" s="58" t="s">
        <v>37</v>
      </c>
      <c r="Q2205" s="59" t="s">
        <v>38</v>
      </c>
      <c r="R2205" s="61"/>
      <c r="S2205" s="61"/>
      <c r="T2205" s="62" t="s">
        <v>39</v>
      </c>
      <c r="U2205" s="61"/>
      <c r="V2205" s="61"/>
      <c r="W2205" s="27" t="s">
        <v>10</v>
      </c>
      <c r="X2205" s="63">
        <v>0.2</v>
      </c>
      <c r="Y2205" s="63">
        <v>0.19600000000000001</v>
      </c>
      <c r="Z2205" s="63">
        <v>0.1</v>
      </c>
      <c r="AA2205" s="63">
        <v>7.0000000000000007E-2</v>
      </c>
      <c r="AB2205" s="63">
        <v>5.5E-2</v>
      </c>
      <c r="AC2205" s="63">
        <v>2.1000000000000001E-2</v>
      </c>
      <c r="AD2205" s="63">
        <v>0</v>
      </c>
      <c r="AE2205" s="64"/>
      <c r="AF2205" s="65"/>
      <c r="AG2205" s="66"/>
      <c r="AH2205" s="67"/>
      <c r="AI2205" s="68"/>
      <c r="AK2205" s="69" t="s">
        <v>40</v>
      </c>
      <c r="AL2205" s="69" t="s">
        <v>41</v>
      </c>
      <c r="AM2205" s="69" t="s">
        <v>42</v>
      </c>
      <c r="AN2205" s="70" t="s">
        <v>43</v>
      </c>
      <c r="AO2205" s="70" t="s">
        <v>44</v>
      </c>
      <c r="AP2205" s="70" t="s">
        <v>45</v>
      </c>
      <c r="AQ2205" s="69" t="s">
        <v>46</v>
      </c>
      <c r="AR2205" s="69" t="s">
        <v>47</v>
      </c>
      <c r="AS2205" s="71"/>
      <c r="AT2205" s="66"/>
      <c r="AU2205" s="71"/>
      <c r="AW2205" s="72">
        <v>4455100</v>
      </c>
      <c r="AY2205" s="73"/>
      <c r="AZ2205" s="74">
        <v>4458300</v>
      </c>
      <c r="BA2205" s="74">
        <v>4456700</v>
      </c>
      <c r="BC2205" s="75"/>
      <c r="BD2205" s="55"/>
      <c r="BE2205" s="30" t="str">
        <f t="shared" si="320"/>
        <v>oui</v>
      </c>
      <c r="BF2205" s="56" t="str">
        <f t="shared" si="320"/>
        <v>oui</v>
      </c>
      <c r="BG2205" s="56" t="str">
        <f t="shared" si="320"/>
        <v>oui</v>
      </c>
      <c r="BH2205" s="56" t="str">
        <f t="shared" si="320"/>
        <v>oui</v>
      </c>
      <c r="BI2205" s="56" t="str">
        <f t="shared" si="320"/>
        <v>oui</v>
      </c>
      <c r="BJ2205" s="56" t="str">
        <f t="shared" si="320"/>
        <v>oui</v>
      </c>
      <c r="BK2205" s="56" t="str">
        <f t="shared" si="320"/>
        <v>oui</v>
      </c>
      <c r="BL2205" s="56" t="str">
        <f t="shared" si="320"/>
        <v>oui</v>
      </c>
    </row>
    <row r="2206" spans="1:64" s="81" customFormat="1" ht="11.25" customHeight="1" x14ac:dyDescent="0.2">
      <c r="A2206" s="34"/>
      <c r="B2206" s="76" t="s">
        <v>48</v>
      </c>
      <c r="C2206" s="15"/>
      <c r="D2206" s="321" t="s">
        <v>49</v>
      </c>
      <c r="E2206" s="322"/>
      <c r="F2206" s="321" t="s">
        <v>50</v>
      </c>
      <c r="G2206" s="322"/>
      <c r="H2206" s="321" t="s">
        <v>51</v>
      </c>
      <c r="I2206" s="322"/>
      <c r="J2206" s="321" t="s">
        <v>50</v>
      </c>
      <c r="K2206" s="322"/>
      <c r="L2206" s="321" t="s">
        <v>52</v>
      </c>
      <c r="M2206" s="322"/>
      <c r="N2206" s="321" t="s">
        <v>53</v>
      </c>
      <c r="O2206" s="322"/>
      <c r="P2206" s="321"/>
      <c r="Q2206" s="322"/>
      <c r="R2206" s="77" t="s">
        <v>54</v>
      </c>
      <c r="S2206" s="323" t="s">
        <v>55</v>
      </c>
      <c r="T2206" s="77" t="s">
        <v>56</v>
      </c>
      <c r="U2206" s="76" t="s">
        <v>57</v>
      </c>
      <c r="V2206" s="76" t="s">
        <v>58</v>
      </c>
      <c r="W2206" s="27" t="s">
        <v>10</v>
      </c>
      <c r="X2206" s="78" t="s">
        <v>49</v>
      </c>
      <c r="Y2206" s="78" t="s">
        <v>50</v>
      </c>
      <c r="Z2206" s="78" t="s">
        <v>51</v>
      </c>
      <c r="AA2206" s="78" t="s">
        <v>50</v>
      </c>
      <c r="AB2206" s="78" t="s">
        <v>52</v>
      </c>
      <c r="AC2206" s="78" t="s">
        <v>53</v>
      </c>
      <c r="AD2206" s="78"/>
      <c r="AE2206" s="79"/>
      <c r="AF2206" s="80" t="s">
        <v>59</v>
      </c>
      <c r="AG2206" s="80"/>
      <c r="AH2206" s="79" t="s">
        <v>60</v>
      </c>
      <c r="AI2206" s="79" t="s">
        <v>61</v>
      </c>
      <c r="AK2206" s="80"/>
      <c r="AL2206" s="80"/>
      <c r="AM2206" s="80" t="s">
        <v>62</v>
      </c>
      <c r="AN2206" s="80"/>
      <c r="AO2206" s="80"/>
      <c r="AP2206" s="80" t="s">
        <v>63</v>
      </c>
      <c r="AQ2206" s="324" t="s">
        <v>64</v>
      </c>
      <c r="AR2206" s="325"/>
      <c r="AS2206" s="80" t="s">
        <v>65</v>
      </c>
      <c r="AT2206" s="80"/>
      <c r="AU2206" s="80" t="s">
        <v>66</v>
      </c>
      <c r="AW2206" s="80" t="s">
        <v>67</v>
      </c>
      <c r="AY2206" s="82" t="s">
        <v>68</v>
      </c>
      <c r="AZ2206" s="82" t="s">
        <v>69</v>
      </c>
      <c r="BA2206" s="82" t="s">
        <v>70</v>
      </c>
      <c r="BC2206" s="80"/>
      <c r="BD2206" s="83"/>
      <c r="BE2206" s="30" t="str">
        <f t="shared" si="320"/>
        <v>oui</v>
      </c>
      <c r="BF2206" s="84" t="str">
        <f t="shared" si="320"/>
        <v>oui</v>
      </c>
      <c r="BG2206" s="84" t="str">
        <f t="shared" si="320"/>
        <v>oui</v>
      </c>
      <c r="BH2206" s="84" t="str">
        <f t="shared" si="320"/>
        <v>oui</v>
      </c>
      <c r="BI2206" s="84" t="str">
        <f t="shared" si="320"/>
        <v>oui</v>
      </c>
      <c r="BJ2206" s="84" t="str">
        <f t="shared" si="320"/>
        <v>oui</v>
      </c>
      <c r="BK2206" s="84" t="str">
        <f t="shared" si="320"/>
        <v>oui</v>
      </c>
      <c r="BL2206" s="84" t="str">
        <f t="shared" si="320"/>
        <v>oui</v>
      </c>
    </row>
    <row r="2207" spans="1:64" s="24" customFormat="1" ht="11.25" customHeight="1" x14ac:dyDescent="0.2">
      <c r="A2207" s="85"/>
      <c r="B2207" s="86"/>
      <c r="C2207" s="15"/>
      <c r="D2207" s="86"/>
      <c r="E2207" s="86"/>
      <c r="F2207" s="86"/>
      <c r="G2207" s="86"/>
      <c r="H2207" s="86"/>
      <c r="I2207" s="86"/>
      <c r="J2207" s="86"/>
      <c r="K2207" s="86"/>
      <c r="L2207" s="86"/>
      <c r="M2207" s="86"/>
      <c r="N2207" s="86"/>
      <c r="O2207" s="86"/>
      <c r="P2207" s="86"/>
      <c r="Q2207" s="86"/>
      <c r="R2207" s="86"/>
      <c r="S2207" s="86"/>
      <c r="U2207" s="86"/>
      <c r="V2207" s="86"/>
      <c r="W2207" s="27" t="s">
        <v>10</v>
      </c>
      <c r="X2207" s="86"/>
      <c r="Y2207" s="86"/>
      <c r="Z2207" s="86"/>
      <c r="AA2207" s="86"/>
      <c r="AB2207" s="86"/>
      <c r="AC2207" s="86"/>
      <c r="AD2207" s="86"/>
      <c r="AE2207" s="86"/>
      <c r="AH2207" s="86"/>
      <c r="AI2207" s="86"/>
      <c r="AK2207" s="87"/>
      <c r="AL2207" s="87"/>
      <c r="AM2207" s="87"/>
      <c r="AW2207" s="87"/>
      <c r="AY2207" s="28"/>
      <c r="AZ2207" s="28"/>
      <c r="BA2207" s="28"/>
      <c r="BD2207" s="29"/>
      <c r="BE2207" s="30" t="str">
        <f t="shared" si="320"/>
        <v>oui</v>
      </c>
      <c r="BF2207" s="33" t="str">
        <f t="shared" si="320"/>
        <v>oui</v>
      </c>
      <c r="BG2207" s="33" t="str">
        <f t="shared" si="320"/>
        <v>oui</v>
      </c>
      <c r="BH2207" s="33" t="str">
        <f t="shared" si="320"/>
        <v>oui</v>
      </c>
      <c r="BI2207" s="33" t="str">
        <f t="shared" si="320"/>
        <v>oui</v>
      </c>
      <c r="BJ2207" s="33" t="str">
        <f t="shared" si="320"/>
        <v>oui</v>
      </c>
      <c r="BK2207" s="33" t="str">
        <f t="shared" si="320"/>
        <v>oui</v>
      </c>
      <c r="BL2207" s="33" t="str">
        <f t="shared" si="320"/>
        <v>oui</v>
      </c>
    </row>
    <row r="2208" spans="1:64" s="24" customFormat="1" ht="11.25" customHeight="1" x14ac:dyDescent="0.2">
      <c r="A2208" s="303" t="s">
        <v>71</v>
      </c>
      <c r="B2208" s="304">
        <v>161303</v>
      </c>
      <c r="C2208" s="15"/>
      <c r="D2208" s="305">
        <v>36077</v>
      </c>
      <c r="E2208" s="305"/>
      <c r="F2208" s="305"/>
      <c r="G2208" s="305"/>
      <c r="H2208" s="305">
        <v>10551</v>
      </c>
      <c r="I2208" s="305"/>
      <c r="J2208" s="305"/>
      <c r="K2208" s="305"/>
      <c r="L2208" s="305">
        <v>114656</v>
      </c>
      <c r="M2208" s="305"/>
      <c r="N2208" s="305"/>
      <c r="O2208" s="305"/>
      <c r="P2208" s="305">
        <v>19</v>
      </c>
      <c r="Q2208" s="305"/>
      <c r="R2208" s="306">
        <v>161284</v>
      </c>
      <c r="S2208" s="307">
        <v>0</v>
      </c>
      <c r="T2208" s="305"/>
      <c r="U2208" s="88">
        <v>19</v>
      </c>
      <c r="V2208" s="89"/>
      <c r="W2208" s="27" t="s">
        <v>10</v>
      </c>
      <c r="X2208" s="88">
        <v>7215</v>
      </c>
      <c r="Y2208" s="88">
        <v>0</v>
      </c>
      <c r="Z2208" s="88">
        <v>1055</v>
      </c>
      <c r="AA2208" s="88">
        <v>0</v>
      </c>
      <c r="AB2208" s="88">
        <v>6306</v>
      </c>
      <c r="AC2208" s="88">
        <v>0</v>
      </c>
      <c r="AD2208" s="88">
        <v>0</v>
      </c>
      <c r="AE2208" s="88">
        <v>14576</v>
      </c>
      <c r="AF2208" s="89"/>
      <c r="AG2208" s="89"/>
      <c r="AH2208" s="88">
        <v>14576</v>
      </c>
      <c r="AI2208" s="90">
        <v>0</v>
      </c>
      <c r="AJ2208" s="91"/>
      <c r="AK2208" s="305">
        <v>1969</v>
      </c>
      <c r="AL2208" s="305"/>
      <c r="AM2208" s="88">
        <v>1969</v>
      </c>
      <c r="AN2208" s="305">
        <v>11578</v>
      </c>
      <c r="AO2208" s="305"/>
      <c r="AP2208" s="88">
        <v>11578</v>
      </c>
      <c r="AQ2208" s="305"/>
      <c r="AR2208" s="305"/>
      <c r="AS2208" s="305"/>
      <c r="AT2208" s="89"/>
      <c r="AU2208" s="88">
        <v>13547</v>
      </c>
      <c r="AV2208" s="92"/>
      <c r="AW2208" s="93">
        <v>1029</v>
      </c>
      <c r="AX2208" s="92"/>
      <c r="AY2208" s="94">
        <v>0</v>
      </c>
      <c r="AZ2208" s="308"/>
      <c r="BA2208" s="94">
        <v>0</v>
      </c>
      <c r="BB2208" s="92"/>
      <c r="BC2208" s="96"/>
      <c r="BD2208" s="97"/>
      <c r="BE2208" s="30" t="str">
        <f t="shared" si="320"/>
        <v>oui</v>
      </c>
      <c r="BF2208" s="98" t="str">
        <f t="shared" si="320"/>
        <v>oui</v>
      </c>
      <c r="BG2208" s="98" t="str">
        <f t="shared" si="320"/>
        <v>oui</v>
      </c>
      <c r="BH2208" s="98" t="str">
        <f t="shared" si="320"/>
        <v>oui</v>
      </c>
      <c r="BI2208" s="98" t="str">
        <f t="shared" si="320"/>
        <v>oui</v>
      </c>
      <c r="BJ2208" s="98" t="str">
        <f t="shared" si="320"/>
        <v>oui</v>
      </c>
      <c r="BK2208" s="98" t="str">
        <f t="shared" si="320"/>
        <v>oui</v>
      </c>
      <c r="BL2208" s="33" t="str">
        <f t="shared" si="320"/>
        <v>oui</v>
      </c>
    </row>
    <row r="2209" spans="1:64" s="24" customFormat="1" ht="11.25" customHeight="1" x14ac:dyDescent="0.2">
      <c r="A2209" s="303" t="s">
        <v>72</v>
      </c>
      <c r="B2209" s="304">
        <v>133249.34</v>
      </c>
      <c r="C2209" s="15"/>
      <c r="D2209" s="305">
        <v>27801.919999999998</v>
      </c>
      <c r="E2209" s="305"/>
      <c r="F2209" s="305"/>
      <c r="G2209" s="305"/>
      <c r="H2209" s="305">
        <v>7797.4</v>
      </c>
      <c r="I2209" s="305"/>
      <c r="J2209" s="305"/>
      <c r="K2209" s="305"/>
      <c r="L2209" s="305">
        <v>97605.02</v>
      </c>
      <c r="M2209" s="305"/>
      <c r="N2209" s="305"/>
      <c r="O2209" s="305"/>
      <c r="P2209" s="305">
        <v>45</v>
      </c>
      <c r="Q2209" s="305"/>
      <c r="R2209" s="306">
        <v>133204.34</v>
      </c>
      <c r="S2209" s="307">
        <v>0</v>
      </c>
      <c r="T2209" s="305"/>
      <c r="U2209" s="88">
        <v>45</v>
      </c>
      <c r="V2209" s="89"/>
      <c r="W2209" s="27" t="s">
        <v>10</v>
      </c>
      <c r="X2209" s="88">
        <v>5560</v>
      </c>
      <c r="Y2209" s="88">
        <v>0</v>
      </c>
      <c r="Z2209" s="88">
        <v>780</v>
      </c>
      <c r="AA2209" s="88">
        <v>0</v>
      </c>
      <c r="AB2209" s="88">
        <v>5368</v>
      </c>
      <c r="AC2209" s="88">
        <v>0</v>
      </c>
      <c r="AD2209" s="88">
        <v>0</v>
      </c>
      <c r="AE2209" s="88">
        <v>11708</v>
      </c>
      <c r="AF2209" s="89"/>
      <c r="AG2209" s="89"/>
      <c r="AH2209" s="88">
        <v>11708</v>
      </c>
      <c r="AI2209" s="90">
        <v>0</v>
      </c>
      <c r="AJ2209" s="91"/>
      <c r="AK2209" s="305">
        <v>1506.06</v>
      </c>
      <c r="AL2209" s="305"/>
      <c r="AM2209" s="88">
        <v>1506.06</v>
      </c>
      <c r="AN2209" s="305">
        <v>11518.54</v>
      </c>
      <c r="AO2209" s="305"/>
      <c r="AP2209" s="88">
        <v>11518.54</v>
      </c>
      <c r="AQ2209" s="305"/>
      <c r="AR2209" s="305"/>
      <c r="AS2209" s="88">
        <v>0</v>
      </c>
      <c r="AT2209" s="89"/>
      <c r="AU2209" s="88">
        <v>13024.6</v>
      </c>
      <c r="AV2209" s="92"/>
      <c r="AW2209" s="93">
        <v>0</v>
      </c>
      <c r="AX2209" s="92"/>
      <c r="AY2209" s="94">
        <v>1316.6000000000004</v>
      </c>
      <c r="AZ2209" s="308"/>
      <c r="BA2209" s="94">
        <v>1316.6000000000004</v>
      </c>
      <c r="BB2209" s="92"/>
      <c r="BC2209" s="96"/>
      <c r="BD2209" s="97"/>
      <c r="BE2209" s="30" t="str">
        <f t="shared" si="320"/>
        <v>oui</v>
      </c>
      <c r="BF2209" s="98" t="str">
        <f t="shared" si="320"/>
        <v>oui</v>
      </c>
      <c r="BG2209" s="98" t="str">
        <f t="shared" si="320"/>
        <v>oui</v>
      </c>
      <c r="BH2209" s="98" t="str">
        <f t="shared" si="320"/>
        <v>oui</v>
      </c>
      <c r="BI2209" s="98" t="str">
        <f t="shared" si="320"/>
        <v>oui</v>
      </c>
      <c r="BJ2209" s="98" t="str">
        <f t="shared" si="320"/>
        <v>oui</v>
      </c>
      <c r="BK2209" s="98" t="str">
        <f t="shared" si="320"/>
        <v>oui</v>
      </c>
      <c r="BL2209" s="33" t="str">
        <f t="shared" si="320"/>
        <v>oui</v>
      </c>
    </row>
    <row r="2210" spans="1:64" s="24" customFormat="1" ht="11.25" customHeight="1" x14ac:dyDescent="0.2">
      <c r="A2210" s="309" t="s">
        <v>73</v>
      </c>
      <c r="B2210" s="304">
        <v>150517.06999999998</v>
      </c>
      <c r="C2210" s="15"/>
      <c r="D2210" s="310">
        <v>32445.19</v>
      </c>
      <c r="E2210" s="310"/>
      <c r="F2210" s="310"/>
      <c r="G2210" s="310"/>
      <c r="H2210" s="310">
        <v>9193.27</v>
      </c>
      <c r="I2210" s="310"/>
      <c r="J2210" s="310"/>
      <c r="K2210" s="310"/>
      <c r="L2210" s="310">
        <v>108878.61</v>
      </c>
      <c r="M2210" s="310"/>
      <c r="N2210" s="310"/>
      <c r="O2210" s="311"/>
      <c r="P2210" s="311"/>
      <c r="Q2210" s="311"/>
      <c r="R2210" s="306">
        <v>150517.06999999998</v>
      </c>
      <c r="S2210" s="307">
        <v>0</v>
      </c>
      <c r="T2210" s="311"/>
      <c r="U2210" s="88">
        <v>0</v>
      </c>
      <c r="V2210" s="89"/>
      <c r="W2210" s="27" t="s">
        <v>10</v>
      </c>
      <c r="X2210" s="88">
        <v>6489</v>
      </c>
      <c r="Y2210" s="88">
        <v>0</v>
      </c>
      <c r="Z2210" s="88">
        <v>919</v>
      </c>
      <c r="AA2210" s="88">
        <v>0</v>
      </c>
      <c r="AB2210" s="88">
        <v>5988</v>
      </c>
      <c r="AC2210" s="88">
        <v>0</v>
      </c>
      <c r="AD2210" s="88">
        <v>0</v>
      </c>
      <c r="AE2210" s="88">
        <v>13396</v>
      </c>
      <c r="AF2210" s="89"/>
      <c r="AG2210" s="89"/>
      <c r="AH2210" s="88">
        <v>13396</v>
      </c>
      <c r="AI2210" s="90">
        <v>0</v>
      </c>
      <c r="AJ2210" s="92"/>
      <c r="AK2210" s="89">
        <v>234.6</v>
      </c>
      <c r="AL2210" s="89"/>
      <c r="AM2210" s="88">
        <v>234.6</v>
      </c>
      <c r="AN2210" s="89">
        <v>12039.24</v>
      </c>
      <c r="AO2210" s="89"/>
      <c r="AP2210" s="88">
        <v>12039.24</v>
      </c>
      <c r="AQ2210" s="89"/>
      <c r="AR2210" s="89"/>
      <c r="AS2210" s="88">
        <v>1316.6000000000004</v>
      </c>
      <c r="AT2210" s="89"/>
      <c r="AU2210" s="88">
        <v>13590.44</v>
      </c>
      <c r="AV2210" s="92"/>
      <c r="AW2210" s="93">
        <v>0</v>
      </c>
      <c r="AX2210" s="92"/>
      <c r="AY2210" s="94">
        <v>194.44000000000051</v>
      </c>
      <c r="AZ2210" s="95"/>
      <c r="BA2210" s="94">
        <v>194.44000000000051</v>
      </c>
      <c r="BB2210" s="92"/>
      <c r="BC2210" s="96"/>
      <c r="BD2210" s="97"/>
      <c r="BE2210" s="30" t="str">
        <f t="shared" si="320"/>
        <v>oui</v>
      </c>
      <c r="BF2210" s="98" t="str">
        <f t="shared" si="320"/>
        <v>oui</v>
      </c>
      <c r="BG2210" s="98" t="str">
        <f t="shared" si="320"/>
        <v>oui</v>
      </c>
      <c r="BH2210" s="98" t="str">
        <f t="shared" si="320"/>
        <v>oui</v>
      </c>
      <c r="BI2210" s="98" t="str">
        <f t="shared" si="320"/>
        <v>oui</v>
      </c>
      <c r="BJ2210" s="98" t="str">
        <f t="shared" si="320"/>
        <v>oui</v>
      </c>
      <c r="BK2210" s="98" t="str">
        <f t="shared" si="320"/>
        <v>oui</v>
      </c>
      <c r="BL2210" s="33" t="str">
        <f t="shared" si="320"/>
        <v>oui</v>
      </c>
    </row>
    <row r="2211" spans="1:64" s="24" customFormat="1" ht="11.25" customHeight="1" x14ac:dyDescent="0.2">
      <c r="A2211" s="309" t="s">
        <v>74</v>
      </c>
      <c r="B2211" s="304">
        <v>136180.46000000002</v>
      </c>
      <c r="C2211" s="15"/>
      <c r="D2211" s="310">
        <v>29005.16</v>
      </c>
      <c r="E2211" s="310"/>
      <c r="F2211" s="310"/>
      <c r="G2211" s="310"/>
      <c r="H2211" s="310">
        <v>9452.2800000000007</v>
      </c>
      <c r="I2211" s="310"/>
      <c r="J2211" s="310"/>
      <c r="K2211" s="310"/>
      <c r="L2211" s="310">
        <v>97710.02</v>
      </c>
      <c r="M2211" s="310"/>
      <c r="N2211" s="310"/>
      <c r="O2211" s="311"/>
      <c r="P2211" s="311">
        <v>13</v>
      </c>
      <c r="Q2211" s="311"/>
      <c r="R2211" s="306">
        <v>136167.46000000002</v>
      </c>
      <c r="S2211" s="307">
        <v>0</v>
      </c>
      <c r="T2211" s="311"/>
      <c r="U2211" s="88">
        <v>13</v>
      </c>
      <c r="V2211" s="89"/>
      <c r="W2211" s="27" t="s">
        <v>10</v>
      </c>
      <c r="X2211" s="88">
        <v>5801</v>
      </c>
      <c r="Y2211" s="88">
        <v>0</v>
      </c>
      <c r="Z2211" s="88">
        <v>945</v>
      </c>
      <c r="AA2211" s="88">
        <v>0</v>
      </c>
      <c r="AB2211" s="88">
        <v>5374</v>
      </c>
      <c r="AC2211" s="88">
        <v>0</v>
      </c>
      <c r="AD2211" s="88">
        <v>0</v>
      </c>
      <c r="AE2211" s="88">
        <v>12120</v>
      </c>
      <c r="AF2211" s="89"/>
      <c r="AG2211" s="89"/>
      <c r="AH2211" s="88">
        <v>12120</v>
      </c>
      <c r="AI2211" s="90">
        <v>0</v>
      </c>
      <c r="AJ2211" s="92"/>
      <c r="AK2211" s="89"/>
      <c r="AL2211" s="89"/>
      <c r="AM2211" s="88">
        <v>0</v>
      </c>
      <c r="AN2211" s="89">
        <v>10085.959999999999</v>
      </c>
      <c r="AO2211" s="89"/>
      <c r="AP2211" s="88">
        <v>10085.959999999999</v>
      </c>
      <c r="AQ2211" s="89"/>
      <c r="AR2211" s="89"/>
      <c r="AS2211" s="88">
        <v>194.44000000000051</v>
      </c>
      <c r="AT2211" s="89"/>
      <c r="AU2211" s="88">
        <v>10280.4</v>
      </c>
      <c r="AV2211" s="92"/>
      <c r="AW2211" s="93">
        <v>1839.6000000000004</v>
      </c>
      <c r="AX2211" s="92"/>
      <c r="AY2211" s="94">
        <v>0</v>
      </c>
      <c r="AZ2211" s="95"/>
      <c r="BA2211" s="94">
        <v>0</v>
      </c>
      <c r="BB2211" s="92"/>
      <c r="BC2211" s="96"/>
      <c r="BD2211" s="97"/>
      <c r="BE2211" s="30" t="str">
        <f t="shared" si="320"/>
        <v>oui</v>
      </c>
      <c r="BF2211" s="98" t="str">
        <f t="shared" si="320"/>
        <v>oui</v>
      </c>
      <c r="BG2211" s="98" t="str">
        <f t="shared" si="320"/>
        <v>oui</v>
      </c>
      <c r="BH2211" s="98" t="str">
        <f t="shared" si="320"/>
        <v>oui</v>
      </c>
      <c r="BI2211" s="98" t="str">
        <f t="shared" si="320"/>
        <v>oui</v>
      </c>
      <c r="BJ2211" s="98" t="str">
        <f t="shared" si="320"/>
        <v>oui</v>
      </c>
      <c r="BK2211" s="98" t="str">
        <f t="shared" si="320"/>
        <v>oui</v>
      </c>
      <c r="BL2211" s="33" t="str">
        <f t="shared" si="320"/>
        <v>oui</v>
      </c>
    </row>
    <row r="2212" spans="1:64" s="24" customFormat="1" ht="11.25" customHeight="1" x14ac:dyDescent="0.2">
      <c r="A2212" s="309" t="s">
        <v>75</v>
      </c>
      <c r="B2212" s="304">
        <v>139235</v>
      </c>
      <c r="C2212" s="15"/>
      <c r="D2212" s="310">
        <v>27292</v>
      </c>
      <c r="E2212" s="310"/>
      <c r="F2212" s="310"/>
      <c r="G2212" s="310"/>
      <c r="H2212" s="310">
        <v>11466</v>
      </c>
      <c r="I2212" s="310"/>
      <c r="J2212" s="310"/>
      <c r="K2212" s="310"/>
      <c r="L2212" s="310">
        <v>100421</v>
      </c>
      <c r="M2212" s="310"/>
      <c r="N2212" s="310"/>
      <c r="O2212" s="311"/>
      <c r="P2212" s="311">
        <v>56</v>
      </c>
      <c r="Q2212" s="311"/>
      <c r="R2212" s="306">
        <v>139179</v>
      </c>
      <c r="S2212" s="307">
        <v>0</v>
      </c>
      <c r="T2212" s="311"/>
      <c r="U2212" s="88">
        <v>56</v>
      </c>
      <c r="V2212" s="89"/>
      <c r="W2212" s="27" t="s">
        <v>10</v>
      </c>
      <c r="X2212" s="88">
        <v>5458</v>
      </c>
      <c r="Y2212" s="88">
        <v>0</v>
      </c>
      <c r="Z2212" s="88">
        <v>1147</v>
      </c>
      <c r="AA2212" s="88">
        <v>0</v>
      </c>
      <c r="AB2212" s="88">
        <v>5523</v>
      </c>
      <c r="AC2212" s="88">
        <v>0</v>
      </c>
      <c r="AD2212" s="88">
        <v>0</v>
      </c>
      <c r="AE2212" s="88">
        <v>12128</v>
      </c>
      <c r="AF2212" s="89"/>
      <c r="AG2212" s="89"/>
      <c r="AH2212" s="88">
        <v>12128</v>
      </c>
      <c r="AI2212" s="90">
        <v>0</v>
      </c>
      <c r="AJ2212" s="92"/>
      <c r="AK2212" s="89">
        <v>93</v>
      </c>
      <c r="AL2212" s="89"/>
      <c r="AM2212" s="88">
        <v>93</v>
      </c>
      <c r="AN2212" s="89">
        <v>10480</v>
      </c>
      <c r="AO2212" s="89"/>
      <c r="AP2212" s="88">
        <v>10480</v>
      </c>
      <c r="AQ2212" s="89"/>
      <c r="AR2212" s="89"/>
      <c r="AS2212" s="88">
        <v>0</v>
      </c>
      <c r="AT2212" s="89">
        <v>-1</v>
      </c>
      <c r="AU2212" s="88">
        <v>10572</v>
      </c>
      <c r="AV2212" s="92"/>
      <c r="AW2212" s="93">
        <v>1556</v>
      </c>
      <c r="AX2212" s="92"/>
      <c r="AY2212" s="94">
        <v>0</v>
      </c>
      <c r="AZ2212" s="95"/>
      <c r="BA2212" s="94">
        <v>0</v>
      </c>
      <c r="BB2212" s="92"/>
      <c r="BC2212" s="96"/>
      <c r="BD2212" s="97"/>
      <c r="BE2212" s="30" t="str">
        <f t="shared" si="320"/>
        <v>oui</v>
      </c>
      <c r="BF2212" s="98" t="str">
        <f t="shared" si="320"/>
        <v>oui</v>
      </c>
      <c r="BG2212" s="98" t="str">
        <f t="shared" si="320"/>
        <v>oui</v>
      </c>
      <c r="BH2212" s="98" t="str">
        <f t="shared" si="320"/>
        <v>oui</v>
      </c>
      <c r="BI2212" s="98" t="str">
        <f t="shared" si="320"/>
        <v>oui</v>
      </c>
      <c r="BJ2212" s="98" t="str">
        <f t="shared" si="320"/>
        <v>oui</v>
      </c>
      <c r="BK2212" s="98" t="str">
        <f t="shared" si="320"/>
        <v>oui</v>
      </c>
      <c r="BL2212" s="33" t="str">
        <f t="shared" si="320"/>
        <v>oui</v>
      </c>
    </row>
    <row r="2213" spans="1:64" s="24" customFormat="1" ht="11.25" customHeight="1" x14ac:dyDescent="0.2">
      <c r="A2213" s="309" t="s">
        <v>76</v>
      </c>
      <c r="B2213" s="304">
        <f t="shared" ref="B2213:B2219" si="321">+SUM(R2213:V2213)</f>
        <v>190588</v>
      </c>
      <c r="C2213" s="15"/>
      <c r="D2213" s="310">
        <v>67012</v>
      </c>
      <c r="E2213" s="310">
        <v>0</v>
      </c>
      <c r="F2213" s="310">
        <v>0</v>
      </c>
      <c r="G2213" s="310">
        <v>0</v>
      </c>
      <c r="H2213" s="310">
        <v>12902</v>
      </c>
      <c r="I2213" s="310">
        <v>0</v>
      </c>
      <c r="J2213" s="310">
        <v>0</v>
      </c>
      <c r="K2213" s="310">
        <v>0</v>
      </c>
      <c r="L2213" s="310">
        <v>110581</v>
      </c>
      <c r="M2213" s="310">
        <v>0</v>
      </c>
      <c r="N2213" s="310">
        <v>0</v>
      </c>
      <c r="O2213" s="311">
        <v>0</v>
      </c>
      <c r="P2213" s="311">
        <v>93</v>
      </c>
      <c r="Q2213" s="311"/>
      <c r="R2213" s="306">
        <f t="shared" ref="R2213:S2219" si="322">+D2213+F2213+L2213+H2213+J2213+N2213</f>
        <v>190495</v>
      </c>
      <c r="S2213" s="307">
        <f t="shared" si="322"/>
        <v>0</v>
      </c>
      <c r="T2213" s="311"/>
      <c r="U2213" s="88">
        <f t="shared" ref="U2213:U2219" si="323">P2213</f>
        <v>93</v>
      </c>
      <c r="V2213" s="89"/>
      <c r="W2213" s="27" t="s">
        <v>10</v>
      </c>
      <c r="X2213" s="88">
        <f t="shared" ref="X2213:X2219" si="324">ROUND((D2213+E2213)*$X$5805,0)</f>
        <v>13402</v>
      </c>
      <c r="Y2213" s="88">
        <f t="shared" ref="Y2213:Y2219" si="325">ROUND((F2213+G2213)*$Y$5805,0)</f>
        <v>0</v>
      </c>
      <c r="Z2213" s="88">
        <f t="shared" ref="Z2213:Z2219" si="326">ROUND((H2213+I2213)*$Z$5805,0)</f>
        <v>1290</v>
      </c>
      <c r="AA2213" s="88">
        <f t="shared" ref="AA2213:AA2219" si="327">ROUND((J2213+K2213)*$AA$5805,0)</f>
        <v>0</v>
      </c>
      <c r="AB2213" s="88">
        <f t="shared" ref="AB2213:AB2219" si="328">ROUND((L2213+M2213)*$AB$5805,0)</f>
        <v>6082</v>
      </c>
      <c r="AC2213" s="88">
        <f t="shared" ref="AC2213:AC2219" si="329">ROUND((N2213+O2213)*$AC$5805,0)</f>
        <v>0</v>
      </c>
      <c r="AD2213" s="88">
        <f t="shared" ref="AD2213:AD2219" si="330">ROUND((P2213+Q2213)*$AD$5805,0)</f>
        <v>0</v>
      </c>
      <c r="AE2213" s="88">
        <f t="shared" ref="AE2213:AE2219" si="331">SUM(X2213:AD2213)</f>
        <v>20774</v>
      </c>
      <c r="AF2213" s="89"/>
      <c r="AG2213" s="89"/>
      <c r="AH2213" s="88">
        <f t="shared" ref="AH2213:AH2219" si="332">+AE2213+AF2213+AG2213</f>
        <v>20774</v>
      </c>
      <c r="AI2213" s="90">
        <f t="shared" ref="AI2213:AI2219" si="333">+E2213*$D$5+G2213*$F$5+I2213*$H$5+K2213*$J$5+M2213*$L$5+O2213*$N$5</f>
        <v>0</v>
      </c>
      <c r="AJ2213" s="92"/>
      <c r="AK2213" s="89">
        <v>2274</v>
      </c>
      <c r="AL2213" s="89"/>
      <c r="AM2213" s="88">
        <f t="shared" ref="AM2213:AM2219" si="334">+AK2213+AL2213</f>
        <v>2274</v>
      </c>
      <c r="AN2213" s="89">
        <v>13560</v>
      </c>
      <c r="AO2213" s="89"/>
      <c r="AP2213" s="88">
        <f t="shared" ref="AP2213:AP2219" si="335">+AN2213+AO2213</f>
        <v>13560</v>
      </c>
      <c r="AQ2213" s="89"/>
      <c r="AR2213" s="89"/>
      <c r="AS2213" s="88">
        <f t="shared" ref="AS2213:AS2219" si="336">+IF(BA2212&gt;0,BA2212,0)</f>
        <v>0</v>
      </c>
      <c r="AT2213" s="89"/>
      <c r="AU2213" s="88">
        <f t="shared" ref="AU2213:AU2219" si="337">+AM2213+AP2213+AQ2213+AR2213+AS2213+AT2213</f>
        <v>15834</v>
      </c>
      <c r="AV2213" s="92"/>
      <c r="AW2213" s="93">
        <f t="shared" ref="AW2213:AW2219" si="338">IF((AH2213-AU2213)&gt;0,(AH2213-AU2213),0)</f>
        <v>4940</v>
      </c>
      <c r="AX2213" s="92"/>
      <c r="AY2213" s="94">
        <f t="shared" ref="AY2213:AY2219" si="339">IF((AH2213-AU2213)&lt;0,-(AH2213-AU2213),0)</f>
        <v>0</v>
      </c>
      <c r="AZ2213" s="95"/>
      <c r="BA2213" s="94">
        <f t="shared" ref="BA2213:BA2219" si="340">AY2213-AZ2213</f>
        <v>0</v>
      </c>
      <c r="BB2213" s="92"/>
      <c r="BC2213" s="96"/>
      <c r="BD2213" s="97"/>
      <c r="BE2213" s="30" t="str">
        <f t="shared" si="320"/>
        <v>oui</v>
      </c>
      <c r="BF2213" s="98" t="str">
        <f t="shared" si="320"/>
        <v>oui</v>
      </c>
      <c r="BG2213" s="98" t="str">
        <f t="shared" si="320"/>
        <v>oui</v>
      </c>
      <c r="BH2213" s="98" t="str">
        <f t="shared" si="320"/>
        <v>oui</v>
      </c>
      <c r="BI2213" s="98" t="str">
        <f t="shared" si="320"/>
        <v>oui</v>
      </c>
      <c r="BJ2213" s="98" t="str">
        <f t="shared" si="320"/>
        <v>oui</v>
      </c>
      <c r="BK2213" s="98" t="str">
        <f t="shared" si="320"/>
        <v>oui</v>
      </c>
      <c r="BL2213" s="33" t="str">
        <f t="shared" si="320"/>
        <v>oui</v>
      </c>
    </row>
    <row r="2214" spans="1:64" s="16" customFormat="1" ht="11.25" customHeight="1" x14ac:dyDescent="0.2">
      <c r="A2214" s="309" t="s">
        <v>77</v>
      </c>
      <c r="B2214" s="304">
        <f t="shared" si="321"/>
        <v>152795</v>
      </c>
      <c r="C2214" s="15"/>
      <c r="D2214" s="310">
        <v>30931</v>
      </c>
      <c r="E2214" s="310"/>
      <c r="F2214" s="310"/>
      <c r="G2214" s="310"/>
      <c r="H2214" s="310">
        <v>16287</v>
      </c>
      <c r="I2214" s="310"/>
      <c r="J2214" s="310"/>
      <c r="K2214" s="310"/>
      <c r="L2214" s="310">
        <v>105484</v>
      </c>
      <c r="M2214" s="310">
        <v>0</v>
      </c>
      <c r="N2214" s="310">
        <v>73</v>
      </c>
      <c r="O2214" s="311"/>
      <c r="P2214" s="311">
        <v>20</v>
      </c>
      <c r="Q2214" s="311"/>
      <c r="R2214" s="306">
        <f t="shared" si="322"/>
        <v>152775</v>
      </c>
      <c r="S2214" s="307">
        <f t="shared" si="322"/>
        <v>0</v>
      </c>
      <c r="T2214" s="311"/>
      <c r="U2214" s="88">
        <f t="shared" si="323"/>
        <v>20</v>
      </c>
      <c r="V2214" s="89"/>
      <c r="W2214" s="27" t="s">
        <v>10</v>
      </c>
      <c r="X2214" s="88">
        <f t="shared" si="324"/>
        <v>6186</v>
      </c>
      <c r="Y2214" s="88">
        <f t="shared" si="325"/>
        <v>0</v>
      </c>
      <c r="Z2214" s="88">
        <f t="shared" si="326"/>
        <v>1629</v>
      </c>
      <c r="AA2214" s="88">
        <f t="shared" si="327"/>
        <v>0</v>
      </c>
      <c r="AB2214" s="88">
        <f t="shared" si="328"/>
        <v>5802</v>
      </c>
      <c r="AC2214" s="88">
        <f t="shared" si="329"/>
        <v>2</v>
      </c>
      <c r="AD2214" s="88">
        <f t="shared" si="330"/>
        <v>0</v>
      </c>
      <c r="AE2214" s="88">
        <f t="shared" si="331"/>
        <v>13619</v>
      </c>
      <c r="AF2214" s="89"/>
      <c r="AG2214" s="89"/>
      <c r="AH2214" s="88">
        <f t="shared" si="332"/>
        <v>13619</v>
      </c>
      <c r="AI2214" s="90">
        <f t="shared" si="333"/>
        <v>0</v>
      </c>
      <c r="AJ2214" s="99"/>
      <c r="AK2214" s="89">
        <v>700</v>
      </c>
      <c r="AL2214" s="89"/>
      <c r="AM2214" s="88">
        <f t="shared" si="334"/>
        <v>700</v>
      </c>
      <c r="AN2214" s="89">
        <v>11226</v>
      </c>
      <c r="AO2214" s="89"/>
      <c r="AP2214" s="88">
        <f t="shared" si="335"/>
        <v>11226</v>
      </c>
      <c r="AQ2214" s="89"/>
      <c r="AR2214" s="89"/>
      <c r="AS2214" s="88">
        <f t="shared" si="336"/>
        <v>0</v>
      </c>
      <c r="AT2214" s="89"/>
      <c r="AU2214" s="88">
        <f t="shared" si="337"/>
        <v>11926</v>
      </c>
      <c r="AV2214" s="99"/>
      <c r="AW2214" s="93">
        <f t="shared" si="338"/>
        <v>1693</v>
      </c>
      <c r="AX2214" s="99"/>
      <c r="AY2214" s="94">
        <f t="shared" si="339"/>
        <v>0</v>
      </c>
      <c r="AZ2214" s="100"/>
      <c r="BA2214" s="101">
        <f t="shared" si="340"/>
        <v>0</v>
      </c>
      <c r="BB2214" s="99"/>
      <c r="BC2214" s="102"/>
      <c r="BD2214" s="103"/>
      <c r="BE2214" s="30" t="str">
        <f t="shared" si="320"/>
        <v>oui</v>
      </c>
      <c r="BF2214" s="98" t="str">
        <f t="shared" si="320"/>
        <v>oui</v>
      </c>
      <c r="BG2214" s="98" t="str">
        <f t="shared" si="320"/>
        <v>oui</v>
      </c>
      <c r="BH2214" s="98" t="str">
        <f t="shared" si="320"/>
        <v>oui</v>
      </c>
      <c r="BI2214" s="98" t="str">
        <f t="shared" si="320"/>
        <v>oui</v>
      </c>
      <c r="BJ2214" s="98" t="str">
        <f t="shared" si="320"/>
        <v>oui</v>
      </c>
      <c r="BK2214" s="98" t="str">
        <f t="shared" si="320"/>
        <v>oui</v>
      </c>
      <c r="BL2214" s="33" t="str">
        <f t="shared" si="320"/>
        <v>oui</v>
      </c>
    </row>
    <row r="2215" spans="1:64" s="24" customFormat="1" ht="11.25" customHeight="1" x14ac:dyDescent="0.2">
      <c r="A2215" s="309" t="s">
        <v>78</v>
      </c>
      <c r="B2215" s="304">
        <f t="shared" si="321"/>
        <v>102177</v>
      </c>
      <c r="C2215" s="15"/>
      <c r="D2215" s="310">
        <v>20605</v>
      </c>
      <c r="E2215" s="310"/>
      <c r="F2215" s="310"/>
      <c r="G2215" s="310"/>
      <c r="H2215" s="310">
        <v>9064</v>
      </c>
      <c r="I2215" s="310"/>
      <c r="J2215" s="310"/>
      <c r="K2215" s="310"/>
      <c r="L2215" s="310">
        <v>72615</v>
      </c>
      <c r="M2215" s="310">
        <v>0</v>
      </c>
      <c r="N2215" s="310">
        <v>28</v>
      </c>
      <c r="O2215" s="311"/>
      <c r="P2215" s="311">
        <v>0</v>
      </c>
      <c r="Q2215" s="311"/>
      <c r="R2215" s="306">
        <f t="shared" si="322"/>
        <v>102312</v>
      </c>
      <c r="S2215" s="307">
        <f t="shared" si="322"/>
        <v>0</v>
      </c>
      <c r="T2215" s="311">
        <v>-135</v>
      </c>
      <c r="U2215" s="88">
        <f t="shared" si="323"/>
        <v>0</v>
      </c>
      <c r="V2215" s="89"/>
      <c r="W2215" s="27" t="s">
        <v>10</v>
      </c>
      <c r="X2215" s="88">
        <f t="shared" si="324"/>
        <v>4121</v>
      </c>
      <c r="Y2215" s="88">
        <f t="shared" si="325"/>
        <v>0</v>
      </c>
      <c r="Z2215" s="88">
        <f t="shared" si="326"/>
        <v>906</v>
      </c>
      <c r="AA2215" s="88">
        <f t="shared" si="327"/>
        <v>0</v>
      </c>
      <c r="AB2215" s="88">
        <f t="shared" si="328"/>
        <v>3994</v>
      </c>
      <c r="AC2215" s="88">
        <f t="shared" si="329"/>
        <v>1</v>
      </c>
      <c r="AD2215" s="88">
        <f t="shared" si="330"/>
        <v>0</v>
      </c>
      <c r="AE2215" s="88">
        <f t="shared" si="331"/>
        <v>9022</v>
      </c>
      <c r="AF2215" s="89"/>
      <c r="AG2215" s="89"/>
      <c r="AH2215" s="88">
        <f t="shared" si="332"/>
        <v>9022</v>
      </c>
      <c r="AI2215" s="90">
        <f t="shared" si="333"/>
        <v>0</v>
      </c>
      <c r="AJ2215" s="92"/>
      <c r="AK2215" s="89">
        <v>485</v>
      </c>
      <c r="AL2215" s="89"/>
      <c r="AM2215" s="88">
        <f t="shared" si="334"/>
        <v>485</v>
      </c>
      <c r="AN2215" s="89">
        <v>9907</v>
      </c>
      <c r="AO2215" s="89"/>
      <c r="AP2215" s="88">
        <f t="shared" si="335"/>
        <v>9907</v>
      </c>
      <c r="AQ2215" s="89">
        <v>12</v>
      </c>
      <c r="AR2215" s="89"/>
      <c r="AS2215" s="88">
        <f t="shared" si="336"/>
        <v>0</v>
      </c>
      <c r="AT2215" s="89"/>
      <c r="AU2215" s="88">
        <f t="shared" si="337"/>
        <v>10404</v>
      </c>
      <c r="AV2215" s="92"/>
      <c r="AW2215" s="93">
        <f t="shared" si="338"/>
        <v>0</v>
      </c>
      <c r="AX2215" s="92"/>
      <c r="AY2215" s="94">
        <f t="shared" si="339"/>
        <v>1382</v>
      </c>
      <c r="AZ2215" s="95"/>
      <c r="BA2215" s="94">
        <f t="shared" si="340"/>
        <v>1382</v>
      </c>
      <c r="BB2215" s="92"/>
      <c r="BC2215" s="96"/>
      <c r="BD2215" s="97"/>
      <c r="BE2215" s="30" t="str">
        <f t="shared" si="320"/>
        <v>oui</v>
      </c>
      <c r="BF2215" s="98" t="str">
        <f t="shared" si="320"/>
        <v>oui</v>
      </c>
      <c r="BG2215" s="98" t="str">
        <f t="shared" si="320"/>
        <v>oui</v>
      </c>
      <c r="BH2215" s="98" t="str">
        <f t="shared" si="320"/>
        <v>oui</v>
      </c>
      <c r="BI2215" s="98" t="str">
        <f t="shared" si="320"/>
        <v>oui</v>
      </c>
      <c r="BJ2215" s="98" t="str">
        <f t="shared" si="320"/>
        <v>oui</v>
      </c>
      <c r="BK2215" s="98" t="str">
        <f t="shared" si="320"/>
        <v>oui</v>
      </c>
      <c r="BL2215" s="33" t="str">
        <f t="shared" si="320"/>
        <v>oui</v>
      </c>
    </row>
    <row r="2216" spans="1:64" s="24" customFormat="1" ht="11.25" customHeight="1" x14ac:dyDescent="0.2">
      <c r="A2216" s="309" t="s">
        <v>79</v>
      </c>
      <c r="B2216" s="304">
        <f t="shared" si="321"/>
        <v>145463</v>
      </c>
      <c r="C2216" s="15"/>
      <c r="D2216" s="310">
        <v>31321</v>
      </c>
      <c r="E2216" s="310">
        <v>0</v>
      </c>
      <c r="F2216" s="310">
        <v>0</v>
      </c>
      <c r="G2216" s="310">
        <v>0</v>
      </c>
      <c r="H2216" s="310">
        <v>11470</v>
      </c>
      <c r="I2216" s="310">
        <v>0</v>
      </c>
      <c r="J2216" s="310">
        <v>0</v>
      </c>
      <c r="K2216" s="310">
        <v>0</v>
      </c>
      <c r="L2216" s="310">
        <v>102750</v>
      </c>
      <c r="M2216" s="310">
        <v>0</v>
      </c>
      <c r="N2216" s="310">
        <v>45</v>
      </c>
      <c r="O2216" s="311">
        <v>0</v>
      </c>
      <c r="P2216" s="311">
        <v>12</v>
      </c>
      <c r="Q2216" s="311">
        <v>0</v>
      </c>
      <c r="R2216" s="306">
        <f t="shared" si="322"/>
        <v>145586</v>
      </c>
      <c r="S2216" s="307">
        <f t="shared" si="322"/>
        <v>0</v>
      </c>
      <c r="T2216" s="311">
        <v>-135</v>
      </c>
      <c r="U2216" s="88">
        <f t="shared" si="323"/>
        <v>12</v>
      </c>
      <c r="V2216" s="89"/>
      <c r="W2216" s="27" t="s">
        <v>10</v>
      </c>
      <c r="X2216" s="88">
        <f t="shared" si="324"/>
        <v>6264</v>
      </c>
      <c r="Y2216" s="88">
        <f t="shared" si="325"/>
        <v>0</v>
      </c>
      <c r="Z2216" s="88">
        <f t="shared" si="326"/>
        <v>1147</v>
      </c>
      <c r="AA2216" s="88">
        <f t="shared" si="327"/>
        <v>0</v>
      </c>
      <c r="AB2216" s="88">
        <f t="shared" si="328"/>
        <v>5651</v>
      </c>
      <c r="AC2216" s="88">
        <f t="shared" si="329"/>
        <v>1</v>
      </c>
      <c r="AD2216" s="88">
        <f t="shared" si="330"/>
        <v>0</v>
      </c>
      <c r="AE2216" s="88">
        <f t="shared" si="331"/>
        <v>13063</v>
      </c>
      <c r="AF2216" s="89"/>
      <c r="AG2216" s="89"/>
      <c r="AH2216" s="88">
        <f t="shared" si="332"/>
        <v>13063</v>
      </c>
      <c r="AI2216" s="90">
        <f t="shared" si="333"/>
        <v>0</v>
      </c>
      <c r="AJ2216" s="92"/>
      <c r="AK2216" s="89">
        <v>0</v>
      </c>
      <c r="AL2216" s="89">
        <v>0</v>
      </c>
      <c r="AM2216" s="88">
        <f t="shared" si="334"/>
        <v>0</v>
      </c>
      <c r="AN2216" s="89">
        <v>10597</v>
      </c>
      <c r="AO2216" s="89">
        <v>0</v>
      </c>
      <c r="AP2216" s="88">
        <f t="shared" si="335"/>
        <v>10597</v>
      </c>
      <c r="AQ2216" s="89">
        <v>8</v>
      </c>
      <c r="AR2216" s="89">
        <v>0</v>
      </c>
      <c r="AS2216" s="88">
        <f t="shared" si="336"/>
        <v>1382</v>
      </c>
      <c r="AT2216" s="89"/>
      <c r="AU2216" s="88">
        <f t="shared" si="337"/>
        <v>11987</v>
      </c>
      <c r="AV2216" s="92"/>
      <c r="AW2216" s="93">
        <f t="shared" si="338"/>
        <v>1076</v>
      </c>
      <c r="AX2216" s="92"/>
      <c r="AY2216" s="94">
        <f t="shared" si="339"/>
        <v>0</v>
      </c>
      <c r="AZ2216" s="95"/>
      <c r="BA2216" s="94">
        <f t="shared" si="340"/>
        <v>0</v>
      </c>
      <c r="BB2216" s="92"/>
      <c r="BC2216" s="96"/>
      <c r="BD2216" s="97"/>
      <c r="BE2216" s="30" t="str">
        <f t="shared" si="320"/>
        <v>oui</v>
      </c>
      <c r="BF2216" s="98" t="str">
        <f t="shared" si="320"/>
        <v>oui</v>
      </c>
      <c r="BG2216" s="98" t="str">
        <f t="shared" si="320"/>
        <v>oui</v>
      </c>
      <c r="BH2216" s="98" t="str">
        <f t="shared" si="320"/>
        <v>oui</v>
      </c>
      <c r="BI2216" s="98" t="str">
        <f t="shared" si="320"/>
        <v>oui</v>
      </c>
      <c r="BJ2216" s="98" t="str">
        <f t="shared" si="320"/>
        <v>oui</v>
      </c>
      <c r="BK2216" s="98" t="str">
        <f t="shared" si="320"/>
        <v>oui</v>
      </c>
      <c r="BL2216" s="33" t="str">
        <f t="shared" si="320"/>
        <v>oui</v>
      </c>
    </row>
    <row r="2217" spans="1:64" s="24" customFormat="1" ht="11.25" customHeight="1" x14ac:dyDescent="0.2">
      <c r="A2217" s="309" t="s">
        <v>80</v>
      </c>
      <c r="B2217" s="304">
        <f t="shared" si="321"/>
        <v>148959</v>
      </c>
      <c r="C2217" s="15"/>
      <c r="D2217" s="310">
        <v>31210</v>
      </c>
      <c r="E2217" s="310">
        <v>0</v>
      </c>
      <c r="F2217" s="310">
        <v>0</v>
      </c>
      <c r="G2217" s="310">
        <v>0</v>
      </c>
      <c r="H2217" s="310">
        <v>10936</v>
      </c>
      <c r="I2217" s="310">
        <v>0</v>
      </c>
      <c r="J2217" s="310">
        <v>0</v>
      </c>
      <c r="K2217" s="310">
        <v>0</v>
      </c>
      <c r="L2217" s="310">
        <v>106910</v>
      </c>
      <c r="M2217" s="310">
        <v>0</v>
      </c>
      <c r="N2217" s="310">
        <v>15</v>
      </c>
      <c r="O2217" s="311">
        <v>0</v>
      </c>
      <c r="P2217" s="311">
        <v>23</v>
      </c>
      <c r="Q2217" s="311">
        <v>0</v>
      </c>
      <c r="R2217" s="306">
        <f t="shared" si="322"/>
        <v>149071</v>
      </c>
      <c r="S2217" s="307">
        <f t="shared" si="322"/>
        <v>0</v>
      </c>
      <c r="T2217" s="311">
        <v>-135</v>
      </c>
      <c r="U2217" s="88">
        <f t="shared" si="323"/>
        <v>23</v>
      </c>
      <c r="V2217" s="89"/>
      <c r="W2217" s="27" t="s">
        <v>10</v>
      </c>
      <c r="X2217" s="88">
        <f t="shared" si="324"/>
        <v>6242</v>
      </c>
      <c r="Y2217" s="88">
        <f t="shared" si="325"/>
        <v>0</v>
      </c>
      <c r="Z2217" s="88">
        <f t="shared" si="326"/>
        <v>1094</v>
      </c>
      <c r="AA2217" s="88">
        <f t="shared" si="327"/>
        <v>0</v>
      </c>
      <c r="AB2217" s="88">
        <f t="shared" si="328"/>
        <v>5880</v>
      </c>
      <c r="AC2217" s="88">
        <f t="shared" si="329"/>
        <v>0</v>
      </c>
      <c r="AD2217" s="88">
        <f t="shared" si="330"/>
        <v>0</v>
      </c>
      <c r="AE2217" s="88">
        <f t="shared" si="331"/>
        <v>13216</v>
      </c>
      <c r="AF2217" s="89"/>
      <c r="AG2217" s="89"/>
      <c r="AH2217" s="88">
        <f t="shared" si="332"/>
        <v>13216</v>
      </c>
      <c r="AI2217" s="90">
        <f t="shared" si="333"/>
        <v>0</v>
      </c>
      <c r="AJ2217" s="92"/>
      <c r="AK2217" s="89">
        <v>323</v>
      </c>
      <c r="AL2217" s="89"/>
      <c r="AM2217" s="88">
        <f t="shared" si="334"/>
        <v>323</v>
      </c>
      <c r="AN2217" s="310">
        <v>13370</v>
      </c>
      <c r="AO2217" s="310">
        <v>0</v>
      </c>
      <c r="AP2217" s="88">
        <f t="shared" si="335"/>
        <v>13370</v>
      </c>
      <c r="AQ2217" s="89">
        <v>0</v>
      </c>
      <c r="AR2217" s="89"/>
      <c r="AS2217" s="88">
        <f t="shared" si="336"/>
        <v>0</v>
      </c>
      <c r="AT2217" s="89"/>
      <c r="AU2217" s="88">
        <f t="shared" si="337"/>
        <v>13693</v>
      </c>
      <c r="AV2217" s="92"/>
      <c r="AW2217" s="93">
        <f t="shared" si="338"/>
        <v>0</v>
      </c>
      <c r="AX2217" s="92"/>
      <c r="AY2217" s="94">
        <f t="shared" si="339"/>
        <v>477</v>
      </c>
      <c r="AZ2217" s="95">
        <v>0</v>
      </c>
      <c r="BA2217" s="94">
        <f t="shared" si="340"/>
        <v>477</v>
      </c>
      <c r="BB2217" s="92"/>
      <c r="BC2217" s="96"/>
      <c r="BD2217" s="97"/>
      <c r="BE2217" s="30" t="str">
        <f t="shared" si="320"/>
        <v>oui</v>
      </c>
      <c r="BF2217" s="98"/>
      <c r="BG2217" s="98"/>
      <c r="BH2217" s="98"/>
      <c r="BI2217" s="98"/>
      <c r="BJ2217" s="98"/>
      <c r="BK2217" s="98"/>
      <c r="BL2217" s="33"/>
    </row>
    <row r="2218" spans="1:64" s="24" customFormat="1" ht="11.25" customHeight="1" x14ac:dyDescent="0.2">
      <c r="A2218" s="309" t="s">
        <v>81</v>
      </c>
      <c r="B2218" s="304">
        <f t="shared" si="321"/>
        <v>0</v>
      </c>
      <c r="C2218" s="15"/>
      <c r="D2218" s="310">
        <v>0</v>
      </c>
      <c r="E2218" s="310">
        <v>0</v>
      </c>
      <c r="F2218" s="310">
        <v>0</v>
      </c>
      <c r="G2218" s="310">
        <v>0</v>
      </c>
      <c r="H2218" s="310">
        <v>0</v>
      </c>
      <c r="I2218" s="310">
        <v>0</v>
      </c>
      <c r="J2218" s="310">
        <v>0</v>
      </c>
      <c r="K2218" s="310">
        <v>0</v>
      </c>
      <c r="L2218" s="310">
        <v>0</v>
      </c>
      <c r="M2218" s="310">
        <v>0</v>
      </c>
      <c r="N2218" s="310">
        <v>0</v>
      </c>
      <c r="O2218" s="311">
        <v>0</v>
      </c>
      <c r="P2218" s="311">
        <v>0</v>
      </c>
      <c r="Q2218" s="311">
        <v>0</v>
      </c>
      <c r="R2218" s="306">
        <f t="shared" si="322"/>
        <v>0</v>
      </c>
      <c r="S2218" s="307">
        <f t="shared" si="322"/>
        <v>0</v>
      </c>
      <c r="T2218" s="311">
        <v>0</v>
      </c>
      <c r="U2218" s="88">
        <f t="shared" si="323"/>
        <v>0</v>
      </c>
      <c r="V2218" s="89"/>
      <c r="W2218" s="27" t="s">
        <v>10</v>
      </c>
      <c r="X2218" s="88">
        <f t="shared" si="324"/>
        <v>0</v>
      </c>
      <c r="Y2218" s="88">
        <f t="shared" si="325"/>
        <v>0</v>
      </c>
      <c r="Z2218" s="88">
        <f t="shared" si="326"/>
        <v>0</v>
      </c>
      <c r="AA2218" s="88">
        <f t="shared" si="327"/>
        <v>0</v>
      </c>
      <c r="AB2218" s="88">
        <f t="shared" si="328"/>
        <v>0</v>
      </c>
      <c r="AC2218" s="88">
        <f t="shared" si="329"/>
        <v>0</v>
      </c>
      <c r="AD2218" s="88">
        <f t="shared" si="330"/>
        <v>0</v>
      </c>
      <c r="AE2218" s="88">
        <f t="shared" si="331"/>
        <v>0</v>
      </c>
      <c r="AF2218" s="89"/>
      <c r="AG2218" s="89"/>
      <c r="AH2218" s="88">
        <f t="shared" si="332"/>
        <v>0</v>
      </c>
      <c r="AI2218" s="90">
        <f t="shared" si="333"/>
        <v>0</v>
      </c>
      <c r="AJ2218" s="92"/>
      <c r="AK2218" s="89">
        <v>0</v>
      </c>
      <c r="AL2218" s="89"/>
      <c r="AM2218" s="88">
        <f t="shared" si="334"/>
        <v>0</v>
      </c>
      <c r="AN2218" s="310">
        <v>0</v>
      </c>
      <c r="AO2218" s="310">
        <v>0</v>
      </c>
      <c r="AP2218" s="88">
        <f t="shared" si="335"/>
        <v>0</v>
      </c>
      <c r="AQ2218" s="89">
        <v>0</v>
      </c>
      <c r="AR2218" s="89"/>
      <c r="AS2218" s="88">
        <f t="shared" si="336"/>
        <v>477</v>
      </c>
      <c r="AT2218" s="89"/>
      <c r="AU2218" s="88">
        <f t="shared" si="337"/>
        <v>477</v>
      </c>
      <c r="AV2218" s="92"/>
      <c r="AW2218" s="93">
        <f t="shared" si="338"/>
        <v>0</v>
      </c>
      <c r="AX2218" s="92"/>
      <c r="AY2218" s="94">
        <f t="shared" si="339"/>
        <v>477</v>
      </c>
      <c r="AZ2218" s="95">
        <v>0</v>
      </c>
      <c r="BA2218" s="94">
        <f t="shared" si="340"/>
        <v>477</v>
      </c>
      <c r="BB2218" s="92"/>
      <c r="BC2218" s="96"/>
      <c r="BD2218" s="97"/>
      <c r="BE2218" s="30" t="str">
        <f t="shared" ref="BE2218:BL2233" si="341">+BE2217</f>
        <v>oui</v>
      </c>
      <c r="BF2218" s="98"/>
      <c r="BG2218" s="98"/>
      <c r="BH2218" s="98"/>
      <c r="BI2218" s="98"/>
      <c r="BJ2218" s="98"/>
      <c r="BK2218" s="98"/>
      <c r="BL2218" s="33"/>
    </row>
    <row r="2219" spans="1:64" s="24" customFormat="1" ht="11.25" customHeight="1" x14ac:dyDescent="0.2">
      <c r="A2219" s="309" t="s">
        <v>82</v>
      </c>
      <c r="B2219" s="304">
        <f t="shared" si="321"/>
        <v>0</v>
      </c>
      <c r="C2219" s="15"/>
      <c r="D2219" s="310">
        <v>0</v>
      </c>
      <c r="E2219" s="310">
        <v>0</v>
      </c>
      <c r="F2219" s="310">
        <v>0</v>
      </c>
      <c r="G2219" s="310">
        <v>0</v>
      </c>
      <c r="H2219" s="310">
        <v>0</v>
      </c>
      <c r="I2219" s="310">
        <v>0</v>
      </c>
      <c r="J2219" s="310">
        <v>0</v>
      </c>
      <c r="K2219" s="310">
        <v>0</v>
      </c>
      <c r="L2219" s="310">
        <v>0</v>
      </c>
      <c r="M2219" s="310">
        <v>0</v>
      </c>
      <c r="N2219" s="310">
        <v>0</v>
      </c>
      <c r="O2219" s="311">
        <v>0</v>
      </c>
      <c r="P2219" s="311">
        <v>0</v>
      </c>
      <c r="Q2219" s="311">
        <v>0</v>
      </c>
      <c r="R2219" s="306">
        <f t="shared" si="322"/>
        <v>0</v>
      </c>
      <c r="S2219" s="307">
        <f t="shared" si="322"/>
        <v>0</v>
      </c>
      <c r="T2219" s="311">
        <v>0</v>
      </c>
      <c r="U2219" s="88">
        <f t="shared" si="323"/>
        <v>0</v>
      </c>
      <c r="V2219" s="89"/>
      <c r="W2219" s="27" t="s">
        <v>10</v>
      </c>
      <c r="X2219" s="88">
        <f t="shared" si="324"/>
        <v>0</v>
      </c>
      <c r="Y2219" s="88">
        <f t="shared" si="325"/>
        <v>0</v>
      </c>
      <c r="Z2219" s="88">
        <f t="shared" si="326"/>
        <v>0</v>
      </c>
      <c r="AA2219" s="88">
        <f t="shared" si="327"/>
        <v>0</v>
      </c>
      <c r="AB2219" s="88">
        <f t="shared" si="328"/>
        <v>0</v>
      </c>
      <c r="AC2219" s="88">
        <f t="shared" si="329"/>
        <v>0</v>
      </c>
      <c r="AD2219" s="88">
        <f t="shared" si="330"/>
        <v>0</v>
      </c>
      <c r="AE2219" s="88">
        <f t="shared" si="331"/>
        <v>0</v>
      </c>
      <c r="AF2219" s="89"/>
      <c r="AG2219" s="89"/>
      <c r="AH2219" s="88">
        <f t="shared" si="332"/>
        <v>0</v>
      </c>
      <c r="AI2219" s="90">
        <f t="shared" si="333"/>
        <v>0</v>
      </c>
      <c r="AJ2219" s="92"/>
      <c r="AK2219" s="89">
        <v>0</v>
      </c>
      <c r="AL2219" s="89"/>
      <c r="AM2219" s="88">
        <f t="shared" si="334"/>
        <v>0</v>
      </c>
      <c r="AN2219" s="310">
        <v>0</v>
      </c>
      <c r="AO2219" s="310">
        <v>0</v>
      </c>
      <c r="AP2219" s="88">
        <f t="shared" si="335"/>
        <v>0</v>
      </c>
      <c r="AQ2219" s="89">
        <v>0</v>
      </c>
      <c r="AR2219" s="89"/>
      <c r="AS2219" s="88">
        <f t="shared" si="336"/>
        <v>477</v>
      </c>
      <c r="AT2219" s="89"/>
      <c r="AU2219" s="88">
        <f t="shared" si="337"/>
        <v>477</v>
      </c>
      <c r="AV2219" s="92"/>
      <c r="AW2219" s="93">
        <f t="shared" si="338"/>
        <v>0</v>
      </c>
      <c r="AX2219" s="92"/>
      <c r="AY2219" s="94">
        <f t="shared" si="339"/>
        <v>477</v>
      </c>
      <c r="AZ2219" s="95">
        <v>0</v>
      </c>
      <c r="BA2219" s="94">
        <f t="shared" si="340"/>
        <v>477</v>
      </c>
      <c r="BB2219" s="92"/>
      <c r="BC2219" s="96"/>
      <c r="BD2219" s="97"/>
      <c r="BE2219" s="30" t="str">
        <f t="shared" si="341"/>
        <v>oui</v>
      </c>
      <c r="BF2219" s="98"/>
      <c r="BG2219" s="98"/>
      <c r="BH2219" s="98"/>
      <c r="BI2219" s="98"/>
      <c r="BJ2219" s="98"/>
      <c r="BK2219" s="98"/>
      <c r="BL2219" s="33"/>
    </row>
    <row r="2220" spans="1:64" s="24" customFormat="1" ht="11.25" customHeight="1" x14ac:dyDescent="0.2">
      <c r="A2220" s="85"/>
      <c r="B2220" s="104"/>
      <c r="C2220" s="15"/>
      <c r="D2220" s="105"/>
      <c r="E2220" s="105"/>
      <c r="F2220" s="105"/>
      <c r="G2220" s="105"/>
      <c r="H2220" s="105"/>
      <c r="I2220" s="105"/>
      <c r="J2220" s="105"/>
      <c r="K2220" s="105"/>
      <c r="L2220" s="105"/>
      <c r="M2220" s="105"/>
      <c r="N2220" s="92"/>
      <c r="O2220" s="92"/>
      <c r="P2220" s="92"/>
      <c r="Q2220" s="92"/>
      <c r="R2220" s="92"/>
      <c r="S2220" s="92"/>
      <c r="U2220" s="92"/>
      <c r="V2220" s="92"/>
      <c r="W2220" s="27" t="s">
        <v>10</v>
      </c>
      <c r="X2220" s="92"/>
      <c r="Y2220" s="92"/>
      <c r="Z2220" s="92"/>
      <c r="AA2220" s="92"/>
      <c r="AB2220" s="92"/>
      <c r="AC2220" s="92"/>
      <c r="AD2220" s="92"/>
      <c r="AE2220" s="92"/>
      <c r="AF2220" s="106"/>
      <c r="AG2220" s="92"/>
      <c r="AH2220" s="92"/>
      <c r="AI2220" s="92"/>
      <c r="AJ2220" s="107"/>
      <c r="AK2220" s="106"/>
      <c r="AL2220" s="106"/>
      <c r="AM2220" s="106"/>
      <c r="AN2220" s="92"/>
      <c r="AO2220" s="92"/>
      <c r="AP2220" s="92"/>
      <c r="AQ2220" s="92"/>
      <c r="AR2220" s="92"/>
      <c r="AS2220" s="92"/>
      <c r="AT2220" s="92"/>
      <c r="AU2220" s="92"/>
      <c r="AV2220" s="92"/>
      <c r="AW2220" s="92"/>
      <c r="AX2220" s="92"/>
      <c r="AY2220" s="28"/>
      <c r="AZ2220" s="28"/>
      <c r="BA2220" s="28"/>
      <c r="BB2220" s="92"/>
      <c r="BD2220" s="29"/>
      <c r="BE2220" s="30" t="str">
        <f t="shared" si="341"/>
        <v>oui</v>
      </c>
      <c r="BF2220" s="98">
        <f t="shared" si="341"/>
        <v>0</v>
      </c>
      <c r="BG2220" s="98">
        <f t="shared" si="341"/>
        <v>0</v>
      </c>
      <c r="BH2220" s="98">
        <f t="shared" si="341"/>
        <v>0</v>
      </c>
      <c r="BI2220" s="98">
        <f t="shared" si="341"/>
        <v>0</v>
      </c>
      <c r="BJ2220" s="98">
        <f t="shared" si="341"/>
        <v>0</v>
      </c>
      <c r="BK2220" s="98">
        <f t="shared" si="341"/>
        <v>0</v>
      </c>
      <c r="BL2220" s="33">
        <f t="shared" si="341"/>
        <v>0</v>
      </c>
    </row>
    <row r="2221" spans="1:64" s="24" customFormat="1" ht="12.75" customHeight="1" x14ac:dyDescent="0.2">
      <c r="A2221" s="312" t="s">
        <v>83</v>
      </c>
      <c r="B2221" s="108">
        <f>SUM(B2208:B2219)</f>
        <v>1460466.8699999999</v>
      </c>
      <c r="C2221" s="15"/>
      <c r="D2221" s="307">
        <f t="shared" ref="D2221:V2221" si="342">SUM(D2208:D2220)</f>
        <v>333700.27</v>
      </c>
      <c r="E2221" s="307">
        <f t="shared" si="342"/>
        <v>0</v>
      </c>
      <c r="F2221" s="307">
        <f t="shared" si="342"/>
        <v>0</v>
      </c>
      <c r="G2221" s="307">
        <f t="shared" si="342"/>
        <v>0</v>
      </c>
      <c r="H2221" s="307">
        <f t="shared" si="342"/>
        <v>109118.95000000001</v>
      </c>
      <c r="I2221" s="307">
        <f t="shared" si="342"/>
        <v>0</v>
      </c>
      <c r="J2221" s="307">
        <f t="shared" si="342"/>
        <v>0</v>
      </c>
      <c r="K2221" s="307">
        <f t="shared" si="342"/>
        <v>0</v>
      </c>
      <c r="L2221" s="307">
        <f t="shared" si="342"/>
        <v>1017610.65</v>
      </c>
      <c r="M2221" s="307">
        <f t="shared" si="342"/>
        <v>0</v>
      </c>
      <c r="N2221" s="307">
        <f t="shared" si="342"/>
        <v>161</v>
      </c>
      <c r="O2221" s="307">
        <f t="shared" si="342"/>
        <v>0</v>
      </c>
      <c r="P2221" s="307">
        <f t="shared" si="342"/>
        <v>281</v>
      </c>
      <c r="Q2221" s="307">
        <f t="shared" si="342"/>
        <v>0</v>
      </c>
      <c r="R2221" s="307">
        <f t="shared" si="342"/>
        <v>1460590.8699999999</v>
      </c>
      <c r="S2221" s="307">
        <f t="shared" si="342"/>
        <v>0</v>
      </c>
      <c r="T2221" s="307">
        <f t="shared" si="342"/>
        <v>-405</v>
      </c>
      <c r="U2221" s="88">
        <f t="shared" si="342"/>
        <v>281</v>
      </c>
      <c r="V2221" s="88">
        <f t="shared" si="342"/>
        <v>0</v>
      </c>
      <c r="W2221" s="27" t="s">
        <v>10</v>
      </c>
      <c r="X2221" s="307">
        <f t="shared" ref="X2221:AF2221" si="343">SUM(X2208:X2219)</f>
        <v>66738</v>
      </c>
      <c r="Y2221" s="307">
        <f t="shared" si="343"/>
        <v>0</v>
      </c>
      <c r="Z2221" s="307">
        <f t="shared" si="343"/>
        <v>10912</v>
      </c>
      <c r="AA2221" s="307">
        <f t="shared" si="343"/>
        <v>0</v>
      </c>
      <c r="AB2221" s="307">
        <f t="shared" si="343"/>
        <v>55968</v>
      </c>
      <c r="AC2221" s="307">
        <f t="shared" si="343"/>
        <v>4</v>
      </c>
      <c r="AD2221" s="307">
        <f t="shared" si="343"/>
        <v>0</v>
      </c>
      <c r="AE2221" s="307">
        <f t="shared" si="343"/>
        <v>133622</v>
      </c>
      <c r="AF2221" s="88">
        <f t="shared" si="343"/>
        <v>0</v>
      </c>
      <c r="AG2221" s="109"/>
      <c r="AH2221" s="307">
        <f>SUM(AH2208:AH2219)</f>
        <v>133622</v>
      </c>
      <c r="AI2221" s="88">
        <f>SUM(AI2208:AI2219)</f>
        <v>0</v>
      </c>
      <c r="AJ2221" s="107"/>
      <c r="AK2221" s="307">
        <f>SUM(AK2208:AK2219)</f>
        <v>7584.66</v>
      </c>
      <c r="AL2221" s="307">
        <f>SUM(AL2208:AL2220)</f>
        <v>0</v>
      </c>
      <c r="AM2221" s="307"/>
      <c r="AN2221" s="307">
        <f>SUM(AN2208:AN2219)</f>
        <v>114361.73999999999</v>
      </c>
      <c r="AO2221" s="307">
        <f>SUM(AO2208:AO2219)</f>
        <v>0</v>
      </c>
      <c r="AP2221" s="307">
        <f>SUM(AP2208:AP2219)</f>
        <v>114361.73999999999</v>
      </c>
      <c r="AQ2221" s="307">
        <f>SUM(AQ2208:AQ2219)</f>
        <v>20</v>
      </c>
      <c r="AR2221" s="88">
        <f>SUM(AR2208:AR2219)</f>
        <v>0</v>
      </c>
      <c r="AS2221" s="109"/>
      <c r="AT2221" s="109"/>
      <c r="AU2221" s="109"/>
      <c r="AV2221" s="92"/>
      <c r="AW2221" s="92"/>
      <c r="AX2221" s="92"/>
      <c r="AY2221" s="28"/>
      <c r="AZ2221" s="28"/>
      <c r="BA2221" s="28"/>
      <c r="BB2221" s="92"/>
      <c r="BD2221" s="29"/>
      <c r="BE2221" s="30" t="str">
        <f t="shared" si="341"/>
        <v>oui</v>
      </c>
      <c r="BF2221" s="98">
        <f t="shared" si="341"/>
        <v>0</v>
      </c>
      <c r="BG2221" s="98">
        <f t="shared" si="341"/>
        <v>0</v>
      </c>
      <c r="BH2221" s="98">
        <f t="shared" si="341"/>
        <v>0</v>
      </c>
      <c r="BI2221" s="98">
        <f t="shared" si="341"/>
        <v>0</v>
      </c>
      <c r="BJ2221" s="98">
        <f t="shared" si="341"/>
        <v>0</v>
      </c>
      <c r="BK2221" s="98">
        <f t="shared" si="341"/>
        <v>0</v>
      </c>
      <c r="BL2221" s="33">
        <f t="shared" si="341"/>
        <v>0</v>
      </c>
    </row>
    <row r="2222" spans="1:64" s="24" customFormat="1" ht="11.25" customHeight="1" x14ac:dyDescent="0.2">
      <c r="C2222" s="15"/>
      <c r="W2222" s="27" t="s">
        <v>10</v>
      </c>
      <c r="AY2222" s="28"/>
      <c r="AZ2222" s="28"/>
      <c r="BA2222" s="28"/>
      <c r="BD2222" s="29"/>
      <c r="BE2222" s="30" t="str">
        <f t="shared" si="341"/>
        <v>oui</v>
      </c>
      <c r="BF2222" s="33">
        <f t="shared" si="341"/>
        <v>0</v>
      </c>
      <c r="BG2222" s="33">
        <f t="shared" si="341"/>
        <v>0</v>
      </c>
      <c r="BH2222" s="33">
        <f t="shared" si="341"/>
        <v>0</v>
      </c>
      <c r="BI2222" s="33">
        <f t="shared" si="341"/>
        <v>0</v>
      </c>
      <c r="BJ2222" s="33">
        <f t="shared" si="341"/>
        <v>0</v>
      </c>
      <c r="BK2222" s="33">
        <f t="shared" si="341"/>
        <v>0</v>
      </c>
      <c r="BL2222" s="33">
        <f t="shared" si="341"/>
        <v>0</v>
      </c>
    </row>
    <row r="2223" spans="1:64" s="111" customFormat="1" ht="12.75" customHeight="1" x14ac:dyDescent="0.2">
      <c r="A2223" s="110" t="s">
        <v>84</v>
      </c>
      <c r="C2223" s="15"/>
      <c r="D2223" s="134">
        <v>333700</v>
      </c>
      <c r="E2223" s="112"/>
      <c r="F2223" s="134">
        <v>0</v>
      </c>
      <c r="G2223" s="112"/>
      <c r="H2223" s="134">
        <v>109119</v>
      </c>
      <c r="I2223" s="112"/>
      <c r="J2223" s="134"/>
      <c r="K2223" s="112"/>
      <c r="L2223" s="134">
        <v>1017611</v>
      </c>
      <c r="M2223" s="112"/>
      <c r="N2223" s="134">
        <v>161</v>
      </c>
      <c r="O2223" s="112"/>
      <c r="P2223" s="134">
        <v>281</v>
      </c>
      <c r="Q2223" s="112"/>
      <c r="R2223" s="134">
        <f>SUM(D2223:O2223)</f>
        <v>1460591</v>
      </c>
      <c r="S2223" s="112"/>
      <c r="U2223" s="134">
        <f>SUM(P2223:Q2223)</f>
        <v>281</v>
      </c>
      <c r="W2223" s="27" t="s">
        <v>10</v>
      </c>
      <c r="AI2223" s="113">
        <f>+AI2221</f>
        <v>0</v>
      </c>
      <c r="AM2223" s="114">
        <f>+AL2221+AO2221</f>
        <v>0</v>
      </c>
      <c r="AN2223" s="115"/>
      <c r="AY2223" s="28"/>
      <c r="AZ2223" s="28"/>
      <c r="BA2223" s="28"/>
      <c r="BD2223" s="116"/>
      <c r="BE2223" s="30" t="str">
        <f t="shared" si="341"/>
        <v>oui</v>
      </c>
      <c r="BF2223" s="117">
        <f t="shared" si="341"/>
        <v>0</v>
      </c>
      <c r="BG2223" s="117">
        <f t="shared" si="341"/>
        <v>0</v>
      </c>
      <c r="BH2223" s="117">
        <f t="shared" si="341"/>
        <v>0</v>
      </c>
      <c r="BI2223" s="117">
        <f t="shared" si="341"/>
        <v>0</v>
      </c>
      <c r="BJ2223" s="117">
        <f t="shared" si="341"/>
        <v>0</v>
      </c>
      <c r="BK2223" s="117">
        <f t="shared" si="341"/>
        <v>0</v>
      </c>
      <c r="BL2223" s="117">
        <f t="shared" si="341"/>
        <v>0</v>
      </c>
    </row>
    <row r="2224" spans="1:64" s="111" customFormat="1" ht="12.75" customHeight="1" x14ac:dyDescent="0.2">
      <c r="A2224" s="110" t="s">
        <v>85</v>
      </c>
      <c r="C2224" s="15"/>
      <c r="D2224" s="118"/>
      <c r="E2224" s="134">
        <v>0</v>
      </c>
      <c r="F2224" s="118"/>
      <c r="G2224" s="134">
        <v>0</v>
      </c>
      <c r="H2224" s="118"/>
      <c r="I2224" s="134">
        <v>0</v>
      </c>
      <c r="J2224" s="118"/>
      <c r="K2224" s="134"/>
      <c r="L2224" s="118"/>
      <c r="M2224" s="134">
        <v>0</v>
      </c>
      <c r="N2224" s="118"/>
      <c r="O2224" s="134">
        <v>0</v>
      </c>
      <c r="P2224" s="118"/>
      <c r="Q2224" s="134">
        <v>0</v>
      </c>
      <c r="R2224" s="118"/>
      <c r="S2224" s="134">
        <f>SUM(D2224:O2224)</f>
        <v>0</v>
      </c>
      <c r="U2224" s="118"/>
      <c r="W2224" s="27" t="s">
        <v>10</v>
      </c>
      <c r="AI2224" s="119"/>
      <c r="AM2224" s="120"/>
      <c r="AN2224" s="121"/>
      <c r="AY2224" s="28"/>
      <c r="AZ2224" s="28"/>
      <c r="BA2224" s="28"/>
      <c r="BD2224" s="116"/>
      <c r="BE2224" s="30" t="str">
        <f t="shared" si="341"/>
        <v>oui</v>
      </c>
      <c r="BF2224" s="117">
        <f t="shared" si="341"/>
        <v>0</v>
      </c>
      <c r="BG2224" s="117">
        <f t="shared" si="341"/>
        <v>0</v>
      </c>
      <c r="BH2224" s="117">
        <f t="shared" si="341"/>
        <v>0</v>
      </c>
      <c r="BI2224" s="117">
        <f t="shared" si="341"/>
        <v>0</v>
      </c>
      <c r="BJ2224" s="117">
        <f t="shared" si="341"/>
        <v>0</v>
      </c>
      <c r="BK2224" s="117">
        <f t="shared" si="341"/>
        <v>0</v>
      </c>
      <c r="BL2224" s="117">
        <f t="shared" si="341"/>
        <v>0</v>
      </c>
    </row>
    <row r="2225" spans="1:64" s="24" customFormat="1" ht="11.25" customHeight="1" x14ac:dyDescent="0.2">
      <c r="C2225" s="15"/>
      <c r="W2225" s="27" t="s">
        <v>10</v>
      </c>
      <c r="AY2225" s="28"/>
      <c r="AZ2225" s="28"/>
      <c r="BA2225" s="28"/>
      <c r="BD2225" s="29"/>
      <c r="BE2225" s="30" t="str">
        <f t="shared" si="341"/>
        <v>oui</v>
      </c>
      <c r="BF2225" s="33">
        <f t="shared" si="341"/>
        <v>0</v>
      </c>
      <c r="BG2225" s="33">
        <f t="shared" si="341"/>
        <v>0</v>
      </c>
      <c r="BH2225" s="33">
        <f t="shared" si="341"/>
        <v>0</v>
      </c>
      <c r="BI2225" s="33">
        <f t="shared" si="341"/>
        <v>0</v>
      </c>
      <c r="BJ2225" s="33">
        <f t="shared" si="341"/>
        <v>0</v>
      </c>
      <c r="BK2225" s="33">
        <f t="shared" si="341"/>
        <v>0</v>
      </c>
      <c r="BL2225" s="33">
        <f t="shared" si="341"/>
        <v>0</v>
      </c>
    </row>
    <row r="2226" spans="1:64" s="122" customFormat="1" ht="15" customHeight="1" x14ac:dyDescent="0.25">
      <c r="A2226" s="122" t="str">
        <f>+CONCATENATE("Ecart ",C2226)</f>
        <v xml:space="preserve">Ecart </v>
      </c>
      <c r="C2226" s="15"/>
      <c r="D2226" s="135">
        <f>ROUND(D2221-D2223,0)</f>
        <v>0</v>
      </c>
      <c r="E2226" s="135">
        <f>ROUND(E2221-E2224,0)</f>
        <v>0</v>
      </c>
      <c r="F2226" s="135">
        <f>ROUND(F2221-F2223,0)</f>
        <v>0</v>
      </c>
      <c r="G2226" s="135">
        <f>ROUND(G2221-G2224,0)</f>
        <v>0</v>
      </c>
      <c r="H2226" s="135">
        <f>ROUND(H2221-H2223,0)</f>
        <v>0</v>
      </c>
      <c r="I2226" s="135">
        <f>ROUND(I2221-I2224,0)</f>
        <v>0</v>
      </c>
      <c r="J2226" s="135">
        <f>ROUND(J2221-J2223,0)</f>
        <v>0</v>
      </c>
      <c r="K2226" s="135">
        <f>ROUND(K2221-K2224,0)</f>
        <v>0</v>
      </c>
      <c r="L2226" s="135">
        <f>ROUND(L2221-L2223,0)</f>
        <v>0</v>
      </c>
      <c r="M2226" s="135">
        <f>ROUND(M2221-M2224,0)</f>
        <v>0</v>
      </c>
      <c r="N2226" s="135">
        <f>ROUND(N2221-N2223,0)</f>
        <v>0</v>
      </c>
      <c r="O2226" s="135">
        <f>ROUND(O2221-O2224,0)</f>
        <v>0</v>
      </c>
      <c r="P2226" s="135">
        <f>ROUND(P2221-P2223,0)</f>
        <v>0</v>
      </c>
      <c r="Q2226" s="135">
        <f>ROUND(Q2221-Q2224,0)</f>
        <v>0</v>
      </c>
      <c r="R2226" s="135">
        <f>ROUND(R2221-R2223,0)</f>
        <v>0</v>
      </c>
      <c r="S2226" s="135">
        <f>ROUND(S2221-S2224,0)</f>
        <v>0</v>
      </c>
      <c r="U2226" s="135">
        <f>ROUND(U2221-U2223,0)</f>
        <v>0</v>
      </c>
      <c r="W2226" s="27" t="s">
        <v>10</v>
      </c>
      <c r="AI2226" s="123" t="s">
        <v>86</v>
      </c>
      <c r="AY2226" s="124"/>
      <c r="AZ2226" s="124"/>
      <c r="BA2226" s="124"/>
      <c r="BD2226" s="125"/>
      <c r="BE2226" s="30" t="str">
        <f t="shared" si="341"/>
        <v>oui</v>
      </c>
      <c r="BF2226" s="126">
        <f t="shared" si="341"/>
        <v>0</v>
      </c>
      <c r="BG2226" s="126">
        <f t="shared" si="341"/>
        <v>0</v>
      </c>
      <c r="BH2226" s="126">
        <f t="shared" si="341"/>
        <v>0</v>
      </c>
      <c r="BI2226" s="126">
        <f t="shared" si="341"/>
        <v>0</v>
      </c>
      <c r="BJ2226" s="126">
        <f t="shared" si="341"/>
        <v>0</v>
      </c>
      <c r="BK2226" s="126">
        <f t="shared" si="341"/>
        <v>0</v>
      </c>
      <c r="BL2226" s="126">
        <f t="shared" si="341"/>
        <v>0</v>
      </c>
    </row>
    <row r="2227" spans="1:64" ht="15" customHeight="1" x14ac:dyDescent="0.25">
      <c r="C2227" s="15"/>
      <c r="W2227" s="27" t="s">
        <v>10</v>
      </c>
      <c r="AN2227"/>
      <c r="AO2227"/>
      <c r="AP2227"/>
      <c r="AQ2227"/>
      <c r="BE2227" s="30" t="str">
        <f t="shared" si="341"/>
        <v>oui</v>
      </c>
      <c r="BF2227" s="3">
        <f t="shared" si="341"/>
        <v>0</v>
      </c>
      <c r="BG2227" s="3">
        <f t="shared" si="341"/>
        <v>0</v>
      </c>
      <c r="BH2227" s="3">
        <f t="shared" si="341"/>
        <v>0</v>
      </c>
      <c r="BI2227" s="3">
        <f t="shared" si="341"/>
        <v>0</v>
      </c>
      <c r="BJ2227" s="3">
        <f t="shared" si="341"/>
        <v>0</v>
      </c>
      <c r="BK2227" s="3">
        <f t="shared" si="341"/>
        <v>0</v>
      </c>
      <c r="BL2227" s="3">
        <f t="shared" si="341"/>
        <v>0</v>
      </c>
    </row>
    <row r="2228" spans="1:64" s="129" customFormat="1" ht="21" customHeight="1" x14ac:dyDescent="0.35">
      <c r="A2228" s="126" t="s">
        <v>87</v>
      </c>
      <c r="B2228" s="127"/>
      <c r="C2228" s="15"/>
      <c r="D2228" s="128"/>
      <c r="E2228" s="128"/>
      <c r="F2228" s="128"/>
      <c r="G2228" s="136">
        <v>0</v>
      </c>
      <c r="H2228" s="127" t="s">
        <v>88</v>
      </c>
      <c r="W2228" s="27" t="s">
        <v>10</v>
      </c>
      <c r="AY2228" s="130"/>
      <c r="AZ2228" s="130"/>
      <c r="BA2228" s="130"/>
      <c r="BD2228" s="131"/>
      <c r="BE2228" s="30" t="str">
        <f t="shared" si="341"/>
        <v>oui</v>
      </c>
      <c r="BF2228" s="126">
        <f t="shared" si="341"/>
        <v>0</v>
      </c>
      <c r="BG2228" s="126">
        <f t="shared" si="341"/>
        <v>0</v>
      </c>
      <c r="BH2228" s="126">
        <f t="shared" si="341"/>
        <v>0</v>
      </c>
      <c r="BI2228" s="126">
        <f t="shared" si="341"/>
        <v>0</v>
      </c>
      <c r="BJ2228" s="126">
        <f t="shared" si="341"/>
        <v>0</v>
      </c>
      <c r="BK2228" s="126">
        <f t="shared" si="341"/>
        <v>0</v>
      </c>
      <c r="BL2228" s="126">
        <f t="shared" si="341"/>
        <v>0</v>
      </c>
    </row>
    <row r="2229" spans="1:64" ht="15" customHeight="1" x14ac:dyDescent="0.25">
      <c r="A2229" s="3"/>
      <c r="C2229" s="15"/>
      <c r="W2229" s="27" t="s">
        <v>10</v>
      </c>
      <c r="AN2229"/>
      <c r="AO2229"/>
      <c r="AP2229"/>
      <c r="AQ2229"/>
      <c r="BE2229" s="30" t="str">
        <f t="shared" si="341"/>
        <v>oui</v>
      </c>
      <c r="BF2229" s="3">
        <f t="shared" si="341"/>
        <v>0</v>
      </c>
      <c r="BG2229" s="3">
        <f t="shared" si="341"/>
        <v>0</v>
      </c>
      <c r="BH2229" s="3">
        <f t="shared" si="341"/>
        <v>0</v>
      </c>
      <c r="BI2229" s="3">
        <f t="shared" si="341"/>
        <v>0</v>
      </c>
      <c r="BJ2229" s="3">
        <f t="shared" si="341"/>
        <v>0</v>
      </c>
      <c r="BK2229" s="3">
        <f t="shared" si="341"/>
        <v>0</v>
      </c>
      <c r="BL2229" s="3">
        <f t="shared" si="341"/>
        <v>0</v>
      </c>
    </row>
    <row r="2230" spans="1:64" s="129" customFormat="1" ht="21" customHeight="1" x14ac:dyDescent="0.35">
      <c r="A2230" s="126" t="s">
        <v>89</v>
      </c>
      <c r="B2230" s="127"/>
      <c r="C2230" s="15"/>
      <c r="D2230" s="128"/>
      <c r="E2230" s="128"/>
      <c r="F2230" s="128"/>
      <c r="G2230" s="137">
        <v>0</v>
      </c>
      <c r="H2230" s="127" t="s">
        <v>90</v>
      </c>
      <c r="W2230" s="27" t="s">
        <v>10</v>
      </c>
      <c r="AY2230" s="130"/>
      <c r="AZ2230" s="130"/>
      <c r="BA2230" s="130"/>
      <c r="BD2230" s="131"/>
      <c r="BE2230" s="30" t="str">
        <f t="shared" si="341"/>
        <v>oui</v>
      </c>
      <c r="BF2230" s="126">
        <f t="shared" si="341"/>
        <v>0</v>
      </c>
      <c r="BG2230" s="126">
        <f t="shared" si="341"/>
        <v>0</v>
      </c>
      <c r="BH2230" s="126">
        <f t="shared" si="341"/>
        <v>0</v>
      </c>
      <c r="BI2230" s="126">
        <f t="shared" si="341"/>
        <v>0</v>
      </c>
      <c r="BJ2230" s="126">
        <f t="shared" si="341"/>
        <v>0</v>
      </c>
      <c r="BK2230" s="126">
        <f t="shared" si="341"/>
        <v>0</v>
      </c>
      <c r="BL2230" s="126">
        <f t="shared" si="341"/>
        <v>0</v>
      </c>
    </row>
    <row r="2231" spans="1:64" ht="15" customHeight="1" x14ac:dyDescent="0.25">
      <c r="A2231" s="3"/>
      <c r="C2231" s="15"/>
      <c r="W2231" s="27" t="s">
        <v>10</v>
      </c>
      <c r="AN2231"/>
      <c r="AO2231"/>
      <c r="AP2231"/>
      <c r="AQ2231"/>
      <c r="BE2231" s="30" t="str">
        <f t="shared" si="341"/>
        <v>oui</v>
      </c>
      <c r="BF2231" s="3">
        <f t="shared" si="341"/>
        <v>0</v>
      </c>
      <c r="BG2231" s="3">
        <f t="shared" si="341"/>
        <v>0</v>
      </c>
      <c r="BH2231" s="3">
        <f t="shared" si="341"/>
        <v>0</v>
      </c>
      <c r="BI2231" s="3">
        <f t="shared" si="341"/>
        <v>0</v>
      </c>
      <c r="BJ2231" s="3">
        <f t="shared" si="341"/>
        <v>0</v>
      </c>
      <c r="BK2231" s="3">
        <f t="shared" si="341"/>
        <v>0</v>
      </c>
      <c r="BL2231" s="3">
        <f t="shared" si="341"/>
        <v>0</v>
      </c>
    </row>
    <row r="2232" spans="1:64" ht="15" customHeight="1" x14ac:dyDescent="0.25">
      <c r="C2232" s="15"/>
      <c r="W2232" s="27" t="s">
        <v>10</v>
      </c>
      <c r="AN2232"/>
      <c r="AO2232"/>
      <c r="AP2232"/>
      <c r="AQ2232"/>
      <c r="BE2232" s="30" t="str">
        <f t="shared" si="341"/>
        <v>oui</v>
      </c>
      <c r="BF2232" s="3">
        <f t="shared" si="341"/>
        <v>0</v>
      </c>
      <c r="BG2232" s="3">
        <f t="shared" si="341"/>
        <v>0</v>
      </c>
      <c r="BH2232" s="3">
        <f t="shared" si="341"/>
        <v>0</v>
      </c>
      <c r="BI2232" s="3">
        <f t="shared" si="341"/>
        <v>0</v>
      </c>
      <c r="BJ2232" s="3">
        <f t="shared" si="341"/>
        <v>0</v>
      </c>
      <c r="BK2232" s="3">
        <f t="shared" si="341"/>
        <v>0</v>
      </c>
      <c r="BL2232" s="3">
        <f t="shared" si="341"/>
        <v>0</v>
      </c>
    </row>
    <row r="2233" spans="1:64" ht="15" customHeight="1" x14ac:dyDescent="0.25">
      <c r="C2233" s="15"/>
      <c r="W2233" s="27" t="s">
        <v>10</v>
      </c>
      <c r="AN2233"/>
      <c r="AO2233"/>
      <c r="AP2233"/>
      <c r="AQ2233"/>
      <c r="BE2233" s="30" t="str">
        <f t="shared" si="341"/>
        <v>oui</v>
      </c>
      <c r="BF2233" s="3">
        <f t="shared" si="341"/>
        <v>0</v>
      </c>
      <c r="BG2233" s="3">
        <f t="shared" si="341"/>
        <v>0</v>
      </c>
      <c r="BH2233" s="3">
        <f t="shared" si="341"/>
        <v>0</v>
      </c>
      <c r="BI2233" s="3">
        <f t="shared" si="341"/>
        <v>0</v>
      </c>
      <c r="BJ2233" s="3">
        <f t="shared" si="341"/>
        <v>0</v>
      </c>
      <c r="BK2233" s="3">
        <f t="shared" si="341"/>
        <v>0</v>
      </c>
      <c r="BL2233" s="3">
        <f t="shared" si="341"/>
        <v>0</v>
      </c>
    </row>
    <row r="2234" spans="1:64" ht="15" customHeight="1" x14ac:dyDescent="0.25">
      <c r="C2234" s="15"/>
      <c r="W2234" s="27" t="s">
        <v>10</v>
      </c>
      <c r="AN2234"/>
      <c r="AO2234"/>
      <c r="AP2234"/>
      <c r="AQ2234"/>
      <c r="BE2234" s="30" t="str">
        <f t="shared" ref="BE2234:BL2249" si="344">+BE2233</f>
        <v>oui</v>
      </c>
      <c r="BF2234" s="3">
        <f t="shared" si="344"/>
        <v>0</v>
      </c>
      <c r="BG2234" s="3">
        <f t="shared" si="344"/>
        <v>0</v>
      </c>
      <c r="BH2234" s="3">
        <f t="shared" si="344"/>
        <v>0</v>
      </c>
      <c r="BI2234" s="3">
        <f t="shared" si="344"/>
        <v>0</v>
      </c>
      <c r="BJ2234" s="3">
        <f t="shared" si="344"/>
        <v>0</v>
      </c>
      <c r="BK2234" s="3">
        <f t="shared" si="344"/>
        <v>0</v>
      </c>
      <c r="BL2234" s="3">
        <f t="shared" si="344"/>
        <v>0</v>
      </c>
    </row>
    <row r="2235" spans="1:64" ht="15" customHeight="1" x14ac:dyDescent="0.25">
      <c r="C2235" s="15"/>
      <c r="W2235" s="27" t="s">
        <v>10</v>
      </c>
      <c r="AN2235"/>
      <c r="AO2235"/>
      <c r="AP2235"/>
      <c r="AQ2235"/>
      <c r="BE2235" s="30" t="str">
        <f t="shared" si="344"/>
        <v>oui</v>
      </c>
      <c r="BF2235" s="3">
        <f t="shared" si="344"/>
        <v>0</v>
      </c>
      <c r="BG2235" s="3">
        <f t="shared" si="344"/>
        <v>0</v>
      </c>
      <c r="BH2235" s="3">
        <f t="shared" si="344"/>
        <v>0</v>
      </c>
      <c r="BI2235" s="3">
        <f t="shared" si="344"/>
        <v>0</v>
      </c>
      <c r="BJ2235" s="3">
        <f t="shared" si="344"/>
        <v>0</v>
      </c>
      <c r="BK2235" s="3">
        <f t="shared" si="344"/>
        <v>0</v>
      </c>
      <c r="BL2235" s="3">
        <f t="shared" si="344"/>
        <v>0</v>
      </c>
    </row>
    <row r="2236" spans="1:64" ht="15" customHeight="1" x14ac:dyDescent="0.25">
      <c r="C2236" s="15"/>
      <c r="W2236" s="27" t="s">
        <v>10</v>
      </c>
      <c r="AN2236"/>
      <c r="AO2236"/>
      <c r="AP2236"/>
      <c r="AQ2236"/>
      <c r="BE2236" s="30" t="str">
        <f t="shared" si="344"/>
        <v>oui</v>
      </c>
      <c r="BF2236" s="3">
        <f t="shared" si="344"/>
        <v>0</v>
      </c>
      <c r="BG2236" s="3">
        <f t="shared" si="344"/>
        <v>0</v>
      </c>
      <c r="BH2236" s="3">
        <f t="shared" si="344"/>
        <v>0</v>
      </c>
      <c r="BI2236" s="3">
        <f t="shared" si="344"/>
        <v>0</v>
      </c>
      <c r="BJ2236" s="3">
        <f t="shared" si="344"/>
        <v>0</v>
      </c>
      <c r="BK2236" s="3">
        <f t="shared" si="344"/>
        <v>0</v>
      </c>
      <c r="BL2236" s="3">
        <f t="shared" si="344"/>
        <v>0</v>
      </c>
    </row>
    <row r="2237" spans="1:64" ht="15" customHeight="1" x14ac:dyDescent="0.25">
      <c r="C2237" s="15"/>
      <c r="W2237" s="27" t="s">
        <v>10</v>
      </c>
      <c r="AN2237"/>
      <c r="AO2237"/>
      <c r="AP2237"/>
      <c r="AQ2237"/>
      <c r="BE2237" s="30" t="str">
        <f t="shared" si="344"/>
        <v>oui</v>
      </c>
      <c r="BF2237" s="3">
        <f t="shared" si="344"/>
        <v>0</v>
      </c>
      <c r="BG2237" s="3">
        <f t="shared" si="344"/>
        <v>0</v>
      </c>
      <c r="BH2237" s="3">
        <f t="shared" si="344"/>
        <v>0</v>
      </c>
      <c r="BI2237" s="3">
        <f t="shared" si="344"/>
        <v>0</v>
      </c>
      <c r="BJ2237" s="3">
        <f t="shared" si="344"/>
        <v>0</v>
      </c>
      <c r="BK2237" s="3">
        <f t="shared" si="344"/>
        <v>0</v>
      </c>
      <c r="BL2237" s="3">
        <f t="shared" si="344"/>
        <v>0</v>
      </c>
    </row>
    <row r="2238" spans="1:64" ht="15" customHeight="1" x14ac:dyDescent="0.25">
      <c r="C2238" s="15"/>
      <c r="W2238" s="27" t="s">
        <v>10</v>
      </c>
      <c r="AN2238"/>
      <c r="AO2238"/>
      <c r="AP2238"/>
      <c r="AQ2238"/>
      <c r="BE2238" s="30" t="str">
        <f t="shared" si="344"/>
        <v>oui</v>
      </c>
      <c r="BF2238" s="3">
        <f t="shared" si="344"/>
        <v>0</v>
      </c>
      <c r="BG2238" s="3">
        <f t="shared" si="344"/>
        <v>0</v>
      </c>
      <c r="BH2238" s="3">
        <f t="shared" si="344"/>
        <v>0</v>
      </c>
      <c r="BI2238" s="3">
        <f t="shared" si="344"/>
        <v>0</v>
      </c>
      <c r="BJ2238" s="3">
        <f t="shared" si="344"/>
        <v>0</v>
      </c>
      <c r="BK2238" s="3">
        <f t="shared" si="344"/>
        <v>0</v>
      </c>
      <c r="BL2238" s="3">
        <f t="shared" si="344"/>
        <v>0</v>
      </c>
    </row>
    <row r="2239" spans="1:64" ht="15" customHeight="1" x14ac:dyDescent="0.25">
      <c r="C2239" s="15"/>
      <c r="W2239" s="27" t="s">
        <v>10</v>
      </c>
      <c r="AN2239"/>
      <c r="AO2239"/>
      <c r="AP2239"/>
      <c r="AQ2239"/>
      <c r="BE2239" s="30" t="str">
        <f t="shared" si="344"/>
        <v>oui</v>
      </c>
      <c r="BF2239" s="3">
        <f t="shared" si="344"/>
        <v>0</v>
      </c>
      <c r="BG2239" s="3">
        <f t="shared" si="344"/>
        <v>0</v>
      </c>
      <c r="BH2239" s="3">
        <f t="shared" si="344"/>
        <v>0</v>
      </c>
      <c r="BI2239" s="3">
        <f t="shared" si="344"/>
        <v>0</v>
      </c>
      <c r="BJ2239" s="3">
        <f t="shared" si="344"/>
        <v>0</v>
      </c>
      <c r="BK2239" s="3">
        <f t="shared" si="344"/>
        <v>0</v>
      </c>
      <c r="BL2239" s="3">
        <f t="shared" si="344"/>
        <v>0</v>
      </c>
    </row>
    <row r="2240" spans="1:64" ht="15" customHeight="1" x14ac:dyDescent="0.25">
      <c r="C2240" s="15"/>
      <c r="W2240" s="27" t="s">
        <v>10</v>
      </c>
      <c r="AN2240"/>
      <c r="AO2240"/>
      <c r="AP2240"/>
      <c r="AQ2240"/>
      <c r="BE2240" s="30" t="str">
        <f t="shared" si="344"/>
        <v>oui</v>
      </c>
      <c r="BF2240" s="3">
        <f t="shared" si="344"/>
        <v>0</v>
      </c>
      <c r="BG2240" s="3">
        <f t="shared" si="344"/>
        <v>0</v>
      </c>
      <c r="BH2240" s="3">
        <f t="shared" si="344"/>
        <v>0</v>
      </c>
      <c r="BI2240" s="3">
        <f t="shared" si="344"/>
        <v>0</v>
      </c>
      <c r="BJ2240" s="3">
        <f t="shared" si="344"/>
        <v>0</v>
      </c>
      <c r="BK2240" s="3">
        <f t="shared" si="344"/>
        <v>0</v>
      </c>
      <c r="BL2240" s="3">
        <f t="shared" si="344"/>
        <v>0</v>
      </c>
    </row>
    <row r="2241" spans="3:64" ht="15" customHeight="1" x14ac:dyDescent="0.25">
      <c r="C2241" s="15"/>
      <c r="W2241" s="27" t="s">
        <v>10</v>
      </c>
      <c r="AN2241"/>
      <c r="AO2241"/>
      <c r="AP2241"/>
      <c r="AQ2241"/>
      <c r="BE2241" s="30" t="str">
        <f t="shared" si="344"/>
        <v>oui</v>
      </c>
      <c r="BF2241" s="3">
        <f t="shared" si="344"/>
        <v>0</v>
      </c>
      <c r="BG2241" s="3">
        <f t="shared" si="344"/>
        <v>0</v>
      </c>
      <c r="BH2241" s="3">
        <f t="shared" si="344"/>
        <v>0</v>
      </c>
      <c r="BI2241" s="3">
        <f t="shared" si="344"/>
        <v>0</v>
      </c>
      <c r="BJ2241" s="3">
        <f t="shared" si="344"/>
        <v>0</v>
      </c>
      <c r="BK2241" s="3">
        <f t="shared" si="344"/>
        <v>0</v>
      </c>
      <c r="BL2241" s="3">
        <f t="shared" si="344"/>
        <v>0</v>
      </c>
    </row>
    <row r="2242" spans="3:64" ht="15" customHeight="1" x14ac:dyDescent="0.25">
      <c r="C2242" s="15"/>
      <c r="W2242" s="27" t="s">
        <v>10</v>
      </c>
      <c r="AN2242"/>
      <c r="AO2242"/>
      <c r="AP2242"/>
      <c r="AQ2242"/>
      <c r="BE2242" s="30" t="str">
        <f t="shared" si="344"/>
        <v>oui</v>
      </c>
      <c r="BF2242" s="3">
        <f t="shared" si="344"/>
        <v>0</v>
      </c>
      <c r="BG2242" s="3">
        <f t="shared" si="344"/>
        <v>0</v>
      </c>
      <c r="BH2242" s="3">
        <f t="shared" si="344"/>
        <v>0</v>
      </c>
      <c r="BI2242" s="3">
        <f t="shared" si="344"/>
        <v>0</v>
      </c>
      <c r="BJ2242" s="3">
        <f t="shared" si="344"/>
        <v>0</v>
      </c>
      <c r="BK2242" s="3">
        <f t="shared" si="344"/>
        <v>0</v>
      </c>
      <c r="BL2242" s="3">
        <f t="shared" si="344"/>
        <v>0</v>
      </c>
    </row>
    <row r="2243" spans="3:64" ht="15" customHeight="1" x14ac:dyDescent="0.25">
      <c r="C2243" s="15"/>
      <c r="W2243" s="27" t="s">
        <v>10</v>
      </c>
      <c r="AN2243"/>
      <c r="AO2243"/>
      <c r="AP2243"/>
      <c r="AQ2243"/>
      <c r="BE2243" s="30" t="str">
        <f t="shared" si="344"/>
        <v>oui</v>
      </c>
      <c r="BF2243" s="3">
        <f t="shared" si="344"/>
        <v>0</v>
      </c>
      <c r="BG2243" s="3">
        <f t="shared" si="344"/>
        <v>0</v>
      </c>
      <c r="BH2243" s="3">
        <f t="shared" si="344"/>
        <v>0</v>
      </c>
      <c r="BI2243" s="3">
        <f t="shared" si="344"/>
        <v>0</v>
      </c>
      <c r="BJ2243" s="3">
        <f t="shared" si="344"/>
        <v>0</v>
      </c>
      <c r="BK2243" s="3">
        <f t="shared" si="344"/>
        <v>0</v>
      </c>
      <c r="BL2243" s="3">
        <f t="shared" si="344"/>
        <v>0</v>
      </c>
    </row>
    <row r="2244" spans="3:64" ht="15" customHeight="1" x14ac:dyDescent="0.25">
      <c r="C2244" s="15"/>
      <c r="W2244" s="27" t="s">
        <v>10</v>
      </c>
      <c r="AN2244"/>
      <c r="AO2244"/>
      <c r="AP2244"/>
      <c r="AQ2244"/>
      <c r="BE2244" s="30" t="str">
        <f t="shared" si="344"/>
        <v>oui</v>
      </c>
      <c r="BF2244" s="3">
        <f t="shared" si="344"/>
        <v>0</v>
      </c>
      <c r="BG2244" s="3">
        <f t="shared" si="344"/>
        <v>0</v>
      </c>
      <c r="BH2244" s="3">
        <f t="shared" si="344"/>
        <v>0</v>
      </c>
      <c r="BI2244" s="3">
        <f t="shared" si="344"/>
        <v>0</v>
      </c>
      <c r="BJ2244" s="3">
        <f t="shared" si="344"/>
        <v>0</v>
      </c>
      <c r="BK2244" s="3">
        <f t="shared" si="344"/>
        <v>0</v>
      </c>
      <c r="BL2244" s="3">
        <f t="shared" si="344"/>
        <v>0</v>
      </c>
    </row>
    <row r="2245" spans="3:64" ht="15" customHeight="1" x14ac:dyDescent="0.25">
      <c r="C2245" s="15"/>
      <c r="W2245" s="27" t="s">
        <v>10</v>
      </c>
      <c r="AN2245"/>
      <c r="AO2245"/>
      <c r="AP2245"/>
      <c r="AQ2245"/>
      <c r="BE2245" s="30" t="str">
        <f t="shared" si="344"/>
        <v>oui</v>
      </c>
      <c r="BF2245" s="3">
        <f t="shared" si="344"/>
        <v>0</v>
      </c>
      <c r="BG2245" s="3">
        <f t="shared" si="344"/>
        <v>0</v>
      </c>
      <c r="BH2245" s="3">
        <f t="shared" si="344"/>
        <v>0</v>
      </c>
      <c r="BI2245" s="3">
        <f t="shared" si="344"/>
        <v>0</v>
      </c>
      <c r="BJ2245" s="3">
        <f t="shared" si="344"/>
        <v>0</v>
      </c>
      <c r="BK2245" s="3">
        <f t="shared" si="344"/>
        <v>0</v>
      </c>
      <c r="BL2245" s="3">
        <f t="shared" si="344"/>
        <v>0</v>
      </c>
    </row>
    <row r="2246" spans="3:64" ht="15" customHeight="1" x14ac:dyDescent="0.25">
      <c r="C2246" s="15"/>
      <c r="W2246" s="27" t="s">
        <v>10</v>
      </c>
      <c r="AN2246"/>
      <c r="AO2246"/>
      <c r="AP2246"/>
      <c r="AQ2246"/>
      <c r="BE2246" s="30" t="str">
        <f t="shared" si="344"/>
        <v>oui</v>
      </c>
      <c r="BF2246" s="3">
        <f t="shared" si="344"/>
        <v>0</v>
      </c>
      <c r="BG2246" s="3">
        <f t="shared" si="344"/>
        <v>0</v>
      </c>
      <c r="BH2246" s="3">
        <f t="shared" si="344"/>
        <v>0</v>
      </c>
      <c r="BI2246" s="3">
        <f t="shared" si="344"/>
        <v>0</v>
      </c>
      <c r="BJ2246" s="3">
        <f t="shared" si="344"/>
        <v>0</v>
      </c>
      <c r="BK2246" s="3">
        <f t="shared" si="344"/>
        <v>0</v>
      </c>
      <c r="BL2246" s="3">
        <f t="shared" si="344"/>
        <v>0</v>
      </c>
    </row>
    <row r="2247" spans="3:64" ht="15" customHeight="1" x14ac:dyDescent="0.25">
      <c r="C2247" s="15"/>
      <c r="W2247" s="27" t="s">
        <v>10</v>
      </c>
      <c r="AN2247"/>
      <c r="AO2247"/>
      <c r="AP2247"/>
      <c r="AQ2247"/>
      <c r="BE2247" s="30" t="str">
        <f t="shared" si="344"/>
        <v>oui</v>
      </c>
      <c r="BF2247" s="3">
        <f t="shared" si="344"/>
        <v>0</v>
      </c>
      <c r="BG2247" s="3">
        <f t="shared" si="344"/>
        <v>0</v>
      </c>
      <c r="BH2247" s="3">
        <f t="shared" si="344"/>
        <v>0</v>
      </c>
      <c r="BI2247" s="3">
        <f t="shared" si="344"/>
        <v>0</v>
      </c>
      <c r="BJ2247" s="3">
        <f t="shared" si="344"/>
        <v>0</v>
      </c>
      <c r="BK2247" s="3">
        <f t="shared" si="344"/>
        <v>0</v>
      </c>
      <c r="BL2247" s="3">
        <f t="shared" si="344"/>
        <v>0</v>
      </c>
    </row>
    <row r="2248" spans="3:64" ht="15" customHeight="1" x14ac:dyDescent="0.25">
      <c r="C2248" s="15"/>
      <c r="W2248" s="27" t="s">
        <v>10</v>
      </c>
      <c r="AN2248"/>
      <c r="AO2248"/>
      <c r="AP2248"/>
      <c r="AQ2248"/>
      <c r="BE2248" s="30" t="str">
        <f t="shared" si="344"/>
        <v>oui</v>
      </c>
      <c r="BF2248" s="3">
        <f t="shared" si="344"/>
        <v>0</v>
      </c>
      <c r="BG2248" s="3">
        <f t="shared" si="344"/>
        <v>0</v>
      </c>
      <c r="BH2248" s="3">
        <f t="shared" si="344"/>
        <v>0</v>
      </c>
      <c r="BI2248" s="3">
        <f t="shared" si="344"/>
        <v>0</v>
      </c>
      <c r="BJ2248" s="3">
        <f t="shared" si="344"/>
        <v>0</v>
      </c>
      <c r="BK2248" s="3">
        <f t="shared" si="344"/>
        <v>0</v>
      </c>
      <c r="BL2248" s="3">
        <f t="shared" si="344"/>
        <v>0</v>
      </c>
    </row>
    <row r="2249" spans="3:64" ht="15" customHeight="1" x14ac:dyDescent="0.25">
      <c r="C2249" s="15"/>
      <c r="W2249" s="27" t="s">
        <v>10</v>
      </c>
      <c r="AN2249"/>
      <c r="AO2249"/>
      <c r="AP2249"/>
      <c r="AQ2249"/>
      <c r="BE2249" s="30" t="str">
        <f t="shared" si="344"/>
        <v>oui</v>
      </c>
      <c r="BF2249" s="3">
        <f t="shared" si="344"/>
        <v>0</v>
      </c>
      <c r="BG2249" s="3">
        <f t="shared" si="344"/>
        <v>0</v>
      </c>
      <c r="BH2249" s="3">
        <f t="shared" si="344"/>
        <v>0</v>
      </c>
      <c r="BI2249" s="3">
        <f t="shared" si="344"/>
        <v>0</v>
      </c>
      <c r="BJ2249" s="3">
        <f t="shared" si="344"/>
        <v>0</v>
      </c>
      <c r="BK2249" s="3">
        <f t="shared" si="344"/>
        <v>0</v>
      </c>
      <c r="BL2249" s="3">
        <f t="shared" si="344"/>
        <v>0</v>
      </c>
    </row>
    <row r="2250" spans="3:64" ht="15" customHeight="1" x14ac:dyDescent="0.25">
      <c r="C2250" s="15"/>
      <c r="W2250" s="27" t="s">
        <v>10</v>
      </c>
      <c r="AN2250"/>
      <c r="AO2250"/>
      <c r="AP2250"/>
      <c r="AQ2250"/>
      <c r="BE2250" s="30" t="str">
        <f t="shared" ref="BE2250:BL2265" si="345">+BE2249</f>
        <v>oui</v>
      </c>
      <c r="BF2250" s="3">
        <f t="shared" si="345"/>
        <v>0</v>
      </c>
      <c r="BG2250" s="3">
        <f t="shared" si="345"/>
        <v>0</v>
      </c>
      <c r="BH2250" s="3">
        <f t="shared" si="345"/>
        <v>0</v>
      </c>
      <c r="BI2250" s="3">
        <f t="shared" si="345"/>
        <v>0</v>
      </c>
      <c r="BJ2250" s="3">
        <f t="shared" si="345"/>
        <v>0</v>
      </c>
      <c r="BK2250" s="3">
        <f t="shared" si="345"/>
        <v>0</v>
      </c>
      <c r="BL2250" s="3">
        <f t="shared" si="345"/>
        <v>0</v>
      </c>
    </row>
    <row r="2251" spans="3:64" ht="15" customHeight="1" x14ac:dyDescent="0.25">
      <c r="C2251" s="15"/>
      <c r="W2251" s="27" t="s">
        <v>10</v>
      </c>
      <c r="AN2251"/>
      <c r="AO2251"/>
      <c r="AP2251"/>
      <c r="AQ2251"/>
      <c r="BE2251" s="30" t="str">
        <f t="shared" si="345"/>
        <v>oui</v>
      </c>
      <c r="BF2251" s="3">
        <f t="shared" si="345"/>
        <v>0</v>
      </c>
      <c r="BG2251" s="3">
        <f t="shared" si="345"/>
        <v>0</v>
      </c>
      <c r="BH2251" s="3">
        <f t="shared" si="345"/>
        <v>0</v>
      </c>
      <c r="BI2251" s="3">
        <f t="shared" si="345"/>
        <v>0</v>
      </c>
      <c r="BJ2251" s="3">
        <f t="shared" si="345"/>
        <v>0</v>
      </c>
      <c r="BK2251" s="3">
        <f t="shared" si="345"/>
        <v>0</v>
      </c>
      <c r="BL2251" s="3">
        <f t="shared" si="345"/>
        <v>0</v>
      </c>
    </row>
    <row r="2252" spans="3:64" ht="15" customHeight="1" x14ac:dyDescent="0.25">
      <c r="C2252" s="15"/>
      <c r="W2252" s="27" t="s">
        <v>10</v>
      </c>
      <c r="AN2252"/>
      <c r="AO2252"/>
      <c r="AP2252"/>
      <c r="AQ2252"/>
      <c r="BE2252" s="30" t="str">
        <f t="shared" si="345"/>
        <v>oui</v>
      </c>
      <c r="BF2252" s="3">
        <f t="shared" si="345"/>
        <v>0</v>
      </c>
      <c r="BG2252" s="3">
        <f t="shared" si="345"/>
        <v>0</v>
      </c>
      <c r="BH2252" s="3">
        <f t="shared" si="345"/>
        <v>0</v>
      </c>
      <c r="BI2252" s="3">
        <f t="shared" si="345"/>
        <v>0</v>
      </c>
      <c r="BJ2252" s="3">
        <f t="shared" si="345"/>
        <v>0</v>
      </c>
      <c r="BK2252" s="3">
        <f t="shared" si="345"/>
        <v>0</v>
      </c>
      <c r="BL2252" s="3">
        <f t="shared" si="345"/>
        <v>0</v>
      </c>
    </row>
    <row r="2253" spans="3:64" ht="15" customHeight="1" x14ac:dyDescent="0.25">
      <c r="C2253" s="15"/>
      <c r="W2253" s="27" t="s">
        <v>10</v>
      </c>
      <c r="AN2253"/>
      <c r="AO2253"/>
      <c r="AP2253"/>
      <c r="AQ2253"/>
      <c r="BE2253" s="30" t="str">
        <f t="shared" si="345"/>
        <v>oui</v>
      </c>
      <c r="BF2253" s="3">
        <f t="shared" si="345"/>
        <v>0</v>
      </c>
      <c r="BG2253" s="3">
        <f t="shared" si="345"/>
        <v>0</v>
      </c>
      <c r="BH2253" s="3">
        <f t="shared" si="345"/>
        <v>0</v>
      </c>
      <c r="BI2253" s="3">
        <f t="shared" si="345"/>
        <v>0</v>
      </c>
      <c r="BJ2253" s="3">
        <f t="shared" si="345"/>
        <v>0</v>
      </c>
      <c r="BK2253" s="3">
        <f t="shared" si="345"/>
        <v>0</v>
      </c>
      <c r="BL2253" s="3">
        <f t="shared" si="345"/>
        <v>0</v>
      </c>
    </row>
    <row r="2254" spans="3:64" ht="15" customHeight="1" x14ac:dyDescent="0.25">
      <c r="C2254" s="15"/>
      <c r="W2254" s="27" t="s">
        <v>10</v>
      </c>
      <c r="AN2254"/>
      <c r="AO2254"/>
      <c r="AP2254"/>
      <c r="AQ2254"/>
      <c r="BE2254" s="30" t="str">
        <f t="shared" si="345"/>
        <v>oui</v>
      </c>
      <c r="BF2254" s="3">
        <f t="shared" si="345"/>
        <v>0</v>
      </c>
      <c r="BG2254" s="3">
        <f t="shared" si="345"/>
        <v>0</v>
      </c>
      <c r="BH2254" s="3">
        <f t="shared" si="345"/>
        <v>0</v>
      </c>
      <c r="BI2254" s="3">
        <f t="shared" si="345"/>
        <v>0</v>
      </c>
      <c r="BJ2254" s="3">
        <f t="shared" si="345"/>
        <v>0</v>
      </c>
      <c r="BK2254" s="3">
        <f t="shared" si="345"/>
        <v>0</v>
      </c>
      <c r="BL2254" s="3">
        <f t="shared" si="345"/>
        <v>0</v>
      </c>
    </row>
    <row r="2255" spans="3:64" ht="15" customHeight="1" x14ac:dyDescent="0.25">
      <c r="C2255" s="15"/>
      <c r="W2255" s="27" t="s">
        <v>10</v>
      </c>
      <c r="AN2255"/>
      <c r="AO2255"/>
      <c r="AP2255"/>
      <c r="AQ2255"/>
      <c r="BE2255" s="30" t="str">
        <f t="shared" si="345"/>
        <v>oui</v>
      </c>
      <c r="BF2255" s="3">
        <f t="shared" si="345"/>
        <v>0</v>
      </c>
      <c r="BG2255" s="3">
        <f t="shared" si="345"/>
        <v>0</v>
      </c>
      <c r="BH2255" s="3">
        <f t="shared" si="345"/>
        <v>0</v>
      </c>
      <c r="BI2255" s="3">
        <f t="shared" si="345"/>
        <v>0</v>
      </c>
      <c r="BJ2255" s="3">
        <f t="shared" si="345"/>
        <v>0</v>
      </c>
      <c r="BK2255" s="3">
        <f t="shared" si="345"/>
        <v>0</v>
      </c>
      <c r="BL2255" s="3">
        <f t="shared" si="345"/>
        <v>0</v>
      </c>
    </row>
    <row r="2256" spans="3:64" ht="15" customHeight="1" x14ac:dyDescent="0.25">
      <c r="C2256" s="15"/>
      <c r="W2256" s="27" t="s">
        <v>10</v>
      </c>
      <c r="AN2256"/>
      <c r="AO2256"/>
      <c r="AP2256"/>
      <c r="AQ2256"/>
      <c r="BE2256" s="30" t="str">
        <f t="shared" si="345"/>
        <v>oui</v>
      </c>
      <c r="BF2256" s="3">
        <f t="shared" si="345"/>
        <v>0</v>
      </c>
      <c r="BG2256" s="3">
        <f t="shared" si="345"/>
        <v>0</v>
      </c>
      <c r="BH2256" s="3">
        <f t="shared" si="345"/>
        <v>0</v>
      </c>
      <c r="BI2256" s="3">
        <f t="shared" si="345"/>
        <v>0</v>
      </c>
      <c r="BJ2256" s="3">
        <f t="shared" si="345"/>
        <v>0</v>
      </c>
      <c r="BK2256" s="3">
        <f t="shared" si="345"/>
        <v>0</v>
      </c>
      <c r="BL2256" s="3">
        <f t="shared" si="345"/>
        <v>0</v>
      </c>
    </row>
    <row r="2257" spans="3:57" ht="15" customHeight="1" x14ac:dyDescent="0.25">
      <c r="C2257" s="15"/>
      <c r="W2257" s="132" t="s">
        <v>91</v>
      </c>
      <c r="AN2257"/>
      <c r="AO2257"/>
      <c r="AP2257"/>
      <c r="AQ2257"/>
      <c r="BD2257"/>
      <c r="BE2257" s="30" t="str">
        <f t="shared" si="345"/>
        <v>oui</v>
      </c>
    </row>
    <row r="2258" spans="3:57" ht="15" customHeight="1" x14ac:dyDescent="0.25">
      <c r="C2258" s="15"/>
      <c r="W2258" s="132" t="s">
        <v>91</v>
      </c>
      <c r="AN2258"/>
      <c r="AO2258"/>
      <c r="AP2258"/>
      <c r="AQ2258"/>
      <c r="BD2258"/>
      <c r="BE2258" s="30" t="str">
        <f t="shared" si="345"/>
        <v>oui</v>
      </c>
    </row>
    <row r="2259" spans="3:57" ht="15" customHeight="1" x14ac:dyDescent="0.25">
      <c r="C2259" s="15"/>
      <c r="W2259" s="132" t="s">
        <v>91</v>
      </c>
      <c r="AN2259"/>
      <c r="AO2259"/>
      <c r="AP2259"/>
      <c r="AQ2259"/>
      <c r="BD2259"/>
      <c r="BE2259" s="30" t="str">
        <f t="shared" si="345"/>
        <v>oui</v>
      </c>
    </row>
    <row r="2260" spans="3:57" ht="15" customHeight="1" x14ac:dyDescent="0.25">
      <c r="C2260" s="15"/>
      <c r="W2260" s="132" t="s">
        <v>91</v>
      </c>
      <c r="AN2260"/>
      <c r="AO2260"/>
      <c r="AP2260"/>
      <c r="AQ2260"/>
      <c r="BD2260"/>
      <c r="BE2260" s="30" t="str">
        <f t="shared" si="345"/>
        <v>oui</v>
      </c>
    </row>
    <row r="2261" spans="3:57" ht="15" customHeight="1" x14ac:dyDescent="0.25">
      <c r="C2261" s="15"/>
      <c r="W2261" s="132" t="s">
        <v>91</v>
      </c>
      <c r="AN2261"/>
      <c r="AO2261"/>
      <c r="AP2261"/>
      <c r="AQ2261"/>
      <c r="BD2261"/>
      <c r="BE2261" s="30" t="str">
        <f t="shared" si="345"/>
        <v>oui</v>
      </c>
    </row>
    <row r="2262" spans="3:57" ht="15" customHeight="1" x14ac:dyDescent="0.25">
      <c r="C2262" s="15"/>
      <c r="W2262" s="132" t="s">
        <v>91</v>
      </c>
      <c r="AN2262"/>
      <c r="AO2262"/>
      <c r="AP2262"/>
      <c r="AQ2262"/>
      <c r="BD2262"/>
      <c r="BE2262" s="30" t="str">
        <f t="shared" si="345"/>
        <v>oui</v>
      </c>
    </row>
    <row r="2263" spans="3:57" ht="15" customHeight="1" x14ac:dyDescent="0.25">
      <c r="C2263" s="15"/>
      <c r="W2263" s="132" t="s">
        <v>91</v>
      </c>
      <c r="AN2263"/>
      <c r="AO2263"/>
      <c r="AP2263"/>
      <c r="AQ2263"/>
      <c r="BD2263"/>
      <c r="BE2263" s="30" t="str">
        <f t="shared" si="345"/>
        <v>oui</v>
      </c>
    </row>
    <row r="2264" spans="3:57" ht="15" customHeight="1" x14ac:dyDescent="0.25">
      <c r="C2264" s="15"/>
      <c r="W2264" s="132" t="s">
        <v>91</v>
      </c>
      <c r="AN2264"/>
      <c r="AO2264"/>
      <c r="AP2264"/>
      <c r="AQ2264"/>
      <c r="BD2264"/>
      <c r="BE2264" s="30" t="str">
        <f t="shared" si="345"/>
        <v>oui</v>
      </c>
    </row>
    <row r="2265" spans="3:57" ht="15" customHeight="1" x14ac:dyDescent="0.25">
      <c r="C2265" s="15"/>
      <c r="W2265" s="132" t="s">
        <v>91</v>
      </c>
      <c r="AN2265"/>
      <c r="AO2265"/>
      <c r="AP2265"/>
      <c r="AQ2265"/>
      <c r="BD2265"/>
      <c r="BE2265" s="30" t="str">
        <f t="shared" si="345"/>
        <v>oui</v>
      </c>
    </row>
    <row r="2266" spans="3:57" ht="15" customHeight="1" x14ac:dyDescent="0.25">
      <c r="C2266" s="15"/>
      <c r="W2266" s="132" t="s">
        <v>91</v>
      </c>
      <c r="AN2266"/>
      <c r="AO2266"/>
      <c r="AP2266"/>
      <c r="AQ2266"/>
      <c r="BD2266"/>
      <c r="BE2266" s="30" t="str">
        <f t="shared" ref="BE2266:BE2329" si="346">+BE2265</f>
        <v>oui</v>
      </c>
    </row>
    <row r="2267" spans="3:57" ht="15" customHeight="1" x14ac:dyDescent="0.25">
      <c r="C2267" s="15"/>
      <c r="W2267" s="132" t="s">
        <v>91</v>
      </c>
      <c r="AN2267"/>
      <c r="AO2267"/>
      <c r="AP2267"/>
      <c r="AQ2267"/>
      <c r="BD2267"/>
      <c r="BE2267" s="30" t="str">
        <f t="shared" si="346"/>
        <v>oui</v>
      </c>
    </row>
    <row r="2268" spans="3:57" ht="15" customHeight="1" x14ac:dyDescent="0.25">
      <c r="C2268" s="15"/>
      <c r="W2268" s="132" t="s">
        <v>91</v>
      </c>
      <c r="AN2268"/>
      <c r="AO2268"/>
      <c r="AP2268"/>
      <c r="AQ2268"/>
      <c r="BD2268"/>
      <c r="BE2268" s="30" t="str">
        <f t="shared" si="346"/>
        <v>oui</v>
      </c>
    </row>
    <row r="2269" spans="3:57" ht="15" customHeight="1" x14ac:dyDescent="0.25">
      <c r="C2269" s="15"/>
      <c r="W2269" s="132" t="s">
        <v>91</v>
      </c>
      <c r="AN2269"/>
      <c r="AO2269"/>
      <c r="AP2269"/>
      <c r="AQ2269"/>
      <c r="BD2269"/>
      <c r="BE2269" s="30" t="str">
        <f t="shared" si="346"/>
        <v>oui</v>
      </c>
    </row>
    <row r="2270" spans="3:57" ht="15" customHeight="1" x14ac:dyDescent="0.25">
      <c r="C2270" s="15"/>
      <c r="W2270" s="132" t="s">
        <v>91</v>
      </c>
      <c r="AN2270"/>
      <c r="AO2270"/>
      <c r="AP2270"/>
      <c r="AQ2270"/>
      <c r="BD2270"/>
      <c r="BE2270" s="30" t="str">
        <f t="shared" si="346"/>
        <v>oui</v>
      </c>
    </row>
    <row r="2271" spans="3:57" ht="15" customHeight="1" x14ac:dyDescent="0.25">
      <c r="C2271" s="15"/>
      <c r="W2271" s="132" t="s">
        <v>91</v>
      </c>
      <c r="AN2271"/>
      <c r="AO2271"/>
      <c r="AP2271"/>
      <c r="AQ2271"/>
      <c r="BD2271"/>
      <c r="BE2271" s="30" t="str">
        <f t="shared" si="346"/>
        <v>oui</v>
      </c>
    </row>
    <row r="2272" spans="3:57" ht="15" customHeight="1" x14ac:dyDescent="0.25">
      <c r="C2272" s="15"/>
      <c r="W2272" s="132" t="s">
        <v>91</v>
      </c>
      <c r="AN2272"/>
      <c r="AO2272"/>
      <c r="AP2272"/>
      <c r="AQ2272"/>
      <c r="BD2272"/>
      <c r="BE2272" s="30" t="str">
        <f t="shared" si="346"/>
        <v>oui</v>
      </c>
    </row>
    <row r="2273" spans="3:57" ht="15" customHeight="1" x14ac:dyDescent="0.25">
      <c r="C2273" s="15"/>
      <c r="W2273" s="132" t="s">
        <v>91</v>
      </c>
      <c r="AN2273"/>
      <c r="AO2273"/>
      <c r="AP2273"/>
      <c r="AQ2273"/>
      <c r="BD2273"/>
      <c r="BE2273" s="30" t="str">
        <f t="shared" si="346"/>
        <v>oui</v>
      </c>
    </row>
    <row r="2274" spans="3:57" ht="15" customHeight="1" x14ac:dyDescent="0.25">
      <c r="C2274" s="15"/>
      <c r="W2274" s="132" t="s">
        <v>91</v>
      </c>
      <c r="AN2274"/>
      <c r="AO2274"/>
      <c r="AP2274"/>
      <c r="AQ2274"/>
      <c r="BD2274"/>
      <c r="BE2274" s="30" t="str">
        <f t="shared" si="346"/>
        <v>oui</v>
      </c>
    </row>
    <row r="2275" spans="3:57" ht="15" customHeight="1" x14ac:dyDescent="0.25">
      <c r="C2275" s="15"/>
      <c r="W2275" s="132" t="s">
        <v>91</v>
      </c>
      <c r="AN2275"/>
      <c r="AO2275"/>
      <c r="AP2275"/>
      <c r="AQ2275"/>
      <c r="BD2275"/>
      <c r="BE2275" s="30" t="str">
        <f t="shared" si="346"/>
        <v>oui</v>
      </c>
    </row>
    <row r="2276" spans="3:57" ht="15" customHeight="1" x14ac:dyDescent="0.25">
      <c r="C2276" s="15"/>
      <c r="W2276" s="132" t="s">
        <v>91</v>
      </c>
      <c r="AN2276"/>
      <c r="AO2276"/>
      <c r="AP2276"/>
      <c r="AQ2276"/>
      <c r="BD2276"/>
      <c r="BE2276" s="30" t="str">
        <f t="shared" si="346"/>
        <v>oui</v>
      </c>
    </row>
    <row r="2277" spans="3:57" ht="15" customHeight="1" x14ac:dyDescent="0.25">
      <c r="C2277" s="15"/>
      <c r="W2277" s="132" t="s">
        <v>91</v>
      </c>
      <c r="AN2277"/>
      <c r="AO2277"/>
      <c r="AP2277"/>
      <c r="AQ2277"/>
      <c r="BD2277"/>
      <c r="BE2277" s="30" t="str">
        <f t="shared" si="346"/>
        <v>oui</v>
      </c>
    </row>
    <row r="2278" spans="3:57" ht="15" customHeight="1" x14ac:dyDescent="0.25">
      <c r="C2278" s="15"/>
      <c r="W2278" s="132" t="s">
        <v>91</v>
      </c>
      <c r="AN2278"/>
      <c r="AO2278"/>
      <c r="AP2278"/>
      <c r="AQ2278"/>
      <c r="BD2278"/>
      <c r="BE2278" s="30" t="str">
        <f t="shared" si="346"/>
        <v>oui</v>
      </c>
    </row>
    <row r="2279" spans="3:57" ht="15" customHeight="1" x14ac:dyDescent="0.25">
      <c r="C2279" s="15"/>
      <c r="W2279" s="132" t="s">
        <v>91</v>
      </c>
      <c r="AN2279"/>
      <c r="AO2279"/>
      <c r="AP2279"/>
      <c r="AQ2279"/>
      <c r="BD2279"/>
      <c r="BE2279" s="30" t="str">
        <f t="shared" si="346"/>
        <v>oui</v>
      </c>
    </row>
    <row r="2280" spans="3:57" ht="15" customHeight="1" x14ac:dyDescent="0.25">
      <c r="C2280" s="15"/>
      <c r="W2280" s="132" t="s">
        <v>91</v>
      </c>
      <c r="AN2280"/>
      <c r="AO2280"/>
      <c r="AP2280"/>
      <c r="AQ2280"/>
      <c r="BD2280"/>
      <c r="BE2280" s="30" t="str">
        <f t="shared" si="346"/>
        <v>oui</v>
      </c>
    </row>
    <row r="2281" spans="3:57" ht="15" customHeight="1" x14ac:dyDescent="0.25">
      <c r="C2281" s="15"/>
      <c r="W2281" s="132" t="s">
        <v>91</v>
      </c>
      <c r="AN2281"/>
      <c r="AO2281"/>
      <c r="AP2281"/>
      <c r="AQ2281"/>
      <c r="BD2281"/>
      <c r="BE2281" s="30" t="str">
        <f t="shared" si="346"/>
        <v>oui</v>
      </c>
    </row>
    <row r="2282" spans="3:57" ht="15" customHeight="1" x14ac:dyDescent="0.25">
      <c r="C2282" s="15"/>
      <c r="W2282" s="132" t="s">
        <v>91</v>
      </c>
      <c r="AN2282"/>
      <c r="AO2282"/>
      <c r="AP2282"/>
      <c r="AQ2282"/>
      <c r="BD2282"/>
      <c r="BE2282" s="30" t="str">
        <f t="shared" si="346"/>
        <v>oui</v>
      </c>
    </row>
    <row r="2283" spans="3:57" ht="15" customHeight="1" x14ac:dyDescent="0.25">
      <c r="C2283" s="15"/>
      <c r="W2283" s="132" t="s">
        <v>91</v>
      </c>
      <c r="AN2283"/>
      <c r="AO2283"/>
      <c r="AP2283"/>
      <c r="AQ2283"/>
      <c r="BD2283"/>
      <c r="BE2283" s="30" t="str">
        <f t="shared" si="346"/>
        <v>oui</v>
      </c>
    </row>
    <row r="2284" spans="3:57" ht="15" customHeight="1" x14ac:dyDescent="0.25">
      <c r="C2284" s="15"/>
      <c r="W2284" s="132" t="s">
        <v>91</v>
      </c>
      <c r="AN2284"/>
      <c r="AO2284"/>
      <c r="AP2284"/>
      <c r="AQ2284"/>
      <c r="BD2284"/>
      <c r="BE2284" s="30" t="str">
        <f t="shared" si="346"/>
        <v>oui</v>
      </c>
    </row>
    <row r="2285" spans="3:57" ht="15" customHeight="1" x14ac:dyDescent="0.25">
      <c r="C2285" s="15"/>
      <c r="W2285" s="132" t="s">
        <v>91</v>
      </c>
      <c r="AN2285"/>
      <c r="AO2285"/>
      <c r="AP2285"/>
      <c r="AQ2285"/>
      <c r="BD2285"/>
      <c r="BE2285" s="30" t="str">
        <f t="shared" si="346"/>
        <v>oui</v>
      </c>
    </row>
    <row r="2286" spans="3:57" ht="15" customHeight="1" x14ac:dyDescent="0.25">
      <c r="C2286" s="15"/>
      <c r="W2286" s="132" t="s">
        <v>91</v>
      </c>
      <c r="AN2286"/>
      <c r="AO2286"/>
      <c r="AP2286"/>
      <c r="AQ2286"/>
      <c r="BD2286"/>
      <c r="BE2286" s="30" t="str">
        <f t="shared" si="346"/>
        <v>oui</v>
      </c>
    </row>
    <row r="2287" spans="3:57" ht="15" customHeight="1" x14ac:dyDescent="0.25">
      <c r="C2287" s="15"/>
      <c r="W2287" s="132" t="s">
        <v>91</v>
      </c>
      <c r="AN2287"/>
      <c r="AO2287"/>
      <c r="AP2287"/>
      <c r="AQ2287"/>
      <c r="BD2287"/>
      <c r="BE2287" s="30" t="str">
        <f t="shared" si="346"/>
        <v>oui</v>
      </c>
    </row>
    <row r="2288" spans="3:57" ht="15" customHeight="1" x14ac:dyDescent="0.25">
      <c r="C2288" s="15"/>
      <c r="W2288" s="132" t="s">
        <v>91</v>
      </c>
      <c r="AN2288"/>
      <c r="AO2288"/>
      <c r="AP2288"/>
      <c r="AQ2288"/>
      <c r="BD2288"/>
      <c r="BE2288" s="30" t="str">
        <f t="shared" si="346"/>
        <v>oui</v>
      </c>
    </row>
    <row r="2289" spans="3:57" ht="15" customHeight="1" x14ac:dyDescent="0.25">
      <c r="C2289" s="15"/>
      <c r="W2289" s="132" t="s">
        <v>91</v>
      </c>
      <c r="AN2289"/>
      <c r="AO2289"/>
      <c r="AP2289"/>
      <c r="AQ2289"/>
      <c r="BD2289"/>
      <c r="BE2289" s="30" t="str">
        <f t="shared" si="346"/>
        <v>oui</v>
      </c>
    </row>
    <row r="2290" spans="3:57" ht="15" customHeight="1" x14ac:dyDescent="0.25">
      <c r="C2290" s="15"/>
      <c r="W2290" s="132" t="s">
        <v>91</v>
      </c>
      <c r="AN2290"/>
      <c r="AO2290"/>
      <c r="AP2290"/>
      <c r="AQ2290"/>
      <c r="BD2290"/>
      <c r="BE2290" s="30" t="str">
        <f t="shared" si="346"/>
        <v>oui</v>
      </c>
    </row>
    <row r="2291" spans="3:57" ht="15" customHeight="1" x14ac:dyDescent="0.25">
      <c r="C2291" s="15"/>
      <c r="W2291" s="132" t="s">
        <v>91</v>
      </c>
      <c r="AN2291"/>
      <c r="AO2291"/>
      <c r="AP2291"/>
      <c r="AQ2291"/>
      <c r="BD2291"/>
      <c r="BE2291" s="30" t="str">
        <f t="shared" si="346"/>
        <v>oui</v>
      </c>
    </row>
    <row r="2292" spans="3:57" ht="15" customHeight="1" x14ac:dyDescent="0.25">
      <c r="C2292" s="15"/>
      <c r="W2292" s="132" t="s">
        <v>91</v>
      </c>
      <c r="AN2292"/>
      <c r="AO2292"/>
      <c r="AP2292"/>
      <c r="AQ2292"/>
      <c r="BD2292"/>
      <c r="BE2292" s="30" t="str">
        <f t="shared" si="346"/>
        <v>oui</v>
      </c>
    </row>
    <row r="2293" spans="3:57" ht="15" customHeight="1" x14ac:dyDescent="0.25">
      <c r="C2293" s="15"/>
      <c r="W2293" s="132" t="s">
        <v>91</v>
      </c>
      <c r="AN2293"/>
      <c r="AO2293"/>
      <c r="AP2293"/>
      <c r="AQ2293"/>
      <c r="BD2293"/>
      <c r="BE2293" s="30" t="str">
        <f t="shared" si="346"/>
        <v>oui</v>
      </c>
    </row>
    <row r="2294" spans="3:57" ht="15" customHeight="1" x14ac:dyDescent="0.25">
      <c r="C2294" s="15"/>
      <c r="W2294" s="132" t="s">
        <v>91</v>
      </c>
      <c r="AN2294"/>
      <c r="AO2294"/>
      <c r="AP2294"/>
      <c r="AQ2294"/>
      <c r="BD2294"/>
      <c r="BE2294" s="30" t="str">
        <f t="shared" si="346"/>
        <v>oui</v>
      </c>
    </row>
    <row r="2295" spans="3:57" ht="15" customHeight="1" x14ac:dyDescent="0.25">
      <c r="C2295" s="15"/>
      <c r="W2295" s="132" t="s">
        <v>91</v>
      </c>
      <c r="AN2295"/>
      <c r="AO2295"/>
      <c r="AP2295"/>
      <c r="AQ2295"/>
      <c r="BD2295"/>
      <c r="BE2295" s="30" t="str">
        <f t="shared" si="346"/>
        <v>oui</v>
      </c>
    </row>
    <row r="2296" spans="3:57" ht="15" customHeight="1" x14ac:dyDescent="0.25">
      <c r="C2296" s="15"/>
      <c r="W2296" s="132" t="s">
        <v>91</v>
      </c>
      <c r="AN2296"/>
      <c r="AO2296"/>
      <c r="AP2296"/>
      <c r="AQ2296"/>
      <c r="BD2296"/>
      <c r="BE2296" s="30" t="str">
        <f t="shared" si="346"/>
        <v>oui</v>
      </c>
    </row>
    <row r="2297" spans="3:57" ht="15" customHeight="1" x14ac:dyDescent="0.25">
      <c r="C2297" s="15"/>
      <c r="W2297" s="132" t="s">
        <v>91</v>
      </c>
      <c r="AN2297"/>
      <c r="AO2297"/>
      <c r="AP2297"/>
      <c r="AQ2297"/>
      <c r="BD2297"/>
      <c r="BE2297" s="30" t="str">
        <f t="shared" si="346"/>
        <v>oui</v>
      </c>
    </row>
    <row r="2298" spans="3:57" ht="15" customHeight="1" x14ac:dyDescent="0.25">
      <c r="C2298" s="15"/>
      <c r="W2298" s="132" t="s">
        <v>91</v>
      </c>
      <c r="AN2298"/>
      <c r="AO2298"/>
      <c r="AP2298"/>
      <c r="AQ2298"/>
      <c r="BD2298"/>
      <c r="BE2298" s="30" t="str">
        <f t="shared" si="346"/>
        <v>oui</v>
      </c>
    </row>
    <row r="2299" spans="3:57" ht="15" customHeight="1" x14ac:dyDescent="0.25">
      <c r="C2299" s="15"/>
      <c r="W2299" s="132" t="s">
        <v>91</v>
      </c>
      <c r="AN2299"/>
      <c r="AO2299"/>
      <c r="AP2299"/>
      <c r="AQ2299"/>
      <c r="BD2299"/>
      <c r="BE2299" s="30" t="str">
        <f t="shared" si="346"/>
        <v>oui</v>
      </c>
    </row>
    <row r="2300" spans="3:57" ht="15" customHeight="1" x14ac:dyDescent="0.25">
      <c r="C2300" s="15"/>
      <c r="W2300" s="132" t="s">
        <v>91</v>
      </c>
      <c r="AN2300"/>
      <c r="AO2300"/>
      <c r="AP2300"/>
      <c r="AQ2300"/>
      <c r="BD2300"/>
      <c r="BE2300" s="30" t="str">
        <f t="shared" si="346"/>
        <v>oui</v>
      </c>
    </row>
    <row r="2301" spans="3:57" ht="15" customHeight="1" x14ac:dyDescent="0.25">
      <c r="C2301" s="15"/>
      <c r="W2301" s="132" t="s">
        <v>91</v>
      </c>
      <c r="AN2301"/>
      <c r="AO2301"/>
      <c r="AP2301"/>
      <c r="AQ2301"/>
      <c r="BD2301"/>
      <c r="BE2301" s="30" t="str">
        <f t="shared" si="346"/>
        <v>oui</v>
      </c>
    </row>
    <row r="2302" spans="3:57" ht="15" customHeight="1" x14ac:dyDescent="0.25">
      <c r="C2302" s="15"/>
      <c r="W2302" s="132" t="s">
        <v>91</v>
      </c>
      <c r="AN2302"/>
      <c r="AO2302"/>
      <c r="AP2302"/>
      <c r="AQ2302"/>
      <c r="BD2302"/>
      <c r="BE2302" s="30" t="str">
        <f t="shared" si="346"/>
        <v>oui</v>
      </c>
    </row>
    <row r="2303" spans="3:57" ht="15" customHeight="1" x14ac:dyDescent="0.25">
      <c r="C2303" s="15"/>
      <c r="W2303" s="132" t="s">
        <v>91</v>
      </c>
      <c r="AN2303"/>
      <c r="AO2303"/>
      <c r="AP2303"/>
      <c r="AQ2303"/>
      <c r="BD2303"/>
      <c r="BE2303" s="30" t="str">
        <f t="shared" si="346"/>
        <v>oui</v>
      </c>
    </row>
    <row r="2304" spans="3:57" ht="15" customHeight="1" x14ac:dyDescent="0.25">
      <c r="C2304" s="15"/>
      <c r="W2304" s="132" t="s">
        <v>91</v>
      </c>
      <c r="AN2304"/>
      <c r="AO2304"/>
      <c r="AP2304"/>
      <c r="AQ2304"/>
      <c r="BD2304"/>
      <c r="BE2304" s="30" t="str">
        <f t="shared" si="346"/>
        <v>oui</v>
      </c>
    </row>
    <row r="2305" spans="3:57" ht="15" customHeight="1" x14ac:dyDescent="0.25">
      <c r="C2305" s="15"/>
      <c r="W2305" s="132" t="s">
        <v>91</v>
      </c>
      <c r="AN2305"/>
      <c r="AO2305"/>
      <c r="AP2305"/>
      <c r="AQ2305"/>
      <c r="BD2305"/>
      <c r="BE2305" s="30" t="str">
        <f t="shared" si="346"/>
        <v>oui</v>
      </c>
    </row>
    <row r="2306" spans="3:57" ht="15" customHeight="1" x14ac:dyDescent="0.25">
      <c r="C2306" s="15"/>
      <c r="W2306" s="132" t="s">
        <v>91</v>
      </c>
      <c r="AN2306"/>
      <c r="AO2306"/>
      <c r="AP2306"/>
      <c r="AQ2306"/>
      <c r="BD2306"/>
      <c r="BE2306" s="30" t="str">
        <f t="shared" si="346"/>
        <v>oui</v>
      </c>
    </row>
    <row r="2307" spans="3:57" ht="15" customHeight="1" x14ac:dyDescent="0.25">
      <c r="C2307" s="15"/>
      <c r="W2307" s="132" t="s">
        <v>91</v>
      </c>
      <c r="AN2307"/>
      <c r="AO2307"/>
      <c r="AP2307"/>
      <c r="AQ2307"/>
      <c r="BD2307"/>
      <c r="BE2307" s="30" t="str">
        <f t="shared" si="346"/>
        <v>oui</v>
      </c>
    </row>
    <row r="2308" spans="3:57" ht="15" customHeight="1" x14ac:dyDescent="0.25">
      <c r="C2308" s="15"/>
      <c r="W2308" s="132" t="s">
        <v>91</v>
      </c>
      <c r="AN2308"/>
      <c r="AO2308"/>
      <c r="AP2308"/>
      <c r="AQ2308"/>
      <c r="BD2308"/>
      <c r="BE2308" s="30" t="str">
        <f t="shared" si="346"/>
        <v>oui</v>
      </c>
    </row>
    <row r="2309" spans="3:57" ht="15" customHeight="1" x14ac:dyDescent="0.25">
      <c r="C2309" s="15"/>
      <c r="W2309" s="132" t="s">
        <v>91</v>
      </c>
      <c r="AN2309"/>
      <c r="AO2309"/>
      <c r="AP2309"/>
      <c r="AQ2309"/>
      <c r="BD2309"/>
      <c r="BE2309" s="30" t="str">
        <f t="shared" si="346"/>
        <v>oui</v>
      </c>
    </row>
    <row r="2310" spans="3:57" ht="15" customHeight="1" x14ac:dyDescent="0.25">
      <c r="C2310" s="15"/>
      <c r="W2310" s="132" t="s">
        <v>91</v>
      </c>
      <c r="AN2310"/>
      <c r="AO2310"/>
      <c r="AP2310"/>
      <c r="AQ2310"/>
      <c r="BD2310"/>
      <c r="BE2310" s="30" t="str">
        <f t="shared" si="346"/>
        <v>oui</v>
      </c>
    </row>
    <row r="2311" spans="3:57" ht="15" customHeight="1" x14ac:dyDescent="0.25">
      <c r="C2311" s="15"/>
      <c r="W2311" s="132" t="s">
        <v>91</v>
      </c>
      <c r="AN2311"/>
      <c r="AO2311"/>
      <c r="AP2311"/>
      <c r="AQ2311"/>
      <c r="BD2311"/>
      <c r="BE2311" s="30" t="str">
        <f t="shared" si="346"/>
        <v>oui</v>
      </c>
    </row>
    <row r="2312" spans="3:57" ht="15" customHeight="1" x14ac:dyDescent="0.25">
      <c r="C2312" s="15"/>
      <c r="W2312" s="132" t="s">
        <v>91</v>
      </c>
      <c r="AN2312"/>
      <c r="AO2312"/>
      <c r="AP2312"/>
      <c r="AQ2312"/>
      <c r="BD2312"/>
      <c r="BE2312" s="30" t="str">
        <f t="shared" si="346"/>
        <v>oui</v>
      </c>
    </row>
    <row r="2313" spans="3:57" ht="15" customHeight="1" x14ac:dyDescent="0.25">
      <c r="C2313" s="15"/>
      <c r="W2313" s="132" t="s">
        <v>91</v>
      </c>
      <c r="AN2313"/>
      <c r="AO2313"/>
      <c r="AP2313"/>
      <c r="AQ2313"/>
      <c r="BD2313"/>
      <c r="BE2313" s="30" t="str">
        <f t="shared" si="346"/>
        <v>oui</v>
      </c>
    </row>
    <row r="2314" spans="3:57" ht="15" customHeight="1" x14ac:dyDescent="0.25">
      <c r="C2314" s="15"/>
      <c r="W2314" s="132" t="s">
        <v>91</v>
      </c>
      <c r="AN2314"/>
      <c r="AO2314"/>
      <c r="AP2314"/>
      <c r="AQ2314"/>
      <c r="BD2314"/>
      <c r="BE2314" s="30" t="str">
        <f t="shared" si="346"/>
        <v>oui</v>
      </c>
    </row>
    <row r="2315" spans="3:57" ht="15" customHeight="1" x14ac:dyDescent="0.25">
      <c r="C2315" s="15"/>
      <c r="W2315" s="132" t="s">
        <v>91</v>
      </c>
      <c r="AN2315"/>
      <c r="AO2315"/>
      <c r="AP2315"/>
      <c r="AQ2315"/>
      <c r="BD2315"/>
      <c r="BE2315" s="30" t="str">
        <f t="shared" si="346"/>
        <v>oui</v>
      </c>
    </row>
    <row r="2316" spans="3:57" ht="15" customHeight="1" x14ac:dyDescent="0.25">
      <c r="C2316" s="15"/>
      <c r="W2316" s="132" t="s">
        <v>91</v>
      </c>
      <c r="AN2316"/>
      <c r="AO2316"/>
      <c r="AP2316"/>
      <c r="AQ2316"/>
      <c r="BD2316"/>
      <c r="BE2316" s="30" t="str">
        <f t="shared" si="346"/>
        <v>oui</v>
      </c>
    </row>
    <row r="2317" spans="3:57" ht="15" customHeight="1" x14ac:dyDescent="0.25">
      <c r="C2317" s="15"/>
      <c r="W2317" s="132" t="s">
        <v>91</v>
      </c>
      <c r="AN2317"/>
      <c r="AO2317"/>
      <c r="AP2317"/>
      <c r="AQ2317"/>
      <c r="BD2317"/>
      <c r="BE2317" s="30" t="str">
        <f t="shared" si="346"/>
        <v>oui</v>
      </c>
    </row>
    <row r="2318" spans="3:57" ht="15" customHeight="1" x14ac:dyDescent="0.25">
      <c r="C2318" s="15"/>
      <c r="W2318" s="132" t="s">
        <v>91</v>
      </c>
      <c r="AN2318"/>
      <c r="AO2318"/>
      <c r="AP2318"/>
      <c r="AQ2318"/>
      <c r="BD2318"/>
      <c r="BE2318" s="30" t="str">
        <f t="shared" si="346"/>
        <v>oui</v>
      </c>
    </row>
    <row r="2319" spans="3:57" ht="15" customHeight="1" x14ac:dyDescent="0.25">
      <c r="C2319" s="15"/>
      <c r="W2319" s="132" t="s">
        <v>91</v>
      </c>
      <c r="AN2319"/>
      <c r="AO2319"/>
      <c r="AP2319"/>
      <c r="AQ2319"/>
      <c r="BD2319"/>
      <c r="BE2319" s="30" t="str">
        <f t="shared" si="346"/>
        <v>oui</v>
      </c>
    </row>
    <row r="2320" spans="3:57" ht="15" customHeight="1" x14ac:dyDescent="0.25">
      <c r="C2320" s="15"/>
      <c r="W2320" s="132" t="s">
        <v>91</v>
      </c>
      <c r="AN2320"/>
      <c r="AO2320"/>
      <c r="AP2320"/>
      <c r="AQ2320"/>
      <c r="BD2320"/>
      <c r="BE2320" s="30" t="str">
        <f t="shared" si="346"/>
        <v>oui</v>
      </c>
    </row>
    <row r="2321" spans="3:57" ht="15" customHeight="1" x14ac:dyDescent="0.25">
      <c r="C2321" s="15"/>
      <c r="W2321" s="132" t="s">
        <v>91</v>
      </c>
      <c r="AN2321"/>
      <c r="AO2321"/>
      <c r="AP2321"/>
      <c r="AQ2321"/>
      <c r="BD2321"/>
      <c r="BE2321" s="30" t="str">
        <f t="shared" si="346"/>
        <v>oui</v>
      </c>
    </row>
    <row r="2322" spans="3:57" ht="15" customHeight="1" x14ac:dyDescent="0.25">
      <c r="C2322" s="15"/>
      <c r="W2322" s="132" t="s">
        <v>91</v>
      </c>
      <c r="AN2322"/>
      <c r="AO2322"/>
      <c r="AP2322"/>
      <c r="AQ2322"/>
      <c r="BD2322"/>
      <c r="BE2322" s="30" t="str">
        <f t="shared" si="346"/>
        <v>oui</v>
      </c>
    </row>
    <row r="2323" spans="3:57" ht="15" customHeight="1" x14ac:dyDescent="0.25">
      <c r="C2323" s="15"/>
      <c r="W2323" s="132" t="s">
        <v>91</v>
      </c>
      <c r="AN2323"/>
      <c r="AO2323"/>
      <c r="AP2323"/>
      <c r="AQ2323"/>
      <c r="BD2323"/>
      <c r="BE2323" s="30" t="str">
        <f t="shared" si="346"/>
        <v>oui</v>
      </c>
    </row>
    <row r="2324" spans="3:57" ht="15" customHeight="1" x14ac:dyDescent="0.25">
      <c r="C2324" s="15"/>
      <c r="W2324" s="132" t="s">
        <v>91</v>
      </c>
      <c r="AN2324"/>
      <c r="AO2324"/>
      <c r="AP2324"/>
      <c r="AQ2324"/>
      <c r="BD2324"/>
      <c r="BE2324" s="30" t="str">
        <f t="shared" si="346"/>
        <v>oui</v>
      </c>
    </row>
    <row r="2325" spans="3:57" ht="15" customHeight="1" x14ac:dyDescent="0.25">
      <c r="C2325" s="15"/>
      <c r="W2325" s="132" t="s">
        <v>91</v>
      </c>
      <c r="AN2325"/>
      <c r="AO2325"/>
      <c r="AP2325"/>
      <c r="AQ2325"/>
      <c r="BD2325"/>
      <c r="BE2325" s="30" t="str">
        <f t="shared" si="346"/>
        <v>oui</v>
      </c>
    </row>
    <row r="2326" spans="3:57" ht="15" customHeight="1" x14ac:dyDescent="0.25">
      <c r="C2326" s="15"/>
      <c r="W2326" s="132" t="s">
        <v>91</v>
      </c>
      <c r="AN2326"/>
      <c r="AO2326"/>
      <c r="AP2326"/>
      <c r="AQ2326"/>
      <c r="BD2326"/>
      <c r="BE2326" s="30" t="str">
        <f t="shared" si="346"/>
        <v>oui</v>
      </c>
    </row>
    <row r="2327" spans="3:57" ht="15" customHeight="1" x14ac:dyDescent="0.25">
      <c r="C2327" s="15"/>
      <c r="W2327" s="132" t="s">
        <v>91</v>
      </c>
      <c r="AN2327"/>
      <c r="AO2327"/>
      <c r="AP2327"/>
      <c r="AQ2327"/>
      <c r="BD2327"/>
      <c r="BE2327" s="30" t="str">
        <f t="shared" si="346"/>
        <v>oui</v>
      </c>
    </row>
    <row r="2328" spans="3:57" ht="15" customHeight="1" x14ac:dyDescent="0.25">
      <c r="C2328" s="15"/>
      <c r="W2328" s="132" t="s">
        <v>91</v>
      </c>
      <c r="AN2328"/>
      <c r="AO2328"/>
      <c r="AP2328"/>
      <c r="AQ2328"/>
      <c r="BD2328"/>
      <c r="BE2328" s="30" t="str">
        <f t="shared" si="346"/>
        <v>oui</v>
      </c>
    </row>
    <row r="2329" spans="3:57" ht="15" customHeight="1" x14ac:dyDescent="0.25">
      <c r="C2329" s="15"/>
      <c r="W2329" s="132" t="s">
        <v>91</v>
      </c>
      <c r="AN2329"/>
      <c r="AO2329"/>
      <c r="AP2329"/>
      <c r="AQ2329"/>
      <c r="BD2329"/>
      <c r="BE2329" s="30" t="str">
        <f t="shared" si="346"/>
        <v>oui</v>
      </c>
    </row>
    <row r="2330" spans="3:57" ht="15" customHeight="1" x14ac:dyDescent="0.25">
      <c r="C2330" s="15"/>
      <c r="W2330" s="132" t="s">
        <v>91</v>
      </c>
      <c r="AN2330"/>
      <c r="AO2330"/>
      <c r="AP2330"/>
      <c r="AQ2330"/>
      <c r="BD2330"/>
      <c r="BE2330" s="30" t="str">
        <f t="shared" ref="BE2330:BE2393" si="347">+BE2329</f>
        <v>oui</v>
      </c>
    </row>
    <row r="2331" spans="3:57" ht="15" customHeight="1" x14ac:dyDescent="0.25">
      <c r="C2331" s="15"/>
      <c r="W2331" s="132" t="s">
        <v>91</v>
      </c>
      <c r="AN2331"/>
      <c r="AO2331"/>
      <c r="AP2331"/>
      <c r="AQ2331"/>
      <c r="BD2331"/>
      <c r="BE2331" s="30" t="str">
        <f t="shared" si="347"/>
        <v>oui</v>
      </c>
    </row>
    <row r="2332" spans="3:57" ht="15" customHeight="1" x14ac:dyDescent="0.25">
      <c r="C2332" s="15"/>
      <c r="W2332" s="132" t="s">
        <v>91</v>
      </c>
      <c r="AN2332"/>
      <c r="AO2332"/>
      <c r="AP2332"/>
      <c r="AQ2332"/>
      <c r="BD2332"/>
      <c r="BE2332" s="30" t="str">
        <f t="shared" si="347"/>
        <v>oui</v>
      </c>
    </row>
    <row r="2333" spans="3:57" ht="15" customHeight="1" x14ac:dyDescent="0.25">
      <c r="C2333" s="15"/>
      <c r="W2333" s="132" t="s">
        <v>91</v>
      </c>
      <c r="AN2333"/>
      <c r="AO2333"/>
      <c r="AP2333"/>
      <c r="AQ2333"/>
      <c r="BD2333"/>
      <c r="BE2333" s="30" t="str">
        <f t="shared" si="347"/>
        <v>oui</v>
      </c>
    </row>
    <row r="2334" spans="3:57" ht="15" customHeight="1" x14ac:dyDescent="0.25">
      <c r="C2334" s="15"/>
      <c r="W2334" s="132" t="s">
        <v>91</v>
      </c>
      <c r="AN2334"/>
      <c r="AO2334"/>
      <c r="AP2334"/>
      <c r="AQ2334"/>
      <c r="BD2334"/>
      <c r="BE2334" s="30" t="str">
        <f t="shared" si="347"/>
        <v>oui</v>
      </c>
    </row>
    <row r="2335" spans="3:57" ht="15" customHeight="1" x14ac:dyDescent="0.25">
      <c r="C2335" s="15"/>
      <c r="W2335" s="132" t="s">
        <v>91</v>
      </c>
      <c r="AN2335"/>
      <c r="AO2335"/>
      <c r="AP2335"/>
      <c r="AQ2335"/>
      <c r="BD2335"/>
      <c r="BE2335" s="30" t="str">
        <f t="shared" si="347"/>
        <v>oui</v>
      </c>
    </row>
    <row r="2336" spans="3:57" ht="15" customHeight="1" x14ac:dyDescent="0.25">
      <c r="C2336" s="15"/>
      <c r="W2336" s="132" t="s">
        <v>91</v>
      </c>
      <c r="AN2336"/>
      <c r="AO2336"/>
      <c r="AP2336"/>
      <c r="AQ2336"/>
      <c r="BD2336"/>
      <c r="BE2336" s="30" t="str">
        <f t="shared" si="347"/>
        <v>oui</v>
      </c>
    </row>
    <row r="2337" spans="3:57" ht="15" customHeight="1" x14ac:dyDescent="0.25">
      <c r="C2337" s="15"/>
      <c r="W2337" s="132" t="s">
        <v>91</v>
      </c>
      <c r="AN2337"/>
      <c r="AO2337"/>
      <c r="AP2337"/>
      <c r="AQ2337"/>
      <c r="BD2337"/>
      <c r="BE2337" s="30" t="str">
        <f t="shared" si="347"/>
        <v>oui</v>
      </c>
    </row>
    <row r="2338" spans="3:57" ht="15" customHeight="1" x14ac:dyDescent="0.25">
      <c r="C2338" s="15"/>
      <c r="W2338" s="132" t="s">
        <v>91</v>
      </c>
      <c r="AN2338"/>
      <c r="AO2338"/>
      <c r="AP2338"/>
      <c r="AQ2338"/>
      <c r="BD2338"/>
      <c r="BE2338" s="30" t="str">
        <f t="shared" si="347"/>
        <v>oui</v>
      </c>
    </row>
    <row r="2339" spans="3:57" ht="15" customHeight="1" x14ac:dyDescent="0.25">
      <c r="C2339" s="15"/>
      <c r="W2339" s="132" t="s">
        <v>91</v>
      </c>
      <c r="AN2339"/>
      <c r="AO2339"/>
      <c r="AP2339"/>
      <c r="AQ2339"/>
      <c r="BD2339"/>
      <c r="BE2339" s="30" t="str">
        <f t="shared" si="347"/>
        <v>oui</v>
      </c>
    </row>
    <row r="2340" spans="3:57" ht="15" customHeight="1" x14ac:dyDescent="0.25">
      <c r="C2340" s="15"/>
      <c r="W2340" s="132" t="s">
        <v>91</v>
      </c>
      <c r="AN2340"/>
      <c r="AO2340"/>
      <c r="AP2340"/>
      <c r="AQ2340"/>
      <c r="BD2340"/>
      <c r="BE2340" s="30" t="str">
        <f t="shared" si="347"/>
        <v>oui</v>
      </c>
    </row>
    <row r="2341" spans="3:57" ht="15" customHeight="1" x14ac:dyDescent="0.25">
      <c r="C2341" s="15"/>
      <c r="W2341" s="132" t="s">
        <v>91</v>
      </c>
      <c r="AN2341"/>
      <c r="AO2341"/>
      <c r="AP2341"/>
      <c r="AQ2341"/>
      <c r="BD2341"/>
      <c r="BE2341" s="30" t="str">
        <f t="shared" si="347"/>
        <v>oui</v>
      </c>
    </row>
    <row r="2342" spans="3:57" ht="15" customHeight="1" x14ac:dyDescent="0.25">
      <c r="C2342" s="15"/>
      <c r="W2342" s="132" t="s">
        <v>91</v>
      </c>
      <c r="AN2342"/>
      <c r="AO2342"/>
      <c r="AP2342"/>
      <c r="AQ2342"/>
      <c r="BD2342"/>
      <c r="BE2342" s="30" t="str">
        <f t="shared" si="347"/>
        <v>oui</v>
      </c>
    </row>
    <row r="2343" spans="3:57" ht="15" customHeight="1" x14ac:dyDescent="0.25">
      <c r="C2343" s="15"/>
      <c r="W2343" s="132" t="s">
        <v>91</v>
      </c>
      <c r="AN2343"/>
      <c r="AO2343"/>
      <c r="AP2343"/>
      <c r="AQ2343"/>
      <c r="BD2343"/>
      <c r="BE2343" s="30" t="str">
        <f t="shared" si="347"/>
        <v>oui</v>
      </c>
    </row>
    <row r="2344" spans="3:57" ht="15" customHeight="1" x14ac:dyDescent="0.25">
      <c r="C2344" s="15"/>
      <c r="W2344" s="132" t="s">
        <v>91</v>
      </c>
      <c r="AN2344"/>
      <c r="AO2344"/>
      <c r="AP2344"/>
      <c r="AQ2344"/>
      <c r="BD2344"/>
      <c r="BE2344" s="30" t="str">
        <f t="shared" si="347"/>
        <v>oui</v>
      </c>
    </row>
    <row r="2345" spans="3:57" ht="15" customHeight="1" x14ac:dyDescent="0.25">
      <c r="C2345" s="15"/>
      <c r="W2345" s="132" t="s">
        <v>91</v>
      </c>
      <c r="AN2345"/>
      <c r="AO2345"/>
      <c r="AP2345"/>
      <c r="AQ2345"/>
      <c r="BD2345"/>
      <c r="BE2345" s="30" t="str">
        <f t="shared" si="347"/>
        <v>oui</v>
      </c>
    </row>
    <row r="2346" spans="3:57" ht="15" customHeight="1" x14ac:dyDescent="0.25">
      <c r="C2346" s="15"/>
      <c r="W2346" s="132" t="s">
        <v>91</v>
      </c>
      <c r="AN2346"/>
      <c r="AO2346"/>
      <c r="AP2346"/>
      <c r="AQ2346"/>
      <c r="BD2346"/>
      <c r="BE2346" s="30" t="str">
        <f t="shared" si="347"/>
        <v>oui</v>
      </c>
    </row>
    <row r="2347" spans="3:57" ht="15" customHeight="1" x14ac:dyDescent="0.25">
      <c r="C2347" s="15"/>
      <c r="W2347" s="132" t="s">
        <v>91</v>
      </c>
      <c r="AN2347"/>
      <c r="AO2347"/>
      <c r="AP2347"/>
      <c r="AQ2347"/>
      <c r="BD2347"/>
      <c r="BE2347" s="30" t="str">
        <f t="shared" si="347"/>
        <v>oui</v>
      </c>
    </row>
    <row r="2348" spans="3:57" ht="15" customHeight="1" x14ac:dyDescent="0.25">
      <c r="C2348" s="15"/>
      <c r="W2348" s="132" t="s">
        <v>91</v>
      </c>
      <c r="AN2348"/>
      <c r="AO2348"/>
      <c r="AP2348"/>
      <c r="AQ2348"/>
      <c r="BD2348"/>
      <c r="BE2348" s="30" t="str">
        <f t="shared" si="347"/>
        <v>oui</v>
      </c>
    </row>
    <row r="2349" spans="3:57" ht="15" customHeight="1" x14ac:dyDescent="0.25">
      <c r="C2349" s="15"/>
      <c r="W2349" s="132" t="s">
        <v>91</v>
      </c>
      <c r="AN2349"/>
      <c r="AO2349"/>
      <c r="AP2349"/>
      <c r="AQ2349"/>
      <c r="BD2349"/>
      <c r="BE2349" s="30" t="str">
        <f t="shared" si="347"/>
        <v>oui</v>
      </c>
    </row>
    <row r="2350" spans="3:57" ht="15" customHeight="1" x14ac:dyDescent="0.25">
      <c r="C2350" s="15"/>
      <c r="W2350" s="132" t="s">
        <v>91</v>
      </c>
      <c r="AN2350"/>
      <c r="AO2350"/>
      <c r="AP2350"/>
      <c r="AQ2350"/>
      <c r="BD2350"/>
      <c r="BE2350" s="30" t="str">
        <f t="shared" si="347"/>
        <v>oui</v>
      </c>
    </row>
    <row r="2351" spans="3:57" ht="15" customHeight="1" x14ac:dyDescent="0.25">
      <c r="C2351" s="15"/>
      <c r="W2351" s="132" t="s">
        <v>91</v>
      </c>
      <c r="AN2351"/>
      <c r="AO2351"/>
      <c r="AP2351"/>
      <c r="AQ2351"/>
      <c r="BD2351"/>
      <c r="BE2351" s="30" t="str">
        <f t="shared" si="347"/>
        <v>oui</v>
      </c>
    </row>
    <row r="2352" spans="3:57" ht="15" customHeight="1" x14ac:dyDescent="0.25">
      <c r="C2352" s="15"/>
      <c r="W2352" s="132" t="s">
        <v>91</v>
      </c>
      <c r="AN2352"/>
      <c r="AO2352"/>
      <c r="AP2352"/>
      <c r="AQ2352"/>
      <c r="BD2352"/>
      <c r="BE2352" s="30" t="str">
        <f t="shared" si="347"/>
        <v>oui</v>
      </c>
    </row>
    <row r="2353" spans="3:57" ht="15" customHeight="1" x14ac:dyDescent="0.25">
      <c r="C2353" s="15"/>
      <c r="W2353" s="132" t="s">
        <v>91</v>
      </c>
      <c r="AN2353"/>
      <c r="AO2353"/>
      <c r="AP2353"/>
      <c r="AQ2353"/>
      <c r="BD2353"/>
      <c r="BE2353" s="30" t="str">
        <f t="shared" si="347"/>
        <v>oui</v>
      </c>
    </row>
    <row r="2354" spans="3:57" ht="15" customHeight="1" x14ac:dyDescent="0.25">
      <c r="C2354" s="15"/>
      <c r="W2354" s="132" t="s">
        <v>91</v>
      </c>
      <c r="AN2354"/>
      <c r="AO2354"/>
      <c r="AP2354"/>
      <c r="AQ2354"/>
      <c r="BD2354"/>
      <c r="BE2354" s="30" t="str">
        <f t="shared" si="347"/>
        <v>oui</v>
      </c>
    </row>
    <row r="2355" spans="3:57" ht="15" customHeight="1" x14ac:dyDescent="0.25">
      <c r="C2355" s="15"/>
      <c r="W2355" s="132" t="s">
        <v>91</v>
      </c>
      <c r="AN2355"/>
      <c r="AO2355"/>
      <c r="AP2355"/>
      <c r="AQ2355"/>
      <c r="BD2355"/>
      <c r="BE2355" s="30" t="str">
        <f t="shared" si="347"/>
        <v>oui</v>
      </c>
    </row>
    <row r="2356" spans="3:57" ht="15" customHeight="1" x14ac:dyDescent="0.25">
      <c r="C2356" s="15"/>
      <c r="W2356" s="132" t="s">
        <v>91</v>
      </c>
      <c r="AN2356"/>
      <c r="AO2356"/>
      <c r="AP2356"/>
      <c r="AQ2356"/>
      <c r="BD2356"/>
      <c r="BE2356" s="30" t="str">
        <f t="shared" si="347"/>
        <v>oui</v>
      </c>
    </row>
    <row r="2357" spans="3:57" ht="15" customHeight="1" x14ac:dyDescent="0.25">
      <c r="C2357" s="15"/>
      <c r="W2357" s="132" t="s">
        <v>91</v>
      </c>
      <c r="AN2357"/>
      <c r="AO2357"/>
      <c r="AP2357"/>
      <c r="AQ2357"/>
      <c r="BD2357"/>
      <c r="BE2357" s="30" t="str">
        <f t="shared" si="347"/>
        <v>oui</v>
      </c>
    </row>
    <row r="2358" spans="3:57" ht="15" customHeight="1" x14ac:dyDescent="0.25">
      <c r="C2358" s="15"/>
      <c r="W2358" s="132" t="s">
        <v>91</v>
      </c>
      <c r="AN2358"/>
      <c r="AO2358"/>
      <c r="AP2358"/>
      <c r="AQ2358"/>
      <c r="BD2358"/>
      <c r="BE2358" s="30" t="str">
        <f t="shared" si="347"/>
        <v>oui</v>
      </c>
    </row>
    <row r="2359" spans="3:57" ht="15" customHeight="1" x14ac:dyDescent="0.25">
      <c r="C2359" s="15"/>
      <c r="W2359" s="132" t="s">
        <v>91</v>
      </c>
      <c r="AN2359"/>
      <c r="AO2359"/>
      <c r="AP2359"/>
      <c r="AQ2359"/>
      <c r="BD2359"/>
      <c r="BE2359" s="30" t="str">
        <f t="shared" si="347"/>
        <v>oui</v>
      </c>
    </row>
    <row r="2360" spans="3:57" ht="15" customHeight="1" x14ac:dyDescent="0.25">
      <c r="C2360" s="15"/>
      <c r="W2360" s="132" t="s">
        <v>91</v>
      </c>
      <c r="AN2360"/>
      <c r="AO2360"/>
      <c r="AP2360"/>
      <c r="AQ2360"/>
      <c r="BD2360"/>
      <c r="BE2360" s="30" t="str">
        <f t="shared" si="347"/>
        <v>oui</v>
      </c>
    </row>
    <row r="2361" spans="3:57" ht="15" customHeight="1" x14ac:dyDescent="0.25">
      <c r="C2361" s="15"/>
      <c r="W2361" s="132" t="s">
        <v>91</v>
      </c>
      <c r="AN2361"/>
      <c r="AO2361"/>
      <c r="AP2361"/>
      <c r="AQ2361"/>
      <c r="BD2361"/>
      <c r="BE2361" s="30" t="str">
        <f t="shared" si="347"/>
        <v>oui</v>
      </c>
    </row>
    <row r="2362" spans="3:57" ht="15" customHeight="1" x14ac:dyDescent="0.25">
      <c r="C2362" s="15"/>
      <c r="W2362" s="132" t="s">
        <v>91</v>
      </c>
      <c r="AN2362"/>
      <c r="AO2362"/>
      <c r="AP2362"/>
      <c r="AQ2362"/>
      <c r="BD2362"/>
      <c r="BE2362" s="30" t="str">
        <f t="shared" si="347"/>
        <v>oui</v>
      </c>
    </row>
    <row r="2363" spans="3:57" ht="15" customHeight="1" x14ac:dyDescent="0.25">
      <c r="C2363" s="15"/>
      <c r="W2363" s="132" t="s">
        <v>91</v>
      </c>
      <c r="AN2363"/>
      <c r="AO2363"/>
      <c r="AP2363"/>
      <c r="AQ2363"/>
      <c r="BD2363"/>
      <c r="BE2363" s="30" t="str">
        <f t="shared" si="347"/>
        <v>oui</v>
      </c>
    </row>
    <row r="2364" spans="3:57" ht="15" customHeight="1" x14ac:dyDescent="0.25">
      <c r="C2364" s="15"/>
      <c r="W2364" s="132" t="s">
        <v>91</v>
      </c>
      <c r="AN2364"/>
      <c r="AO2364"/>
      <c r="AP2364"/>
      <c r="AQ2364"/>
      <c r="BD2364"/>
      <c r="BE2364" s="30" t="str">
        <f t="shared" si="347"/>
        <v>oui</v>
      </c>
    </row>
    <row r="2365" spans="3:57" ht="15" customHeight="1" x14ac:dyDescent="0.25">
      <c r="C2365" s="15"/>
      <c r="W2365" s="132" t="s">
        <v>91</v>
      </c>
      <c r="AN2365"/>
      <c r="AO2365"/>
      <c r="AP2365"/>
      <c r="AQ2365"/>
      <c r="BD2365"/>
      <c r="BE2365" s="30" t="str">
        <f t="shared" si="347"/>
        <v>oui</v>
      </c>
    </row>
    <row r="2366" spans="3:57" ht="15" customHeight="1" x14ac:dyDescent="0.25">
      <c r="C2366" s="15"/>
      <c r="W2366" s="132" t="s">
        <v>91</v>
      </c>
      <c r="AN2366"/>
      <c r="AO2366"/>
      <c r="AP2366"/>
      <c r="AQ2366"/>
      <c r="BD2366"/>
      <c r="BE2366" s="30" t="str">
        <f t="shared" si="347"/>
        <v>oui</v>
      </c>
    </row>
    <row r="2367" spans="3:57" ht="15" customHeight="1" x14ac:dyDescent="0.25">
      <c r="C2367" s="15"/>
      <c r="W2367" s="132" t="s">
        <v>91</v>
      </c>
      <c r="AN2367"/>
      <c r="AO2367"/>
      <c r="AP2367"/>
      <c r="AQ2367"/>
      <c r="BD2367"/>
      <c r="BE2367" s="30" t="str">
        <f t="shared" si="347"/>
        <v>oui</v>
      </c>
    </row>
    <row r="2368" spans="3:57" ht="15" customHeight="1" x14ac:dyDescent="0.25">
      <c r="C2368" s="15"/>
      <c r="W2368" s="132" t="s">
        <v>91</v>
      </c>
      <c r="AN2368"/>
      <c r="AO2368"/>
      <c r="AP2368"/>
      <c r="AQ2368"/>
      <c r="BD2368"/>
      <c r="BE2368" s="30" t="str">
        <f t="shared" si="347"/>
        <v>oui</v>
      </c>
    </row>
    <row r="2369" spans="3:57" ht="15" customHeight="1" x14ac:dyDescent="0.25">
      <c r="C2369" s="15"/>
      <c r="W2369" s="132" t="s">
        <v>91</v>
      </c>
      <c r="AN2369"/>
      <c r="AO2369"/>
      <c r="AP2369"/>
      <c r="AQ2369"/>
      <c r="BD2369"/>
      <c r="BE2369" s="30" t="str">
        <f t="shared" si="347"/>
        <v>oui</v>
      </c>
    </row>
    <row r="2370" spans="3:57" ht="15" customHeight="1" x14ac:dyDescent="0.25">
      <c r="C2370" s="15"/>
      <c r="W2370" s="132" t="s">
        <v>91</v>
      </c>
      <c r="AN2370"/>
      <c r="AO2370"/>
      <c r="AP2370"/>
      <c r="AQ2370"/>
      <c r="BD2370"/>
      <c r="BE2370" s="30" t="str">
        <f t="shared" si="347"/>
        <v>oui</v>
      </c>
    </row>
    <row r="2371" spans="3:57" ht="15" customHeight="1" x14ac:dyDescent="0.25">
      <c r="C2371" s="15"/>
      <c r="W2371" s="132" t="s">
        <v>91</v>
      </c>
      <c r="AN2371"/>
      <c r="AO2371"/>
      <c r="AP2371"/>
      <c r="AQ2371"/>
      <c r="BD2371"/>
      <c r="BE2371" s="30" t="str">
        <f t="shared" si="347"/>
        <v>oui</v>
      </c>
    </row>
    <row r="2372" spans="3:57" ht="15" customHeight="1" x14ac:dyDescent="0.25">
      <c r="C2372" s="15"/>
      <c r="W2372" s="132" t="s">
        <v>91</v>
      </c>
      <c r="AN2372"/>
      <c r="AO2372"/>
      <c r="AP2372"/>
      <c r="AQ2372"/>
      <c r="BD2372"/>
      <c r="BE2372" s="30" t="str">
        <f t="shared" si="347"/>
        <v>oui</v>
      </c>
    </row>
    <row r="2373" spans="3:57" ht="15" customHeight="1" x14ac:dyDescent="0.25">
      <c r="C2373" s="15"/>
      <c r="W2373" s="132" t="s">
        <v>91</v>
      </c>
      <c r="AN2373"/>
      <c r="AO2373"/>
      <c r="AP2373"/>
      <c r="AQ2373"/>
      <c r="BD2373"/>
      <c r="BE2373" s="30" t="str">
        <f t="shared" si="347"/>
        <v>oui</v>
      </c>
    </row>
    <row r="2374" spans="3:57" ht="15" customHeight="1" x14ac:dyDescent="0.25">
      <c r="C2374" s="15"/>
      <c r="W2374" s="132" t="s">
        <v>91</v>
      </c>
      <c r="AN2374"/>
      <c r="AO2374"/>
      <c r="AP2374"/>
      <c r="AQ2374"/>
      <c r="BD2374"/>
      <c r="BE2374" s="30" t="str">
        <f t="shared" si="347"/>
        <v>oui</v>
      </c>
    </row>
    <row r="2375" spans="3:57" ht="15" customHeight="1" x14ac:dyDescent="0.25">
      <c r="C2375" s="15"/>
      <c r="W2375" s="132" t="s">
        <v>91</v>
      </c>
      <c r="AN2375"/>
      <c r="AO2375"/>
      <c r="AP2375"/>
      <c r="AQ2375"/>
      <c r="BD2375"/>
      <c r="BE2375" s="30" t="str">
        <f t="shared" si="347"/>
        <v>oui</v>
      </c>
    </row>
    <row r="2376" spans="3:57" ht="15" customHeight="1" x14ac:dyDescent="0.25">
      <c r="C2376" s="15"/>
      <c r="W2376" s="132" t="s">
        <v>91</v>
      </c>
      <c r="AN2376"/>
      <c r="AO2376"/>
      <c r="AP2376"/>
      <c r="AQ2376"/>
      <c r="BD2376"/>
      <c r="BE2376" s="30" t="str">
        <f t="shared" si="347"/>
        <v>oui</v>
      </c>
    </row>
    <row r="2377" spans="3:57" ht="15" customHeight="1" x14ac:dyDescent="0.25">
      <c r="C2377" s="15"/>
      <c r="W2377" s="132" t="s">
        <v>91</v>
      </c>
      <c r="AN2377"/>
      <c r="AO2377"/>
      <c r="AP2377"/>
      <c r="AQ2377"/>
      <c r="BD2377"/>
      <c r="BE2377" s="30" t="str">
        <f t="shared" si="347"/>
        <v>oui</v>
      </c>
    </row>
    <row r="2378" spans="3:57" ht="15" customHeight="1" x14ac:dyDescent="0.25">
      <c r="C2378" s="15"/>
      <c r="W2378" s="132" t="s">
        <v>91</v>
      </c>
      <c r="AN2378"/>
      <c r="AO2378"/>
      <c r="AP2378"/>
      <c r="AQ2378"/>
      <c r="BD2378"/>
      <c r="BE2378" s="30" t="str">
        <f t="shared" si="347"/>
        <v>oui</v>
      </c>
    </row>
    <row r="2379" spans="3:57" ht="15" customHeight="1" x14ac:dyDescent="0.25">
      <c r="C2379" s="15"/>
      <c r="W2379" s="132" t="s">
        <v>91</v>
      </c>
      <c r="AN2379"/>
      <c r="AO2379"/>
      <c r="AP2379"/>
      <c r="AQ2379"/>
      <c r="BD2379"/>
      <c r="BE2379" s="30" t="str">
        <f t="shared" si="347"/>
        <v>oui</v>
      </c>
    </row>
    <row r="2380" spans="3:57" ht="15" customHeight="1" x14ac:dyDescent="0.25">
      <c r="C2380" s="15"/>
      <c r="W2380" s="132" t="s">
        <v>91</v>
      </c>
      <c r="AN2380"/>
      <c r="AO2380"/>
      <c r="AP2380"/>
      <c r="AQ2380"/>
      <c r="BD2380"/>
      <c r="BE2380" s="30" t="str">
        <f t="shared" si="347"/>
        <v>oui</v>
      </c>
    </row>
    <row r="2381" spans="3:57" ht="15" customHeight="1" x14ac:dyDescent="0.25">
      <c r="C2381" s="15"/>
      <c r="W2381" s="132" t="s">
        <v>91</v>
      </c>
      <c r="AN2381"/>
      <c r="AO2381"/>
      <c r="AP2381"/>
      <c r="AQ2381"/>
      <c r="BD2381"/>
      <c r="BE2381" s="30" t="str">
        <f t="shared" si="347"/>
        <v>oui</v>
      </c>
    </row>
    <row r="2382" spans="3:57" ht="15" customHeight="1" x14ac:dyDescent="0.25">
      <c r="C2382" s="15"/>
      <c r="W2382" s="132" t="s">
        <v>91</v>
      </c>
      <c r="AN2382"/>
      <c r="AO2382"/>
      <c r="AP2382"/>
      <c r="AQ2382"/>
      <c r="BD2382"/>
      <c r="BE2382" s="30" t="str">
        <f t="shared" si="347"/>
        <v>oui</v>
      </c>
    </row>
    <row r="2383" spans="3:57" ht="15" customHeight="1" x14ac:dyDescent="0.25">
      <c r="C2383" s="15"/>
      <c r="W2383" s="132" t="s">
        <v>91</v>
      </c>
      <c r="AN2383"/>
      <c r="AO2383"/>
      <c r="AP2383"/>
      <c r="AQ2383"/>
      <c r="BD2383"/>
      <c r="BE2383" s="30" t="str">
        <f t="shared" si="347"/>
        <v>oui</v>
      </c>
    </row>
    <row r="2384" spans="3:57" ht="15" customHeight="1" x14ac:dyDescent="0.25">
      <c r="C2384" s="15"/>
      <c r="W2384" s="132" t="s">
        <v>91</v>
      </c>
      <c r="AN2384"/>
      <c r="AO2384"/>
      <c r="AP2384"/>
      <c r="AQ2384"/>
      <c r="BD2384"/>
      <c r="BE2384" s="30" t="str">
        <f t="shared" si="347"/>
        <v>oui</v>
      </c>
    </row>
    <row r="2385" spans="3:57" ht="15" customHeight="1" x14ac:dyDescent="0.25">
      <c r="C2385" s="15"/>
      <c r="W2385" s="132" t="s">
        <v>91</v>
      </c>
      <c r="AN2385"/>
      <c r="AO2385"/>
      <c r="AP2385"/>
      <c r="AQ2385"/>
      <c r="BD2385"/>
      <c r="BE2385" s="30" t="str">
        <f t="shared" si="347"/>
        <v>oui</v>
      </c>
    </row>
    <row r="2386" spans="3:57" ht="15" customHeight="1" x14ac:dyDescent="0.25">
      <c r="C2386" s="15"/>
      <c r="W2386" s="132" t="s">
        <v>91</v>
      </c>
      <c r="AN2386"/>
      <c r="AO2386"/>
      <c r="AP2386"/>
      <c r="AQ2386"/>
      <c r="BD2386"/>
      <c r="BE2386" s="30" t="str">
        <f t="shared" si="347"/>
        <v>oui</v>
      </c>
    </row>
    <row r="2387" spans="3:57" ht="15" customHeight="1" x14ac:dyDescent="0.25">
      <c r="C2387" s="15"/>
      <c r="W2387" s="132" t="s">
        <v>91</v>
      </c>
      <c r="AN2387"/>
      <c r="AO2387"/>
      <c r="AP2387"/>
      <c r="AQ2387"/>
      <c r="BD2387"/>
      <c r="BE2387" s="30" t="str">
        <f t="shared" si="347"/>
        <v>oui</v>
      </c>
    </row>
    <row r="2388" spans="3:57" ht="15" customHeight="1" x14ac:dyDescent="0.25">
      <c r="C2388" s="15"/>
      <c r="W2388" s="132" t="s">
        <v>91</v>
      </c>
      <c r="AN2388"/>
      <c r="AO2388"/>
      <c r="AP2388"/>
      <c r="AQ2388"/>
      <c r="BD2388"/>
      <c r="BE2388" s="30" t="str">
        <f t="shared" si="347"/>
        <v>oui</v>
      </c>
    </row>
    <row r="2389" spans="3:57" ht="15" customHeight="1" x14ac:dyDescent="0.25">
      <c r="C2389" s="15"/>
      <c r="W2389" s="132" t="s">
        <v>91</v>
      </c>
      <c r="AN2389"/>
      <c r="AO2389"/>
      <c r="AP2389"/>
      <c r="AQ2389"/>
      <c r="BD2389"/>
      <c r="BE2389" s="30" t="str">
        <f t="shared" si="347"/>
        <v>oui</v>
      </c>
    </row>
    <row r="2390" spans="3:57" ht="15" customHeight="1" x14ac:dyDescent="0.25">
      <c r="C2390" s="15"/>
      <c r="W2390" s="132" t="s">
        <v>91</v>
      </c>
      <c r="AN2390"/>
      <c r="AO2390"/>
      <c r="AP2390"/>
      <c r="AQ2390"/>
      <c r="BD2390"/>
      <c r="BE2390" s="30" t="str">
        <f t="shared" si="347"/>
        <v>oui</v>
      </c>
    </row>
    <row r="2391" spans="3:57" ht="15" customHeight="1" x14ac:dyDescent="0.25">
      <c r="C2391" s="15"/>
      <c r="W2391" s="132" t="s">
        <v>91</v>
      </c>
      <c r="AN2391"/>
      <c r="AO2391"/>
      <c r="AP2391"/>
      <c r="AQ2391"/>
      <c r="BD2391"/>
      <c r="BE2391" s="30" t="str">
        <f t="shared" si="347"/>
        <v>oui</v>
      </c>
    </row>
    <row r="2392" spans="3:57" ht="15" customHeight="1" x14ac:dyDescent="0.25">
      <c r="C2392" s="15"/>
      <c r="W2392" s="132" t="s">
        <v>91</v>
      </c>
      <c r="AN2392"/>
      <c r="AO2392"/>
      <c r="AP2392"/>
      <c r="AQ2392"/>
      <c r="BD2392"/>
      <c r="BE2392" s="30" t="str">
        <f t="shared" si="347"/>
        <v>oui</v>
      </c>
    </row>
    <row r="2393" spans="3:57" ht="15" customHeight="1" x14ac:dyDescent="0.25">
      <c r="C2393" s="15"/>
      <c r="W2393" s="132" t="s">
        <v>91</v>
      </c>
      <c r="AN2393"/>
      <c r="AO2393"/>
      <c r="AP2393"/>
      <c r="AQ2393"/>
      <c r="BD2393"/>
      <c r="BE2393" s="30" t="str">
        <f t="shared" si="347"/>
        <v>oui</v>
      </c>
    </row>
    <row r="2394" spans="3:57" ht="15" customHeight="1" x14ac:dyDescent="0.25">
      <c r="C2394" s="15"/>
      <c r="W2394" s="132" t="s">
        <v>91</v>
      </c>
      <c r="AN2394"/>
      <c r="AO2394"/>
      <c r="AP2394"/>
      <c r="AQ2394"/>
      <c r="BD2394"/>
      <c r="BE2394" s="30" t="str">
        <f t="shared" ref="BE2394:BE2400" si="348">+BE2393</f>
        <v>oui</v>
      </c>
    </row>
    <row r="2395" spans="3:57" ht="15" customHeight="1" x14ac:dyDescent="0.25">
      <c r="C2395" s="15"/>
      <c r="W2395" s="132" t="s">
        <v>91</v>
      </c>
      <c r="AN2395"/>
      <c r="AO2395"/>
      <c r="AP2395"/>
      <c r="AQ2395"/>
      <c r="BD2395"/>
      <c r="BE2395" s="30" t="str">
        <f t="shared" si="348"/>
        <v>oui</v>
      </c>
    </row>
    <row r="2396" spans="3:57" ht="15" customHeight="1" x14ac:dyDescent="0.25">
      <c r="C2396" s="15"/>
      <c r="W2396" s="132" t="s">
        <v>91</v>
      </c>
      <c r="AN2396"/>
      <c r="AO2396"/>
      <c r="AP2396"/>
      <c r="AQ2396"/>
      <c r="BD2396"/>
      <c r="BE2396" s="30" t="str">
        <f t="shared" si="348"/>
        <v>oui</v>
      </c>
    </row>
    <row r="2397" spans="3:57" ht="15" customHeight="1" x14ac:dyDescent="0.25">
      <c r="C2397" s="15"/>
      <c r="W2397" s="132" t="s">
        <v>91</v>
      </c>
      <c r="AN2397"/>
      <c r="AO2397"/>
      <c r="AP2397"/>
      <c r="AQ2397"/>
      <c r="BD2397"/>
      <c r="BE2397" s="30" t="str">
        <f t="shared" si="348"/>
        <v>oui</v>
      </c>
    </row>
    <row r="2398" spans="3:57" ht="15" customHeight="1" x14ac:dyDescent="0.25">
      <c r="C2398" s="15"/>
      <c r="W2398" s="132" t="s">
        <v>91</v>
      </c>
      <c r="AN2398"/>
      <c r="AO2398"/>
      <c r="AP2398"/>
      <c r="AQ2398"/>
      <c r="BD2398"/>
      <c r="BE2398" s="30" t="str">
        <f t="shared" si="348"/>
        <v>oui</v>
      </c>
    </row>
    <row r="2399" spans="3:57" ht="15" customHeight="1" x14ac:dyDescent="0.25">
      <c r="C2399" s="15"/>
      <c r="W2399" s="132" t="s">
        <v>91</v>
      </c>
      <c r="AN2399"/>
      <c r="AO2399"/>
      <c r="AP2399"/>
      <c r="AQ2399"/>
      <c r="BD2399"/>
      <c r="BE2399" s="30" t="str">
        <f t="shared" si="348"/>
        <v>oui</v>
      </c>
    </row>
    <row r="2400" spans="3:57" x14ac:dyDescent="0.25">
      <c r="C2400" s="15"/>
      <c r="W2400" s="132" t="s">
        <v>91</v>
      </c>
      <c r="AN2400"/>
      <c r="AO2400"/>
      <c r="AP2400"/>
      <c r="AQ2400"/>
      <c r="BD2400"/>
      <c r="BE2400" s="30" t="str">
        <f t="shared" si="348"/>
        <v>oui</v>
      </c>
    </row>
    <row r="2401" spans="1:64" s="17" customFormat="1" ht="15.75" x14ac:dyDescent="0.25">
      <c r="A2401" s="13" t="s">
        <v>9</v>
      </c>
      <c r="B2401" s="14"/>
      <c r="C2401" s="15"/>
      <c r="D2401" s="16">
        <v>40899</v>
      </c>
      <c r="E2401" s="16"/>
      <c r="F2401" s="16"/>
      <c r="H2401" s="17">
        <v>3309</v>
      </c>
      <c r="L2401" s="17">
        <v>130023</v>
      </c>
      <c r="M2401" s="17">
        <v>0</v>
      </c>
      <c r="N2401" s="17">
        <v>0</v>
      </c>
      <c r="P2401" s="17">
        <v>96</v>
      </c>
      <c r="R2401" s="18"/>
      <c r="S2401" s="18"/>
      <c r="T2401" s="17">
        <v>-93</v>
      </c>
      <c r="U2401" s="18"/>
      <c r="V2401" s="18"/>
      <c r="W2401" s="17" t="s">
        <v>10</v>
      </c>
      <c r="AK2401" s="19">
        <v>0</v>
      </c>
      <c r="AN2401" s="18">
        <v>16249</v>
      </c>
      <c r="AO2401" s="18">
        <v>0</v>
      </c>
      <c r="AP2401" s="20"/>
      <c r="AQ2401" s="18">
        <v>8</v>
      </c>
      <c r="AW2401" s="17">
        <v>0</v>
      </c>
      <c r="AY2401" s="21">
        <v>0</v>
      </c>
      <c r="AZ2401" s="22">
        <v>0</v>
      </c>
      <c r="BA2401" s="22">
        <v>2289</v>
      </c>
      <c r="BD2401" s="23"/>
      <c r="BE2401" s="17" t="str">
        <f>+IF(AND(BF2401="oui",BG2401="oui",BI2401="oui",BJ2401="oui",BK2401="oui",BL2401="oui"),"oui","non")</f>
        <v>oui</v>
      </c>
      <c r="BF2401" s="17" t="str">
        <f>+IF(AND(AY2401=0),"oui","non")</f>
        <v>oui</v>
      </c>
      <c r="BG2401" s="17" t="s">
        <v>119</v>
      </c>
      <c r="BH2401" s="17" t="s">
        <v>119</v>
      </c>
      <c r="BI2401" s="17" t="str">
        <f>+IF(AND(G2428=0),"oui","non")</f>
        <v>oui</v>
      </c>
      <c r="BJ2401" s="17" t="str">
        <f>+IF(AND(G2430=0),"oui","non")</f>
        <v>oui</v>
      </c>
      <c r="BK2401" s="17" t="str">
        <f>+IF(AND(E2426=0,F2426=0,G2426=0,H2426=0,I2426=0,J2426=0,K2426=0,L2426=0,M2426=0,O2426=0,P2426=0,Q2426=0,N2426&gt;=0,D2426=0),"oui","non")</f>
        <v>oui</v>
      </c>
      <c r="BL2401" s="17" t="str">
        <f>+IF(AM2423=AI2423,"oui","non")</f>
        <v>oui</v>
      </c>
    </row>
    <row r="2402" spans="1:64" s="24" customFormat="1" ht="11.25" customHeight="1" x14ac:dyDescent="0.2">
      <c r="B2402" s="25"/>
      <c r="C2402" s="15"/>
      <c r="R2402" s="26" t="s">
        <v>11</v>
      </c>
      <c r="S2402" s="26"/>
      <c r="T2402" s="26"/>
      <c r="U2402" s="26"/>
      <c r="V2402" s="26"/>
      <c r="W2402" s="27" t="s">
        <v>10</v>
      </c>
      <c r="AY2402" s="28"/>
      <c r="AZ2402" s="28"/>
      <c r="BA2402" s="28"/>
      <c r="BD2402" s="29"/>
      <c r="BE2402" s="30" t="str">
        <f t="shared" ref="BE2402:BL2417" si="349">+BE2401</f>
        <v>oui</v>
      </c>
      <c r="BF2402" s="33" t="str">
        <f t="shared" si="349"/>
        <v>oui</v>
      </c>
      <c r="BG2402" s="33" t="str">
        <f t="shared" si="349"/>
        <v>oui</v>
      </c>
      <c r="BH2402" s="33" t="str">
        <f t="shared" si="349"/>
        <v>oui</v>
      </c>
      <c r="BI2402" s="33" t="str">
        <f t="shared" si="349"/>
        <v>oui</v>
      </c>
      <c r="BJ2402" s="33" t="str">
        <f t="shared" si="349"/>
        <v>oui</v>
      </c>
      <c r="BK2402" s="33" t="str">
        <f t="shared" si="349"/>
        <v>oui</v>
      </c>
      <c r="BL2402" s="33" t="str">
        <f t="shared" si="349"/>
        <v>oui</v>
      </c>
    </row>
    <row r="2403" spans="1:64" s="24" customFormat="1" ht="22.5" customHeight="1" x14ac:dyDescent="0.2">
      <c r="B2403" s="25"/>
      <c r="C2403" s="15"/>
      <c r="R2403" s="313" t="s">
        <v>12</v>
      </c>
      <c r="S2403" s="314"/>
      <c r="T2403" s="315"/>
      <c r="U2403" s="316" t="s">
        <v>13</v>
      </c>
      <c r="V2403" s="317"/>
      <c r="W2403" s="27" t="s">
        <v>10</v>
      </c>
      <c r="AW2403" s="32"/>
      <c r="AY2403" s="28"/>
      <c r="AZ2403" s="28"/>
      <c r="BA2403" s="28"/>
      <c r="BD2403" s="29"/>
      <c r="BE2403" s="30" t="str">
        <f t="shared" si="349"/>
        <v>oui</v>
      </c>
      <c r="BF2403" s="33" t="str">
        <f t="shared" si="349"/>
        <v>oui</v>
      </c>
      <c r="BG2403" s="33" t="str">
        <f t="shared" si="349"/>
        <v>oui</v>
      </c>
      <c r="BH2403" s="33" t="str">
        <f t="shared" si="349"/>
        <v>oui</v>
      </c>
      <c r="BI2403" s="33" t="str">
        <f t="shared" si="349"/>
        <v>oui</v>
      </c>
      <c r="BJ2403" s="33" t="str">
        <f t="shared" si="349"/>
        <v>oui</v>
      </c>
      <c r="BK2403" s="33" t="str">
        <f t="shared" si="349"/>
        <v>oui</v>
      </c>
      <c r="BL2403" s="33" t="str">
        <f t="shared" si="349"/>
        <v>oui</v>
      </c>
    </row>
    <row r="2404" spans="1:64" s="45" customFormat="1" ht="29.25" customHeight="1" x14ac:dyDescent="0.25">
      <c r="A2404" s="34" t="s">
        <v>14</v>
      </c>
      <c r="B2404" s="35" t="s">
        <v>15</v>
      </c>
      <c r="C2404" s="15"/>
      <c r="D2404" s="36">
        <v>0.2</v>
      </c>
      <c r="E2404" s="36"/>
      <c r="F2404" s="36">
        <v>0.19600000000000001</v>
      </c>
      <c r="G2404" s="36"/>
      <c r="H2404" s="36">
        <v>0.1</v>
      </c>
      <c r="I2404" s="36"/>
      <c r="J2404" s="36">
        <v>7.0000000000000007E-2</v>
      </c>
      <c r="K2404" s="36"/>
      <c r="L2404" s="36">
        <v>5.5E-2</v>
      </c>
      <c r="M2404" s="36"/>
      <c r="N2404" s="36">
        <v>2.1000000000000001E-2</v>
      </c>
      <c r="O2404" s="36"/>
      <c r="P2404" s="36">
        <v>0</v>
      </c>
      <c r="Q2404" s="36"/>
      <c r="R2404" s="37" t="s">
        <v>16</v>
      </c>
      <c r="S2404" s="37" t="s">
        <v>17</v>
      </c>
      <c r="T2404" s="38" t="s">
        <v>18</v>
      </c>
      <c r="U2404" s="37" t="s">
        <v>19</v>
      </c>
      <c r="V2404" s="37" t="s">
        <v>20</v>
      </c>
      <c r="W2404" s="27" t="s">
        <v>10</v>
      </c>
      <c r="X2404" s="39" t="s">
        <v>21</v>
      </c>
      <c r="Y2404" s="39" t="s">
        <v>21</v>
      </c>
      <c r="Z2404" s="39" t="s">
        <v>21</v>
      </c>
      <c r="AA2404" s="39" t="s">
        <v>21</v>
      </c>
      <c r="AB2404" s="39" t="s">
        <v>21</v>
      </c>
      <c r="AC2404" s="39" t="s">
        <v>21</v>
      </c>
      <c r="AD2404" s="39" t="s">
        <v>21</v>
      </c>
      <c r="AE2404" s="40" t="s">
        <v>22</v>
      </c>
      <c r="AF2404" s="41" t="s">
        <v>23</v>
      </c>
      <c r="AG2404" s="42" t="s">
        <v>24</v>
      </c>
      <c r="AH2404" s="43" t="s">
        <v>25</v>
      </c>
      <c r="AI2404" s="44" t="s">
        <v>26</v>
      </c>
      <c r="AK2404" s="46" t="s">
        <v>27</v>
      </c>
      <c r="AL2404" s="47"/>
      <c r="AM2404" s="48"/>
      <c r="AN2404" s="318" t="s">
        <v>28</v>
      </c>
      <c r="AO2404" s="319"/>
      <c r="AP2404" s="320"/>
      <c r="AQ2404" s="49" t="s">
        <v>29</v>
      </c>
      <c r="AR2404" s="49"/>
      <c r="AS2404" s="50" t="s">
        <v>30</v>
      </c>
      <c r="AT2404" s="42" t="s">
        <v>24</v>
      </c>
      <c r="AU2404" s="50" t="s">
        <v>31</v>
      </c>
      <c r="AW2404" s="51" t="s">
        <v>32</v>
      </c>
      <c r="AY2404" s="52" t="s">
        <v>33</v>
      </c>
      <c r="AZ2404" s="53" t="s">
        <v>34</v>
      </c>
      <c r="BA2404" s="53" t="s">
        <v>35</v>
      </c>
      <c r="BC2404" s="54" t="s">
        <v>36</v>
      </c>
      <c r="BD2404" s="55"/>
      <c r="BE2404" s="30" t="str">
        <f t="shared" si="349"/>
        <v>oui</v>
      </c>
      <c r="BF2404" s="56" t="str">
        <f t="shared" si="349"/>
        <v>oui</v>
      </c>
      <c r="BG2404" s="56" t="str">
        <f t="shared" si="349"/>
        <v>oui</v>
      </c>
      <c r="BH2404" s="56" t="str">
        <f t="shared" si="349"/>
        <v>oui</v>
      </c>
      <c r="BI2404" s="56" t="str">
        <f t="shared" si="349"/>
        <v>oui</v>
      </c>
      <c r="BJ2404" s="56" t="str">
        <f t="shared" si="349"/>
        <v>oui</v>
      </c>
      <c r="BK2404" s="56" t="str">
        <f t="shared" si="349"/>
        <v>oui</v>
      </c>
      <c r="BL2404" s="56" t="str">
        <f t="shared" si="349"/>
        <v>oui</v>
      </c>
    </row>
    <row r="2405" spans="1:64" s="45" customFormat="1" ht="29.25" customHeight="1" x14ac:dyDescent="0.2">
      <c r="A2405" s="34"/>
      <c r="B2405" s="57"/>
      <c r="C2405" s="15"/>
      <c r="D2405" s="58" t="s">
        <v>37</v>
      </c>
      <c r="E2405" s="59" t="s">
        <v>38</v>
      </c>
      <c r="F2405" s="60" t="s">
        <v>37</v>
      </c>
      <c r="G2405" s="59" t="s">
        <v>38</v>
      </c>
      <c r="H2405" s="58" t="s">
        <v>37</v>
      </c>
      <c r="I2405" s="59" t="s">
        <v>38</v>
      </c>
      <c r="J2405" s="59" t="s">
        <v>37</v>
      </c>
      <c r="K2405" s="59" t="s">
        <v>38</v>
      </c>
      <c r="L2405" s="58" t="s">
        <v>37</v>
      </c>
      <c r="M2405" s="59" t="s">
        <v>38</v>
      </c>
      <c r="N2405" s="58" t="s">
        <v>37</v>
      </c>
      <c r="O2405" s="59" t="s">
        <v>38</v>
      </c>
      <c r="P2405" s="58" t="s">
        <v>37</v>
      </c>
      <c r="Q2405" s="59" t="s">
        <v>38</v>
      </c>
      <c r="R2405" s="61"/>
      <c r="S2405" s="61"/>
      <c r="T2405" s="62" t="s">
        <v>39</v>
      </c>
      <c r="U2405" s="61"/>
      <c r="V2405" s="61"/>
      <c r="W2405" s="27" t="s">
        <v>10</v>
      </c>
      <c r="X2405" s="63">
        <v>0.2</v>
      </c>
      <c r="Y2405" s="63">
        <v>0.19600000000000001</v>
      </c>
      <c r="Z2405" s="63">
        <v>0.1</v>
      </c>
      <c r="AA2405" s="63">
        <v>7.0000000000000007E-2</v>
      </c>
      <c r="AB2405" s="63">
        <v>5.5E-2</v>
      </c>
      <c r="AC2405" s="63">
        <v>2.1000000000000001E-2</v>
      </c>
      <c r="AD2405" s="63">
        <v>0</v>
      </c>
      <c r="AE2405" s="64"/>
      <c r="AF2405" s="65"/>
      <c r="AG2405" s="66"/>
      <c r="AH2405" s="67"/>
      <c r="AI2405" s="68"/>
      <c r="AK2405" s="69" t="s">
        <v>40</v>
      </c>
      <c r="AL2405" s="69" t="s">
        <v>41</v>
      </c>
      <c r="AM2405" s="69" t="s">
        <v>42</v>
      </c>
      <c r="AN2405" s="70" t="s">
        <v>43</v>
      </c>
      <c r="AO2405" s="70" t="s">
        <v>44</v>
      </c>
      <c r="AP2405" s="70" t="s">
        <v>45</v>
      </c>
      <c r="AQ2405" s="69" t="s">
        <v>46</v>
      </c>
      <c r="AR2405" s="69" t="s">
        <v>47</v>
      </c>
      <c r="AS2405" s="71"/>
      <c r="AT2405" s="66"/>
      <c r="AU2405" s="71"/>
      <c r="AW2405" s="72">
        <v>4455100</v>
      </c>
      <c r="AY2405" s="73"/>
      <c r="AZ2405" s="74">
        <v>4458300</v>
      </c>
      <c r="BA2405" s="74">
        <v>4456700</v>
      </c>
      <c r="BC2405" s="75"/>
      <c r="BD2405" s="55"/>
      <c r="BE2405" s="30" t="str">
        <f t="shared" si="349"/>
        <v>oui</v>
      </c>
      <c r="BF2405" s="56" t="str">
        <f t="shared" si="349"/>
        <v>oui</v>
      </c>
      <c r="BG2405" s="56" t="str">
        <f t="shared" si="349"/>
        <v>oui</v>
      </c>
      <c r="BH2405" s="56" t="str">
        <f t="shared" si="349"/>
        <v>oui</v>
      </c>
      <c r="BI2405" s="56" t="str">
        <f t="shared" si="349"/>
        <v>oui</v>
      </c>
      <c r="BJ2405" s="56" t="str">
        <f t="shared" si="349"/>
        <v>oui</v>
      </c>
      <c r="BK2405" s="56" t="str">
        <f t="shared" si="349"/>
        <v>oui</v>
      </c>
      <c r="BL2405" s="56" t="str">
        <f t="shared" si="349"/>
        <v>oui</v>
      </c>
    </row>
    <row r="2406" spans="1:64" s="81" customFormat="1" ht="11.25" customHeight="1" x14ac:dyDescent="0.2">
      <c r="A2406" s="34"/>
      <c r="B2406" s="76" t="s">
        <v>48</v>
      </c>
      <c r="C2406" s="15"/>
      <c r="D2406" s="321" t="s">
        <v>49</v>
      </c>
      <c r="E2406" s="322"/>
      <c r="F2406" s="321" t="s">
        <v>50</v>
      </c>
      <c r="G2406" s="322"/>
      <c r="H2406" s="321" t="s">
        <v>51</v>
      </c>
      <c r="I2406" s="322"/>
      <c r="J2406" s="321" t="s">
        <v>50</v>
      </c>
      <c r="K2406" s="322"/>
      <c r="L2406" s="321" t="s">
        <v>52</v>
      </c>
      <c r="M2406" s="322"/>
      <c r="N2406" s="321" t="s">
        <v>53</v>
      </c>
      <c r="O2406" s="322"/>
      <c r="P2406" s="321"/>
      <c r="Q2406" s="322"/>
      <c r="R2406" s="77" t="s">
        <v>54</v>
      </c>
      <c r="S2406" s="323" t="s">
        <v>55</v>
      </c>
      <c r="T2406" s="77" t="s">
        <v>56</v>
      </c>
      <c r="U2406" s="76" t="s">
        <v>57</v>
      </c>
      <c r="V2406" s="76" t="s">
        <v>58</v>
      </c>
      <c r="W2406" s="27" t="s">
        <v>10</v>
      </c>
      <c r="X2406" s="78" t="s">
        <v>49</v>
      </c>
      <c r="Y2406" s="78" t="s">
        <v>50</v>
      </c>
      <c r="Z2406" s="78" t="s">
        <v>51</v>
      </c>
      <c r="AA2406" s="78" t="s">
        <v>50</v>
      </c>
      <c r="AB2406" s="78" t="s">
        <v>52</v>
      </c>
      <c r="AC2406" s="78" t="s">
        <v>53</v>
      </c>
      <c r="AD2406" s="78"/>
      <c r="AE2406" s="79"/>
      <c r="AF2406" s="80" t="s">
        <v>59</v>
      </c>
      <c r="AG2406" s="80"/>
      <c r="AH2406" s="79" t="s">
        <v>60</v>
      </c>
      <c r="AI2406" s="79" t="s">
        <v>61</v>
      </c>
      <c r="AK2406" s="80"/>
      <c r="AL2406" s="80"/>
      <c r="AM2406" s="80" t="s">
        <v>62</v>
      </c>
      <c r="AN2406" s="80"/>
      <c r="AO2406" s="80"/>
      <c r="AP2406" s="80" t="s">
        <v>63</v>
      </c>
      <c r="AQ2406" s="324" t="s">
        <v>64</v>
      </c>
      <c r="AR2406" s="325"/>
      <c r="AS2406" s="80" t="s">
        <v>65</v>
      </c>
      <c r="AT2406" s="80"/>
      <c r="AU2406" s="80" t="s">
        <v>66</v>
      </c>
      <c r="AW2406" s="80" t="s">
        <v>67</v>
      </c>
      <c r="AY2406" s="82" t="s">
        <v>68</v>
      </c>
      <c r="AZ2406" s="82" t="s">
        <v>69</v>
      </c>
      <c r="BA2406" s="82" t="s">
        <v>70</v>
      </c>
      <c r="BC2406" s="80"/>
      <c r="BD2406" s="83"/>
      <c r="BE2406" s="30" t="str">
        <f t="shared" si="349"/>
        <v>oui</v>
      </c>
      <c r="BF2406" s="84" t="str">
        <f t="shared" si="349"/>
        <v>oui</v>
      </c>
      <c r="BG2406" s="84" t="str">
        <f t="shared" si="349"/>
        <v>oui</v>
      </c>
      <c r="BH2406" s="84" t="str">
        <f t="shared" si="349"/>
        <v>oui</v>
      </c>
      <c r="BI2406" s="84" t="str">
        <f t="shared" si="349"/>
        <v>oui</v>
      </c>
      <c r="BJ2406" s="84" t="str">
        <f t="shared" si="349"/>
        <v>oui</v>
      </c>
      <c r="BK2406" s="84" t="str">
        <f t="shared" si="349"/>
        <v>oui</v>
      </c>
      <c r="BL2406" s="84" t="str">
        <f t="shared" si="349"/>
        <v>oui</v>
      </c>
    </row>
    <row r="2407" spans="1:64" s="24" customFormat="1" ht="11.25" customHeight="1" x14ac:dyDescent="0.2">
      <c r="A2407" s="85"/>
      <c r="B2407" s="86"/>
      <c r="C2407" s="15"/>
      <c r="D2407" s="86"/>
      <c r="E2407" s="86"/>
      <c r="F2407" s="86"/>
      <c r="G2407" s="86"/>
      <c r="H2407" s="86"/>
      <c r="I2407" s="86"/>
      <c r="J2407" s="86"/>
      <c r="K2407" s="86"/>
      <c r="L2407" s="86"/>
      <c r="M2407" s="86"/>
      <c r="N2407" s="86"/>
      <c r="O2407" s="86"/>
      <c r="P2407" s="86"/>
      <c r="Q2407" s="86"/>
      <c r="R2407" s="86"/>
      <c r="S2407" s="86"/>
      <c r="U2407" s="86"/>
      <c r="V2407" s="86"/>
      <c r="W2407" s="27" t="s">
        <v>10</v>
      </c>
      <c r="X2407" s="86"/>
      <c r="Y2407" s="86"/>
      <c r="Z2407" s="86"/>
      <c r="AA2407" s="86"/>
      <c r="AB2407" s="86"/>
      <c r="AC2407" s="86"/>
      <c r="AD2407" s="86"/>
      <c r="AE2407" s="86"/>
      <c r="AH2407" s="86"/>
      <c r="AI2407" s="86"/>
      <c r="AK2407" s="87"/>
      <c r="AL2407" s="87"/>
      <c r="AM2407" s="87"/>
      <c r="AW2407" s="87"/>
      <c r="AY2407" s="28"/>
      <c r="AZ2407" s="28"/>
      <c r="BA2407" s="28"/>
      <c r="BD2407" s="29"/>
      <c r="BE2407" s="30" t="str">
        <f t="shared" si="349"/>
        <v>oui</v>
      </c>
      <c r="BF2407" s="33" t="str">
        <f t="shared" si="349"/>
        <v>oui</v>
      </c>
      <c r="BG2407" s="33" t="str">
        <f t="shared" si="349"/>
        <v>oui</v>
      </c>
      <c r="BH2407" s="33" t="str">
        <f t="shared" si="349"/>
        <v>oui</v>
      </c>
      <c r="BI2407" s="33" t="str">
        <f t="shared" si="349"/>
        <v>oui</v>
      </c>
      <c r="BJ2407" s="33" t="str">
        <f t="shared" si="349"/>
        <v>oui</v>
      </c>
      <c r="BK2407" s="33" t="str">
        <f t="shared" si="349"/>
        <v>oui</v>
      </c>
      <c r="BL2407" s="33" t="str">
        <f t="shared" si="349"/>
        <v>oui</v>
      </c>
    </row>
    <row r="2408" spans="1:64" s="24" customFormat="1" ht="11.25" customHeight="1" x14ac:dyDescent="0.2">
      <c r="A2408" s="326" t="s">
        <v>71</v>
      </c>
      <c r="B2408" s="327">
        <v>177287</v>
      </c>
      <c r="C2408" s="15"/>
      <c r="D2408" s="328">
        <v>43340</v>
      </c>
      <c r="E2408" s="328">
        <v>0</v>
      </c>
      <c r="F2408" s="328">
        <v>0</v>
      </c>
      <c r="G2408" s="328">
        <v>0</v>
      </c>
      <c r="H2408" s="328">
        <v>1759</v>
      </c>
      <c r="I2408" s="328">
        <v>0</v>
      </c>
      <c r="J2408" s="328">
        <v>0</v>
      </c>
      <c r="K2408" s="328">
        <v>0</v>
      </c>
      <c r="L2408" s="328">
        <v>132308</v>
      </c>
      <c r="M2408" s="328">
        <v>0</v>
      </c>
      <c r="N2408" s="328">
        <v>0</v>
      </c>
      <c r="O2408" s="328">
        <v>0</v>
      </c>
      <c r="P2408" s="328">
        <v>21</v>
      </c>
      <c r="Q2408" s="328">
        <v>0</v>
      </c>
      <c r="R2408" s="329">
        <v>177407</v>
      </c>
      <c r="S2408" s="330">
        <v>0</v>
      </c>
      <c r="T2408" s="328">
        <v>-141</v>
      </c>
      <c r="U2408" s="88">
        <v>21</v>
      </c>
      <c r="V2408" s="89"/>
      <c r="W2408" s="27" t="s">
        <v>10</v>
      </c>
      <c r="X2408" s="88">
        <v>8668</v>
      </c>
      <c r="Y2408" s="88">
        <v>0</v>
      </c>
      <c r="Z2408" s="88">
        <v>176</v>
      </c>
      <c r="AA2408" s="88">
        <v>0</v>
      </c>
      <c r="AB2408" s="88">
        <v>7277</v>
      </c>
      <c r="AC2408" s="88">
        <v>0</v>
      </c>
      <c r="AD2408" s="88">
        <v>0</v>
      </c>
      <c r="AE2408" s="88">
        <v>16121</v>
      </c>
      <c r="AF2408" s="89"/>
      <c r="AG2408" s="89"/>
      <c r="AH2408" s="88">
        <v>16121</v>
      </c>
      <c r="AI2408" s="90">
        <f t="shared" ref="AI2408:AI2419" si="350">+ROUND(E2408*$D$5,0)+ROUND(G2408*$F$5,0)+ROUND(I2408*$H$5,0)+ROUND(K2408*$J$5,0)+ROUND(M2408*$L$5,0)+ROUND(O2408*$N$5,0)</f>
        <v>0</v>
      </c>
      <c r="AJ2408" s="91"/>
      <c r="AK2408" s="328"/>
      <c r="AL2408" s="328"/>
      <c r="AM2408" s="88">
        <v>0</v>
      </c>
      <c r="AN2408" s="328">
        <v>13782</v>
      </c>
      <c r="AO2408" s="328"/>
      <c r="AP2408" s="88">
        <v>13782</v>
      </c>
      <c r="AQ2408" s="328">
        <v>12</v>
      </c>
      <c r="AR2408" s="328"/>
      <c r="AS2408" s="328"/>
      <c r="AT2408" s="89"/>
      <c r="AU2408" s="88">
        <v>13794</v>
      </c>
      <c r="AV2408" s="92"/>
      <c r="AW2408" s="93">
        <v>2327</v>
      </c>
      <c r="AX2408" s="92"/>
      <c r="AY2408" s="94">
        <v>0</v>
      </c>
      <c r="AZ2408" s="331"/>
      <c r="BA2408" s="94">
        <v>0</v>
      </c>
      <c r="BB2408" s="92"/>
      <c r="BC2408" s="96"/>
      <c r="BD2408" s="97"/>
      <c r="BE2408" s="30" t="str">
        <f t="shared" si="349"/>
        <v>oui</v>
      </c>
      <c r="BF2408" s="98" t="str">
        <f t="shared" si="349"/>
        <v>oui</v>
      </c>
      <c r="BG2408" s="98" t="str">
        <f t="shared" si="349"/>
        <v>oui</v>
      </c>
      <c r="BH2408" s="98" t="str">
        <f t="shared" si="349"/>
        <v>oui</v>
      </c>
      <c r="BI2408" s="98" t="str">
        <f t="shared" si="349"/>
        <v>oui</v>
      </c>
      <c r="BJ2408" s="98" t="str">
        <f t="shared" si="349"/>
        <v>oui</v>
      </c>
      <c r="BK2408" s="98" t="str">
        <f t="shared" si="349"/>
        <v>oui</v>
      </c>
      <c r="BL2408" s="33" t="str">
        <f t="shared" si="349"/>
        <v>oui</v>
      </c>
    </row>
    <row r="2409" spans="1:64" s="24" customFormat="1" ht="11.25" customHeight="1" x14ac:dyDescent="0.2">
      <c r="A2409" s="326" t="s">
        <v>72</v>
      </c>
      <c r="B2409" s="327">
        <v>164451</v>
      </c>
      <c r="C2409" s="15"/>
      <c r="D2409" s="328">
        <v>38358</v>
      </c>
      <c r="E2409" s="328">
        <v>0</v>
      </c>
      <c r="F2409" s="328">
        <v>0</v>
      </c>
      <c r="G2409" s="328">
        <v>0</v>
      </c>
      <c r="H2409" s="328">
        <v>1883</v>
      </c>
      <c r="I2409" s="328">
        <v>0</v>
      </c>
      <c r="J2409" s="328">
        <v>0</v>
      </c>
      <c r="K2409" s="328">
        <v>0</v>
      </c>
      <c r="L2409" s="328">
        <v>124129</v>
      </c>
      <c r="M2409" s="328">
        <v>0</v>
      </c>
      <c r="N2409" s="328">
        <v>0</v>
      </c>
      <c r="O2409" s="328">
        <v>0</v>
      </c>
      <c r="P2409" s="328">
        <v>81</v>
      </c>
      <c r="Q2409" s="328"/>
      <c r="R2409" s="329">
        <v>164370</v>
      </c>
      <c r="S2409" s="330">
        <v>0</v>
      </c>
      <c r="T2409" s="328"/>
      <c r="U2409" s="88">
        <v>81</v>
      </c>
      <c r="V2409" s="89"/>
      <c r="W2409" s="27" t="s">
        <v>10</v>
      </c>
      <c r="X2409" s="88">
        <v>7672</v>
      </c>
      <c r="Y2409" s="88">
        <v>0</v>
      </c>
      <c r="Z2409" s="88">
        <v>188</v>
      </c>
      <c r="AA2409" s="88">
        <v>0</v>
      </c>
      <c r="AB2409" s="88">
        <v>6827</v>
      </c>
      <c r="AC2409" s="88">
        <v>0</v>
      </c>
      <c r="AD2409" s="88">
        <v>0</v>
      </c>
      <c r="AE2409" s="88">
        <v>14687</v>
      </c>
      <c r="AF2409" s="89"/>
      <c r="AG2409" s="89"/>
      <c r="AH2409" s="88">
        <v>14687</v>
      </c>
      <c r="AI2409" s="90">
        <f t="shared" si="350"/>
        <v>0</v>
      </c>
      <c r="AJ2409" s="91"/>
      <c r="AK2409" s="328">
        <v>68</v>
      </c>
      <c r="AL2409" s="328"/>
      <c r="AM2409" s="88">
        <v>68</v>
      </c>
      <c r="AN2409" s="328">
        <v>14282</v>
      </c>
      <c r="AO2409" s="328"/>
      <c r="AP2409" s="88">
        <v>14282</v>
      </c>
      <c r="AQ2409" s="328"/>
      <c r="AR2409" s="328"/>
      <c r="AS2409" s="88">
        <v>0</v>
      </c>
      <c r="AT2409" s="89"/>
      <c r="AU2409" s="88">
        <v>14350</v>
      </c>
      <c r="AV2409" s="92"/>
      <c r="AW2409" s="93">
        <v>337</v>
      </c>
      <c r="AX2409" s="92"/>
      <c r="AY2409" s="94">
        <v>0</v>
      </c>
      <c r="AZ2409" s="331"/>
      <c r="BA2409" s="94">
        <v>0</v>
      </c>
      <c r="BB2409" s="92"/>
      <c r="BC2409" s="96"/>
      <c r="BD2409" s="97"/>
      <c r="BE2409" s="30" t="str">
        <f t="shared" si="349"/>
        <v>oui</v>
      </c>
      <c r="BF2409" s="98" t="str">
        <f t="shared" si="349"/>
        <v>oui</v>
      </c>
      <c r="BG2409" s="98" t="str">
        <f t="shared" si="349"/>
        <v>oui</v>
      </c>
      <c r="BH2409" s="98" t="str">
        <f t="shared" si="349"/>
        <v>oui</v>
      </c>
      <c r="BI2409" s="98" t="str">
        <f t="shared" si="349"/>
        <v>oui</v>
      </c>
      <c r="BJ2409" s="98" t="str">
        <f t="shared" si="349"/>
        <v>oui</v>
      </c>
      <c r="BK2409" s="98" t="str">
        <f t="shared" si="349"/>
        <v>oui</v>
      </c>
      <c r="BL2409" s="33" t="str">
        <f t="shared" si="349"/>
        <v>oui</v>
      </c>
    </row>
    <row r="2410" spans="1:64" s="24" customFormat="1" ht="11.25" customHeight="1" x14ac:dyDescent="0.2">
      <c r="A2410" s="332" t="s">
        <v>73</v>
      </c>
      <c r="B2410" s="327">
        <v>177035</v>
      </c>
      <c r="C2410" s="15"/>
      <c r="D2410" s="333">
        <v>41314</v>
      </c>
      <c r="E2410" s="333"/>
      <c r="F2410" s="333"/>
      <c r="G2410" s="333"/>
      <c r="H2410" s="333">
        <v>2393</v>
      </c>
      <c r="I2410" s="333"/>
      <c r="J2410" s="333"/>
      <c r="K2410" s="333"/>
      <c r="L2410" s="333">
        <v>133348</v>
      </c>
      <c r="M2410" s="333">
        <v>0</v>
      </c>
      <c r="N2410" s="333"/>
      <c r="O2410" s="334"/>
      <c r="P2410" s="334">
        <v>15</v>
      </c>
      <c r="Q2410" s="334"/>
      <c r="R2410" s="329">
        <v>177055</v>
      </c>
      <c r="S2410" s="330">
        <v>0</v>
      </c>
      <c r="T2410" s="334">
        <v>-35</v>
      </c>
      <c r="U2410" s="88">
        <v>15</v>
      </c>
      <c r="V2410" s="89"/>
      <c r="W2410" s="27" t="s">
        <v>10</v>
      </c>
      <c r="X2410" s="88">
        <v>8263</v>
      </c>
      <c r="Y2410" s="88">
        <v>0</v>
      </c>
      <c r="Z2410" s="88">
        <v>239</v>
      </c>
      <c r="AA2410" s="88">
        <v>0</v>
      </c>
      <c r="AB2410" s="88">
        <v>7334</v>
      </c>
      <c r="AC2410" s="88">
        <v>0</v>
      </c>
      <c r="AD2410" s="88">
        <v>0</v>
      </c>
      <c r="AE2410" s="88">
        <v>15836</v>
      </c>
      <c r="AF2410" s="89"/>
      <c r="AG2410" s="89"/>
      <c r="AH2410" s="88">
        <v>15836</v>
      </c>
      <c r="AI2410" s="90">
        <f t="shared" si="350"/>
        <v>0</v>
      </c>
      <c r="AJ2410" s="92"/>
      <c r="AK2410" s="89">
        <v>296</v>
      </c>
      <c r="AL2410" s="89"/>
      <c r="AM2410" s="88">
        <v>296</v>
      </c>
      <c r="AN2410" s="89">
        <v>18708</v>
      </c>
      <c r="AO2410" s="89"/>
      <c r="AP2410" s="88">
        <v>18708</v>
      </c>
      <c r="AQ2410" s="89">
        <v>3</v>
      </c>
      <c r="AR2410" s="89"/>
      <c r="AS2410" s="88">
        <v>0</v>
      </c>
      <c r="AT2410" s="89"/>
      <c r="AU2410" s="88">
        <v>19007</v>
      </c>
      <c r="AV2410" s="92"/>
      <c r="AW2410" s="93">
        <v>0</v>
      </c>
      <c r="AX2410" s="92"/>
      <c r="AY2410" s="94">
        <v>3171</v>
      </c>
      <c r="AZ2410" s="95"/>
      <c r="BA2410" s="94">
        <v>3171</v>
      </c>
      <c r="BB2410" s="92"/>
      <c r="BC2410" s="96"/>
      <c r="BD2410" s="97"/>
      <c r="BE2410" s="30" t="str">
        <f t="shared" si="349"/>
        <v>oui</v>
      </c>
      <c r="BF2410" s="98" t="str">
        <f t="shared" si="349"/>
        <v>oui</v>
      </c>
      <c r="BG2410" s="98" t="str">
        <f t="shared" si="349"/>
        <v>oui</v>
      </c>
      <c r="BH2410" s="98" t="str">
        <f t="shared" si="349"/>
        <v>oui</v>
      </c>
      <c r="BI2410" s="98" t="str">
        <f t="shared" si="349"/>
        <v>oui</v>
      </c>
      <c r="BJ2410" s="98" t="str">
        <f t="shared" si="349"/>
        <v>oui</v>
      </c>
      <c r="BK2410" s="98" t="str">
        <f t="shared" si="349"/>
        <v>oui</v>
      </c>
      <c r="BL2410" s="33" t="str">
        <f t="shared" si="349"/>
        <v>oui</v>
      </c>
    </row>
    <row r="2411" spans="1:64" s="24" customFormat="1" ht="11.25" customHeight="1" x14ac:dyDescent="0.2">
      <c r="A2411" s="332" t="s">
        <v>74</v>
      </c>
      <c r="B2411" s="327">
        <v>176718</v>
      </c>
      <c r="C2411" s="15"/>
      <c r="D2411" s="333">
        <v>39746</v>
      </c>
      <c r="E2411" s="333">
        <v>0</v>
      </c>
      <c r="F2411" s="333">
        <v>0</v>
      </c>
      <c r="G2411" s="333">
        <v>0</v>
      </c>
      <c r="H2411" s="333">
        <v>3047</v>
      </c>
      <c r="I2411" s="333">
        <v>0</v>
      </c>
      <c r="J2411" s="333">
        <v>0</v>
      </c>
      <c r="K2411" s="333">
        <v>0</v>
      </c>
      <c r="L2411" s="333">
        <v>133927</v>
      </c>
      <c r="M2411" s="333">
        <v>0</v>
      </c>
      <c r="N2411" s="333">
        <v>0</v>
      </c>
      <c r="O2411" s="334">
        <v>0</v>
      </c>
      <c r="P2411" s="334">
        <v>62</v>
      </c>
      <c r="Q2411" s="334"/>
      <c r="R2411" s="329">
        <v>176720</v>
      </c>
      <c r="S2411" s="330">
        <v>0</v>
      </c>
      <c r="T2411" s="334">
        <v>-64</v>
      </c>
      <c r="U2411" s="88">
        <v>62</v>
      </c>
      <c r="V2411" s="89"/>
      <c r="W2411" s="27" t="s">
        <v>10</v>
      </c>
      <c r="X2411" s="88">
        <v>7949</v>
      </c>
      <c r="Y2411" s="88">
        <v>0</v>
      </c>
      <c r="Z2411" s="88">
        <v>305</v>
      </c>
      <c r="AA2411" s="88">
        <v>0</v>
      </c>
      <c r="AB2411" s="88">
        <v>7366</v>
      </c>
      <c r="AC2411" s="88">
        <v>0</v>
      </c>
      <c r="AD2411" s="88">
        <v>0</v>
      </c>
      <c r="AE2411" s="88">
        <v>15620</v>
      </c>
      <c r="AF2411" s="89"/>
      <c r="AG2411" s="89"/>
      <c r="AH2411" s="88">
        <v>15620</v>
      </c>
      <c r="AI2411" s="90">
        <f t="shared" si="350"/>
        <v>0</v>
      </c>
      <c r="AJ2411" s="92"/>
      <c r="AK2411" s="89"/>
      <c r="AL2411" s="89"/>
      <c r="AM2411" s="88">
        <v>0</v>
      </c>
      <c r="AN2411" s="89">
        <v>15113</v>
      </c>
      <c r="AO2411" s="89"/>
      <c r="AP2411" s="88">
        <v>15113</v>
      </c>
      <c r="AQ2411" s="89"/>
      <c r="AR2411" s="89"/>
      <c r="AS2411" s="88">
        <v>3171</v>
      </c>
      <c r="AT2411" s="89"/>
      <c r="AU2411" s="88">
        <v>18284</v>
      </c>
      <c r="AV2411" s="92"/>
      <c r="AW2411" s="93">
        <v>0</v>
      </c>
      <c r="AX2411" s="92"/>
      <c r="AY2411" s="94">
        <v>2664</v>
      </c>
      <c r="AZ2411" s="95"/>
      <c r="BA2411" s="94">
        <v>2664</v>
      </c>
      <c r="BB2411" s="92"/>
      <c r="BC2411" s="96"/>
      <c r="BD2411" s="97"/>
      <c r="BE2411" s="30" t="str">
        <f t="shared" si="349"/>
        <v>oui</v>
      </c>
      <c r="BF2411" s="98" t="str">
        <f t="shared" si="349"/>
        <v>oui</v>
      </c>
      <c r="BG2411" s="98" t="str">
        <f t="shared" si="349"/>
        <v>oui</v>
      </c>
      <c r="BH2411" s="98" t="str">
        <f t="shared" si="349"/>
        <v>oui</v>
      </c>
      <c r="BI2411" s="98" t="str">
        <f t="shared" si="349"/>
        <v>oui</v>
      </c>
      <c r="BJ2411" s="98" t="str">
        <f t="shared" si="349"/>
        <v>oui</v>
      </c>
      <c r="BK2411" s="98" t="str">
        <f t="shared" si="349"/>
        <v>oui</v>
      </c>
      <c r="BL2411" s="33" t="str">
        <f t="shared" si="349"/>
        <v>oui</v>
      </c>
    </row>
    <row r="2412" spans="1:64" s="24" customFormat="1" ht="11.25" customHeight="1" x14ac:dyDescent="0.2">
      <c r="A2412" s="332" t="s">
        <v>75</v>
      </c>
      <c r="B2412" s="327">
        <v>180288</v>
      </c>
      <c r="C2412" s="15"/>
      <c r="D2412" s="333">
        <v>39603</v>
      </c>
      <c r="E2412" s="333">
        <v>0</v>
      </c>
      <c r="F2412" s="333">
        <v>0</v>
      </c>
      <c r="G2412" s="333">
        <v>0</v>
      </c>
      <c r="H2412" s="333">
        <v>3374</v>
      </c>
      <c r="I2412" s="333">
        <v>0</v>
      </c>
      <c r="J2412" s="333">
        <v>0</v>
      </c>
      <c r="K2412" s="333">
        <v>0</v>
      </c>
      <c r="L2412" s="333">
        <v>137189</v>
      </c>
      <c r="M2412" s="333">
        <v>0</v>
      </c>
      <c r="N2412" s="333">
        <v>0</v>
      </c>
      <c r="O2412" s="334">
        <v>0</v>
      </c>
      <c r="P2412" s="334">
        <v>122</v>
      </c>
      <c r="Q2412" s="334"/>
      <c r="R2412" s="329">
        <v>180166</v>
      </c>
      <c r="S2412" s="330">
        <v>0</v>
      </c>
      <c r="T2412" s="334"/>
      <c r="U2412" s="88">
        <v>122</v>
      </c>
      <c r="V2412" s="89"/>
      <c r="W2412" s="27" t="s">
        <v>10</v>
      </c>
      <c r="X2412" s="88">
        <v>7921</v>
      </c>
      <c r="Y2412" s="88">
        <v>0</v>
      </c>
      <c r="Z2412" s="88">
        <v>337</v>
      </c>
      <c r="AA2412" s="88">
        <v>0</v>
      </c>
      <c r="AB2412" s="88">
        <v>7545</v>
      </c>
      <c r="AC2412" s="88">
        <v>0</v>
      </c>
      <c r="AD2412" s="88">
        <v>0</v>
      </c>
      <c r="AE2412" s="88">
        <v>15803</v>
      </c>
      <c r="AF2412" s="89"/>
      <c r="AG2412" s="89"/>
      <c r="AH2412" s="88">
        <v>15803</v>
      </c>
      <c r="AI2412" s="90">
        <f t="shared" si="350"/>
        <v>0</v>
      </c>
      <c r="AJ2412" s="92"/>
      <c r="AK2412" s="89">
        <v>1095</v>
      </c>
      <c r="AL2412" s="89"/>
      <c r="AM2412" s="88">
        <v>1095</v>
      </c>
      <c r="AN2412" s="89">
        <v>16320</v>
      </c>
      <c r="AO2412" s="89"/>
      <c r="AP2412" s="88">
        <v>16320</v>
      </c>
      <c r="AQ2412" s="89"/>
      <c r="AR2412" s="89"/>
      <c r="AS2412" s="88">
        <v>2664</v>
      </c>
      <c r="AT2412" s="89"/>
      <c r="AU2412" s="88">
        <v>20079</v>
      </c>
      <c r="AV2412" s="92"/>
      <c r="AW2412" s="93">
        <v>0</v>
      </c>
      <c r="AX2412" s="92"/>
      <c r="AY2412" s="94">
        <v>4276</v>
      </c>
      <c r="AZ2412" s="95"/>
      <c r="BA2412" s="94">
        <v>4276</v>
      </c>
      <c r="BB2412" s="92"/>
      <c r="BC2412" s="96"/>
      <c r="BD2412" s="97"/>
      <c r="BE2412" s="30" t="str">
        <f t="shared" si="349"/>
        <v>oui</v>
      </c>
      <c r="BF2412" s="98" t="str">
        <f t="shared" si="349"/>
        <v>oui</v>
      </c>
      <c r="BG2412" s="98" t="str">
        <f t="shared" si="349"/>
        <v>oui</v>
      </c>
      <c r="BH2412" s="98" t="str">
        <f t="shared" si="349"/>
        <v>oui</v>
      </c>
      <c r="BI2412" s="98" t="str">
        <f t="shared" si="349"/>
        <v>oui</v>
      </c>
      <c r="BJ2412" s="98" t="str">
        <f t="shared" si="349"/>
        <v>oui</v>
      </c>
      <c r="BK2412" s="98" t="str">
        <f t="shared" si="349"/>
        <v>oui</v>
      </c>
      <c r="BL2412" s="33" t="str">
        <f t="shared" si="349"/>
        <v>oui</v>
      </c>
    </row>
    <row r="2413" spans="1:64" s="24" customFormat="1" ht="11.25" customHeight="1" x14ac:dyDescent="0.2">
      <c r="A2413" s="332" t="s">
        <v>76</v>
      </c>
      <c r="B2413" s="327">
        <f t="shared" ref="B2413:B2419" si="351">+SUM(R2413:V2413)</f>
        <v>187347</v>
      </c>
      <c r="C2413" s="15"/>
      <c r="D2413" s="333">
        <v>53756</v>
      </c>
      <c r="E2413" s="333">
        <v>0</v>
      </c>
      <c r="F2413" s="333">
        <v>0</v>
      </c>
      <c r="G2413" s="333">
        <v>0</v>
      </c>
      <c r="H2413" s="333">
        <v>3430</v>
      </c>
      <c r="I2413" s="333">
        <v>0</v>
      </c>
      <c r="J2413" s="333">
        <v>0</v>
      </c>
      <c r="K2413" s="333">
        <v>0</v>
      </c>
      <c r="L2413" s="333">
        <v>130173</v>
      </c>
      <c r="M2413" s="333">
        <v>0</v>
      </c>
      <c r="N2413" s="333">
        <v>0</v>
      </c>
      <c r="O2413" s="334">
        <v>0</v>
      </c>
      <c r="P2413" s="334">
        <v>131</v>
      </c>
      <c r="Q2413" s="334"/>
      <c r="R2413" s="329">
        <f t="shared" ref="R2413:S2419" si="352">+D2413+F2413+L2413+H2413+J2413+N2413</f>
        <v>187359</v>
      </c>
      <c r="S2413" s="330">
        <f t="shared" si="352"/>
        <v>0</v>
      </c>
      <c r="T2413" s="334">
        <v>-143</v>
      </c>
      <c r="U2413" s="88">
        <f t="shared" ref="U2413:U2419" si="353">P2413</f>
        <v>131</v>
      </c>
      <c r="V2413" s="89"/>
      <c r="W2413" s="27" t="s">
        <v>10</v>
      </c>
      <c r="X2413" s="88">
        <f t="shared" ref="X2413:X2419" si="354">ROUND((D2413+E2413)*$X$5805,0)</f>
        <v>10751</v>
      </c>
      <c r="Y2413" s="88">
        <f t="shared" ref="Y2413:Y2419" si="355">ROUND((F2413+G2413)*$Y$5805,0)</f>
        <v>0</v>
      </c>
      <c r="Z2413" s="88">
        <f t="shared" ref="Z2413:Z2419" si="356">ROUND((H2413+I2413)*$Z$5805,0)</f>
        <v>343</v>
      </c>
      <c r="AA2413" s="88">
        <f t="shared" ref="AA2413:AA2419" si="357">ROUND((J2413+K2413)*$AA$5805,0)</f>
        <v>0</v>
      </c>
      <c r="AB2413" s="88">
        <f t="shared" ref="AB2413:AB2419" si="358">ROUND((L2413+M2413)*$AB$5805,0)</f>
        <v>7160</v>
      </c>
      <c r="AC2413" s="88">
        <f t="shared" ref="AC2413:AC2419" si="359">ROUND((N2413+O2413)*$AC$5805,0)</f>
        <v>0</v>
      </c>
      <c r="AD2413" s="88">
        <f t="shared" ref="AD2413:AD2419" si="360">ROUND((P2413+Q2413)*$AD$5805,0)</f>
        <v>0</v>
      </c>
      <c r="AE2413" s="88">
        <f t="shared" ref="AE2413:AE2419" si="361">SUM(X2413:AD2413)</f>
        <v>18254</v>
      </c>
      <c r="AF2413" s="89"/>
      <c r="AG2413" s="89"/>
      <c r="AH2413" s="88">
        <f t="shared" ref="AH2413:AH2419" si="362">+AE2413+AF2413+AG2413</f>
        <v>18254</v>
      </c>
      <c r="AI2413" s="90">
        <f t="shared" si="350"/>
        <v>0</v>
      </c>
      <c r="AJ2413" s="92"/>
      <c r="AK2413" s="89"/>
      <c r="AL2413" s="89"/>
      <c r="AM2413" s="88">
        <f t="shared" ref="AM2413:AM2419" si="363">+AK2413+AL2413</f>
        <v>0</v>
      </c>
      <c r="AN2413" s="89">
        <v>15274</v>
      </c>
      <c r="AO2413" s="89"/>
      <c r="AP2413" s="88">
        <f t="shared" ref="AP2413:AP2419" si="364">+AN2413+AO2413</f>
        <v>15274</v>
      </c>
      <c r="AQ2413" s="89">
        <v>12</v>
      </c>
      <c r="AR2413" s="89"/>
      <c r="AS2413" s="88">
        <f t="shared" ref="AS2413:AS2419" si="365">+IF(BA2412&gt;0,BA2412,0)</f>
        <v>4276</v>
      </c>
      <c r="AT2413" s="89"/>
      <c r="AU2413" s="88">
        <f t="shared" ref="AU2413:AU2419" si="366">+AM2413+AP2413+AQ2413+AR2413+AS2413+AT2413</f>
        <v>19562</v>
      </c>
      <c r="AV2413" s="92"/>
      <c r="AW2413" s="93">
        <f t="shared" ref="AW2413:AW2419" si="367">IF((AH2413-AU2413)&gt;0,(AH2413-AU2413),0)</f>
        <v>0</v>
      </c>
      <c r="AX2413" s="92"/>
      <c r="AY2413" s="94">
        <f t="shared" ref="AY2413:AY2419" si="368">IF((AH2413-AU2413)&lt;0,-(AH2413-AU2413),0)</f>
        <v>1308</v>
      </c>
      <c r="AZ2413" s="95"/>
      <c r="BA2413" s="94">
        <f t="shared" ref="BA2413:BA2419" si="369">AY2413-AZ2413</f>
        <v>1308</v>
      </c>
      <c r="BB2413" s="92"/>
      <c r="BC2413" s="96"/>
      <c r="BD2413" s="97"/>
      <c r="BE2413" s="30" t="str">
        <f t="shared" si="349"/>
        <v>oui</v>
      </c>
      <c r="BF2413" s="98" t="str">
        <f t="shared" si="349"/>
        <v>oui</v>
      </c>
      <c r="BG2413" s="98" t="str">
        <f t="shared" si="349"/>
        <v>oui</v>
      </c>
      <c r="BH2413" s="98" t="str">
        <f t="shared" si="349"/>
        <v>oui</v>
      </c>
      <c r="BI2413" s="98" t="str">
        <f t="shared" si="349"/>
        <v>oui</v>
      </c>
      <c r="BJ2413" s="98" t="str">
        <f t="shared" si="349"/>
        <v>oui</v>
      </c>
      <c r="BK2413" s="98" t="str">
        <f t="shared" si="349"/>
        <v>oui</v>
      </c>
      <c r="BL2413" s="33" t="str">
        <f t="shared" si="349"/>
        <v>oui</v>
      </c>
    </row>
    <row r="2414" spans="1:64" s="16" customFormat="1" ht="11.25" customHeight="1" x14ac:dyDescent="0.2">
      <c r="A2414" s="332" t="s">
        <v>77</v>
      </c>
      <c r="B2414" s="327">
        <f t="shared" si="351"/>
        <v>176374</v>
      </c>
      <c r="C2414" s="15"/>
      <c r="D2414" s="333">
        <v>39441</v>
      </c>
      <c r="E2414" s="333"/>
      <c r="F2414" s="333"/>
      <c r="G2414" s="333"/>
      <c r="H2414" s="333">
        <v>3895</v>
      </c>
      <c r="I2414" s="333"/>
      <c r="J2414" s="333"/>
      <c r="K2414" s="333"/>
      <c r="L2414" s="333">
        <v>132995</v>
      </c>
      <c r="M2414" s="333">
        <v>0</v>
      </c>
      <c r="N2414" s="333">
        <v>0</v>
      </c>
      <c r="O2414" s="334"/>
      <c r="P2414" s="334">
        <v>43</v>
      </c>
      <c r="Q2414" s="334"/>
      <c r="R2414" s="329">
        <f t="shared" si="352"/>
        <v>176331</v>
      </c>
      <c r="S2414" s="330">
        <f t="shared" si="352"/>
        <v>0</v>
      </c>
      <c r="T2414" s="334"/>
      <c r="U2414" s="88">
        <f t="shared" si="353"/>
        <v>43</v>
      </c>
      <c r="V2414" s="89"/>
      <c r="W2414" s="27" t="s">
        <v>10</v>
      </c>
      <c r="X2414" s="88">
        <f t="shared" si="354"/>
        <v>7888</v>
      </c>
      <c r="Y2414" s="88">
        <f t="shared" si="355"/>
        <v>0</v>
      </c>
      <c r="Z2414" s="88">
        <f t="shared" si="356"/>
        <v>390</v>
      </c>
      <c r="AA2414" s="88">
        <f t="shared" si="357"/>
        <v>0</v>
      </c>
      <c r="AB2414" s="88">
        <f t="shared" si="358"/>
        <v>7315</v>
      </c>
      <c r="AC2414" s="88">
        <f t="shared" si="359"/>
        <v>0</v>
      </c>
      <c r="AD2414" s="88">
        <f t="shared" si="360"/>
        <v>0</v>
      </c>
      <c r="AE2414" s="88">
        <f t="shared" si="361"/>
        <v>15593</v>
      </c>
      <c r="AF2414" s="89"/>
      <c r="AG2414" s="89"/>
      <c r="AH2414" s="88">
        <f t="shared" si="362"/>
        <v>15593</v>
      </c>
      <c r="AI2414" s="90">
        <f t="shared" si="350"/>
        <v>0</v>
      </c>
      <c r="AJ2414" s="99"/>
      <c r="AK2414" s="89">
        <v>2573</v>
      </c>
      <c r="AL2414" s="89"/>
      <c r="AM2414" s="88">
        <f t="shared" si="363"/>
        <v>2573</v>
      </c>
      <c r="AN2414" s="89">
        <v>13623</v>
      </c>
      <c r="AO2414" s="89"/>
      <c r="AP2414" s="88">
        <f t="shared" si="364"/>
        <v>13623</v>
      </c>
      <c r="AQ2414" s="89"/>
      <c r="AR2414" s="89"/>
      <c r="AS2414" s="88">
        <f t="shared" si="365"/>
        <v>1308</v>
      </c>
      <c r="AT2414" s="89"/>
      <c r="AU2414" s="88">
        <f t="shared" si="366"/>
        <v>17504</v>
      </c>
      <c r="AV2414" s="99"/>
      <c r="AW2414" s="93">
        <f t="shared" si="367"/>
        <v>0</v>
      </c>
      <c r="AX2414" s="99"/>
      <c r="AY2414" s="94">
        <f t="shared" si="368"/>
        <v>1911</v>
      </c>
      <c r="AZ2414" s="100"/>
      <c r="BA2414" s="101">
        <f t="shared" si="369"/>
        <v>1911</v>
      </c>
      <c r="BB2414" s="99"/>
      <c r="BC2414" s="102"/>
      <c r="BD2414" s="103"/>
      <c r="BE2414" s="30" t="str">
        <f t="shared" si="349"/>
        <v>oui</v>
      </c>
      <c r="BF2414" s="98" t="str">
        <f t="shared" si="349"/>
        <v>oui</v>
      </c>
      <c r="BG2414" s="98" t="str">
        <f t="shared" si="349"/>
        <v>oui</v>
      </c>
      <c r="BH2414" s="98" t="str">
        <f t="shared" si="349"/>
        <v>oui</v>
      </c>
      <c r="BI2414" s="98" t="str">
        <f t="shared" si="349"/>
        <v>oui</v>
      </c>
      <c r="BJ2414" s="98" t="str">
        <f t="shared" si="349"/>
        <v>oui</v>
      </c>
      <c r="BK2414" s="98" t="str">
        <f t="shared" si="349"/>
        <v>oui</v>
      </c>
      <c r="BL2414" s="33" t="str">
        <f t="shared" si="349"/>
        <v>oui</v>
      </c>
    </row>
    <row r="2415" spans="1:64" s="24" customFormat="1" ht="11.25" customHeight="1" x14ac:dyDescent="0.2">
      <c r="A2415" s="332" t="s">
        <v>78</v>
      </c>
      <c r="B2415" s="327">
        <f t="shared" si="351"/>
        <v>158912</v>
      </c>
      <c r="C2415" s="15"/>
      <c r="D2415" s="333">
        <v>36095</v>
      </c>
      <c r="E2415" s="333"/>
      <c r="F2415" s="333"/>
      <c r="G2415" s="333"/>
      <c r="H2415" s="333">
        <v>3591</v>
      </c>
      <c r="I2415" s="333"/>
      <c r="J2415" s="333"/>
      <c r="K2415" s="333"/>
      <c r="L2415" s="333">
        <v>120675</v>
      </c>
      <c r="M2415" s="333">
        <v>0</v>
      </c>
      <c r="N2415" s="333">
        <v>0</v>
      </c>
      <c r="O2415" s="334"/>
      <c r="P2415" s="334">
        <v>29</v>
      </c>
      <c r="Q2415" s="334"/>
      <c r="R2415" s="329">
        <f t="shared" si="352"/>
        <v>160361</v>
      </c>
      <c r="S2415" s="330">
        <f t="shared" si="352"/>
        <v>0</v>
      </c>
      <c r="T2415" s="334">
        <v>-1478</v>
      </c>
      <c r="U2415" s="88">
        <f t="shared" si="353"/>
        <v>29</v>
      </c>
      <c r="V2415" s="89"/>
      <c r="W2415" s="27" t="s">
        <v>10</v>
      </c>
      <c r="X2415" s="88">
        <f t="shared" si="354"/>
        <v>7219</v>
      </c>
      <c r="Y2415" s="88">
        <f t="shared" si="355"/>
        <v>0</v>
      </c>
      <c r="Z2415" s="88">
        <f t="shared" si="356"/>
        <v>359</v>
      </c>
      <c r="AA2415" s="88">
        <f t="shared" si="357"/>
        <v>0</v>
      </c>
      <c r="AB2415" s="88">
        <f t="shared" si="358"/>
        <v>6637</v>
      </c>
      <c r="AC2415" s="88">
        <f t="shared" si="359"/>
        <v>0</v>
      </c>
      <c r="AD2415" s="88">
        <f t="shared" si="360"/>
        <v>0</v>
      </c>
      <c r="AE2415" s="88">
        <f t="shared" si="361"/>
        <v>14215</v>
      </c>
      <c r="AF2415" s="89"/>
      <c r="AG2415" s="89"/>
      <c r="AH2415" s="88">
        <f t="shared" si="362"/>
        <v>14215</v>
      </c>
      <c r="AI2415" s="90">
        <f t="shared" si="350"/>
        <v>0</v>
      </c>
      <c r="AJ2415" s="92"/>
      <c r="AK2415" s="89"/>
      <c r="AL2415" s="89"/>
      <c r="AM2415" s="88">
        <f t="shared" si="363"/>
        <v>0</v>
      </c>
      <c r="AN2415" s="89">
        <v>14801</v>
      </c>
      <c r="AO2415" s="89"/>
      <c r="AP2415" s="88">
        <f t="shared" si="364"/>
        <v>14801</v>
      </c>
      <c r="AQ2415" s="89">
        <v>126</v>
      </c>
      <c r="AR2415" s="89"/>
      <c r="AS2415" s="88">
        <f t="shared" si="365"/>
        <v>1911</v>
      </c>
      <c r="AT2415" s="89"/>
      <c r="AU2415" s="88">
        <f t="shared" si="366"/>
        <v>16838</v>
      </c>
      <c r="AV2415" s="92"/>
      <c r="AW2415" s="93">
        <f t="shared" si="367"/>
        <v>0</v>
      </c>
      <c r="AX2415" s="92"/>
      <c r="AY2415" s="94">
        <f t="shared" si="368"/>
        <v>2623</v>
      </c>
      <c r="AZ2415" s="95"/>
      <c r="BA2415" s="94">
        <f t="shared" si="369"/>
        <v>2623</v>
      </c>
      <c r="BB2415" s="92"/>
      <c r="BC2415" s="96"/>
      <c r="BD2415" s="97"/>
      <c r="BE2415" s="30" t="str">
        <f t="shared" si="349"/>
        <v>oui</v>
      </c>
      <c r="BF2415" s="98" t="str">
        <f t="shared" si="349"/>
        <v>oui</v>
      </c>
      <c r="BG2415" s="98" t="str">
        <f t="shared" si="349"/>
        <v>oui</v>
      </c>
      <c r="BH2415" s="98" t="str">
        <f t="shared" si="349"/>
        <v>oui</v>
      </c>
      <c r="BI2415" s="98" t="str">
        <f t="shared" si="349"/>
        <v>oui</v>
      </c>
      <c r="BJ2415" s="98" t="str">
        <f t="shared" si="349"/>
        <v>oui</v>
      </c>
      <c r="BK2415" s="98" t="str">
        <f t="shared" si="349"/>
        <v>oui</v>
      </c>
      <c r="BL2415" s="33" t="str">
        <f t="shared" si="349"/>
        <v>oui</v>
      </c>
    </row>
    <row r="2416" spans="1:64" s="24" customFormat="1" ht="11.25" customHeight="1" x14ac:dyDescent="0.2">
      <c r="A2416" s="332" t="s">
        <v>79</v>
      </c>
      <c r="B2416" s="327">
        <f t="shared" si="351"/>
        <v>171962</v>
      </c>
      <c r="C2416" s="15"/>
      <c r="D2416" s="333">
        <v>40234</v>
      </c>
      <c r="E2416" s="333">
        <v>0</v>
      </c>
      <c r="F2416" s="333">
        <v>0</v>
      </c>
      <c r="G2416" s="333">
        <v>0</v>
      </c>
      <c r="H2416" s="333">
        <v>3158</v>
      </c>
      <c r="I2416" s="333">
        <v>0</v>
      </c>
      <c r="J2416" s="333">
        <v>0</v>
      </c>
      <c r="K2416" s="333">
        <v>0</v>
      </c>
      <c r="L2416" s="333">
        <v>128762</v>
      </c>
      <c r="M2416" s="333">
        <v>0</v>
      </c>
      <c r="N2416" s="333">
        <v>0</v>
      </c>
      <c r="O2416" s="334">
        <v>0</v>
      </c>
      <c r="P2416" s="334">
        <v>52</v>
      </c>
      <c r="Q2416" s="334"/>
      <c r="R2416" s="329">
        <f t="shared" si="352"/>
        <v>172154</v>
      </c>
      <c r="S2416" s="330">
        <f t="shared" si="352"/>
        <v>0</v>
      </c>
      <c r="T2416" s="334">
        <v>-244</v>
      </c>
      <c r="U2416" s="88">
        <f t="shared" si="353"/>
        <v>52</v>
      </c>
      <c r="V2416" s="89"/>
      <c r="W2416" s="27" t="s">
        <v>10</v>
      </c>
      <c r="X2416" s="88">
        <f t="shared" si="354"/>
        <v>8047</v>
      </c>
      <c r="Y2416" s="88">
        <f t="shared" si="355"/>
        <v>0</v>
      </c>
      <c r="Z2416" s="88">
        <f t="shared" si="356"/>
        <v>316</v>
      </c>
      <c r="AA2416" s="88">
        <f t="shared" si="357"/>
        <v>0</v>
      </c>
      <c r="AB2416" s="88">
        <f t="shared" si="358"/>
        <v>7082</v>
      </c>
      <c r="AC2416" s="88">
        <f t="shared" si="359"/>
        <v>0</v>
      </c>
      <c r="AD2416" s="88">
        <f t="shared" si="360"/>
        <v>0</v>
      </c>
      <c r="AE2416" s="88">
        <f t="shared" si="361"/>
        <v>15445</v>
      </c>
      <c r="AF2416" s="89"/>
      <c r="AG2416" s="89"/>
      <c r="AH2416" s="88">
        <f t="shared" si="362"/>
        <v>15445</v>
      </c>
      <c r="AI2416" s="90">
        <f t="shared" si="350"/>
        <v>0</v>
      </c>
      <c r="AJ2416" s="92"/>
      <c r="AK2416" s="89">
        <v>0</v>
      </c>
      <c r="AL2416" s="89">
        <v>0</v>
      </c>
      <c r="AM2416" s="88">
        <f t="shared" si="363"/>
        <v>0</v>
      </c>
      <c r="AN2416" s="89">
        <v>14494</v>
      </c>
      <c r="AO2416" s="89">
        <v>0</v>
      </c>
      <c r="AP2416" s="88">
        <f t="shared" si="364"/>
        <v>14494</v>
      </c>
      <c r="AQ2416" s="89">
        <v>21</v>
      </c>
      <c r="AR2416" s="89">
        <v>0</v>
      </c>
      <c r="AS2416" s="88">
        <f t="shared" si="365"/>
        <v>2623</v>
      </c>
      <c r="AT2416" s="89"/>
      <c r="AU2416" s="88">
        <f t="shared" si="366"/>
        <v>17138</v>
      </c>
      <c r="AV2416" s="92"/>
      <c r="AW2416" s="93">
        <f t="shared" si="367"/>
        <v>0</v>
      </c>
      <c r="AX2416" s="92"/>
      <c r="AY2416" s="94">
        <f t="shared" si="368"/>
        <v>1693</v>
      </c>
      <c r="AZ2416" s="95"/>
      <c r="BA2416" s="94">
        <f t="shared" si="369"/>
        <v>1693</v>
      </c>
      <c r="BB2416" s="92"/>
      <c r="BC2416" s="96"/>
      <c r="BD2416" s="97"/>
      <c r="BE2416" s="30" t="str">
        <f t="shared" si="349"/>
        <v>oui</v>
      </c>
      <c r="BF2416" s="98" t="str">
        <f t="shared" si="349"/>
        <v>oui</v>
      </c>
      <c r="BG2416" s="98" t="str">
        <f t="shared" si="349"/>
        <v>oui</v>
      </c>
      <c r="BH2416" s="98" t="str">
        <f t="shared" si="349"/>
        <v>oui</v>
      </c>
      <c r="BI2416" s="98" t="str">
        <f t="shared" si="349"/>
        <v>oui</v>
      </c>
      <c r="BJ2416" s="98" t="str">
        <f t="shared" si="349"/>
        <v>oui</v>
      </c>
      <c r="BK2416" s="98" t="str">
        <f t="shared" si="349"/>
        <v>oui</v>
      </c>
      <c r="BL2416" s="33" t="str">
        <f t="shared" si="349"/>
        <v>oui</v>
      </c>
    </row>
    <row r="2417" spans="1:64" s="24" customFormat="1" ht="11.25" customHeight="1" x14ac:dyDescent="0.2">
      <c r="A2417" s="332" t="s">
        <v>80</v>
      </c>
      <c r="B2417" s="327">
        <f t="shared" si="351"/>
        <v>174235</v>
      </c>
      <c r="C2417" s="15"/>
      <c r="D2417" s="333">
        <v>40900</v>
      </c>
      <c r="E2417" s="333">
        <v>0</v>
      </c>
      <c r="F2417" s="333">
        <v>0</v>
      </c>
      <c r="G2417" s="333">
        <v>0</v>
      </c>
      <c r="H2417" s="333">
        <v>3309</v>
      </c>
      <c r="I2417" s="333">
        <v>0</v>
      </c>
      <c r="J2417" s="333">
        <v>0</v>
      </c>
      <c r="K2417" s="333">
        <v>0</v>
      </c>
      <c r="L2417" s="333">
        <v>130023</v>
      </c>
      <c r="M2417" s="333">
        <v>0</v>
      </c>
      <c r="N2417" s="333">
        <v>0</v>
      </c>
      <c r="O2417" s="334">
        <v>0</v>
      </c>
      <c r="P2417" s="334">
        <v>96</v>
      </c>
      <c r="Q2417" s="334">
        <v>0</v>
      </c>
      <c r="R2417" s="329">
        <f t="shared" si="352"/>
        <v>174232</v>
      </c>
      <c r="S2417" s="330">
        <f t="shared" si="352"/>
        <v>0</v>
      </c>
      <c r="T2417" s="334">
        <v>-93</v>
      </c>
      <c r="U2417" s="88">
        <f t="shared" si="353"/>
        <v>96</v>
      </c>
      <c r="V2417" s="89"/>
      <c r="W2417" s="27" t="s">
        <v>10</v>
      </c>
      <c r="X2417" s="88">
        <f t="shared" si="354"/>
        <v>8180</v>
      </c>
      <c r="Y2417" s="88">
        <f t="shared" si="355"/>
        <v>0</v>
      </c>
      <c r="Z2417" s="88">
        <f t="shared" si="356"/>
        <v>331</v>
      </c>
      <c r="AA2417" s="88">
        <f t="shared" si="357"/>
        <v>0</v>
      </c>
      <c r="AB2417" s="88">
        <f t="shared" si="358"/>
        <v>7151</v>
      </c>
      <c r="AC2417" s="88">
        <f t="shared" si="359"/>
        <v>0</v>
      </c>
      <c r="AD2417" s="88">
        <f t="shared" si="360"/>
        <v>0</v>
      </c>
      <c r="AE2417" s="88">
        <f t="shared" si="361"/>
        <v>15662</v>
      </c>
      <c r="AF2417" s="89"/>
      <c r="AG2417" s="89"/>
      <c r="AH2417" s="88">
        <f t="shared" si="362"/>
        <v>15662</v>
      </c>
      <c r="AI2417" s="90">
        <f t="shared" si="350"/>
        <v>0</v>
      </c>
      <c r="AJ2417" s="92"/>
      <c r="AK2417" s="89">
        <v>0</v>
      </c>
      <c r="AL2417" s="89"/>
      <c r="AM2417" s="88">
        <f t="shared" si="363"/>
        <v>0</v>
      </c>
      <c r="AN2417" s="333">
        <v>16249</v>
      </c>
      <c r="AO2417" s="333">
        <v>0</v>
      </c>
      <c r="AP2417" s="88">
        <f t="shared" si="364"/>
        <v>16249</v>
      </c>
      <c r="AQ2417" s="89">
        <v>9</v>
      </c>
      <c r="AR2417" s="89"/>
      <c r="AS2417" s="88">
        <f t="shared" si="365"/>
        <v>1693</v>
      </c>
      <c r="AT2417" s="89"/>
      <c r="AU2417" s="88">
        <f t="shared" si="366"/>
        <v>17951</v>
      </c>
      <c r="AV2417" s="92"/>
      <c r="AW2417" s="93">
        <f t="shared" si="367"/>
        <v>0</v>
      </c>
      <c r="AX2417" s="92"/>
      <c r="AY2417" s="94">
        <f t="shared" si="368"/>
        <v>2289</v>
      </c>
      <c r="AZ2417" s="95">
        <v>0</v>
      </c>
      <c r="BA2417" s="94">
        <f t="shared" si="369"/>
        <v>2289</v>
      </c>
      <c r="BB2417" s="92"/>
      <c r="BC2417" s="96"/>
      <c r="BD2417" s="97"/>
      <c r="BE2417" s="30" t="str">
        <f t="shared" si="349"/>
        <v>oui</v>
      </c>
      <c r="BF2417" s="98"/>
      <c r="BG2417" s="98"/>
      <c r="BH2417" s="98"/>
      <c r="BI2417" s="98"/>
      <c r="BJ2417" s="98"/>
      <c r="BK2417" s="98"/>
      <c r="BL2417" s="33"/>
    </row>
    <row r="2418" spans="1:64" s="24" customFormat="1" ht="11.25" customHeight="1" x14ac:dyDescent="0.2">
      <c r="A2418" s="332" t="s">
        <v>81</v>
      </c>
      <c r="B2418" s="327">
        <f t="shared" si="351"/>
        <v>0</v>
      </c>
      <c r="C2418" s="15"/>
      <c r="D2418" s="333">
        <v>0</v>
      </c>
      <c r="E2418" s="333">
        <v>0</v>
      </c>
      <c r="F2418" s="333">
        <v>0</v>
      </c>
      <c r="G2418" s="333">
        <v>0</v>
      </c>
      <c r="H2418" s="333">
        <v>0</v>
      </c>
      <c r="I2418" s="333">
        <v>0</v>
      </c>
      <c r="J2418" s="333">
        <v>0</v>
      </c>
      <c r="K2418" s="333">
        <v>0</v>
      </c>
      <c r="L2418" s="333">
        <v>0</v>
      </c>
      <c r="M2418" s="333">
        <v>0</v>
      </c>
      <c r="N2418" s="333">
        <v>0</v>
      </c>
      <c r="O2418" s="334">
        <v>0</v>
      </c>
      <c r="P2418" s="334">
        <v>0</v>
      </c>
      <c r="Q2418" s="334">
        <v>0</v>
      </c>
      <c r="R2418" s="329">
        <f t="shared" si="352"/>
        <v>0</v>
      </c>
      <c r="S2418" s="330">
        <f t="shared" si="352"/>
        <v>0</v>
      </c>
      <c r="T2418" s="334">
        <v>0</v>
      </c>
      <c r="U2418" s="88">
        <f t="shared" si="353"/>
        <v>0</v>
      </c>
      <c r="V2418" s="89"/>
      <c r="W2418" s="27" t="s">
        <v>10</v>
      </c>
      <c r="X2418" s="88">
        <f t="shared" si="354"/>
        <v>0</v>
      </c>
      <c r="Y2418" s="88">
        <f t="shared" si="355"/>
        <v>0</v>
      </c>
      <c r="Z2418" s="88">
        <f t="shared" si="356"/>
        <v>0</v>
      </c>
      <c r="AA2418" s="88">
        <f t="shared" si="357"/>
        <v>0</v>
      </c>
      <c r="AB2418" s="88">
        <f t="shared" si="358"/>
        <v>0</v>
      </c>
      <c r="AC2418" s="88">
        <f t="shared" si="359"/>
        <v>0</v>
      </c>
      <c r="AD2418" s="88">
        <f t="shared" si="360"/>
        <v>0</v>
      </c>
      <c r="AE2418" s="88">
        <f t="shared" si="361"/>
        <v>0</v>
      </c>
      <c r="AF2418" s="89"/>
      <c r="AG2418" s="89"/>
      <c r="AH2418" s="88">
        <f t="shared" si="362"/>
        <v>0</v>
      </c>
      <c r="AI2418" s="90">
        <f t="shared" si="350"/>
        <v>0</v>
      </c>
      <c r="AJ2418" s="92"/>
      <c r="AK2418" s="89">
        <v>0</v>
      </c>
      <c r="AL2418" s="89"/>
      <c r="AM2418" s="88">
        <f t="shared" si="363"/>
        <v>0</v>
      </c>
      <c r="AN2418" s="333">
        <v>0</v>
      </c>
      <c r="AO2418" s="333">
        <v>0</v>
      </c>
      <c r="AP2418" s="88">
        <f t="shared" si="364"/>
        <v>0</v>
      </c>
      <c r="AQ2418" s="89">
        <v>0</v>
      </c>
      <c r="AR2418" s="89"/>
      <c r="AS2418" s="88">
        <f t="shared" si="365"/>
        <v>2289</v>
      </c>
      <c r="AT2418" s="89"/>
      <c r="AU2418" s="88">
        <f t="shared" si="366"/>
        <v>2289</v>
      </c>
      <c r="AV2418" s="92"/>
      <c r="AW2418" s="93">
        <f t="shared" si="367"/>
        <v>0</v>
      </c>
      <c r="AX2418" s="92"/>
      <c r="AY2418" s="94">
        <f t="shared" si="368"/>
        <v>2289</v>
      </c>
      <c r="AZ2418" s="95">
        <v>0</v>
      </c>
      <c r="BA2418" s="94">
        <f t="shared" si="369"/>
        <v>2289</v>
      </c>
      <c r="BB2418" s="92"/>
      <c r="BC2418" s="96"/>
      <c r="BD2418" s="97"/>
      <c r="BE2418" s="30" t="str">
        <f t="shared" ref="BE2418:BL2433" si="370">+BE2417</f>
        <v>oui</v>
      </c>
      <c r="BF2418" s="98"/>
      <c r="BG2418" s="98"/>
      <c r="BH2418" s="98"/>
      <c r="BI2418" s="98"/>
      <c r="BJ2418" s="98"/>
      <c r="BK2418" s="98"/>
      <c r="BL2418" s="33"/>
    </row>
    <row r="2419" spans="1:64" s="24" customFormat="1" ht="11.25" customHeight="1" x14ac:dyDescent="0.2">
      <c r="A2419" s="332" t="s">
        <v>82</v>
      </c>
      <c r="B2419" s="327">
        <f t="shared" si="351"/>
        <v>0</v>
      </c>
      <c r="C2419" s="15"/>
      <c r="D2419" s="333">
        <v>0</v>
      </c>
      <c r="E2419" s="333">
        <v>0</v>
      </c>
      <c r="F2419" s="333">
        <v>0</v>
      </c>
      <c r="G2419" s="333">
        <v>0</v>
      </c>
      <c r="H2419" s="333">
        <v>0</v>
      </c>
      <c r="I2419" s="333">
        <v>0</v>
      </c>
      <c r="J2419" s="333">
        <v>0</v>
      </c>
      <c r="K2419" s="333">
        <v>0</v>
      </c>
      <c r="L2419" s="333">
        <v>0</v>
      </c>
      <c r="M2419" s="333">
        <v>0</v>
      </c>
      <c r="N2419" s="333">
        <v>0</v>
      </c>
      <c r="O2419" s="334">
        <v>0</v>
      </c>
      <c r="P2419" s="334">
        <v>0</v>
      </c>
      <c r="Q2419" s="334">
        <v>0</v>
      </c>
      <c r="R2419" s="329">
        <f t="shared" si="352"/>
        <v>0</v>
      </c>
      <c r="S2419" s="330">
        <f t="shared" si="352"/>
        <v>0</v>
      </c>
      <c r="T2419" s="334">
        <v>0</v>
      </c>
      <c r="U2419" s="88">
        <f t="shared" si="353"/>
        <v>0</v>
      </c>
      <c r="V2419" s="89"/>
      <c r="W2419" s="27" t="s">
        <v>10</v>
      </c>
      <c r="X2419" s="88">
        <f t="shared" si="354"/>
        <v>0</v>
      </c>
      <c r="Y2419" s="88">
        <f t="shared" si="355"/>
        <v>0</v>
      </c>
      <c r="Z2419" s="88">
        <f t="shared" si="356"/>
        <v>0</v>
      </c>
      <c r="AA2419" s="88">
        <f t="shared" si="357"/>
        <v>0</v>
      </c>
      <c r="AB2419" s="88">
        <f t="shared" si="358"/>
        <v>0</v>
      </c>
      <c r="AC2419" s="88">
        <f t="shared" si="359"/>
        <v>0</v>
      </c>
      <c r="AD2419" s="88">
        <f t="shared" si="360"/>
        <v>0</v>
      </c>
      <c r="AE2419" s="88">
        <f t="shared" si="361"/>
        <v>0</v>
      </c>
      <c r="AF2419" s="89"/>
      <c r="AG2419" s="89"/>
      <c r="AH2419" s="88">
        <f t="shared" si="362"/>
        <v>0</v>
      </c>
      <c r="AI2419" s="90">
        <f t="shared" si="350"/>
        <v>0</v>
      </c>
      <c r="AJ2419" s="92"/>
      <c r="AK2419" s="89">
        <v>0</v>
      </c>
      <c r="AL2419" s="89"/>
      <c r="AM2419" s="88">
        <f t="shared" si="363"/>
        <v>0</v>
      </c>
      <c r="AN2419" s="333">
        <v>0</v>
      </c>
      <c r="AO2419" s="333">
        <v>0</v>
      </c>
      <c r="AP2419" s="88">
        <f t="shared" si="364"/>
        <v>0</v>
      </c>
      <c r="AQ2419" s="89">
        <v>0</v>
      </c>
      <c r="AR2419" s="89"/>
      <c r="AS2419" s="88">
        <f t="shared" si="365"/>
        <v>2289</v>
      </c>
      <c r="AT2419" s="89"/>
      <c r="AU2419" s="88">
        <f t="shared" si="366"/>
        <v>2289</v>
      </c>
      <c r="AV2419" s="92"/>
      <c r="AW2419" s="93">
        <f t="shared" si="367"/>
        <v>0</v>
      </c>
      <c r="AX2419" s="92"/>
      <c r="AY2419" s="94">
        <f t="shared" si="368"/>
        <v>2289</v>
      </c>
      <c r="AZ2419" s="95">
        <v>0</v>
      </c>
      <c r="BA2419" s="94">
        <f t="shared" si="369"/>
        <v>2289</v>
      </c>
      <c r="BB2419" s="92"/>
      <c r="BC2419" s="96"/>
      <c r="BD2419" s="97"/>
      <c r="BE2419" s="30" t="str">
        <f t="shared" si="370"/>
        <v>oui</v>
      </c>
      <c r="BF2419" s="98"/>
      <c r="BG2419" s="98"/>
      <c r="BH2419" s="98"/>
      <c r="BI2419" s="98"/>
      <c r="BJ2419" s="98"/>
      <c r="BK2419" s="98"/>
      <c r="BL2419" s="33"/>
    </row>
    <row r="2420" spans="1:64" s="24" customFormat="1" ht="11.25" customHeight="1" x14ac:dyDescent="0.2">
      <c r="A2420" s="85"/>
      <c r="B2420" s="104"/>
      <c r="C2420" s="15"/>
      <c r="D2420" s="105"/>
      <c r="E2420" s="105"/>
      <c r="F2420" s="105"/>
      <c r="G2420" s="105"/>
      <c r="H2420" s="105"/>
      <c r="I2420" s="105"/>
      <c r="J2420" s="105"/>
      <c r="K2420" s="105"/>
      <c r="L2420" s="105"/>
      <c r="M2420" s="105"/>
      <c r="N2420" s="92"/>
      <c r="O2420" s="92"/>
      <c r="P2420" s="92"/>
      <c r="Q2420" s="92"/>
      <c r="R2420" s="92"/>
      <c r="S2420" s="92"/>
      <c r="U2420" s="92"/>
      <c r="V2420" s="92"/>
      <c r="W2420" s="27" t="s">
        <v>10</v>
      </c>
      <c r="X2420" s="92"/>
      <c r="Y2420" s="92"/>
      <c r="Z2420" s="92"/>
      <c r="AA2420" s="92"/>
      <c r="AB2420" s="92"/>
      <c r="AC2420" s="92"/>
      <c r="AD2420" s="92"/>
      <c r="AE2420" s="92"/>
      <c r="AF2420" s="106"/>
      <c r="AG2420" s="92"/>
      <c r="AH2420" s="92"/>
      <c r="AI2420" s="92"/>
      <c r="AJ2420" s="107"/>
      <c r="AK2420" s="106"/>
      <c r="AL2420" s="106"/>
      <c r="AM2420" s="106"/>
      <c r="AN2420" s="92"/>
      <c r="AO2420" s="92"/>
      <c r="AP2420" s="92"/>
      <c r="AQ2420" s="92"/>
      <c r="AR2420" s="92"/>
      <c r="AS2420" s="92"/>
      <c r="AT2420" s="92"/>
      <c r="AU2420" s="92"/>
      <c r="AV2420" s="92"/>
      <c r="AW2420" s="92"/>
      <c r="AX2420" s="92"/>
      <c r="AY2420" s="28"/>
      <c r="AZ2420" s="28"/>
      <c r="BA2420" s="28"/>
      <c r="BB2420" s="92"/>
      <c r="BD2420" s="29"/>
      <c r="BE2420" s="30" t="str">
        <f t="shared" si="370"/>
        <v>oui</v>
      </c>
      <c r="BF2420" s="98">
        <f t="shared" si="370"/>
        <v>0</v>
      </c>
      <c r="BG2420" s="98">
        <f t="shared" si="370"/>
        <v>0</v>
      </c>
      <c r="BH2420" s="98">
        <f t="shared" si="370"/>
        <v>0</v>
      </c>
      <c r="BI2420" s="98">
        <f t="shared" si="370"/>
        <v>0</v>
      </c>
      <c r="BJ2420" s="98">
        <f t="shared" si="370"/>
        <v>0</v>
      </c>
      <c r="BK2420" s="98">
        <f t="shared" si="370"/>
        <v>0</v>
      </c>
      <c r="BL2420" s="33">
        <f t="shared" si="370"/>
        <v>0</v>
      </c>
    </row>
    <row r="2421" spans="1:64" s="24" customFormat="1" ht="12.75" customHeight="1" x14ac:dyDescent="0.2">
      <c r="A2421" s="335" t="s">
        <v>83</v>
      </c>
      <c r="B2421" s="108">
        <f>SUM(B2408:B2419)</f>
        <v>1744609</v>
      </c>
      <c r="C2421" s="15"/>
      <c r="D2421" s="330">
        <f t="shared" ref="D2421:V2421" si="371">SUM(D2408:D2420)</f>
        <v>412787</v>
      </c>
      <c r="E2421" s="330">
        <f t="shared" si="371"/>
        <v>0</v>
      </c>
      <c r="F2421" s="330">
        <f t="shared" si="371"/>
        <v>0</v>
      </c>
      <c r="G2421" s="330">
        <f t="shared" si="371"/>
        <v>0</v>
      </c>
      <c r="H2421" s="330">
        <f t="shared" si="371"/>
        <v>29839</v>
      </c>
      <c r="I2421" s="330">
        <f t="shared" si="371"/>
        <v>0</v>
      </c>
      <c r="J2421" s="330">
        <f t="shared" si="371"/>
        <v>0</v>
      </c>
      <c r="K2421" s="330">
        <f t="shared" si="371"/>
        <v>0</v>
      </c>
      <c r="L2421" s="330">
        <f t="shared" si="371"/>
        <v>1303529</v>
      </c>
      <c r="M2421" s="330">
        <f t="shared" si="371"/>
        <v>0</v>
      </c>
      <c r="N2421" s="330">
        <f t="shared" si="371"/>
        <v>0</v>
      </c>
      <c r="O2421" s="330">
        <f t="shared" si="371"/>
        <v>0</v>
      </c>
      <c r="P2421" s="330">
        <f t="shared" si="371"/>
        <v>652</v>
      </c>
      <c r="Q2421" s="330">
        <f t="shared" si="371"/>
        <v>0</v>
      </c>
      <c r="R2421" s="330">
        <f t="shared" si="371"/>
        <v>1746155</v>
      </c>
      <c r="S2421" s="330">
        <f t="shared" si="371"/>
        <v>0</v>
      </c>
      <c r="T2421" s="330">
        <f t="shared" si="371"/>
        <v>-2198</v>
      </c>
      <c r="U2421" s="88">
        <f t="shared" si="371"/>
        <v>652</v>
      </c>
      <c r="V2421" s="88">
        <f t="shared" si="371"/>
        <v>0</v>
      </c>
      <c r="W2421" s="27" t="s">
        <v>10</v>
      </c>
      <c r="X2421" s="330">
        <f t="shared" ref="X2421:AF2421" si="372">SUM(X2408:X2419)</f>
        <v>82558</v>
      </c>
      <c r="Y2421" s="330">
        <f t="shared" si="372"/>
        <v>0</v>
      </c>
      <c r="Z2421" s="330">
        <f t="shared" si="372"/>
        <v>2984</v>
      </c>
      <c r="AA2421" s="330">
        <f t="shared" si="372"/>
        <v>0</v>
      </c>
      <c r="AB2421" s="330">
        <f t="shared" si="372"/>
        <v>71694</v>
      </c>
      <c r="AC2421" s="330">
        <f t="shared" si="372"/>
        <v>0</v>
      </c>
      <c r="AD2421" s="330">
        <f t="shared" si="372"/>
        <v>0</v>
      </c>
      <c r="AE2421" s="330">
        <f t="shared" si="372"/>
        <v>157236</v>
      </c>
      <c r="AF2421" s="88">
        <f t="shared" si="372"/>
        <v>0</v>
      </c>
      <c r="AG2421" s="109"/>
      <c r="AH2421" s="330">
        <f>SUM(AH2408:AH2419)</f>
        <v>157236</v>
      </c>
      <c r="AI2421" s="88">
        <f>SUM(AI2408:AI2419)</f>
        <v>0</v>
      </c>
      <c r="AJ2421" s="107"/>
      <c r="AK2421" s="330">
        <f>SUM(AK2408:AK2419)</f>
        <v>4032</v>
      </c>
      <c r="AL2421" s="330">
        <f>SUM(AL2408:AL2420)</f>
        <v>0</v>
      </c>
      <c r="AM2421" s="330"/>
      <c r="AN2421" s="330">
        <f>SUM(AN2408:AN2419)</f>
        <v>152646</v>
      </c>
      <c r="AO2421" s="330">
        <f>SUM(AO2408:AO2419)</f>
        <v>0</v>
      </c>
      <c r="AP2421" s="330">
        <f>SUM(AP2408:AP2419)</f>
        <v>152646</v>
      </c>
      <c r="AQ2421" s="330">
        <f>SUM(AQ2408:AQ2419)</f>
        <v>183</v>
      </c>
      <c r="AR2421" s="88">
        <f>SUM(AR2408:AR2419)</f>
        <v>0</v>
      </c>
      <c r="AS2421" s="109"/>
      <c r="AT2421" s="109"/>
      <c r="AU2421" s="109"/>
      <c r="AV2421" s="92"/>
      <c r="AW2421" s="92"/>
      <c r="AX2421" s="92"/>
      <c r="AY2421" s="28"/>
      <c r="AZ2421" s="28"/>
      <c r="BA2421" s="28"/>
      <c r="BB2421" s="92"/>
      <c r="BD2421" s="29"/>
      <c r="BE2421" s="30" t="str">
        <f t="shared" si="370"/>
        <v>oui</v>
      </c>
      <c r="BF2421" s="98">
        <f t="shared" si="370"/>
        <v>0</v>
      </c>
      <c r="BG2421" s="98">
        <f t="shared" si="370"/>
        <v>0</v>
      </c>
      <c r="BH2421" s="98">
        <f t="shared" si="370"/>
        <v>0</v>
      </c>
      <c r="BI2421" s="98">
        <f t="shared" si="370"/>
        <v>0</v>
      </c>
      <c r="BJ2421" s="98">
        <f t="shared" si="370"/>
        <v>0</v>
      </c>
      <c r="BK2421" s="98">
        <f t="shared" si="370"/>
        <v>0</v>
      </c>
      <c r="BL2421" s="33">
        <f t="shared" si="370"/>
        <v>0</v>
      </c>
    </row>
    <row r="2422" spans="1:64" s="24" customFormat="1" ht="11.25" customHeight="1" x14ac:dyDescent="0.2">
      <c r="C2422" s="15"/>
      <c r="W2422" s="27" t="s">
        <v>10</v>
      </c>
      <c r="AY2422" s="28"/>
      <c r="AZ2422" s="28"/>
      <c r="BA2422" s="28"/>
      <c r="BD2422" s="29"/>
      <c r="BE2422" s="30" t="str">
        <f t="shared" si="370"/>
        <v>oui</v>
      </c>
      <c r="BF2422" s="33">
        <f t="shared" si="370"/>
        <v>0</v>
      </c>
      <c r="BG2422" s="33">
        <f t="shared" si="370"/>
        <v>0</v>
      </c>
      <c r="BH2422" s="33">
        <f t="shared" si="370"/>
        <v>0</v>
      </c>
      <c r="BI2422" s="33">
        <f t="shared" si="370"/>
        <v>0</v>
      </c>
      <c r="BJ2422" s="33">
        <f t="shared" si="370"/>
        <v>0</v>
      </c>
      <c r="BK2422" s="33">
        <f t="shared" si="370"/>
        <v>0</v>
      </c>
      <c r="BL2422" s="33">
        <f t="shared" si="370"/>
        <v>0</v>
      </c>
    </row>
    <row r="2423" spans="1:64" s="111" customFormat="1" ht="12.75" customHeight="1" x14ac:dyDescent="0.2">
      <c r="A2423" s="110" t="s">
        <v>84</v>
      </c>
      <c r="C2423" s="15"/>
      <c r="D2423" s="134">
        <v>412787</v>
      </c>
      <c r="E2423" s="112"/>
      <c r="F2423" s="134">
        <v>0</v>
      </c>
      <c r="G2423" s="112"/>
      <c r="H2423" s="134">
        <v>29839</v>
      </c>
      <c r="I2423" s="112"/>
      <c r="J2423" s="134"/>
      <c r="K2423" s="112"/>
      <c r="L2423" s="134">
        <v>1303529</v>
      </c>
      <c r="M2423" s="112"/>
      <c r="N2423" s="134">
        <v>0</v>
      </c>
      <c r="O2423" s="112"/>
      <c r="P2423" s="134">
        <v>652</v>
      </c>
      <c r="Q2423" s="112"/>
      <c r="R2423" s="134">
        <f>SUM(D2423:O2423)</f>
        <v>1746155</v>
      </c>
      <c r="S2423" s="112"/>
      <c r="U2423" s="134">
        <f>SUM(P2423:Q2423)</f>
        <v>652</v>
      </c>
      <c r="W2423" s="27" t="s">
        <v>10</v>
      </c>
      <c r="AI2423" s="113">
        <f>+AI2421</f>
        <v>0</v>
      </c>
      <c r="AM2423" s="114">
        <f>+AL2421+AO2421</f>
        <v>0</v>
      </c>
      <c r="AN2423" s="115"/>
      <c r="AY2423" s="28"/>
      <c r="AZ2423" s="28"/>
      <c r="BA2423" s="28"/>
      <c r="BD2423" s="116"/>
      <c r="BE2423" s="30" t="str">
        <f t="shared" si="370"/>
        <v>oui</v>
      </c>
      <c r="BF2423" s="117">
        <f t="shared" si="370"/>
        <v>0</v>
      </c>
      <c r="BG2423" s="117">
        <f t="shared" si="370"/>
        <v>0</v>
      </c>
      <c r="BH2423" s="117">
        <f t="shared" si="370"/>
        <v>0</v>
      </c>
      <c r="BI2423" s="117">
        <f t="shared" si="370"/>
        <v>0</v>
      </c>
      <c r="BJ2423" s="117">
        <f t="shared" si="370"/>
        <v>0</v>
      </c>
      <c r="BK2423" s="117">
        <f t="shared" si="370"/>
        <v>0</v>
      </c>
      <c r="BL2423" s="117">
        <f t="shared" si="370"/>
        <v>0</v>
      </c>
    </row>
    <row r="2424" spans="1:64" s="111" customFormat="1" ht="12.75" customHeight="1" x14ac:dyDescent="0.2">
      <c r="A2424" s="110" t="s">
        <v>85</v>
      </c>
      <c r="C2424" s="15"/>
      <c r="D2424" s="118"/>
      <c r="E2424" s="134">
        <v>0</v>
      </c>
      <c r="F2424" s="118"/>
      <c r="G2424" s="134">
        <v>0</v>
      </c>
      <c r="H2424" s="118"/>
      <c r="I2424" s="134">
        <v>0</v>
      </c>
      <c r="J2424" s="118"/>
      <c r="K2424" s="134"/>
      <c r="L2424" s="118"/>
      <c r="M2424" s="134">
        <v>0</v>
      </c>
      <c r="N2424" s="118"/>
      <c r="O2424" s="134">
        <v>0</v>
      </c>
      <c r="P2424" s="118"/>
      <c r="Q2424" s="134">
        <v>0</v>
      </c>
      <c r="R2424" s="118"/>
      <c r="S2424" s="134">
        <f>SUM(D2424:O2424)</f>
        <v>0</v>
      </c>
      <c r="U2424" s="118"/>
      <c r="W2424" s="27" t="s">
        <v>10</v>
      </c>
      <c r="AI2424" s="119"/>
      <c r="AM2424" s="120"/>
      <c r="AN2424" s="121"/>
      <c r="AY2424" s="28"/>
      <c r="AZ2424" s="28"/>
      <c r="BA2424" s="28"/>
      <c r="BD2424" s="116"/>
      <c r="BE2424" s="30" t="str">
        <f t="shared" si="370"/>
        <v>oui</v>
      </c>
      <c r="BF2424" s="117">
        <f t="shared" si="370"/>
        <v>0</v>
      </c>
      <c r="BG2424" s="117">
        <f t="shared" si="370"/>
        <v>0</v>
      </c>
      <c r="BH2424" s="117">
        <f t="shared" si="370"/>
        <v>0</v>
      </c>
      <c r="BI2424" s="117">
        <f t="shared" si="370"/>
        <v>0</v>
      </c>
      <c r="BJ2424" s="117">
        <f t="shared" si="370"/>
        <v>0</v>
      </c>
      <c r="BK2424" s="117">
        <f t="shared" si="370"/>
        <v>0</v>
      </c>
      <c r="BL2424" s="117">
        <f t="shared" si="370"/>
        <v>0</v>
      </c>
    </row>
    <row r="2425" spans="1:64" s="24" customFormat="1" ht="11.25" customHeight="1" x14ac:dyDescent="0.2">
      <c r="C2425" s="15"/>
      <c r="W2425" s="27" t="s">
        <v>10</v>
      </c>
      <c r="AY2425" s="28"/>
      <c r="AZ2425" s="28"/>
      <c r="BA2425" s="28"/>
      <c r="BD2425" s="29"/>
      <c r="BE2425" s="30" t="str">
        <f t="shared" si="370"/>
        <v>oui</v>
      </c>
      <c r="BF2425" s="33">
        <f t="shared" si="370"/>
        <v>0</v>
      </c>
      <c r="BG2425" s="33">
        <f t="shared" si="370"/>
        <v>0</v>
      </c>
      <c r="BH2425" s="33">
        <f t="shared" si="370"/>
        <v>0</v>
      </c>
      <c r="BI2425" s="33">
        <f t="shared" si="370"/>
        <v>0</v>
      </c>
      <c r="BJ2425" s="33">
        <f t="shared" si="370"/>
        <v>0</v>
      </c>
      <c r="BK2425" s="33">
        <f t="shared" si="370"/>
        <v>0</v>
      </c>
      <c r="BL2425" s="33">
        <f t="shared" si="370"/>
        <v>0</v>
      </c>
    </row>
    <row r="2426" spans="1:64" s="122" customFormat="1" ht="15" customHeight="1" x14ac:dyDescent="0.25">
      <c r="A2426" s="122" t="str">
        <f>+CONCATENATE("Ecart ",C2426)</f>
        <v xml:space="preserve">Ecart </v>
      </c>
      <c r="C2426" s="15"/>
      <c r="D2426" s="135">
        <f>ROUND(D2421-D2423,0)</f>
        <v>0</v>
      </c>
      <c r="E2426" s="135">
        <f>ROUND(E2421-E2424,0)</f>
        <v>0</v>
      </c>
      <c r="F2426" s="135">
        <f>ROUND(F2421-F2423,0)</f>
        <v>0</v>
      </c>
      <c r="G2426" s="135">
        <f>ROUND(G2421-G2424,0)</f>
        <v>0</v>
      </c>
      <c r="H2426" s="135">
        <f>ROUND(H2421-H2423,0)</f>
        <v>0</v>
      </c>
      <c r="I2426" s="135">
        <f>ROUND(I2421-I2424,0)</f>
        <v>0</v>
      </c>
      <c r="J2426" s="135">
        <f>ROUND(J2421-J2423,0)</f>
        <v>0</v>
      </c>
      <c r="K2426" s="135">
        <f>ROUND(K2421-K2424,0)</f>
        <v>0</v>
      </c>
      <c r="L2426" s="135">
        <f>ROUND(L2421-L2423,0)</f>
        <v>0</v>
      </c>
      <c r="M2426" s="135">
        <f>ROUND(M2421-M2424,0)</f>
        <v>0</v>
      </c>
      <c r="N2426" s="135">
        <f>ROUND(N2421-N2423,0)</f>
        <v>0</v>
      </c>
      <c r="O2426" s="135">
        <f>ROUND(O2421-O2424,0)</f>
        <v>0</v>
      </c>
      <c r="P2426" s="135">
        <f>ROUND(P2421-P2423,0)</f>
        <v>0</v>
      </c>
      <c r="Q2426" s="135">
        <f>ROUND(Q2421-Q2424,0)</f>
        <v>0</v>
      </c>
      <c r="R2426" s="135">
        <f>ROUND(R2421-R2423,0)</f>
        <v>0</v>
      </c>
      <c r="S2426" s="135">
        <f>ROUND(S2421-S2424,0)</f>
        <v>0</v>
      </c>
      <c r="U2426" s="135">
        <f>ROUND(U2421-U2423,0)</f>
        <v>0</v>
      </c>
      <c r="W2426" s="27" t="s">
        <v>10</v>
      </c>
      <c r="AI2426" s="123" t="s">
        <v>86</v>
      </c>
      <c r="AY2426" s="124"/>
      <c r="AZ2426" s="124"/>
      <c r="BA2426" s="124"/>
      <c r="BD2426" s="125"/>
      <c r="BE2426" s="30" t="str">
        <f t="shared" si="370"/>
        <v>oui</v>
      </c>
      <c r="BF2426" s="126">
        <f t="shared" si="370"/>
        <v>0</v>
      </c>
      <c r="BG2426" s="126">
        <f t="shared" si="370"/>
        <v>0</v>
      </c>
      <c r="BH2426" s="126">
        <f t="shared" si="370"/>
        <v>0</v>
      </c>
      <c r="BI2426" s="126">
        <f t="shared" si="370"/>
        <v>0</v>
      </c>
      <c r="BJ2426" s="126">
        <f t="shared" si="370"/>
        <v>0</v>
      </c>
      <c r="BK2426" s="126">
        <f t="shared" si="370"/>
        <v>0</v>
      </c>
      <c r="BL2426" s="126">
        <f t="shared" si="370"/>
        <v>0</v>
      </c>
    </row>
    <row r="2427" spans="1:64" ht="15" customHeight="1" x14ac:dyDescent="0.25">
      <c r="C2427" s="15"/>
      <c r="W2427" s="27" t="s">
        <v>10</v>
      </c>
      <c r="AN2427"/>
      <c r="AO2427"/>
      <c r="AP2427"/>
      <c r="AQ2427"/>
      <c r="BE2427" s="30" t="str">
        <f t="shared" si="370"/>
        <v>oui</v>
      </c>
      <c r="BF2427" s="3">
        <f t="shared" si="370"/>
        <v>0</v>
      </c>
      <c r="BG2427" s="3">
        <f t="shared" si="370"/>
        <v>0</v>
      </c>
      <c r="BH2427" s="3">
        <f t="shared" si="370"/>
        <v>0</v>
      </c>
      <c r="BI2427" s="3">
        <f t="shared" si="370"/>
        <v>0</v>
      </c>
      <c r="BJ2427" s="3">
        <f t="shared" si="370"/>
        <v>0</v>
      </c>
      <c r="BK2427" s="3">
        <f t="shared" si="370"/>
        <v>0</v>
      </c>
      <c r="BL2427" s="3">
        <f t="shared" si="370"/>
        <v>0</v>
      </c>
    </row>
    <row r="2428" spans="1:64" s="129" customFormat="1" ht="21" customHeight="1" x14ac:dyDescent="0.35">
      <c r="A2428" s="126" t="s">
        <v>87</v>
      </c>
      <c r="B2428" s="127"/>
      <c r="C2428" s="15"/>
      <c r="D2428" s="128"/>
      <c r="E2428" s="128"/>
      <c r="F2428" s="128"/>
      <c r="G2428" s="147">
        <v>0</v>
      </c>
      <c r="H2428" s="127" t="s">
        <v>88</v>
      </c>
      <c r="W2428" s="27" t="s">
        <v>10</v>
      </c>
      <c r="AY2428" s="130"/>
      <c r="AZ2428" s="130"/>
      <c r="BA2428" s="130"/>
      <c r="BD2428" s="131"/>
      <c r="BE2428" s="30" t="str">
        <f t="shared" si="370"/>
        <v>oui</v>
      </c>
      <c r="BF2428" s="126">
        <f t="shared" si="370"/>
        <v>0</v>
      </c>
      <c r="BG2428" s="126">
        <f t="shared" si="370"/>
        <v>0</v>
      </c>
      <c r="BH2428" s="126">
        <f t="shared" si="370"/>
        <v>0</v>
      </c>
      <c r="BI2428" s="126">
        <f t="shared" si="370"/>
        <v>0</v>
      </c>
      <c r="BJ2428" s="126">
        <f t="shared" si="370"/>
        <v>0</v>
      </c>
      <c r="BK2428" s="126">
        <f t="shared" si="370"/>
        <v>0</v>
      </c>
      <c r="BL2428" s="126">
        <f t="shared" si="370"/>
        <v>0</v>
      </c>
    </row>
    <row r="2429" spans="1:64" ht="15" customHeight="1" x14ac:dyDescent="0.25">
      <c r="A2429" s="3"/>
      <c r="C2429" s="15"/>
      <c r="W2429" s="27" t="s">
        <v>10</v>
      </c>
      <c r="AN2429"/>
      <c r="AO2429"/>
      <c r="AP2429"/>
      <c r="AQ2429"/>
      <c r="BE2429" s="30" t="str">
        <f t="shared" si="370"/>
        <v>oui</v>
      </c>
      <c r="BF2429" s="3">
        <f t="shared" si="370"/>
        <v>0</v>
      </c>
      <c r="BG2429" s="3">
        <f t="shared" si="370"/>
        <v>0</v>
      </c>
      <c r="BH2429" s="3">
        <f t="shared" si="370"/>
        <v>0</v>
      </c>
      <c r="BI2429" s="3">
        <f t="shared" si="370"/>
        <v>0</v>
      </c>
      <c r="BJ2429" s="3">
        <f t="shared" si="370"/>
        <v>0</v>
      </c>
      <c r="BK2429" s="3">
        <f t="shared" si="370"/>
        <v>0</v>
      </c>
      <c r="BL2429" s="3">
        <f t="shared" si="370"/>
        <v>0</v>
      </c>
    </row>
    <row r="2430" spans="1:64" s="129" customFormat="1" ht="21" customHeight="1" x14ac:dyDescent="0.35">
      <c r="A2430" s="126" t="s">
        <v>89</v>
      </c>
      <c r="B2430" s="127"/>
      <c r="C2430" s="15"/>
      <c r="D2430" s="128"/>
      <c r="E2430" s="128"/>
      <c r="F2430" s="128"/>
      <c r="G2430" s="137">
        <v>0</v>
      </c>
      <c r="H2430" s="127" t="s">
        <v>90</v>
      </c>
      <c r="W2430" s="27" t="s">
        <v>10</v>
      </c>
      <c r="AY2430" s="130"/>
      <c r="AZ2430" s="130"/>
      <c r="BA2430" s="130"/>
      <c r="BD2430" s="131"/>
      <c r="BE2430" s="30" t="str">
        <f t="shared" si="370"/>
        <v>oui</v>
      </c>
      <c r="BF2430" s="126">
        <f t="shared" si="370"/>
        <v>0</v>
      </c>
      <c r="BG2430" s="126">
        <f t="shared" si="370"/>
        <v>0</v>
      </c>
      <c r="BH2430" s="126">
        <f t="shared" si="370"/>
        <v>0</v>
      </c>
      <c r="BI2430" s="126">
        <f t="shared" si="370"/>
        <v>0</v>
      </c>
      <c r="BJ2430" s="126">
        <f t="shared" si="370"/>
        <v>0</v>
      </c>
      <c r="BK2430" s="126">
        <f t="shared" si="370"/>
        <v>0</v>
      </c>
      <c r="BL2430" s="126">
        <f t="shared" si="370"/>
        <v>0</v>
      </c>
    </row>
    <row r="2431" spans="1:64" ht="15" customHeight="1" x14ac:dyDescent="0.25">
      <c r="A2431" s="3"/>
      <c r="C2431" s="15"/>
      <c r="W2431" s="27" t="s">
        <v>10</v>
      </c>
      <c r="AN2431"/>
      <c r="AO2431"/>
      <c r="AP2431"/>
      <c r="AQ2431"/>
      <c r="BE2431" s="30" t="str">
        <f t="shared" si="370"/>
        <v>oui</v>
      </c>
      <c r="BF2431" s="3">
        <f t="shared" si="370"/>
        <v>0</v>
      </c>
      <c r="BG2431" s="3">
        <f t="shared" si="370"/>
        <v>0</v>
      </c>
      <c r="BH2431" s="3">
        <f t="shared" si="370"/>
        <v>0</v>
      </c>
      <c r="BI2431" s="3">
        <f t="shared" si="370"/>
        <v>0</v>
      </c>
      <c r="BJ2431" s="3">
        <f t="shared" si="370"/>
        <v>0</v>
      </c>
      <c r="BK2431" s="3">
        <f t="shared" si="370"/>
        <v>0</v>
      </c>
      <c r="BL2431" s="3">
        <f t="shared" si="370"/>
        <v>0</v>
      </c>
    </row>
    <row r="2432" spans="1:64" ht="15" customHeight="1" x14ac:dyDescent="0.25">
      <c r="C2432" s="15"/>
      <c r="W2432" s="27" t="s">
        <v>10</v>
      </c>
      <c r="AN2432"/>
      <c r="AO2432"/>
      <c r="AP2432"/>
      <c r="AQ2432"/>
      <c r="BE2432" s="30" t="str">
        <f t="shared" si="370"/>
        <v>oui</v>
      </c>
      <c r="BF2432" s="3">
        <f t="shared" si="370"/>
        <v>0</v>
      </c>
      <c r="BG2432" s="3">
        <f t="shared" si="370"/>
        <v>0</v>
      </c>
      <c r="BH2432" s="3">
        <f t="shared" si="370"/>
        <v>0</v>
      </c>
      <c r="BI2432" s="3">
        <f t="shared" si="370"/>
        <v>0</v>
      </c>
      <c r="BJ2432" s="3">
        <f t="shared" si="370"/>
        <v>0</v>
      </c>
      <c r="BK2432" s="3">
        <f t="shared" si="370"/>
        <v>0</v>
      </c>
      <c r="BL2432" s="3">
        <f t="shared" si="370"/>
        <v>0</v>
      </c>
    </row>
    <row r="2433" spans="3:64" ht="15" customHeight="1" x14ac:dyDescent="0.25">
      <c r="C2433" s="15"/>
      <c r="W2433" s="27" t="s">
        <v>10</v>
      </c>
      <c r="AN2433"/>
      <c r="AO2433"/>
      <c r="AP2433"/>
      <c r="AQ2433"/>
      <c r="BE2433" s="30" t="str">
        <f t="shared" si="370"/>
        <v>oui</v>
      </c>
      <c r="BF2433" s="3">
        <f t="shared" si="370"/>
        <v>0</v>
      </c>
      <c r="BG2433" s="3">
        <f t="shared" si="370"/>
        <v>0</v>
      </c>
      <c r="BH2433" s="3">
        <f t="shared" si="370"/>
        <v>0</v>
      </c>
      <c r="BI2433" s="3">
        <f t="shared" si="370"/>
        <v>0</v>
      </c>
      <c r="BJ2433" s="3">
        <f t="shared" si="370"/>
        <v>0</v>
      </c>
      <c r="BK2433" s="3">
        <f t="shared" si="370"/>
        <v>0</v>
      </c>
      <c r="BL2433" s="3">
        <f t="shared" si="370"/>
        <v>0</v>
      </c>
    </row>
    <row r="2434" spans="3:64" ht="15" customHeight="1" x14ac:dyDescent="0.25">
      <c r="C2434" s="15"/>
      <c r="W2434" s="27" t="s">
        <v>10</v>
      </c>
      <c r="AN2434"/>
      <c r="AO2434"/>
      <c r="AP2434"/>
      <c r="AQ2434"/>
      <c r="BE2434" s="30" t="str">
        <f t="shared" ref="BE2434:BL2449" si="373">+BE2433</f>
        <v>oui</v>
      </c>
      <c r="BF2434" s="3">
        <f t="shared" si="373"/>
        <v>0</v>
      </c>
      <c r="BG2434" s="3">
        <f t="shared" si="373"/>
        <v>0</v>
      </c>
      <c r="BH2434" s="3">
        <f t="shared" si="373"/>
        <v>0</v>
      </c>
      <c r="BI2434" s="3">
        <f t="shared" si="373"/>
        <v>0</v>
      </c>
      <c r="BJ2434" s="3">
        <f t="shared" si="373"/>
        <v>0</v>
      </c>
      <c r="BK2434" s="3">
        <f t="shared" si="373"/>
        <v>0</v>
      </c>
      <c r="BL2434" s="3">
        <f t="shared" si="373"/>
        <v>0</v>
      </c>
    </row>
    <row r="2435" spans="3:64" ht="15" customHeight="1" x14ac:dyDescent="0.25">
      <c r="C2435" s="15"/>
      <c r="M2435" s="148"/>
      <c r="W2435" s="27" t="s">
        <v>10</v>
      </c>
      <c r="AN2435"/>
      <c r="AO2435"/>
      <c r="AP2435"/>
      <c r="AQ2435"/>
      <c r="BE2435" s="30" t="str">
        <f t="shared" si="373"/>
        <v>oui</v>
      </c>
      <c r="BF2435" s="3">
        <f t="shared" si="373"/>
        <v>0</v>
      </c>
      <c r="BG2435" s="3">
        <f t="shared" si="373"/>
        <v>0</v>
      </c>
      <c r="BH2435" s="3">
        <f t="shared" si="373"/>
        <v>0</v>
      </c>
      <c r="BI2435" s="3">
        <f t="shared" si="373"/>
        <v>0</v>
      </c>
      <c r="BJ2435" s="3">
        <f t="shared" si="373"/>
        <v>0</v>
      </c>
      <c r="BK2435" s="3">
        <f t="shared" si="373"/>
        <v>0</v>
      </c>
      <c r="BL2435" s="3">
        <f t="shared" si="373"/>
        <v>0</v>
      </c>
    </row>
    <row r="2436" spans="3:64" ht="15" customHeight="1" x14ac:dyDescent="0.25">
      <c r="C2436" s="15"/>
      <c r="W2436" s="27" t="s">
        <v>10</v>
      </c>
      <c r="AN2436"/>
      <c r="AO2436"/>
      <c r="AP2436"/>
      <c r="AQ2436"/>
      <c r="BE2436" s="30" t="str">
        <f t="shared" si="373"/>
        <v>oui</v>
      </c>
      <c r="BF2436" s="3">
        <f t="shared" si="373"/>
        <v>0</v>
      </c>
      <c r="BG2436" s="3">
        <f t="shared" si="373"/>
        <v>0</v>
      </c>
      <c r="BH2436" s="3">
        <f t="shared" si="373"/>
        <v>0</v>
      </c>
      <c r="BI2436" s="3">
        <f t="shared" si="373"/>
        <v>0</v>
      </c>
      <c r="BJ2436" s="3">
        <f t="shared" si="373"/>
        <v>0</v>
      </c>
      <c r="BK2436" s="3">
        <f t="shared" si="373"/>
        <v>0</v>
      </c>
      <c r="BL2436" s="3">
        <f t="shared" si="373"/>
        <v>0</v>
      </c>
    </row>
    <row r="2437" spans="3:64" ht="15" customHeight="1" x14ac:dyDescent="0.25">
      <c r="C2437" s="15"/>
      <c r="W2437" s="27" t="s">
        <v>10</v>
      </c>
      <c r="AN2437"/>
      <c r="AO2437"/>
      <c r="AP2437"/>
      <c r="AQ2437"/>
      <c r="BE2437" s="30" t="str">
        <f t="shared" si="373"/>
        <v>oui</v>
      </c>
      <c r="BF2437" s="3">
        <f t="shared" si="373"/>
        <v>0</v>
      </c>
      <c r="BG2437" s="3">
        <f t="shared" si="373"/>
        <v>0</v>
      </c>
      <c r="BH2437" s="3">
        <f t="shared" si="373"/>
        <v>0</v>
      </c>
      <c r="BI2437" s="3">
        <f t="shared" si="373"/>
        <v>0</v>
      </c>
      <c r="BJ2437" s="3">
        <f t="shared" si="373"/>
        <v>0</v>
      </c>
      <c r="BK2437" s="3">
        <f t="shared" si="373"/>
        <v>0</v>
      </c>
      <c r="BL2437" s="3">
        <f t="shared" si="373"/>
        <v>0</v>
      </c>
    </row>
    <row r="2438" spans="3:64" ht="15" customHeight="1" x14ac:dyDescent="0.25">
      <c r="C2438" s="15"/>
      <c r="W2438" s="27" t="s">
        <v>10</v>
      </c>
      <c r="AN2438"/>
      <c r="AO2438"/>
      <c r="AP2438"/>
      <c r="AQ2438"/>
      <c r="BE2438" s="30" t="str">
        <f t="shared" si="373"/>
        <v>oui</v>
      </c>
      <c r="BF2438" s="3">
        <f t="shared" si="373"/>
        <v>0</v>
      </c>
      <c r="BG2438" s="3">
        <f t="shared" si="373"/>
        <v>0</v>
      </c>
      <c r="BH2438" s="3">
        <f t="shared" si="373"/>
        <v>0</v>
      </c>
      <c r="BI2438" s="3">
        <f t="shared" si="373"/>
        <v>0</v>
      </c>
      <c r="BJ2438" s="3">
        <f t="shared" si="373"/>
        <v>0</v>
      </c>
      <c r="BK2438" s="3">
        <f t="shared" si="373"/>
        <v>0</v>
      </c>
      <c r="BL2438" s="3">
        <f t="shared" si="373"/>
        <v>0</v>
      </c>
    </row>
    <row r="2439" spans="3:64" ht="15" customHeight="1" x14ac:dyDescent="0.25">
      <c r="C2439" s="15"/>
      <c r="W2439" s="27" t="s">
        <v>10</v>
      </c>
      <c r="AN2439"/>
      <c r="AO2439"/>
      <c r="AP2439"/>
      <c r="AQ2439"/>
      <c r="BE2439" s="30" t="str">
        <f t="shared" si="373"/>
        <v>oui</v>
      </c>
      <c r="BF2439" s="3">
        <f t="shared" si="373"/>
        <v>0</v>
      </c>
      <c r="BG2439" s="3">
        <f t="shared" si="373"/>
        <v>0</v>
      </c>
      <c r="BH2439" s="3">
        <f t="shared" si="373"/>
        <v>0</v>
      </c>
      <c r="BI2439" s="3">
        <f t="shared" si="373"/>
        <v>0</v>
      </c>
      <c r="BJ2439" s="3">
        <f t="shared" si="373"/>
        <v>0</v>
      </c>
      <c r="BK2439" s="3">
        <f t="shared" si="373"/>
        <v>0</v>
      </c>
      <c r="BL2439" s="3">
        <f t="shared" si="373"/>
        <v>0</v>
      </c>
    </row>
    <row r="2440" spans="3:64" ht="15" customHeight="1" x14ac:dyDescent="0.25">
      <c r="C2440" s="15"/>
      <c r="W2440" s="27" t="s">
        <v>10</v>
      </c>
      <c r="AN2440"/>
      <c r="AO2440"/>
      <c r="AP2440"/>
      <c r="AQ2440"/>
      <c r="BE2440" s="30" t="str">
        <f t="shared" si="373"/>
        <v>oui</v>
      </c>
      <c r="BF2440" s="3">
        <f t="shared" si="373"/>
        <v>0</v>
      </c>
      <c r="BG2440" s="3">
        <f t="shared" si="373"/>
        <v>0</v>
      </c>
      <c r="BH2440" s="3">
        <f t="shared" si="373"/>
        <v>0</v>
      </c>
      <c r="BI2440" s="3">
        <f t="shared" si="373"/>
        <v>0</v>
      </c>
      <c r="BJ2440" s="3">
        <f t="shared" si="373"/>
        <v>0</v>
      </c>
      <c r="BK2440" s="3">
        <f t="shared" si="373"/>
        <v>0</v>
      </c>
      <c r="BL2440" s="3">
        <f t="shared" si="373"/>
        <v>0</v>
      </c>
    </row>
    <row r="2441" spans="3:64" ht="15" customHeight="1" x14ac:dyDescent="0.25">
      <c r="C2441" s="15"/>
      <c r="W2441" s="27" t="s">
        <v>10</v>
      </c>
      <c r="AN2441"/>
      <c r="AO2441"/>
      <c r="AP2441"/>
      <c r="AQ2441"/>
      <c r="BE2441" s="30" t="str">
        <f t="shared" si="373"/>
        <v>oui</v>
      </c>
      <c r="BF2441" s="3">
        <f t="shared" si="373"/>
        <v>0</v>
      </c>
      <c r="BG2441" s="3">
        <f t="shared" si="373"/>
        <v>0</v>
      </c>
      <c r="BH2441" s="3">
        <f t="shared" si="373"/>
        <v>0</v>
      </c>
      <c r="BI2441" s="3">
        <f t="shared" si="373"/>
        <v>0</v>
      </c>
      <c r="BJ2441" s="3">
        <f t="shared" si="373"/>
        <v>0</v>
      </c>
      <c r="BK2441" s="3">
        <f t="shared" si="373"/>
        <v>0</v>
      </c>
      <c r="BL2441" s="3">
        <f t="shared" si="373"/>
        <v>0</v>
      </c>
    </row>
    <row r="2442" spans="3:64" ht="15" customHeight="1" x14ac:dyDescent="0.25">
      <c r="C2442" s="15"/>
      <c r="W2442" s="27" t="s">
        <v>10</v>
      </c>
      <c r="AN2442"/>
      <c r="AO2442"/>
      <c r="AP2442"/>
      <c r="AQ2442"/>
      <c r="BE2442" s="30" t="str">
        <f t="shared" si="373"/>
        <v>oui</v>
      </c>
      <c r="BF2442" s="3">
        <f t="shared" si="373"/>
        <v>0</v>
      </c>
      <c r="BG2442" s="3">
        <f t="shared" si="373"/>
        <v>0</v>
      </c>
      <c r="BH2442" s="3">
        <f t="shared" si="373"/>
        <v>0</v>
      </c>
      <c r="BI2442" s="3">
        <f t="shared" si="373"/>
        <v>0</v>
      </c>
      <c r="BJ2442" s="3">
        <f t="shared" si="373"/>
        <v>0</v>
      </c>
      <c r="BK2442" s="3">
        <f t="shared" si="373"/>
        <v>0</v>
      </c>
      <c r="BL2442" s="3">
        <f t="shared" si="373"/>
        <v>0</v>
      </c>
    </row>
    <row r="2443" spans="3:64" ht="15" customHeight="1" x14ac:dyDescent="0.25">
      <c r="C2443" s="15"/>
      <c r="W2443" s="27" t="s">
        <v>10</v>
      </c>
      <c r="AN2443"/>
      <c r="AO2443"/>
      <c r="AP2443"/>
      <c r="AQ2443"/>
      <c r="BE2443" s="30" t="str">
        <f t="shared" si="373"/>
        <v>oui</v>
      </c>
      <c r="BF2443" s="3">
        <f t="shared" si="373"/>
        <v>0</v>
      </c>
      <c r="BG2443" s="3">
        <f t="shared" si="373"/>
        <v>0</v>
      </c>
      <c r="BH2443" s="3">
        <f t="shared" si="373"/>
        <v>0</v>
      </c>
      <c r="BI2443" s="3">
        <f t="shared" si="373"/>
        <v>0</v>
      </c>
      <c r="BJ2443" s="3">
        <f t="shared" si="373"/>
        <v>0</v>
      </c>
      <c r="BK2443" s="3">
        <f t="shared" si="373"/>
        <v>0</v>
      </c>
      <c r="BL2443" s="3">
        <f t="shared" si="373"/>
        <v>0</v>
      </c>
    </row>
    <row r="2444" spans="3:64" ht="15" customHeight="1" x14ac:dyDescent="0.25">
      <c r="C2444" s="15"/>
      <c r="W2444" s="27" t="s">
        <v>10</v>
      </c>
      <c r="AN2444"/>
      <c r="AO2444"/>
      <c r="AP2444"/>
      <c r="AQ2444"/>
      <c r="BE2444" s="30" t="str">
        <f t="shared" si="373"/>
        <v>oui</v>
      </c>
      <c r="BF2444" s="3">
        <f t="shared" si="373"/>
        <v>0</v>
      </c>
      <c r="BG2444" s="3">
        <f t="shared" si="373"/>
        <v>0</v>
      </c>
      <c r="BH2444" s="3">
        <f t="shared" si="373"/>
        <v>0</v>
      </c>
      <c r="BI2444" s="3">
        <f t="shared" si="373"/>
        <v>0</v>
      </c>
      <c r="BJ2444" s="3">
        <f t="shared" si="373"/>
        <v>0</v>
      </c>
      <c r="BK2444" s="3">
        <f t="shared" si="373"/>
        <v>0</v>
      </c>
      <c r="BL2444" s="3">
        <f t="shared" si="373"/>
        <v>0</v>
      </c>
    </row>
    <row r="2445" spans="3:64" ht="15" customHeight="1" x14ac:dyDescent="0.25">
      <c r="C2445" s="15"/>
      <c r="W2445" s="27" t="s">
        <v>10</v>
      </c>
      <c r="AN2445"/>
      <c r="AO2445"/>
      <c r="AP2445"/>
      <c r="AQ2445"/>
      <c r="BE2445" s="30" t="str">
        <f t="shared" si="373"/>
        <v>oui</v>
      </c>
      <c r="BF2445" s="3">
        <f t="shared" si="373"/>
        <v>0</v>
      </c>
      <c r="BG2445" s="3">
        <f t="shared" si="373"/>
        <v>0</v>
      </c>
      <c r="BH2445" s="3">
        <f t="shared" si="373"/>
        <v>0</v>
      </c>
      <c r="BI2445" s="3">
        <f t="shared" si="373"/>
        <v>0</v>
      </c>
      <c r="BJ2445" s="3">
        <f t="shared" si="373"/>
        <v>0</v>
      </c>
      <c r="BK2445" s="3">
        <f t="shared" si="373"/>
        <v>0</v>
      </c>
      <c r="BL2445" s="3">
        <f t="shared" si="373"/>
        <v>0</v>
      </c>
    </row>
    <row r="2446" spans="3:64" ht="15" customHeight="1" x14ac:dyDescent="0.25">
      <c r="C2446" s="15"/>
      <c r="W2446" s="27" t="s">
        <v>10</v>
      </c>
      <c r="AN2446"/>
      <c r="AO2446"/>
      <c r="AP2446"/>
      <c r="AQ2446"/>
      <c r="BE2446" s="30" t="str">
        <f t="shared" si="373"/>
        <v>oui</v>
      </c>
      <c r="BF2446" s="3">
        <f t="shared" si="373"/>
        <v>0</v>
      </c>
      <c r="BG2446" s="3">
        <f t="shared" si="373"/>
        <v>0</v>
      </c>
      <c r="BH2446" s="3">
        <f t="shared" si="373"/>
        <v>0</v>
      </c>
      <c r="BI2446" s="3">
        <f t="shared" si="373"/>
        <v>0</v>
      </c>
      <c r="BJ2446" s="3">
        <f t="shared" si="373"/>
        <v>0</v>
      </c>
      <c r="BK2446" s="3">
        <f t="shared" si="373"/>
        <v>0</v>
      </c>
      <c r="BL2446" s="3">
        <f t="shared" si="373"/>
        <v>0</v>
      </c>
    </row>
    <row r="2447" spans="3:64" ht="15" customHeight="1" x14ac:dyDescent="0.25">
      <c r="C2447" s="15"/>
      <c r="W2447" s="27" t="s">
        <v>10</v>
      </c>
      <c r="AN2447"/>
      <c r="AO2447"/>
      <c r="AP2447"/>
      <c r="AQ2447"/>
      <c r="BE2447" s="30" t="str">
        <f t="shared" si="373"/>
        <v>oui</v>
      </c>
      <c r="BF2447" s="3">
        <f t="shared" si="373"/>
        <v>0</v>
      </c>
      <c r="BG2447" s="3">
        <f t="shared" si="373"/>
        <v>0</v>
      </c>
      <c r="BH2447" s="3">
        <f t="shared" si="373"/>
        <v>0</v>
      </c>
      <c r="BI2447" s="3">
        <f t="shared" si="373"/>
        <v>0</v>
      </c>
      <c r="BJ2447" s="3">
        <f t="shared" si="373"/>
        <v>0</v>
      </c>
      <c r="BK2447" s="3">
        <f t="shared" si="373"/>
        <v>0</v>
      </c>
      <c r="BL2447" s="3">
        <f t="shared" si="373"/>
        <v>0</v>
      </c>
    </row>
    <row r="2448" spans="3:64" ht="15" customHeight="1" x14ac:dyDescent="0.25">
      <c r="C2448" s="15"/>
      <c r="W2448" s="27" t="s">
        <v>10</v>
      </c>
      <c r="AN2448"/>
      <c r="AO2448"/>
      <c r="AP2448"/>
      <c r="AQ2448"/>
      <c r="BE2448" s="30" t="str">
        <f t="shared" si="373"/>
        <v>oui</v>
      </c>
      <c r="BF2448" s="3">
        <f t="shared" si="373"/>
        <v>0</v>
      </c>
      <c r="BG2448" s="3">
        <f t="shared" si="373"/>
        <v>0</v>
      </c>
      <c r="BH2448" s="3">
        <f t="shared" si="373"/>
        <v>0</v>
      </c>
      <c r="BI2448" s="3">
        <f t="shared" si="373"/>
        <v>0</v>
      </c>
      <c r="BJ2448" s="3">
        <f t="shared" si="373"/>
        <v>0</v>
      </c>
      <c r="BK2448" s="3">
        <f t="shared" si="373"/>
        <v>0</v>
      </c>
      <c r="BL2448" s="3">
        <f t="shared" si="373"/>
        <v>0</v>
      </c>
    </row>
    <row r="2449" spans="3:64" ht="15" customHeight="1" x14ac:dyDescent="0.25">
      <c r="C2449" s="15"/>
      <c r="W2449" s="27" t="s">
        <v>10</v>
      </c>
      <c r="AN2449"/>
      <c r="AO2449"/>
      <c r="AP2449"/>
      <c r="AQ2449"/>
      <c r="BE2449" s="30" t="str">
        <f t="shared" si="373"/>
        <v>oui</v>
      </c>
      <c r="BF2449" s="3">
        <f t="shared" si="373"/>
        <v>0</v>
      </c>
      <c r="BG2449" s="3">
        <f t="shared" si="373"/>
        <v>0</v>
      </c>
      <c r="BH2449" s="3">
        <f t="shared" si="373"/>
        <v>0</v>
      </c>
      <c r="BI2449" s="3">
        <f t="shared" si="373"/>
        <v>0</v>
      </c>
      <c r="BJ2449" s="3">
        <f t="shared" si="373"/>
        <v>0</v>
      </c>
      <c r="BK2449" s="3">
        <f t="shared" si="373"/>
        <v>0</v>
      </c>
      <c r="BL2449" s="3">
        <f t="shared" si="373"/>
        <v>0</v>
      </c>
    </row>
    <row r="2450" spans="3:64" ht="15" customHeight="1" x14ac:dyDescent="0.25">
      <c r="C2450" s="15"/>
      <c r="W2450" s="27" t="s">
        <v>10</v>
      </c>
      <c r="AN2450"/>
      <c r="AO2450"/>
      <c r="AP2450"/>
      <c r="AQ2450"/>
      <c r="BE2450" s="30" t="str">
        <f t="shared" ref="BE2450:BL2465" si="374">+BE2449</f>
        <v>oui</v>
      </c>
      <c r="BF2450" s="3">
        <f t="shared" si="374"/>
        <v>0</v>
      </c>
      <c r="BG2450" s="3">
        <f t="shared" si="374"/>
        <v>0</v>
      </c>
      <c r="BH2450" s="3">
        <f t="shared" si="374"/>
        <v>0</v>
      </c>
      <c r="BI2450" s="3">
        <f t="shared" si="374"/>
        <v>0</v>
      </c>
      <c r="BJ2450" s="3">
        <f t="shared" si="374"/>
        <v>0</v>
      </c>
      <c r="BK2450" s="3">
        <f t="shared" si="374"/>
        <v>0</v>
      </c>
      <c r="BL2450" s="3">
        <f t="shared" si="374"/>
        <v>0</v>
      </c>
    </row>
    <row r="2451" spans="3:64" ht="15" customHeight="1" x14ac:dyDescent="0.25">
      <c r="C2451" s="15"/>
      <c r="W2451" s="27" t="s">
        <v>10</v>
      </c>
      <c r="AN2451"/>
      <c r="AO2451"/>
      <c r="AP2451"/>
      <c r="AQ2451"/>
      <c r="BE2451" s="30" t="str">
        <f t="shared" si="374"/>
        <v>oui</v>
      </c>
      <c r="BF2451" s="3">
        <f t="shared" si="374"/>
        <v>0</v>
      </c>
      <c r="BG2451" s="3">
        <f t="shared" si="374"/>
        <v>0</v>
      </c>
      <c r="BH2451" s="3">
        <f t="shared" si="374"/>
        <v>0</v>
      </c>
      <c r="BI2451" s="3">
        <f t="shared" si="374"/>
        <v>0</v>
      </c>
      <c r="BJ2451" s="3">
        <f t="shared" si="374"/>
        <v>0</v>
      </c>
      <c r="BK2451" s="3">
        <f t="shared" si="374"/>
        <v>0</v>
      </c>
      <c r="BL2451" s="3">
        <f t="shared" si="374"/>
        <v>0</v>
      </c>
    </row>
    <row r="2452" spans="3:64" ht="15" customHeight="1" x14ac:dyDescent="0.25">
      <c r="C2452" s="15"/>
      <c r="W2452" s="27" t="s">
        <v>10</v>
      </c>
      <c r="AN2452"/>
      <c r="AO2452"/>
      <c r="AP2452"/>
      <c r="AQ2452"/>
      <c r="BE2452" s="30" t="str">
        <f t="shared" si="374"/>
        <v>oui</v>
      </c>
      <c r="BF2452" s="3">
        <f t="shared" si="374"/>
        <v>0</v>
      </c>
      <c r="BG2452" s="3">
        <f t="shared" si="374"/>
        <v>0</v>
      </c>
      <c r="BH2452" s="3">
        <f t="shared" si="374"/>
        <v>0</v>
      </c>
      <c r="BI2452" s="3">
        <f t="shared" si="374"/>
        <v>0</v>
      </c>
      <c r="BJ2452" s="3">
        <f t="shared" si="374"/>
        <v>0</v>
      </c>
      <c r="BK2452" s="3">
        <f t="shared" si="374"/>
        <v>0</v>
      </c>
      <c r="BL2452" s="3">
        <f t="shared" si="374"/>
        <v>0</v>
      </c>
    </row>
    <row r="2453" spans="3:64" ht="15" customHeight="1" x14ac:dyDescent="0.25">
      <c r="C2453" s="15"/>
      <c r="W2453" s="27" t="s">
        <v>10</v>
      </c>
      <c r="AN2453"/>
      <c r="AO2453"/>
      <c r="AP2453"/>
      <c r="AQ2453"/>
      <c r="BE2453" s="30" t="str">
        <f t="shared" si="374"/>
        <v>oui</v>
      </c>
      <c r="BF2453" s="3">
        <f t="shared" si="374"/>
        <v>0</v>
      </c>
      <c r="BG2453" s="3">
        <f t="shared" si="374"/>
        <v>0</v>
      </c>
      <c r="BH2453" s="3">
        <f t="shared" si="374"/>
        <v>0</v>
      </c>
      <c r="BI2453" s="3">
        <f t="shared" si="374"/>
        <v>0</v>
      </c>
      <c r="BJ2453" s="3">
        <f t="shared" si="374"/>
        <v>0</v>
      </c>
      <c r="BK2453" s="3">
        <f t="shared" si="374"/>
        <v>0</v>
      </c>
      <c r="BL2453" s="3">
        <f t="shared" si="374"/>
        <v>0</v>
      </c>
    </row>
    <row r="2454" spans="3:64" ht="15" customHeight="1" x14ac:dyDescent="0.25">
      <c r="C2454" s="15"/>
      <c r="W2454" s="27" t="s">
        <v>10</v>
      </c>
      <c r="AN2454"/>
      <c r="AO2454"/>
      <c r="AP2454"/>
      <c r="AQ2454"/>
      <c r="BE2454" s="30" t="str">
        <f t="shared" si="374"/>
        <v>oui</v>
      </c>
      <c r="BF2454" s="3">
        <f t="shared" si="374"/>
        <v>0</v>
      </c>
      <c r="BG2454" s="3">
        <f t="shared" si="374"/>
        <v>0</v>
      </c>
      <c r="BH2454" s="3">
        <f t="shared" si="374"/>
        <v>0</v>
      </c>
      <c r="BI2454" s="3">
        <f t="shared" si="374"/>
        <v>0</v>
      </c>
      <c r="BJ2454" s="3">
        <f t="shared" si="374"/>
        <v>0</v>
      </c>
      <c r="BK2454" s="3">
        <f t="shared" si="374"/>
        <v>0</v>
      </c>
      <c r="BL2454" s="3">
        <f t="shared" si="374"/>
        <v>0</v>
      </c>
    </row>
    <row r="2455" spans="3:64" ht="15" customHeight="1" x14ac:dyDescent="0.25">
      <c r="C2455" s="15"/>
      <c r="W2455" s="27" t="s">
        <v>10</v>
      </c>
      <c r="AN2455"/>
      <c r="AO2455"/>
      <c r="AP2455"/>
      <c r="AQ2455"/>
      <c r="BE2455" s="30" t="str">
        <f t="shared" si="374"/>
        <v>oui</v>
      </c>
      <c r="BF2455" s="3">
        <f t="shared" si="374"/>
        <v>0</v>
      </c>
      <c r="BG2455" s="3">
        <f t="shared" si="374"/>
        <v>0</v>
      </c>
      <c r="BH2455" s="3">
        <f t="shared" si="374"/>
        <v>0</v>
      </c>
      <c r="BI2455" s="3">
        <f t="shared" si="374"/>
        <v>0</v>
      </c>
      <c r="BJ2455" s="3">
        <f t="shared" si="374"/>
        <v>0</v>
      </c>
      <c r="BK2455" s="3">
        <f t="shared" si="374"/>
        <v>0</v>
      </c>
      <c r="BL2455" s="3">
        <f t="shared" si="374"/>
        <v>0</v>
      </c>
    </row>
    <row r="2456" spans="3:64" ht="15" customHeight="1" x14ac:dyDescent="0.25">
      <c r="C2456" s="15"/>
      <c r="W2456" s="27" t="s">
        <v>10</v>
      </c>
      <c r="AN2456"/>
      <c r="AO2456"/>
      <c r="AP2456"/>
      <c r="AQ2456"/>
      <c r="BE2456" s="30" t="str">
        <f t="shared" si="374"/>
        <v>oui</v>
      </c>
      <c r="BF2456" s="3">
        <f t="shared" si="374"/>
        <v>0</v>
      </c>
      <c r="BG2456" s="3">
        <f t="shared" si="374"/>
        <v>0</v>
      </c>
      <c r="BH2456" s="3">
        <f t="shared" si="374"/>
        <v>0</v>
      </c>
      <c r="BI2456" s="3">
        <f t="shared" si="374"/>
        <v>0</v>
      </c>
      <c r="BJ2456" s="3">
        <f t="shared" si="374"/>
        <v>0</v>
      </c>
      <c r="BK2456" s="3">
        <f t="shared" si="374"/>
        <v>0</v>
      </c>
      <c r="BL2456" s="3">
        <f t="shared" si="374"/>
        <v>0</v>
      </c>
    </row>
    <row r="2457" spans="3:64" ht="15" customHeight="1" x14ac:dyDescent="0.25">
      <c r="C2457" s="15"/>
      <c r="W2457" s="132" t="s">
        <v>91</v>
      </c>
      <c r="AN2457"/>
      <c r="AO2457"/>
      <c r="AP2457"/>
      <c r="AQ2457"/>
      <c r="BD2457"/>
      <c r="BE2457" s="30" t="str">
        <f t="shared" si="374"/>
        <v>oui</v>
      </c>
    </row>
    <row r="2458" spans="3:64" ht="15" customHeight="1" x14ac:dyDescent="0.25">
      <c r="C2458" s="15"/>
      <c r="W2458" s="132" t="s">
        <v>91</v>
      </c>
      <c r="AN2458"/>
      <c r="AO2458"/>
      <c r="AP2458"/>
      <c r="AQ2458"/>
      <c r="BD2458"/>
      <c r="BE2458" s="30" t="str">
        <f t="shared" si="374"/>
        <v>oui</v>
      </c>
    </row>
    <row r="2459" spans="3:64" ht="15" customHeight="1" x14ac:dyDescent="0.25">
      <c r="C2459" s="15"/>
      <c r="W2459" s="132" t="s">
        <v>91</v>
      </c>
      <c r="AN2459"/>
      <c r="AO2459"/>
      <c r="AP2459"/>
      <c r="AQ2459"/>
      <c r="BD2459"/>
      <c r="BE2459" s="30" t="str">
        <f t="shared" si="374"/>
        <v>oui</v>
      </c>
    </row>
    <row r="2460" spans="3:64" ht="15" customHeight="1" x14ac:dyDescent="0.25">
      <c r="C2460" s="15"/>
      <c r="W2460" s="132" t="s">
        <v>91</v>
      </c>
      <c r="AN2460"/>
      <c r="AO2460"/>
      <c r="AP2460"/>
      <c r="AQ2460"/>
      <c r="BD2460"/>
      <c r="BE2460" s="30" t="str">
        <f t="shared" si="374"/>
        <v>oui</v>
      </c>
    </row>
    <row r="2461" spans="3:64" ht="15" customHeight="1" x14ac:dyDescent="0.25">
      <c r="C2461" s="15"/>
      <c r="W2461" s="132" t="s">
        <v>91</v>
      </c>
      <c r="AN2461"/>
      <c r="AO2461"/>
      <c r="AP2461"/>
      <c r="AQ2461"/>
      <c r="BD2461"/>
      <c r="BE2461" s="30" t="str">
        <f t="shared" si="374"/>
        <v>oui</v>
      </c>
    </row>
    <row r="2462" spans="3:64" ht="15" customHeight="1" x14ac:dyDescent="0.25">
      <c r="C2462" s="15"/>
      <c r="W2462" s="132" t="s">
        <v>91</v>
      </c>
      <c r="AN2462"/>
      <c r="AO2462"/>
      <c r="AP2462"/>
      <c r="AQ2462"/>
      <c r="BD2462"/>
      <c r="BE2462" s="30" t="str">
        <f t="shared" si="374"/>
        <v>oui</v>
      </c>
    </row>
    <row r="2463" spans="3:64" ht="15" customHeight="1" x14ac:dyDescent="0.25">
      <c r="C2463" s="15"/>
      <c r="W2463" s="132" t="s">
        <v>91</v>
      </c>
      <c r="AN2463"/>
      <c r="AO2463"/>
      <c r="AP2463"/>
      <c r="AQ2463"/>
      <c r="BD2463"/>
      <c r="BE2463" s="30" t="str">
        <f t="shared" si="374"/>
        <v>oui</v>
      </c>
    </row>
    <row r="2464" spans="3:64" ht="15" customHeight="1" x14ac:dyDescent="0.25">
      <c r="C2464" s="15"/>
      <c r="W2464" s="132" t="s">
        <v>91</v>
      </c>
      <c r="AN2464"/>
      <c r="AO2464"/>
      <c r="AP2464"/>
      <c r="AQ2464"/>
      <c r="BD2464"/>
      <c r="BE2464" s="30" t="str">
        <f t="shared" si="374"/>
        <v>oui</v>
      </c>
    </row>
    <row r="2465" spans="3:57" ht="15" customHeight="1" x14ac:dyDescent="0.25">
      <c r="C2465" s="15"/>
      <c r="W2465" s="132" t="s">
        <v>91</v>
      </c>
      <c r="AN2465"/>
      <c r="AO2465"/>
      <c r="AP2465"/>
      <c r="AQ2465"/>
      <c r="BD2465"/>
      <c r="BE2465" s="30" t="str">
        <f t="shared" si="374"/>
        <v>oui</v>
      </c>
    </row>
    <row r="2466" spans="3:57" ht="15" customHeight="1" x14ac:dyDescent="0.25">
      <c r="C2466" s="15"/>
      <c r="W2466" s="132" t="s">
        <v>91</v>
      </c>
      <c r="AN2466"/>
      <c r="AO2466"/>
      <c r="AP2466"/>
      <c r="AQ2466"/>
      <c r="BD2466"/>
      <c r="BE2466" s="30" t="str">
        <f t="shared" ref="BE2466:BE2529" si="375">+BE2465</f>
        <v>oui</v>
      </c>
    </row>
    <row r="2467" spans="3:57" ht="15" customHeight="1" x14ac:dyDescent="0.25">
      <c r="C2467" s="15"/>
      <c r="W2467" s="132" t="s">
        <v>91</v>
      </c>
      <c r="AN2467"/>
      <c r="AO2467"/>
      <c r="AP2467"/>
      <c r="AQ2467"/>
      <c r="BD2467"/>
      <c r="BE2467" s="30" t="str">
        <f t="shared" si="375"/>
        <v>oui</v>
      </c>
    </row>
    <row r="2468" spans="3:57" ht="15" customHeight="1" x14ac:dyDescent="0.25">
      <c r="C2468" s="15"/>
      <c r="W2468" s="132" t="s">
        <v>91</v>
      </c>
      <c r="AN2468"/>
      <c r="AO2468"/>
      <c r="AP2468"/>
      <c r="AQ2468"/>
      <c r="BD2468"/>
      <c r="BE2468" s="30" t="str">
        <f t="shared" si="375"/>
        <v>oui</v>
      </c>
    </row>
    <row r="2469" spans="3:57" ht="15" customHeight="1" x14ac:dyDescent="0.25">
      <c r="C2469" s="15"/>
      <c r="W2469" s="132" t="s">
        <v>91</v>
      </c>
      <c r="AN2469"/>
      <c r="AO2469"/>
      <c r="AP2469"/>
      <c r="AQ2469"/>
      <c r="BD2469"/>
      <c r="BE2469" s="30" t="str">
        <f t="shared" si="375"/>
        <v>oui</v>
      </c>
    </row>
    <row r="2470" spans="3:57" ht="15" customHeight="1" x14ac:dyDescent="0.25">
      <c r="C2470" s="15"/>
      <c r="W2470" s="132" t="s">
        <v>91</v>
      </c>
      <c r="AN2470"/>
      <c r="AO2470"/>
      <c r="AP2470"/>
      <c r="AQ2470"/>
      <c r="BD2470"/>
      <c r="BE2470" s="30" t="str">
        <f t="shared" si="375"/>
        <v>oui</v>
      </c>
    </row>
    <row r="2471" spans="3:57" ht="15" customHeight="1" x14ac:dyDescent="0.25">
      <c r="C2471" s="15"/>
      <c r="W2471" s="132" t="s">
        <v>91</v>
      </c>
      <c r="AN2471"/>
      <c r="AO2471"/>
      <c r="AP2471"/>
      <c r="AQ2471"/>
      <c r="BD2471"/>
      <c r="BE2471" s="30" t="str">
        <f t="shared" si="375"/>
        <v>oui</v>
      </c>
    </row>
    <row r="2472" spans="3:57" ht="15" customHeight="1" x14ac:dyDescent="0.25">
      <c r="C2472" s="15"/>
      <c r="W2472" s="132" t="s">
        <v>91</v>
      </c>
      <c r="AN2472"/>
      <c r="AO2472"/>
      <c r="AP2472"/>
      <c r="AQ2472"/>
      <c r="BD2472"/>
      <c r="BE2472" s="30" t="str">
        <f t="shared" si="375"/>
        <v>oui</v>
      </c>
    </row>
    <row r="2473" spans="3:57" ht="15" customHeight="1" x14ac:dyDescent="0.25">
      <c r="C2473" s="15"/>
      <c r="W2473" s="132" t="s">
        <v>91</v>
      </c>
      <c r="AN2473"/>
      <c r="AO2473"/>
      <c r="AP2473"/>
      <c r="AQ2473"/>
      <c r="BD2473"/>
      <c r="BE2473" s="30" t="str">
        <f t="shared" si="375"/>
        <v>oui</v>
      </c>
    </row>
    <row r="2474" spans="3:57" ht="15" customHeight="1" x14ac:dyDescent="0.25">
      <c r="C2474" s="15"/>
      <c r="W2474" s="132" t="s">
        <v>91</v>
      </c>
      <c r="AN2474"/>
      <c r="AO2474"/>
      <c r="AP2474"/>
      <c r="AQ2474"/>
      <c r="BD2474"/>
      <c r="BE2474" s="30" t="str">
        <f t="shared" si="375"/>
        <v>oui</v>
      </c>
    </row>
    <row r="2475" spans="3:57" ht="15" customHeight="1" x14ac:dyDescent="0.25">
      <c r="C2475" s="15"/>
      <c r="W2475" s="132" t="s">
        <v>91</v>
      </c>
      <c r="AN2475"/>
      <c r="AO2475"/>
      <c r="AP2475"/>
      <c r="AQ2475"/>
      <c r="BD2475"/>
      <c r="BE2475" s="30" t="str">
        <f t="shared" si="375"/>
        <v>oui</v>
      </c>
    </row>
    <row r="2476" spans="3:57" ht="15" customHeight="1" x14ac:dyDescent="0.25">
      <c r="C2476" s="15"/>
      <c r="W2476" s="132" t="s">
        <v>91</v>
      </c>
      <c r="AN2476"/>
      <c r="AO2476"/>
      <c r="AP2476"/>
      <c r="AQ2476"/>
      <c r="BD2476"/>
      <c r="BE2476" s="30" t="str">
        <f t="shared" si="375"/>
        <v>oui</v>
      </c>
    </row>
    <row r="2477" spans="3:57" ht="15" customHeight="1" x14ac:dyDescent="0.25">
      <c r="C2477" s="15"/>
      <c r="W2477" s="132" t="s">
        <v>91</v>
      </c>
      <c r="AN2477"/>
      <c r="AO2477"/>
      <c r="AP2477"/>
      <c r="AQ2477"/>
      <c r="BD2477"/>
      <c r="BE2477" s="30" t="str">
        <f t="shared" si="375"/>
        <v>oui</v>
      </c>
    </row>
    <row r="2478" spans="3:57" ht="15" customHeight="1" x14ac:dyDescent="0.25">
      <c r="C2478" s="15"/>
      <c r="W2478" s="132" t="s">
        <v>91</v>
      </c>
      <c r="AN2478"/>
      <c r="AO2478"/>
      <c r="AP2478"/>
      <c r="AQ2478"/>
      <c r="BD2478"/>
      <c r="BE2478" s="30" t="str">
        <f t="shared" si="375"/>
        <v>oui</v>
      </c>
    </row>
    <row r="2479" spans="3:57" ht="15" customHeight="1" x14ac:dyDescent="0.25">
      <c r="C2479" s="15"/>
      <c r="W2479" s="132" t="s">
        <v>91</v>
      </c>
      <c r="AN2479"/>
      <c r="AO2479"/>
      <c r="AP2479"/>
      <c r="AQ2479"/>
      <c r="BD2479"/>
      <c r="BE2479" s="30" t="str">
        <f t="shared" si="375"/>
        <v>oui</v>
      </c>
    </row>
    <row r="2480" spans="3:57" ht="15" customHeight="1" x14ac:dyDescent="0.25">
      <c r="C2480" s="15"/>
      <c r="W2480" s="132" t="s">
        <v>91</v>
      </c>
      <c r="AN2480"/>
      <c r="AO2480"/>
      <c r="AP2480"/>
      <c r="AQ2480"/>
      <c r="BD2480"/>
      <c r="BE2480" s="30" t="str">
        <f t="shared" si="375"/>
        <v>oui</v>
      </c>
    </row>
    <row r="2481" spans="3:57" ht="15" customHeight="1" x14ac:dyDescent="0.25">
      <c r="C2481" s="15"/>
      <c r="W2481" s="132" t="s">
        <v>91</v>
      </c>
      <c r="AN2481"/>
      <c r="AO2481"/>
      <c r="AP2481"/>
      <c r="AQ2481"/>
      <c r="BD2481"/>
      <c r="BE2481" s="30" t="str">
        <f t="shared" si="375"/>
        <v>oui</v>
      </c>
    </row>
    <row r="2482" spans="3:57" ht="15" customHeight="1" x14ac:dyDescent="0.25">
      <c r="C2482" s="15"/>
      <c r="W2482" s="132" t="s">
        <v>91</v>
      </c>
      <c r="AN2482"/>
      <c r="AO2482"/>
      <c r="AP2482"/>
      <c r="AQ2482"/>
      <c r="BD2482"/>
      <c r="BE2482" s="30" t="str">
        <f t="shared" si="375"/>
        <v>oui</v>
      </c>
    </row>
    <row r="2483" spans="3:57" ht="15" customHeight="1" x14ac:dyDescent="0.25">
      <c r="C2483" s="15"/>
      <c r="W2483" s="132" t="s">
        <v>91</v>
      </c>
      <c r="AN2483"/>
      <c r="AO2483"/>
      <c r="AP2483"/>
      <c r="AQ2483"/>
      <c r="BD2483"/>
      <c r="BE2483" s="30" t="str">
        <f t="shared" si="375"/>
        <v>oui</v>
      </c>
    </row>
    <row r="2484" spans="3:57" ht="15" customHeight="1" x14ac:dyDescent="0.25">
      <c r="C2484" s="15"/>
      <c r="W2484" s="132" t="s">
        <v>91</v>
      </c>
      <c r="AN2484"/>
      <c r="AO2484"/>
      <c r="AP2484"/>
      <c r="AQ2484"/>
      <c r="BD2484"/>
      <c r="BE2484" s="30" t="str">
        <f t="shared" si="375"/>
        <v>oui</v>
      </c>
    </row>
    <row r="2485" spans="3:57" ht="15" customHeight="1" x14ac:dyDescent="0.25">
      <c r="C2485" s="15"/>
      <c r="W2485" s="132" t="s">
        <v>91</v>
      </c>
      <c r="AN2485"/>
      <c r="AO2485"/>
      <c r="AP2485"/>
      <c r="AQ2485"/>
      <c r="BD2485"/>
      <c r="BE2485" s="30" t="str">
        <f t="shared" si="375"/>
        <v>oui</v>
      </c>
    </row>
    <row r="2486" spans="3:57" ht="15" customHeight="1" x14ac:dyDescent="0.25">
      <c r="C2486" s="15"/>
      <c r="W2486" s="132" t="s">
        <v>91</v>
      </c>
      <c r="AN2486"/>
      <c r="AO2486"/>
      <c r="AP2486"/>
      <c r="AQ2486"/>
      <c r="BD2486"/>
      <c r="BE2486" s="30" t="str">
        <f t="shared" si="375"/>
        <v>oui</v>
      </c>
    </row>
    <row r="2487" spans="3:57" ht="15" customHeight="1" x14ac:dyDescent="0.25">
      <c r="C2487" s="15"/>
      <c r="W2487" s="132" t="s">
        <v>91</v>
      </c>
      <c r="AN2487"/>
      <c r="AO2487"/>
      <c r="AP2487"/>
      <c r="AQ2487"/>
      <c r="BD2487"/>
      <c r="BE2487" s="30" t="str">
        <f t="shared" si="375"/>
        <v>oui</v>
      </c>
    </row>
    <row r="2488" spans="3:57" ht="15" customHeight="1" x14ac:dyDescent="0.25">
      <c r="C2488" s="15"/>
      <c r="W2488" s="132" t="s">
        <v>91</v>
      </c>
      <c r="AN2488"/>
      <c r="AO2488"/>
      <c r="AP2488"/>
      <c r="AQ2488"/>
      <c r="BD2488"/>
      <c r="BE2488" s="30" t="str">
        <f t="shared" si="375"/>
        <v>oui</v>
      </c>
    </row>
    <row r="2489" spans="3:57" ht="15" customHeight="1" x14ac:dyDescent="0.25">
      <c r="C2489" s="15"/>
      <c r="W2489" s="132" t="s">
        <v>91</v>
      </c>
      <c r="AN2489"/>
      <c r="AO2489"/>
      <c r="AP2489"/>
      <c r="AQ2489"/>
      <c r="BD2489"/>
      <c r="BE2489" s="30" t="str">
        <f t="shared" si="375"/>
        <v>oui</v>
      </c>
    </row>
    <row r="2490" spans="3:57" ht="15" customHeight="1" x14ac:dyDescent="0.25">
      <c r="C2490" s="15"/>
      <c r="W2490" s="132" t="s">
        <v>91</v>
      </c>
      <c r="AN2490"/>
      <c r="AO2490"/>
      <c r="AP2490"/>
      <c r="AQ2490"/>
      <c r="BD2490"/>
      <c r="BE2490" s="30" t="str">
        <f t="shared" si="375"/>
        <v>oui</v>
      </c>
    </row>
    <row r="2491" spans="3:57" ht="15" customHeight="1" x14ac:dyDescent="0.25">
      <c r="C2491" s="15"/>
      <c r="W2491" s="132" t="s">
        <v>91</v>
      </c>
      <c r="AN2491"/>
      <c r="AO2491"/>
      <c r="AP2491"/>
      <c r="AQ2491"/>
      <c r="BD2491"/>
      <c r="BE2491" s="30" t="str">
        <f t="shared" si="375"/>
        <v>oui</v>
      </c>
    </row>
    <row r="2492" spans="3:57" ht="15" customHeight="1" x14ac:dyDescent="0.25">
      <c r="C2492" s="15"/>
      <c r="W2492" s="132" t="s">
        <v>91</v>
      </c>
      <c r="AN2492"/>
      <c r="AO2492"/>
      <c r="AP2492"/>
      <c r="AQ2492"/>
      <c r="BD2492"/>
      <c r="BE2492" s="30" t="str">
        <f t="shared" si="375"/>
        <v>oui</v>
      </c>
    </row>
    <row r="2493" spans="3:57" ht="15" customHeight="1" x14ac:dyDescent="0.25">
      <c r="C2493" s="15"/>
      <c r="W2493" s="132" t="s">
        <v>91</v>
      </c>
      <c r="AN2493"/>
      <c r="AO2493"/>
      <c r="AP2493"/>
      <c r="AQ2493"/>
      <c r="BD2493"/>
      <c r="BE2493" s="30" t="str">
        <f t="shared" si="375"/>
        <v>oui</v>
      </c>
    </row>
    <row r="2494" spans="3:57" ht="15" customHeight="1" x14ac:dyDescent="0.25">
      <c r="C2494" s="15"/>
      <c r="W2494" s="132" t="s">
        <v>91</v>
      </c>
      <c r="AN2494"/>
      <c r="AO2494"/>
      <c r="AP2494"/>
      <c r="AQ2494"/>
      <c r="BD2494"/>
      <c r="BE2494" s="30" t="str">
        <f t="shared" si="375"/>
        <v>oui</v>
      </c>
    </row>
    <row r="2495" spans="3:57" ht="15" customHeight="1" x14ac:dyDescent="0.25">
      <c r="C2495" s="15"/>
      <c r="W2495" s="132" t="s">
        <v>91</v>
      </c>
      <c r="AN2495"/>
      <c r="AO2495"/>
      <c r="AP2495"/>
      <c r="AQ2495"/>
      <c r="BD2495"/>
      <c r="BE2495" s="30" t="str">
        <f t="shared" si="375"/>
        <v>oui</v>
      </c>
    </row>
    <row r="2496" spans="3:57" ht="15" customHeight="1" x14ac:dyDescent="0.25">
      <c r="C2496" s="15"/>
      <c r="W2496" s="132" t="s">
        <v>91</v>
      </c>
      <c r="AN2496"/>
      <c r="AO2496"/>
      <c r="AP2496"/>
      <c r="AQ2496"/>
      <c r="BD2496"/>
      <c r="BE2496" s="30" t="str">
        <f t="shared" si="375"/>
        <v>oui</v>
      </c>
    </row>
    <row r="2497" spans="3:57" ht="15" customHeight="1" x14ac:dyDescent="0.25">
      <c r="C2497" s="15"/>
      <c r="W2497" s="132" t="s">
        <v>91</v>
      </c>
      <c r="AN2497"/>
      <c r="AO2497"/>
      <c r="AP2497"/>
      <c r="AQ2497"/>
      <c r="BD2497"/>
      <c r="BE2497" s="30" t="str">
        <f t="shared" si="375"/>
        <v>oui</v>
      </c>
    </row>
    <row r="2498" spans="3:57" ht="15" customHeight="1" x14ac:dyDescent="0.25">
      <c r="C2498" s="15"/>
      <c r="W2498" s="132" t="s">
        <v>91</v>
      </c>
      <c r="AN2498"/>
      <c r="AO2498"/>
      <c r="AP2498"/>
      <c r="AQ2498"/>
      <c r="BD2498"/>
      <c r="BE2498" s="30" t="str">
        <f t="shared" si="375"/>
        <v>oui</v>
      </c>
    </row>
    <row r="2499" spans="3:57" ht="15" customHeight="1" x14ac:dyDescent="0.25">
      <c r="C2499" s="15"/>
      <c r="W2499" s="132" t="s">
        <v>91</v>
      </c>
      <c r="AN2499"/>
      <c r="AO2499"/>
      <c r="AP2499"/>
      <c r="AQ2499"/>
      <c r="BD2499"/>
      <c r="BE2499" s="30" t="str">
        <f t="shared" si="375"/>
        <v>oui</v>
      </c>
    </row>
    <row r="2500" spans="3:57" ht="15" customHeight="1" x14ac:dyDescent="0.25">
      <c r="C2500" s="15"/>
      <c r="W2500" s="132" t="s">
        <v>91</v>
      </c>
      <c r="AN2500"/>
      <c r="AO2500"/>
      <c r="AP2500"/>
      <c r="AQ2500"/>
      <c r="BD2500"/>
      <c r="BE2500" s="30" t="str">
        <f t="shared" si="375"/>
        <v>oui</v>
      </c>
    </row>
    <row r="2501" spans="3:57" ht="15" customHeight="1" x14ac:dyDescent="0.25">
      <c r="C2501" s="15"/>
      <c r="W2501" s="132" t="s">
        <v>91</v>
      </c>
      <c r="AN2501"/>
      <c r="AO2501"/>
      <c r="AP2501"/>
      <c r="AQ2501"/>
      <c r="BD2501"/>
      <c r="BE2501" s="30" t="str">
        <f t="shared" si="375"/>
        <v>oui</v>
      </c>
    </row>
    <row r="2502" spans="3:57" ht="15" customHeight="1" x14ac:dyDescent="0.25">
      <c r="C2502" s="15"/>
      <c r="W2502" s="132" t="s">
        <v>91</v>
      </c>
      <c r="AN2502"/>
      <c r="AO2502"/>
      <c r="AP2502"/>
      <c r="AQ2502"/>
      <c r="BD2502"/>
      <c r="BE2502" s="30" t="str">
        <f t="shared" si="375"/>
        <v>oui</v>
      </c>
    </row>
    <row r="2503" spans="3:57" ht="15" customHeight="1" x14ac:dyDescent="0.25">
      <c r="C2503" s="15"/>
      <c r="W2503" s="132" t="s">
        <v>91</v>
      </c>
      <c r="AN2503"/>
      <c r="AO2503"/>
      <c r="AP2503"/>
      <c r="AQ2503"/>
      <c r="BD2503"/>
      <c r="BE2503" s="30" t="str">
        <f t="shared" si="375"/>
        <v>oui</v>
      </c>
    </row>
    <row r="2504" spans="3:57" ht="15" customHeight="1" x14ac:dyDescent="0.25">
      <c r="C2504" s="15"/>
      <c r="W2504" s="132" t="s">
        <v>91</v>
      </c>
      <c r="AN2504"/>
      <c r="AO2504"/>
      <c r="AP2504"/>
      <c r="AQ2504"/>
      <c r="BD2504"/>
      <c r="BE2504" s="30" t="str">
        <f t="shared" si="375"/>
        <v>oui</v>
      </c>
    </row>
    <row r="2505" spans="3:57" ht="15" customHeight="1" x14ac:dyDescent="0.25">
      <c r="C2505" s="15"/>
      <c r="W2505" s="132" t="s">
        <v>91</v>
      </c>
      <c r="AN2505"/>
      <c r="AO2505"/>
      <c r="AP2505"/>
      <c r="AQ2505"/>
      <c r="BD2505"/>
      <c r="BE2505" s="30" t="str">
        <f t="shared" si="375"/>
        <v>oui</v>
      </c>
    </row>
    <row r="2506" spans="3:57" ht="15" customHeight="1" x14ac:dyDescent="0.25">
      <c r="C2506" s="15"/>
      <c r="W2506" s="132" t="s">
        <v>91</v>
      </c>
      <c r="AN2506"/>
      <c r="AO2506"/>
      <c r="AP2506"/>
      <c r="AQ2506"/>
      <c r="BD2506"/>
      <c r="BE2506" s="30" t="str">
        <f t="shared" si="375"/>
        <v>oui</v>
      </c>
    </row>
    <row r="2507" spans="3:57" ht="15" customHeight="1" x14ac:dyDescent="0.25">
      <c r="C2507" s="15"/>
      <c r="W2507" s="132" t="s">
        <v>91</v>
      </c>
      <c r="AN2507"/>
      <c r="AO2507"/>
      <c r="AP2507"/>
      <c r="AQ2507"/>
      <c r="BD2507"/>
      <c r="BE2507" s="30" t="str">
        <f t="shared" si="375"/>
        <v>oui</v>
      </c>
    </row>
    <row r="2508" spans="3:57" ht="15" customHeight="1" x14ac:dyDescent="0.25">
      <c r="C2508" s="15"/>
      <c r="W2508" s="132" t="s">
        <v>91</v>
      </c>
      <c r="AN2508"/>
      <c r="AO2508"/>
      <c r="AP2508"/>
      <c r="AQ2508"/>
      <c r="BD2508"/>
      <c r="BE2508" s="30" t="str">
        <f t="shared" si="375"/>
        <v>oui</v>
      </c>
    </row>
    <row r="2509" spans="3:57" ht="15" customHeight="1" x14ac:dyDescent="0.25">
      <c r="C2509" s="15"/>
      <c r="W2509" s="132" t="s">
        <v>91</v>
      </c>
      <c r="AN2509"/>
      <c r="AO2509"/>
      <c r="AP2509"/>
      <c r="AQ2509"/>
      <c r="BD2509"/>
      <c r="BE2509" s="30" t="str">
        <f t="shared" si="375"/>
        <v>oui</v>
      </c>
    </row>
    <row r="2510" spans="3:57" ht="15" customHeight="1" x14ac:dyDescent="0.25">
      <c r="C2510" s="15"/>
      <c r="W2510" s="132" t="s">
        <v>91</v>
      </c>
      <c r="AN2510"/>
      <c r="AO2510"/>
      <c r="AP2510"/>
      <c r="AQ2510"/>
      <c r="BD2510"/>
      <c r="BE2510" s="30" t="str">
        <f t="shared" si="375"/>
        <v>oui</v>
      </c>
    </row>
    <row r="2511" spans="3:57" ht="15" customHeight="1" x14ac:dyDescent="0.25">
      <c r="C2511" s="15"/>
      <c r="W2511" s="132" t="s">
        <v>91</v>
      </c>
      <c r="AN2511"/>
      <c r="AO2511"/>
      <c r="AP2511"/>
      <c r="AQ2511"/>
      <c r="BD2511"/>
      <c r="BE2511" s="30" t="str">
        <f t="shared" si="375"/>
        <v>oui</v>
      </c>
    </row>
    <row r="2512" spans="3:57" ht="15" customHeight="1" x14ac:dyDescent="0.25">
      <c r="C2512" s="15"/>
      <c r="W2512" s="132" t="s">
        <v>91</v>
      </c>
      <c r="AN2512"/>
      <c r="AO2512"/>
      <c r="AP2512"/>
      <c r="AQ2512"/>
      <c r="BD2512"/>
      <c r="BE2512" s="30" t="str">
        <f t="shared" si="375"/>
        <v>oui</v>
      </c>
    </row>
    <row r="2513" spans="3:57" ht="15" customHeight="1" x14ac:dyDescent="0.25">
      <c r="C2513" s="15"/>
      <c r="W2513" s="132" t="s">
        <v>91</v>
      </c>
      <c r="AN2513"/>
      <c r="AO2513"/>
      <c r="AP2513"/>
      <c r="AQ2513"/>
      <c r="BD2513"/>
      <c r="BE2513" s="30" t="str">
        <f t="shared" si="375"/>
        <v>oui</v>
      </c>
    </row>
    <row r="2514" spans="3:57" ht="15" customHeight="1" x14ac:dyDescent="0.25">
      <c r="C2514" s="15"/>
      <c r="W2514" s="132" t="s">
        <v>91</v>
      </c>
      <c r="AN2514"/>
      <c r="AO2514"/>
      <c r="AP2514"/>
      <c r="AQ2514"/>
      <c r="BD2514"/>
      <c r="BE2514" s="30" t="str">
        <f t="shared" si="375"/>
        <v>oui</v>
      </c>
    </row>
    <row r="2515" spans="3:57" ht="15" customHeight="1" x14ac:dyDescent="0.25">
      <c r="C2515" s="15"/>
      <c r="W2515" s="132" t="s">
        <v>91</v>
      </c>
      <c r="AN2515"/>
      <c r="AO2515"/>
      <c r="AP2515"/>
      <c r="AQ2515"/>
      <c r="BD2515"/>
      <c r="BE2515" s="30" t="str">
        <f t="shared" si="375"/>
        <v>oui</v>
      </c>
    </row>
    <row r="2516" spans="3:57" ht="15" customHeight="1" x14ac:dyDescent="0.25">
      <c r="C2516" s="15"/>
      <c r="W2516" s="132" t="s">
        <v>91</v>
      </c>
      <c r="AN2516"/>
      <c r="AO2516"/>
      <c r="AP2516"/>
      <c r="AQ2516"/>
      <c r="BD2516"/>
      <c r="BE2516" s="30" t="str">
        <f t="shared" si="375"/>
        <v>oui</v>
      </c>
    </row>
    <row r="2517" spans="3:57" ht="15" customHeight="1" x14ac:dyDescent="0.25">
      <c r="C2517" s="15"/>
      <c r="W2517" s="132" t="s">
        <v>91</v>
      </c>
      <c r="AN2517"/>
      <c r="AO2517"/>
      <c r="AP2517"/>
      <c r="AQ2517"/>
      <c r="BD2517"/>
      <c r="BE2517" s="30" t="str">
        <f t="shared" si="375"/>
        <v>oui</v>
      </c>
    </row>
    <row r="2518" spans="3:57" ht="15" customHeight="1" x14ac:dyDescent="0.25">
      <c r="C2518" s="15"/>
      <c r="W2518" s="132" t="s">
        <v>91</v>
      </c>
      <c r="AN2518"/>
      <c r="AO2518"/>
      <c r="AP2518"/>
      <c r="AQ2518"/>
      <c r="BD2518"/>
      <c r="BE2518" s="30" t="str">
        <f t="shared" si="375"/>
        <v>oui</v>
      </c>
    </row>
    <row r="2519" spans="3:57" ht="15" customHeight="1" x14ac:dyDescent="0.25">
      <c r="C2519" s="15"/>
      <c r="W2519" s="132" t="s">
        <v>91</v>
      </c>
      <c r="AN2519"/>
      <c r="AO2519"/>
      <c r="AP2519"/>
      <c r="AQ2519"/>
      <c r="BD2519"/>
      <c r="BE2519" s="30" t="str">
        <f t="shared" si="375"/>
        <v>oui</v>
      </c>
    </row>
    <row r="2520" spans="3:57" ht="15" customHeight="1" x14ac:dyDescent="0.25">
      <c r="C2520" s="15"/>
      <c r="W2520" s="132" t="s">
        <v>91</v>
      </c>
      <c r="AN2520"/>
      <c r="AO2520"/>
      <c r="AP2520"/>
      <c r="AQ2520"/>
      <c r="BD2520"/>
      <c r="BE2520" s="30" t="str">
        <f t="shared" si="375"/>
        <v>oui</v>
      </c>
    </row>
    <row r="2521" spans="3:57" ht="15" customHeight="1" x14ac:dyDescent="0.25">
      <c r="C2521" s="15"/>
      <c r="W2521" s="132" t="s">
        <v>91</v>
      </c>
      <c r="AN2521"/>
      <c r="AO2521"/>
      <c r="AP2521"/>
      <c r="AQ2521"/>
      <c r="BD2521"/>
      <c r="BE2521" s="30" t="str">
        <f t="shared" si="375"/>
        <v>oui</v>
      </c>
    </row>
    <row r="2522" spans="3:57" ht="15" customHeight="1" x14ac:dyDescent="0.25">
      <c r="C2522" s="15"/>
      <c r="W2522" s="132" t="s">
        <v>91</v>
      </c>
      <c r="AN2522"/>
      <c r="AO2522"/>
      <c r="AP2522"/>
      <c r="AQ2522"/>
      <c r="BD2522"/>
      <c r="BE2522" s="30" t="str">
        <f t="shared" si="375"/>
        <v>oui</v>
      </c>
    </row>
    <row r="2523" spans="3:57" ht="15" customHeight="1" x14ac:dyDescent="0.25">
      <c r="C2523" s="15"/>
      <c r="W2523" s="132" t="s">
        <v>91</v>
      </c>
      <c r="AN2523"/>
      <c r="AO2523"/>
      <c r="AP2523"/>
      <c r="AQ2523"/>
      <c r="BD2523"/>
      <c r="BE2523" s="30" t="str">
        <f t="shared" si="375"/>
        <v>oui</v>
      </c>
    </row>
    <row r="2524" spans="3:57" ht="15" customHeight="1" x14ac:dyDescent="0.25">
      <c r="C2524" s="15"/>
      <c r="W2524" s="132" t="s">
        <v>91</v>
      </c>
      <c r="AN2524"/>
      <c r="AO2524"/>
      <c r="AP2524"/>
      <c r="AQ2524"/>
      <c r="BD2524"/>
      <c r="BE2524" s="30" t="str">
        <f t="shared" si="375"/>
        <v>oui</v>
      </c>
    </row>
    <row r="2525" spans="3:57" ht="15" customHeight="1" x14ac:dyDescent="0.25">
      <c r="C2525" s="15"/>
      <c r="W2525" s="132" t="s">
        <v>91</v>
      </c>
      <c r="AN2525"/>
      <c r="AO2525"/>
      <c r="AP2525"/>
      <c r="AQ2525"/>
      <c r="BD2525"/>
      <c r="BE2525" s="30" t="str">
        <f t="shared" si="375"/>
        <v>oui</v>
      </c>
    </row>
    <row r="2526" spans="3:57" ht="15" customHeight="1" x14ac:dyDescent="0.25">
      <c r="C2526" s="15"/>
      <c r="W2526" s="132" t="s">
        <v>91</v>
      </c>
      <c r="AN2526"/>
      <c r="AO2526"/>
      <c r="AP2526"/>
      <c r="AQ2526"/>
      <c r="BD2526"/>
      <c r="BE2526" s="30" t="str">
        <f t="shared" si="375"/>
        <v>oui</v>
      </c>
    </row>
    <row r="2527" spans="3:57" ht="15" customHeight="1" x14ac:dyDescent="0.25">
      <c r="C2527" s="15"/>
      <c r="W2527" s="132" t="s">
        <v>91</v>
      </c>
      <c r="AN2527"/>
      <c r="AO2527"/>
      <c r="AP2527"/>
      <c r="AQ2527"/>
      <c r="BD2527"/>
      <c r="BE2527" s="30" t="str">
        <f t="shared" si="375"/>
        <v>oui</v>
      </c>
    </row>
    <row r="2528" spans="3:57" ht="15" customHeight="1" x14ac:dyDescent="0.25">
      <c r="C2528" s="15"/>
      <c r="W2528" s="132" t="s">
        <v>91</v>
      </c>
      <c r="AN2528"/>
      <c r="AO2528"/>
      <c r="AP2528"/>
      <c r="AQ2528"/>
      <c r="BD2528"/>
      <c r="BE2528" s="30" t="str">
        <f t="shared" si="375"/>
        <v>oui</v>
      </c>
    </row>
    <row r="2529" spans="3:57" ht="15" customHeight="1" x14ac:dyDescent="0.25">
      <c r="C2529" s="15"/>
      <c r="W2529" s="132" t="s">
        <v>91</v>
      </c>
      <c r="AN2529"/>
      <c r="AO2529"/>
      <c r="AP2529"/>
      <c r="AQ2529"/>
      <c r="BD2529"/>
      <c r="BE2529" s="30" t="str">
        <f t="shared" si="375"/>
        <v>oui</v>
      </c>
    </row>
    <row r="2530" spans="3:57" ht="15" customHeight="1" x14ac:dyDescent="0.25">
      <c r="C2530" s="15"/>
      <c r="W2530" s="132" t="s">
        <v>91</v>
      </c>
      <c r="AN2530"/>
      <c r="AO2530"/>
      <c r="AP2530"/>
      <c r="AQ2530"/>
      <c r="BD2530"/>
      <c r="BE2530" s="30" t="str">
        <f t="shared" ref="BE2530:BE2593" si="376">+BE2529</f>
        <v>oui</v>
      </c>
    </row>
    <row r="2531" spans="3:57" ht="15" customHeight="1" x14ac:dyDescent="0.25">
      <c r="C2531" s="15"/>
      <c r="W2531" s="132" t="s">
        <v>91</v>
      </c>
      <c r="AN2531"/>
      <c r="AO2531"/>
      <c r="AP2531"/>
      <c r="AQ2531"/>
      <c r="BD2531"/>
      <c r="BE2531" s="30" t="str">
        <f t="shared" si="376"/>
        <v>oui</v>
      </c>
    </row>
    <row r="2532" spans="3:57" ht="15" customHeight="1" x14ac:dyDescent="0.25">
      <c r="C2532" s="15"/>
      <c r="W2532" s="132" t="s">
        <v>91</v>
      </c>
      <c r="AN2532"/>
      <c r="AO2532"/>
      <c r="AP2532"/>
      <c r="AQ2532"/>
      <c r="BD2532"/>
      <c r="BE2532" s="30" t="str">
        <f t="shared" si="376"/>
        <v>oui</v>
      </c>
    </row>
    <row r="2533" spans="3:57" ht="15" customHeight="1" x14ac:dyDescent="0.25">
      <c r="C2533" s="15"/>
      <c r="W2533" s="132" t="s">
        <v>91</v>
      </c>
      <c r="AN2533"/>
      <c r="AO2533"/>
      <c r="AP2533"/>
      <c r="AQ2533"/>
      <c r="BD2533"/>
      <c r="BE2533" s="30" t="str">
        <f t="shared" si="376"/>
        <v>oui</v>
      </c>
    </row>
    <row r="2534" spans="3:57" ht="15" customHeight="1" x14ac:dyDescent="0.25">
      <c r="C2534" s="15"/>
      <c r="W2534" s="132" t="s">
        <v>91</v>
      </c>
      <c r="AN2534"/>
      <c r="AO2534"/>
      <c r="AP2534"/>
      <c r="AQ2534"/>
      <c r="BD2534"/>
      <c r="BE2534" s="30" t="str">
        <f t="shared" si="376"/>
        <v>oui</v>
      </c>
    </row>
    <row r="2535" spans="3:57" ht="15" customHeight="1" x14ac:dyDescent="0.25">
      <c r="C2535" s="15"/>
      <c r="W2535" s="132" t="s">
        <v>91</v>
      </c>
      <c r="AN2535"/>
      <c r="AO2535"/>
      <c r="AP2535"/>
      <c r="AQ2535"/>
      <c r="BD2535"/>
      <c r="BE2535" s="30" t="str">
        <f t="shared" si="376"/>
        <v>oui</v>
      </c>
    </row>
    <row r="2536" spans="3:57" ht="15" customHeight="1" x14ac:dyDescent="0.25">
      <c r="C2536" s="15"/>
      <c r="W2536" s="132" t="s">
        <v>91</v>
      </c>
      <c r="AN2536"/>
      <c r="AO2536"/>
      <c r="AP2536"/>
      <c r="AQ2536"/>
      <c r="BD2536"/>
      <c r="BE2536" s="30" t="str">
        <f t="shared" si="376"/>
        <v>oui</v>
      </c>
    </row>
    <row r="2537" spans="3:57" ht="15" customHeight="1" x14ac:dyDescent="0.25">
      <c r="C2537" s="15"/>
      <c r="W2537" s="132" t="s">
        <v>91</v>
      </c>
      <c r="AN2537"/>
      <c r="AO2537"/>
      <c r="AP2537"/>
      <c r="AQ2537"/>
      <c r="BD2537"/>
      <c r="BE2537" s="30" t="str">
        <f t="shared" si="376"/>
        <v>oui</v>
      </c>
    </row>
    <row r="2538" spans="3:57" ht="15" customHeight="1" x14ac:dyDescent="0.25">
      <c r="C2538" s="15"/>
      <c r="W2538" s="132" t="s">
        <v>91</v>
      </c>
      <c r="AN2538"/>
      <c r="AO2538"/>
      <c r="AP2538"/>
      <c r="AQ2538"/>
      <c r="BD2538"/>
      <c r="BE2538" s="30" t="str">
        <f t="shared" si="376"/>
        <v>oui</v>
      </c>
    </row>
    <row r="2539" spans="3:57" ht="15" customHeight="1" x14ac:dyDescent="0.25">
      <c r="C2539" s="15"/>
      <c r="W2539" s="132" t="s">
        <v>91</v>
      </c>
      <c r="AN2539"/>
      <c r="AO2539"/>
      <c r="AP2539"/>
      <c r="AQ2539"/>
      <c r="BD2539"/>
      <c r="BE2539" s="30" t="str">
        <f t="shared" si="376"/>
        <v>oui</v>
      </c>
    </row>
    <row r="2540" spans="3:57" ht="15" customHeight="1" x14ac:dyDescent="0.25">
      <c r="C2540" s="15"/>
      <c r="W2540" s="132" t="s">
        <v>91</v>
      </c>
      <c r="AN2540"/>
      <c r="AO2540"/>
      <c r="AP2540"/>
      <c r="AQ2540"/>
      <c r="BD2540"/>
      <c r="BE2540" s="30" t="str">
        <f t="shared" si="376"/>
        <v>oui</v>
      </c>
    </row>
    <row r="2541" spans="3:57" ht="15" customHeight="1" x14ac:dyDescent="0.25">
      <c r="C2541" s="15"/>
      <c r="W2541" s="132" t="s">
        <v>91</v>
      </c>
      <c r="AN2541"/>
      <c r="AO2541"/>
      <c r="AP2541"/>
      <c r="AQ2541"/>
      <c r="BD2541"/>
      <c r="BE2541" s="30" t="str">
        <f t="shared" si="376"/>
        <v>oui</v>
      </c>
    </row>
    <row r="2542" spans="3:57" ht="15" customHeight="1" x14ac:dyDescent="0.25">
      <c r="C2542" s="15"/>
      <c r="W2542" s="132" t="s">
        <v>91</v>
      </c>
      <c r="AN2542"/>
      <c r="AO2542"/>
      <c r="AP2542"/>
      <c r="AQ2542"/>
      <c r="BD2542"/>
      <c r="BE2542" s="30" t="str">
        <f t="shared" si="376"/>
        <v>oui</v>
      </c>
    </row>
    <row r="2543" spans="3:57" ht="15" customHeight="1" x14ac:dyDescent="0.25">
      <c r="C2543" s="15"/>
      <c r="W2543" s="132" t="s">
        <v>91</v>
      </c>
      <c r="AN2543"/>
      <c r="AO2543"/>
      <c r="AP2543"/>
      <c r="AQ2543"/>
      <c r="BD2543"/>
      <c r="BE2543" s="30" t="str">
        <f t="shared" si="376"/>
        <v>oui</v>
      </c>
    </row>
    <row r="2544" spans="3:57" ht="15" customHeight="1" x14ac:dyDescent="0.25">
      <c r="C2544" s="15"/>
      <c r="W2544" s="132" t="s">
        <v>91</v>
      </c>
      <c r="AN2544"/>
      <c r="AO2544"/>
      <c r="AP2544"/>
      <c r="AQ2544"/>
      <c r="BD2544"/>
      <c r="BE2544" s="30" t="str">
        <f t="shared" si="376"/>
        <v>oui</v>
      </c>
    </row>
    <row r="2545" spans="3:57" ht="15" customHeight="1" x14ac:dyDescent="0.25">
      <c r="C2545" s="15"/>
      <c r="W2545" s="132" t="s">
        <v>91</v>
      </c>
      <c r="AN2545"/>
      <c r="AO2545"/>
      <c r="AP2545"/>
      <c r="AQ2545"/>
      <c r="BD2545"/>
      <c r="BE2545" s="30" t="str">
        <f t="shared" si="376"/>
        <v>oui</v>
      </c>
    </row>
    <row r="2546" spans="3:57" ht="15" customHeight="1" x14ac:dyDescent="0.25">
      <c r="C2546" s="15"/>
      <c r="W2546" s="132" t="s">
        <v>91</v>
      </c>
      <c r="AN2546"/>
      <c r="AO2546"/>
      <c r="AP2546"/>
      <c r="AQ2546"/>
      <c r="BD2546"/>
      <c r="BE2546" s="30" t="str">
        <f t="shared" si="376"/>
        <v>oui</v>
      </c>
    </row>
    <row r="2547" spans="3:57" ht="15" customHeight="1" x14ac:dyDescent="0.25">
      <c r="C2547" s="15"/>
      <c r="W2547" s="132" t="s">
        <v>91</v>
      </c>
      <c r="AN2547"/>
      <c r="AO2547"/>
      <c r="AP2547"/>
      <c r="AQ2547"/>
      <c r="BD2547"/>
      <c r="BE2547" s="30" t="str">
        <f t="shared" si="376"/>
        <v>oui</v>
      </c>
    </row>
    <row r="2548" spans="3:57" ht="15" customHeight="1" x14ac:dyDescent="0.25">
      <c r="C2548" s="15"/>
      <c r="W2548" s="132" t="s">
        <v>91</v>
      </c>
      <c r="AN2548"/>
      <c r="AO2548"/>
      <c r="AP2548"/>
      <c r="AQ2548"/>
      <c r="BD2548"/>
      <c r="BE2548" s="30" t="str">
        <f t="shared" si="376"/>
        <v>oui</v>
      </c>
    </row>
    <row r="2549" spans="3:57" ht="15" customHeight="1" x14ac:dyDescent="0.25">
      <c r="C2549" s="15"/>
      <c r="W2549" s="132" t="s">
        <v>91</v>
      </c>
      <c r="AN2549"/>
      <c r="AO2549"/>
      <c r="AP2549"/>
      <c r="AQ2549"/>
      <c r="BD2549"/>
      <c r="BE2549" s="30" t="str">
        <f t="shared" si="376"/>
        <v>oui</v>
      </c>
    </row>
    <row r="2550" spans="3:57" ht="15" customHeight="1" x14ac:dyDescent="0.25">
      <c r="C2550" s="15"/>
      <c r="W2550" s="132" t="s">
        <v>91</v>
      </c>
      <c r="AN2550"/>
      <c r="AO2550"/>
      <c r="AP2550"/>
      <c r="AQ2550"/>
      <c r="BD2550"/>
      <c r="BE2550" s="30" t="str">
        <f t="shared" si="376"/>
        <v>oui</v>
      </c>
    </row>
    <row r="2551" spans="3:57" ht="15" customHeight="1" x14ac:dyDescent="0.25">
      <c r="C2551" s="15"/>
      <c r="W2551" s="132" t="s">
        <v>91</v>
      </c>
      <c r="AN2551"/>
      <c r="AO2551"/>
      <c r="AP2551"/>
      <c r="AQ2551"/>
      <c r="BD2551"/>
      <c r="BE2551" s="30" t="str">
        <f t="shared" si="376"/>
        <v>oui</v>
      </c>
    </row>
    <row r="2552" spans="3:57" ht="15" customHeight="1" x14ac:dyDescent="0.25">
      <c r="C2552" s="15"/>
      <c r="W2552" s="132" t="s">
        <v>91</v>
      </c>
      <c r="AN2552"/>
      <c r="AO2552"/>
      <c r="AP2552"/>
      <c r="AQ2552"/>
      <c r="BD2552"/>
      <c r="BE2552" s="30" t="str">
        <f t="shared" si="376"/>
        <v>oui</v>
      </c>
    </row>
    <row r="2553" spans="3:57" ht="15" customHeight="1" x14ac:dyDescent="0.25">
      <c r="C2553" s="15"/>
      <c r="W2553" s="132" t="s">
        <v>91</v>
      </c>
      <c r="AN2553"/>
      <c r="AO2553"/>
      <c r="AP2553"/>
      <c r="AQ2553"/>
      <c r="BD2553"/>
      <c r="BE2553" s="30" t="str">
        <f t="shared" si="376"/>
        <v>oui</v>
      </c>
    </row>
    <row r="2554" spans="3:57" ht="15" customHeight="1" x14ac:dyDescent="0.25">
      <c r="C2554" s="15"/>
      <c r="W2554" s="132" t="s">
        <v>91</v>
      </c>
      <c r="AN2554"/>
      <c r="AO2554"/>
      <c r="AP2554"/>
      <c r="AQ2554"/>
      <c r="BD2554"/>
      <c r="BE2554" s="30" t="str">
        <f t="shared" si="376"/>
        <v>oui</v>
      </c>
    </row>
    <row r="2555" spans="3:57" ht="15" customHeight="1" x14ac:dyDescent="0.25">
      <c r="C2555" s="15"/>
      <c r="W2555" s="132" t="s">
        <v>91</v>
      </c>
      <c r="AN2555"/>
      <c r="AO2555"/>
      <c r="AP2555"/>
      <c r="AQ2555"/>
      <c r="BD2555"/>
      <c r="BE2555" s="30" t="str">
        <f t="shared" si="376"/>
        <v>oui</v>
      </c>
    </row>
    <row r="2556" spans="3:57" ht="15" customHeight="1" x14ac:dyDescent="0.25">
      <c r="C2556" s="15"/>
      <c r="W2556" s="132" t="s">
        <v>91</v>
      </c>
      <c r="AN2556"/>
      <c r="AO2556"/>
      <c r="AP2556"/>
      <c r="AQ2556"/>
      <c r="BD2556"/>
      <c r="BE2556" s="30" t="str">
        <f t="shared" si="376"/>
        <v>oui</v>
      </c>
    </row>
    <row r="2557" spans="3:57" ht="15" customHeight="1" x14ac:dyDescent="0.25">
      <c r="C2557" s="15"/>
      <c r="W2557" s="132" t="s">
        <v>91</v>
      </c>
      <c r="AN2557"/>
      <c r="AO2557"/>
      <c r="AP2557"/>
      <c r="AQ2557"/>
      <c r="BD2557"/>
      <c r="BE2557" s="30" t="str">
        <f t="shared" si="376"/>
        <v>oui</v>
      </c>
    </row>
    <row r="2558" spans="3:57" ht="15" customHeight="1" x14ac:dyDescent="0.25">
      <c r="C2558" s="15"/>
      <c r="W2558" s="132" t="s">
        <v>91</v>
      </c>
      <c r="AN2558"/>
      <c r="AO2558"/>
      <c r="AP2558"/>
      <c r="AQ2558"/>
      <c r="BD2558"/>
      <c r="BE2558" s="30" t="str">
        <f t="shared" si="376"/>
        <v>oui</v>
      </c>
    </row>
    <row r="2559" spans="3:57" ht="15" customHeight="1" x14ac:dyDescent="0.25">
      <c r="C2559" s="15"/>
      <c r="W2559" s="132" t="s">
        <v>91</v>
      </c>
      <c r="AN2559"/>
      <c r="AO2559"/>
      <c r="AP2559"/>
      <c r="AQ2559"/>
      <c r="BD2559"/>
      <c r="BE2559" s="30" t="str">
        <f t="shared" si="376"/>
        <v>oui</v>
      </c>
    </row>
    <row r="2560" spans="3:57" ht="15" customHeight="1" x14ac:dyDescent="0.25">
      <c r="C2560" s="15"/>
      <c r="W2560" s="132" t="s">
        <v>91</v>
      </c>
      <c r="AN2560"/>
      <c r="AO2560"/>
      <c r="AP2560"/>
      <c r="AQ2560"/>
      <c r="BD2560"/>
      <c r="BE2560" s="30" t="str">
        <f t="shared" si="376"/>
        <v>oui</v>
      </c>
    </row>
    <row r="2561" spans="3:57" ht="15" customHeight="1" x14ac:dyDescent="0.25">
      <c r="C2561" s="15"/>
      <c r="W2561" s="132" t="s">
        <v>91</v>
      </c>
      <c r="AN2561"/>
      <c r="AO2561"/>
      <c r="AP2561"/>
      <c r="AQ2561"/>
      <c r="BD2561"/>
      <c r="BE2561" s="30" t="str">
        <f t="shared" si="376"/>
        <v>oui</v>
      </c>
    </row>
    <row r="2562" spans="3:57" ht="15" customHeight="1" x14ac:dyDescent="0.25">
      <c r="C2562" s="15"/>
      <c r="W2562" s="132" t="s">
        <v>91</v>
      </c>
      <c r="AN2562"/>
      <c r="AO2562"/>
      <c r="AP2562"/>
      <c r="AQ2562"/>
      <c r="BD2562"/>
      <c r="BE2562" s="30" t="str">
        <f t="shared" si="376"/>
        <v>oui</v>
      </c>
    </row>
    <row r="2563" spans="3:57" ht="15" customHeight="1" x14ac:dyDescent="0.25">
      <c r="C2563" s="15"/>
      <c r="W2563" s="132" t="s">
        <v>91</v>
      </c>
      <c r="AN2563"/>
      <c r="AO2563"/>
      <c r="AP2563"/>
      <c r="AQ2563"/>
      <c r="BD2563"/>
      <c r="BE2563" s="30" t="str">
        <f t="shared" si="376"/>
        <v>oui</v>
      </c>
    </row>
    <row r="2564" spans="3:57" ht="15" customHeight="1" x14ac:dyDescent="0.25">
      <c r="C2564" s="15"/>
      <c r="W2564" s="132" t="s">
        <v>91</v>
      </c>
      <c r="AN2564"/>
      <c r="AO2564"/>
      <c r="AP2564"/>
      <c r="AQ2564"/>
      <c r="BD2564"/>
      <c r="BE2564" s="30" t="str">
        <f t="shared" si="376"/>
        <v>oui</v>
      </c>
    </row>
    <row r="2565" spans="3:57" ht="15" customHeight="1" x14ac:dyDescent="0.25">
      <c r="C2565" s="15"/>
      <c r="W2565" s="132" t="s">
        <v>91</v>
      </c>
      <c r="AN2565"/>
      <c r="AO2565"/>
      <c r="AP2565"/>
      <c r="AQ2565"/>
      <c r="BD2565"/>
      <c r="BE2565" s="30" t="str">
        <f t="shared" si="376"/>
        <v>oui</v>
      </c>
    </row>
    <row r="2566" spans="3:57" ht="15" customHeight="1" x14ac:dyDescent="0.25">
      <c r="C2566" s="15"/>
      <c r="W2566" s="132" t="s">
        <v>91</v>
      </c>
      <c r="AN2566"/>
      <c r="AO2566"/>
      <c r="AP2566"/>
      <c r="AQ2566"/>
      <c r="BD2566"/>
      <c r="BE2566" s="30" t="str">
        <f t="shared" si="376"/>
        <v>oui</v>
      </c>
    </row>
    <row r="2567" spans="3:57" ht="15" customHeight="1" x14ac:dyDescent="0.25">
      <c r="C2567" s="15"/>
      <c r="W2567" s="132" t="s">
        <v>91</v>
      </c>
      <c r="AN2567"/>
      <c r="AO2567"/>
      <c r="AP2567"/>
      <c r="AQ2567"/>
      <c r="BD2567"/>
      <c r="BE2567" s="30" t="str">
        <f t="shared" si="376"/>
        <v>oui</v>
      </c>
    </row>
    <row r="2568" spans="3:57" ht="15" customHeight="1" x14ac:dyDescent="0.25">
      <c r="C2568" s="15"/>
      <c r="W2568" s="132" t="s">
        <v>91</v>
      </c>
      <c r="AN2568"/>
      <c r="AO2568"/>
      <c r="AP2568"/>
      <c r="AQ2568"/>
      <c r="BD2568"/>
      <c r="BE2568" s="30" t="str">
        <f t="shared" si="376"/>
        <v>oui</v>
      </c>
    </row>
    <row r="2569" spans="3:57" ht="15" customHeight="1" x14ac:dyDescent="0.25">
      <c r="C2569" s="15"/>
      <c r="W2569" s="132" t="s">
        <v>91</v>
      </c>
      <c r="AN2569"/>
      <c r="AO2569"/>
      <c r="AP2569"/>
      <c r="AQ2569"/>
      <c r="BD2569"/>
      <c r="BE2569" s="30" t="str">
        <f t="shared" si="376"/>
        <v>oui</v>
      </c>
    </row>
    <row r="2570" spans="3:57" ht="15" customHeight="1" x14ac:dyDescent="0.25">
      <c r="C2570" s="15"/>
      <c r="W2570" s="132" t="s">
        <v>91</v>
      </c>
      <c r="AN2570"/>
      <c r="AO2570"/>
      <c r="AP2570"/>
      <c r="AQ2570"/>
      <c r="BD2570"/>
      <c r="BE2570" s="30" t="str">
        <f t="shared" si="376"/>
        <v>oui</v>
      </c>
    </row>
    <row r="2571" spans="3:57" ht="15" customHeight="1" x14ac:dyDescent="0.25">
      <c r="C2571" s="15"/>
      <c r="W2571" s="132" t="s">
        <v>91</v>
      </c>
      <c r="AN2571"/>
      <c r="AO2571"/>
      <c r="AP2571"/>
      <c r="AQ2571"/>
      <c r="BD2571"/>
      <c r="BE2571" s="30" t="str">
        <f t="shared" si="376"/>
        <v>oui</v>
      </c>
    </row>
    <row r="2572" spans="3:57" ht="15" customHeight="1" x14ac:dyDescent="0.25">
      <c r="C2572" s="15"/>
      <c r="W2572" s="132" t="s">
        <v>91</v>
      </c>
      <c r="AN2572"/>
      <c r="AO2572"/>
      <c r="AP2572"/>
      <c r="AQ2572"/>
      <c r="BD2572"/>
      <c r="BE2572" s="30" t="str">
        <f t="shared" si="376"/>
        <v>oui</v>
      </c>
    </row>
    <row r="2573" spans="3:57" ht="15" customHeight="1" x14ac:dyDescent="0.25">
      <c r="C2573" s="15"/>
      <c r="W2573" s="132" t="s">
        <v>91</v>
      </c>
      <c r="AN2573"/>
      <c r="AO2573"/>
      <c r="AP2573"/>
      <c r="AQ2573"/>
      <c r="BD2573"/>
      <c r="BE2573" s="30" t="str">
        <f t="shared" si="376"/>
        <v>oui</v>
      </c>
    </row>
    <row r="2574" spans="3:57" ht="15" customHeight="1" x14ac:dyDescent="0.25">
      <c r="C2574" s="15"/>
      <c r="W2574" s="132" t="s">
        <v>91</v>
      </c>
      <c r="AN2574"/>
      <c r="AO2574"/>
      <c r="AP2574"/>
      <c r="AQ2574"/>
      <c r="BD2574"/>
      <c r="BE2574" s="30" t="str">
        <f t="shared" si="376"/>
        <v>oui</v>
      </c>
    </row>
    <row r="2575" spans="3:57" ht="15" customHeight="1" x14ac:dyDescent="0.25">
      <c r="C2575" s="15"/>
      <c r="W2575" s="132" t="s">
        <v>91</v>
      </c>
      <c r="AN2575"/>
      <c r="AO2575"/>
      <c r="AP2575"/>
      <c r="AQ2575"/>
      <c r="BD2575"/>
      <c r="BE2575" s="30" t="str">
        <f t="shared" si="376"/>
        <v>oui</v>
      </c>
    </row>
    <row r="2576" spans="3:57" ht="15" customHeight="1" x14ac:dyDescent="0.25">
      <c r="C2576" s="15"/>
      <c r="W2576" s="132" t="s">
        <v>91</v>
      </c>
      <c r="AN2576"/>
      <c r="AO2576"/>
      <c r="AP2576"/>
      <c r="AQ2576"/>
      <c r="BD2576"/>
      <c r="BE2576" s="30" t="str">
        <f t="shared" si="376"/>
        <v>oui</v>
      </c>
    </row>
    <row r="2577" spans="3:57" ht="15" customHeight="1" x14ac:dyDescent="0.25">
      <c r="C2577" s="15"/>
      <c r="W2577" s="132" t="s">
        <v>91</v>
      </c>
      <c r="AN2577"/>
      <c r="AO2577"/>
      <c r="AP2577"/>
      <c r="AQ2577"/>
      <c r="BD2577"/>
      <c r="BE2577" s="30" t="str">
        <f t="shared" si="376"/>
        <v>oui</v>
      </c>
    </row>
    <row r="2578" spans="3:57" ht="15" customHeight="1" x14ac:dyDescent="0.25">
      <c r="C2578" s="15"/>
      <c r="W2578" s="132" t="s">
        <v>91</v>
      </c>
      <c r="AN2578"/>
      <c r="AO2578"/>
      <c r="AP2578"/>
      <c r="AQ2578"/>
      <c r="BD2578"/>
      <c r="BE2578" s="30" t="str">
        <f t="shared" si="376"/>
        <v>oui</v>
      </c>
    </row>
    <row r="2579" spans="3:57" ht="15" customHeight="1" x14ac:dyDescent="0.25">
      <c r="C2579" s="15"/>
      <c r="W2579" s="132" t="s">
        <v>91</v>
      </c>
      <c r="AN2579"/>
      <c r="AO2579"/>
      <c r="AP2579"/>
      <c r="AQ2579"/>
      <c r="BD2579"/>
      <c r="BE2579" s="30" t="str">
        <f t="shared" si="376"/>
        <v>oui</v>
      </c>
    </row>
    <row r="2580" spans="3:57" ht="15" customHeight="1" x14ac:dyDescent="0.25">
      <c r="C2580" s="15"/>
      <c r="W2580" s="132" t="s">
        <v>91</v>
      </c>
      <c r="AN2580"/>
      <c r="AO2580"/>
      <c r="AP2580"/>
      <c r="AQ2580"/>
      <c r="BD2580"/>
      <c r="BE2580" s="30" t="str">
        <f t="shared" si="376"/>
        <v>oui</v>
      </c>
    </row>
    <row r="2581" spans="3:57" ht="15" customHeight="1" x14ac:dyDescent="0.25">
      <c r="C2581" s="15"/>
      <c r="W2581" s="132" t="s">
        <v>91</v>
      </c>
      <c r="AN2581"/>
      <c r="AO2581"/>
      <c r="AP2581"/>
      <c r="AQ2581"/>
      <c r="BD2581"/>
      <c r="BE2581" s="30" t="str">
        <f t="shared" si="376"/>
        <v>oui</v>
      </c>
    </row>
    <row r="2582" spans="3:57" ht="15" customHeight="1" x14ac:dyDescent="0.25">
      <c r="C2582" s="15"/>
      <c r="W2582" s="132" t="s">
        <v>91</v>
      </c>
      <c r="AN2582"/>
      <c r="AO2582"/>
      <c r="AP2582"/>
      <c r="AQ2582"/>
      <c r="BD2582"/>
      <c r="BE2582" s="30" t="str">
        <f t="shared" si="376"/>
        <v>oui</v>
      </c>
    </row>
    <row r="2583" spans="3:57" ht="15" customHeight="1" x14ac:dyDescent="0.25">
      <c r="C2583" s="15"/>
      <c r="W2583" s="132" t="s">
        <v>91</v>
      </c>
      <c r="AN2583"/>
      <c r="AO2583"/>
      <c r="AP2583"/>
      <c r="AQ2583"/>
      <c r="BD2583"/>
      <c r="BE2583" s="30" t="str">
        <f t="shared" si="376"/>
        <v>oui</v>
      </c>
    </row>
    <row r="2584" spans="3:57" ht="15" customHeight="1" x14ac:dyDescent="0.25">
      <c r="C2584" s="15"/>
      <c r="W2584" s="132" t="s">
        <v>91</v>
      </c>
      <c r="AN2584"/>
      <c r="AO2584"/>
      <c r="AP2584"/>
      <c r="AQ2584"/>
      <c r="BD2584"/>
      <c r="BE2584" s="30" t="str">
        <f t="shared" si="376"/>
        <v>oui</v>
      </c>
    </row>
    <row r="2585" spans="3:57" ht="15" customHeight="1" x14ac:dyDescent="0.25">
      <c r="C2585" s="15"/>
      <c r="W2585" s="132" t="s">
        <v>91</v>
      </c>
      <c r="AN2585"/>
      <c r="AO2585"/>
      <c r="AP2585"/>
      <c r="AQ2585"/>
      <c r="BD2585"/>
      <c r="BE2585" s="30" t="str">
        <f t="shared" si="376"/>
        <v>oui</v>
      </c>
    </row>
    <row r="2586" spans="3:57" ht="15" customHeight="1" x14ac:dyDescent="0.25">
      <c r="C2586" s="15"/>
      <c r="W2586" s="132" t="s">
        <v>91</v>
      </c>
      <c r="AN2586"/>
      <c r="AO2586"/>
      <c r="AP2586"/>
      <c r="AQ2586"/>
      <c r="BD2586"/>
      <c r="BE2586" s="30" t="str">
        <f t="shared" si="376"/>
        <v>oui</v>
      </c>
    </row>
    <row r="2587" spans="3:57" ht="15" customHeight="1" x14ac:dyDescent="0.25">
      <c r="C2587" s="15"/>
      <c r="W2587" s="132" t="s">
        <v>91</v>
      </c>
      <c r="AN2587"/>
      <c r="AO2587"/>
      <c r="AP2587"/>
      <c r="AQ2587"/>
      <c r="BD2587"/>
      <c r="BE2587" s="30" t="str">
        <f t="shared" si="376"/>
        <v>oui</v>
      </c>
    </row>
    <row r="2588" spans="3:57" ht="15" customHeight="1" x14ac:dyDescent="0.25">
      <c r="C2588" s="15"/>
      <c r="W2588" s="132" t="s">
        <v>91</v>
      </c>
      <c r="AN2588"/>
      <c r="AO2588"/>
      <c r="AP2588"/>
      <c r="AQ2588"/>
      <c r="BD2588"/>
      <c r="BE2588" s="30" t="str">
        <f t="shared" si="376"/>
        <v>oui</v>
      </c>
    </row>
    <row r="2589" spans="3:57" ht="15" customHeight="1" x14ac:dyDescent="0.25">
      <c r="C2589" s="15"/>
      <c r="W2589" s="132" t="s">
        <v>91</v>
      </c>
      <c r="AN2589"/>
      <c r="AO2589"/>
      <c r="AP2589"/>
      <c r="AQ2589"/>
      <c r="BD2589"/>
      <c r="BE2589" s="30" t="str">
        <f t="shared" si="376"/>
        <v>oui</v>
      </c>
    </row>
    <row r="2590" spans="3:57" ht="15" customHeight="1" x14ac:dyDescent="0.25">
      <c r="C2590" s="15"/>
      <c r="W2590" s="132" t="s">
        <v>91</v>
      </c>
      <c r="AN2590"/>
      <c r="AO2590"/>
      <c r="AP2590"/>
      <c r="AQ2590"/>
      <c r="BD2590"/>
      <c r="BE2590" s="30" t="str">
        <f t="shared" si="376"/>
        <v>oui</v>
      </c>
    </row>
    <row r="2591" spans="3:57" ht="15" customHeight="1" x14ac:dyDescent="0.25">
      <c r="C2591" s="15"/>
      <c r="W2591" s="132" t="s">
        <v>91</v>
      </c>
      <c r="AN2591"/>
      <c r="AO2591"/>
      <c r="AP2591"/>
      <c r="AQ2591"/>
      <c r="BD2591"/>
      <c r="BE2591" s="30" t="str">
        <f t="shared" si="376"/>
        <v>oui</v>
      </c>
    </row>
    <row r="2592" spans="3:57" ht="15" customHeight="1" x14ac:dyDescent="0.25">
      <c r="C2592" s="15"/>
      <c r="W2592" s="132" t="s">
        <v>91</v>
      </c>
      <c r="AN2592"/>
      <c r="AO2592"/>
      <c r="AP2592"/>
      <c r="AQ2592"/>
      <c r="BD2592"/>
      <c r="BE2592" s="30" t="str">
        <f t="shared" si="376"/>
        <v>oui</v>
      </c>
    </row>
    <row r="2593" spans="1:64" ht="15" customHeight="1" x14ac:dyDescent="0.25">
      <c r="C2593" s="15"/>
      <c r="W2593" s="132" t="s">
        <v>91</v>
      </c>
      <c r="AN2593"/>
      <c r="AO2593"/>
      <c r="AP2593"/>
      <c r="AQ2593"/>
      <c r="BD2593"/>
      <c r="BE2593" s="30" t="str">
        <f t="shared" si="376"/>
        <v>oui</v>
      </c>
    </row>
    <row r="2594" spans="1:64" ht="15" customHeight="1" x14ac:dyDescent="0.25">
      <c r="C2594" s="15"/>
      <c r="W2594" s="132" t="s">
        <v>91</v>
      </c>
      <c r="AN2594"/>
      <c r="AO2594"/>
      <c r="AP2594"/>
      <c r="AQ2594"/>
      <c r="BD2594"/>
      <c r="BE2594" s="30" t="str">
        <f t="shared" ref="BE2594:BE2600" si="377">+BE2593</f>
        <v>oui</v>
      </c>
    </row>
    <row r="2595" spans="1:64" ht="15" customHeight="1" x14ac:dyDescent="0.25">
      <c r="C2595" s="15"/>
      <c r="W2595" s="132" t="s">
        <v>91</v>
      </c>
      <c r="AN2595"/>
      <c r="AO2595"/>
      <c r="AP2595"/>
      <c r="AQ2595"/>
      <c r="BD2595"/>
      <c r="BE2595" s="30" t="str">
        <f t="shared" si="377"/>
        <v>oui</v>
      </c>
    </row>
    <row r="2596" spans="1:64" ht="15" customHeight="1" x14ac:dyDescent="0.25">
      <c r="C2596" s="15"/>
      <c r="W2596" s="132" t="s">
        <v>91</v>
      </c>
      <c r="AN2596"/>
      <c r="AO2596"/>
      <c r="AP2596"/>
      <c r="AQ2596"/>
      <c r="BD2596"/>
      <c r="BE2596" s="30" t="str">
        <f t="shared" si="377"/>
        <v>oui</v>
      </c>
    </row>
    <row r="2597" spans="1:64" ht="15" customHeight="1" x14ac:dyDescent="0.25">
      <c r="C2597" s="15"/>
      <c r="W2597" s="132" t="s">
        <v>91</v>
      </c>
      <c r="AN2597"/>
      <c r="AO2597"/>
      <c r="AP2597"/>
      <c r="AQ2597"/>
      <c r="BD2597"/>
      <c r="BE2597" s="30" t="str">
        <f t="shared" si="377"/>
        <v>oui</v>
      </c>
    </row>
    <row r="2598" spans="1:64" ht="15" customHeight="1" x14ac:dyDescent="0.25">
      <c r="C2598" s="15"/>
      <c r="W2598" s="132" t="s">
        <v>91</v>
      </c>
      <c r="AN2598"/>
      <c r="AO2598"/>
      <c r="AP2598"/>
      <c r="AQ2598"/>
      <c r="BD2598"/>
      <c r="BE2598" s="30" t="str">
        <f t="shared" si="377"/>
        <v>oui</v>
      </c>
    </row>
    <row r="2599" spans="1:64" ht="15" customHeight="1" x14ac:dyDescent="0.25">
      <c r="C2599" s="15"/>
      <c r="W2599" s="132" t="s">
        <v>91</v>
      </c>
      <c r="AN2599"/>
      <c r="AO2599"/>
      <c r="AP2599"/>
      <c r="AQ2599"/>
      <c r="BD2599"/>
      <c r="BE2599" s="30" t="str">
        <f t="shared" si="377"/>
        <v>oui</v>
      </c>
    </row>
    <row r="2600" spans="1:64" x14ac:dyDescent="0.25">
      <c r="C2600" s="15"/>
      <c r="W2600" s="132" t="s">
        <v>91</v>
      </c>
      <c r="AN2600"/>
      <c r="AO2600"/>
      <c r="AP2600"/>
      <c r="AQ2600"/>
      <c r="BD2600"/>
      <c r="BE2600" s="30" t="str">
        <f t="shared" si="377"/>
        <v>oui</v>
      </c>
    </row>
    <row r="2601" spans="1:64" s="17" customFormat="1" ht="15.75" x14ac:dyDescent="0.25">
      <c r="A2601" s="13" t="s">
        <v>9</v>
      </c>
      <c r="B2601" s="14"/>
      <c r="C2601" s="15"/>
      <c r="D2601" s="16">
        <v>102026</v>
      </c>
      <c r="E2601" s="16"/>
      <c r="F2601" s="16"/>
      <c r="H2601" s="17">
        <v>4547</v>
      </c>
      <c r="L2601" s="17">
        <v>445243</v>
      </c>
      <c r="M2601" s="17">
        <v>0</v>
      </c>
      <c r="N2601" s="17">
        <v>0</v>
      </c>
      <c r="P2601" s="17">
        <v>716</v>
      </c>
      <c r="R2601" s="18"/>
      <c r="S2601" s="18"/>
      <c r="T2601" s="17">
        <v>-338</v>
      </c>
      <c r="U2601" s="18"/>
      <c r="V2601" s="18"/>
      <c r="W2601" s="17" t="s">
        <v>10</v>
      </c>
      <c r="AK2601" s="19">
        <v>328</v>
      </c>
      <c r="AN2601" s="18">
        <v>52444</v>
      </c>
      <c r="AO2601" s="18">
        <v>0</v>
      </c>
      <c r="AP2601" s="20"/>
      <c r="AQ2601" s="18">
        <v>29</v>
      </c>
      <c r="AW2601" s="17">
        <v>0</v>
      </c>
      <c r="AY2601" s="21">
        <v>0</v>
      </c>
      <c r="AZ2601" s="22">
        <v>8000</v>
      </c>
      <c r="BA2601" s="22">
        <v>5792</v>
      </c>
      <c r="BD2601" s="23"/>
      <c r="BE2601" s="17" t="str">
        <f>+IF(AND(BF2601="oui",BG2601="oui",BI2601="oui",BJ2601="oui",BK2601="oui",BL2601="oui"),"oui","non")</f>
        <v>oui</v>
      </c>
      <c r="BF2601" s="17" t="str">
        <f>+IF(AND(AY2601=0),"oui","non")</f>
        <v>oui</v>
      </c>
      <c r="BG2601" s="17" t="s">
        <v>119</v>
      </c>
      <c r="BH2601" s="17" t="s">
        <v>119</v>
      </c>
      <c r="BI2601" s="17" t="str">
        <f>+IF(AND(G2628=0),"oui","non")</f>
        <v>oui</v>
      </c>
      <c r="BJ2601" s="17" t="str">
        <f>+IF(AND(G2630=0),"oui","non")</f>
        <v>oui</v>
      </c>
      <c r="BK2601" s="17" t="str">
        <f>+IF(AND(E2626=0,F2626=0,G2626=0,H2626=0,I2626=0,J2626=0,K2626=0,L2626=0,M2626=0,O2626=0,P2626=0,Q2626=0,N2626&gt;=0,D2626=0),"oui","non")</f>
        <v>oui</v>
      </c>
      <c r="BL2601" s="17" t="str">
        <f>+IF(AM2623=AI2623,"oui","non")</f>
        <v>oui</v>
      </c>
    </row>
    <row r="2602" spans="1:64" s="24" customFormat="1" ht="11.25" customHeight="1" x14ac:dyDescent="0.2">
      <c r="B2602" s="25"/>
      <c r="C2602" s="15"/>
      <c r="R2602" s="26" t="s">
        <v>11</v>
      </c>
      <c r="S2602" s="26"/>
      <c r="T2602" s="26"/>
      <c r="U2602" s="26"/>
      <c r="V2602" s="26"/>
      <c r="W2602" s="27" t="s">
        <v>10</v>
      </c>
      <c r="AY2602" s="28"/>
      <c r="AZ2602" s="28"/>
      <c r="BA2602" s="28"/>
      <c r="BD2602" s="29"/>
      <c r="BE2602" s="30" t="str">
        <f t="shared" ref="BE2602:BL2617" si="378">+BE2601</f>
        <v>oui</v>
      </c>
      <c r="BF2602" s="33" t="str">
        <f t="shared" si="378"/>
        <v>oui</v>
      </c>
      <c r="BG2602" s="33" t="str">
        <f t="shared" si="378"/>
        <v>oui</v>
      </c>
      <c r="BH2602" s="33" t="str">
        <f t="shared" si="378"/>
        <v>oui</v>
      </c>
      <c r="BI2602" s="33" t="str">
        <f t="shared" si="378"/>
        <v>oui</v>
      </c>
      <c r="BJ2602" s="33" t="str">
        <f t="shared" si="378"/>
        <v>oui</v>
      </c>
      <c r="BK2602" s="33" t="str">
        <f t="shared" si="378"/>
        <v>oui</v>
      </c>
      <c r="BL2602" s="33" t="str">
        <f t="shared" si="378"/>
        <v>oui</v>
      </c>
    </row>
    <row r="2603" spans="1:64" s="24" customFormat="1" ht="22.5" customHeight="1" x14ac:dyDescent="0.2">
      <c r="B2603" s="25"/>
      <c r="C2603" s="15"/>
      <c r="R2603" s="336" t="s">
        <v>12</v>
      </c>
      <c r="S2603" s="337"/>
      <c r="T2603" s="338"/>
      <c r="U2603" s="339" t="s">
        <v>13</v>
      </c>
      <c r="V2603" s="340"/>
      <c r="W2603" s="27" t="s">
        <v>10</v>
      </c>
      <c r="AW2603" s="32"/>
      <c r="AY2603" s="28"/>
      <c r="AZ2603" s="28"/>
      <c r="BA2603" s="28"/>
      <c r="BD2603" s="29"/>
      <c r="BE2603" s="30" t="str">
        <f t="shared" si="378"/>
        <v>oui</v>
      </c>
      <c r="BF2603" s="33" t="str">
        <f t="shared" si="378"/>
        <v>oui</v>
      </c>
      <c r="BG2603" s="33" t="str">
        <f t="shared" si="378"/>
        <v>oui</v>
      </c>
      <c r="BH2603" s="33" t="str">
        <f t="shared" si="378"/>
        <v>oui</v>
      </c>
      <c r="BI2603" s="33" t="str">
        <f t="shared" si="378"/>
        <v>oui</v>
      </c>
      <c r="BJ2603" s="33" t="str">
        <f t="shared" si="378"/>
        <v>oui</v>
      </c>
      <c r="BK2603" s="33" t="str">
        <f t="shared" si="378"/>
        <v>oui</v>
      </c>
      <c r="BL2603" s="33" t="str">
        <f t="shared" si="378"/>
        <v>oui</v>
      </c>
    </row>
    <row r="2604" spans="1:64" s="45" customFormat="1" ht="29.25" customHeight="1" x14ac:dyDescent="0.25">
      <c r="A2604" s="34" t="s">
        <v>14</v>
      </c>
      <c r="B2604" s="35" t="s">
        <v>15</v>
      </c>
      <c r="C2604" s="15"/>
      <c r="D2604" s="36">
        <v>0.2</v>
      </c>
      <c r="E2604" s="36"/>
      <c r="F2604" s="36">
        <v>0.19600000000000001</v>
      </c>
      <c r="G2604" s="36"/>
      <c r="H2604" s="36">
        <v>0.1</v>
      </c>
      <c r="I2604" s="36"/>
      <c r="J2604" s="36">
        <v>7.0000000000000007E-2</v>
      </c>
      <c r="K2604" s="36"/>
      <c r="L2604" s="36">
        <v>5.5E-2</v>
      </c>
      <c r="M2604" s="36"/>
      <c r="N2604" s="36">
        <v>2.1000000000000001E-2</v>
      </c>
      <c r="O2604" s="36"/>
      <c r="P2604" s="36">
        <v>0</v>
      </c>
      <c r="Q2604" s="36"/>
      <c r="R2604" s="37" t="s">
        <v>16</v>
      </c>
      <c r="S2604" s="37" t="s">
        <v>17</v>
      </c>
      <c r="T2604" s="38" t="s">
        <v>18</v>
      </c>
      <c r="U2604" s="37" t="s">
        <v>19</v>
      </c>
      <c r="V2604" s="37" t="s">
        <v>20</v>
      </c>
      <c r="W2604" s="27" t="s">
        <v>10</v>
      </c>
      <c r="X2604" s="39" t="s">
        <v>21</v>
      </c>
      <c r="Y2604" s="39" t="s">
        <v>21</v>
      </c>
      <c r="Z2604" s="39" t="s">
        <v>21</v>
      </c>
      <c r="AA2604" s="39" t="s">
        <v>21</v>
      </c>
      <c r="AB2604" s="39" t="s">
        <v>21</v>
      </c>
      <c r="AC2604" s="39" t="s">
        <v>21</v>
      </c>
      <c r="AD2604" s="39" t="s">
        <v>21</v>
      </c>
      <c r="AE2604" s="40" t="s">
        <v>22</v>
      </c>
      <c r="AF2604" s="41" t="s">
        <v>23</v>
      </c>
      <c r="AG2604" s="42" t="s">
        <v>24</v>
      </c>
      <c r="AH2604" s="43" t="s">
        <v>25</v>
      </c>
      <c r="AI2604" s="44" t="s">
        <v>26</v>
      </c>
      <c r="AK2604" s="46" t="s">
        <v>27</v>
      </c>
      <c r="AL2604" s="47"/>
      <c r="AM2604" s="48"/>
      <c r="AN2604" s="341" t="s">
        <v>28</v>
      </c>
      <c r="AO2604" s="342"/>
      <c r="AP2604" s="343"/>
      <c r="AQ2604" s="49" t="s">
        <v>29</v>
      </c>
      <c r="AR2604" s="49"/>
      <c r="AS2604" s="50" t="s">
        <v>30</v>
      </c>
      <c r="AT2604" s="42" t="s">
        <v>24</v>
      </c>
      <c r="AU2604" s="50" t="s">
        <v>31</v>
      </c>
      <c r="AW2604" s="51" t="s">
        <v>32</v>
      </c>
      <c r="AY2604" s="52" t="s">
        <v>33</v>
      </c>
      <c r="AZ2604" s="53" t="s">
        <v>34</v>
      </c>
      <c r="BA2604" s="53" t="s">
        <v>35</v>
      </c>
      <c r="BC2604" s="54" t="s">
        <v>36</v>
      </c>
      <c r="BD2604" s="55"/>
      <c r="BE2604" s="30" t="str">
        <f t="shared" si="378"/>
        <v>oui</v>
      </c>
      <c r="BF2604" s="56" t="str">
        <f t="shared" si="378"/>
        <v>oui</v>
      </c>
      <c r="BG2604" s="56" t="str">
        <f t="shared" si="378"/>
        <v>oui</v>
      </c>
      <c r="BH2604" s="56" t="str">
        <f t="shared" si="378"/>
        <v>oui</v>
      </c>
      <c r="BI2604" s="56" t="str">
        <f t="shared" si="378"/>
        <v>oui</v>
      </c>
      <c r="BJ2604" s="56" t="str">
        <f t="shared" si="378"/>
        <v>oui</v>
      </c>
      <c r="BK2604" s="56" t="str">
        <f t="shared" si="378"/>
        <v>oui</v>
      </c>
      <c r="BL2604" s="56" t="str">
        <f t="shared" si="378"/>
        <v>oui</v>
      </c>
    </row>
    <row r="2605" spans="1:64" s="45" customFormat="1" ht="29.25" customHeight="1" x14ac:dyDescent="0.2">
      <c r="A2605" s="34"/>
      <c r="B2605" s="57"/>
      <c r="C2605" s="15"/>
      <c r="D2605" s="58" t="s">
        <v>37</v>
      </c>
      <c r="E2605" s="59" t="s">
        <v>38</v>
      </c>
      <c r="F2605" s="60" t="s">
        <v>37</v>
      </c>
      <c r="G2605" s="59" t="s">
        <v>38</v>
      </c>
      <c r="H2605" s="58" t="s">
        <v>37</v>
      </c>
      <c r="I2605" s="59" t="s">
        <v>38</v>
      </c>
      <c r="J2605" s="59" t="s">
        <v>37</v>
      </c>
      <c r="K2605" s="59" t="s">
        <v>38</v>
      </c>
      <c r="L2605" s="58" t="s">
        <v>37</v>
      </c>
      <c r="M2605" s="59" t="s">
        <v>38</v>
      </c>
      <c r="N2605" s="58" t="s">
        <v>37</v>
      </c>
      <c r="O2605" s="59" t="s">
        <v>38</v>
      </c>
      <c r="P2605" s="58" t="s">
        <v>37</v>
      </c>
      <c r="Q2605" s="59" t="s">
        <v>38</v>
      </c>
      <c r="R2605" s="61"/>
      <c r="S2605" s="61"/>
      <c r="T2605" s="62" t="s">
        <v>39</v>
      </c>
      <c r="U2605" s="61"/>
      <c r="V2605" s="61"/>
      <c r="W2605" s="27" t="s">
        <v>10</v>
      </c>
      <c r="X2605" s="63">
        <v>0.2</v>
      </c>
      <c r="Y2605" s="63">
        <v>0.19600000000000001</v>
      </c>
      <c r="Z2605" s="63">
        <v>0.1</v>
      </c>
      <c r="AA2605" s="63">
        <v>7.0000000000000007E-2</v>
      </c>
      <c r="AB2605" s="63">
        <v>5.5E-2</v>
      </c>
      <c r="AC2605" s="63">
        <v>2.1000000000000001E-2</v>
      </c>
      <c r="AD2605" s="63">
        <v>0</v>
      </c>
      <c r="AE2605" s="64"/>
      <c r="AF2605" s="65"/>
      <c r="AG2605" s="66"/>
      <c r="AH2605" s="67"/>
      <c r="AI2605" s="68"/>
      <c r="AK2605" s="69" t="s">
        <v>40</v>
      </c>
      <c r="AL2605" s="69" t="s">
        <v>41</v>
      </c>
      <c r="AM2605" s="69" t="s">
        <v>42</v>
      </c>
      <c r="AN2605" s="70" t="s">
        <v>43</v>
      </c>
      <c r="AO2605" s="70" t="s">
        <v>44</v>
      </c>
      <c r="AP2605" s="70" t="s">
        <v>45</v>
      </c>
      <c r="AQ2605" s="69" t="s">
        <v>46</v>
      </c>
      <c r="AR2605" s="69" t="s">
        <v>47</v>
      </c>
      <c r="AS2605" s="71"/>
      <c r="AT2605" s="66"/>
      <c r="AU2605" s="71"/>
      <c r="AW2605" s="72">
        <v>4455100</v>
      </c>
      <c r="AY2605" s="73"/>
      <c r="AZ2605" s="74">
        <v>4458300</v>
      </c>
      <c r="BA2605" s="74">
        <v>4456700</v>
      </c>
      <c r="BC2605" s="75"/>
      <c r="BD2605" s="55"/>
      <c r="BE2605" s="30" t="str">
        <f t="shared" si="378"/>
        <v>oui</v>
      </c>
      <c r="BF2605" s="56" t="str">
        <f t="shared" si="378"/>
        <v>oui</v>
      </c>
      <c r="BG2605" s="56" t="str">
        <f t="shared" si="378"/>
        <v>oui</v>
      </c>
      <c r="BH2605" s="56" t="str">
        <f t="shared" si="378"/>
        <v>oui</v>
      </c>
      <c r="BI2605" s="56" t="str">
        <f t="shared" si="378"/>
        <v>oui</v>
      </c>
      <c r="BJ2605" s="56" t="str">
        <f t="shared" si="378"/>
        <v>oui</v>
      </c>
      <c r="BK2605" s="56" t="str">
        <f t="shared" si="378"/>
        <v>oui</v>
      </c>
      <c r="BL2605" s="56" t="str">
        <f t="shared" si="378"/>
        <v>oui</v>
      </c>
    </row>
    <row r="2606" spans="1:64" s="81" customFormat="1" ht="11.25" customHeight="1" x14ac:dyDescent="0.2">
      <c r="A2606" s="34"/>
      <c r="B2606" s="76" t="s">
        <v>48</v>
      </c>
      <c r="C2606" s="15"/>
      <c r="D2606" s="344" t="s">
        <v>49</v>
      </c>
      <c r="E2606" s="345"/>
      <c r="F2606" s="344" t="s">
        <v>50</v>
      </c>
      <c r="G2606" s="345"/>
      <c r="H2606" s="344" t="s">
        <v>51</v>
      </c>
      <c r="I2606" s="345"/>
      <c r="J2606" s="344" t="s">
        <v>50</v>
      </c>
      <c r="K2606" s="345"/>
      <c r="L2606" s="344" t="s">
        <v>52</v>
      </c>
      <c r="M2606" s="345"/>
      <c r="N2606" s="344" t="s">
        <v>53</v>
      </c>
      <c r="O2606" s="345"/>
      <c r="P2606" s="344"/>
      <c r="Q2606" s="345"/>
      <c r="R2606" s="77" t="s">
        <v>54</v>
      </c>
      <c r="S2606" s="346" t="s">
        <v>55</v>
      </c>
      <c r="T2606" s="77" t="s">
        <v>56</v>
      </c>
      <c r="U2606" s="76" t="s">
        <v>57</v>
      </c>
      <c r="V2606" s="76" t="s">
        <v>58</v>
      </c>
      <c r="W2606" s="27" t="s">
        <v>10</v>
      </c>
      <c r="X2606" s="78" t="s">
        <v>49</v>
      </c>
      <c r="Y2606" s="78" t="s">
        <v>50</v>
      </c>
      <c r="Z2606" s="78" t="s">
        <v>51</v>
      </c>
      <c r="AA2606" s="78" t="s">
        <v>50</v>
      </c>
      <c r="AB2606" s="78" t="s">
        <v>52</v>
      </c>
      <c r="AC2606" s="78" t="s">
        <v>53</v>
      </c>
      <c r="AD2606" s="78"/>
      <c r="AE2606" s="79"/>
      <c r="AF2606" s="80" t="s">
        <v>59</v>
      </c>
      <c r="AG2606" s="80"/>
      <c r="AH2606" s="79" t="s">
        <v>60</v>
      </c>
      <c r="AI2606" s="79" t="s">
        <v>61</v>
      </c>
      <c r="AK2606" s="80"/>
      <c r="AL2606" s="80"/>
      <c r="AM2606" s="80" t="s">
        <v>62</v>
      </c>
      <c r="AN2606" s="80"/>
      <c r="AO2606" s="80"/>
      <c r="AP2606" s="80" t="s">
        <v>63</v>
      </c>
      <c r="AQ2606" s="347" t="s">
        <v>64</v>
      </c>
      <c r="AR2606" s="348"/>
      <c r="AS2606" s="80" t="s">
        <v>65</v>
      </c>
      <c r="AT2606" s="80"/>
      <c r="AU2606" s="80" t="s">
        <v>66</v>
      </c>
      <c r="AW2606" s="80" t="s">
        <v>67</v>
      </c>
      <c r="AY2606" s="82" t="s">
        <v>68</v>
      </c>
      <c r="AZ2606" s="82" t="s">
        <v>69</v>
      </c>
      <c r="BA2606" s="82" t="s">
        <v>70</v>
      </c>
      <c r="BC2606" s="80"/>
      <c r="BD2606" s="83"/>
      <c r="BE2606" s="30" t="str">
        <f t="shared" si="378"/>
        <v>oui</v>
      </c>
      <c r="BF2606" s="84" t="str">
        <f t="shared" si="378"/>
        <v>oui</v>
      </c>
      <c r="BG2606" s="84" t="str">
        <f t="shared" si="378"/>
        <v>oui</v>
      </c>
      <c r="BH2606" s="84" t="str">
        <f t="shared" si="378"/>
        <v>oui</v>
      </c>
      <c r="BI2606" s="84" t="str">
        <f t="shared" si="378"/>
        <v>oui</v>
      </c>
      <c r="BJ2606" s="84" t="str">
        <f t="shared" si="378"/>
        <v>oui</v>
      </c>
      <c r="BK2606" s="84" t="str">
        <f t="shared" si="378"/>
        <v>oui</v>
      </c>
      <c r="BL2606" s="84" t="str">
        <f t="shared" si="378"/>
        <v>oui</v>
      </c>
    </row>
    <row r="2607" spans="1:64" s="24" customFormat="1" ht="11.25" customHeight="1" x14ac:dyDescent="0.2">
      <c r="A2607" s="85"/>
      <c r="B2607" s="86"/>
      <c r="C2607" s="15"/>
      <c r="D2607" s="86"/>
      <c r="E2607" s="86"/>
      <c r="F2607" s="86"/>
      <c r="G2607" s="86"/>
      <c r="H2607" s="86"/>
      <c r="I2607" s="86"/>
      <c r="J2607" s="86"/>
      <c r="K2607" s="86"/>
      <c r="L2607" s="86"/>
      <c r="M2607" s="86"/>
      <c r="N2607" s="86"/>
      <c r="O2607" s="86"/>
      <c r="P2607" s="86"/>
      <c r="Q2607" s="86"/>
      <c r="R2607" s="86"/>
      <c r="S2607" s="86"/>
      <c r="U2607" s="86"/>
      <c r="V2607" s="86"/>
      <c r="W2607" s="27" t="s">
        <v>10</v>
      </c>
      <c r="X2607" s="86"/>
      <c r="Y2607" s="86"/>
      <c r="Z2607" s="86"/>
      <c r="AA2607" s="86"/>
      <c r="AB2607" s="86"/>
      <c r="AC2607" s="86"/>
      <c r="AD2607" s="86"/>
      <c r="AE2607" s="86"/>
      <c r="AH2607" s="86"/>
      <c r="AI2607" s="86"/>
      <c r="AK2607" s="87"/>
      <c r="AL2607" s="87"/>
      <c r="AM2607" s="87"/>
      <c r="AW2607" s="87"/>
      <c r="AY2607" s="28"/>
      <c r="AZ2607" s="28"/>
      <c r="BA2607" s="28"/>
      <c r="BD2607" s="29"/>
      <c r="BE2607" s="30" t="str">
        <f t="shared" si="378"/>
        <v>oui</v>
      </c>
      <c r="BF2607" s="33" t="str">
        <f t="shared" si="378"/>
        <v>oui</v>
      </c>
      <c r="BG2607" s="33" t="str">
        <f t="shared" si="378"/>
        <v>oui</v>
      </c>
      <c r="BH2607" s="33" t="str">
        <f t="shared" si="378"/>
        <v>oui</v>
      </c>
      <c r="BI2607" s="33" t="str">
        <f t="shared" si="378"/>
        <v>oui</v>
      </c>
      <c r="BJ2607" s="33" t="str">
        <f t="shared" si="378"/>
        <v>oui</v>
      </c>
      <c r="BK2607" s="33" t="str">
        <f t="shared" si="378"/>
        <v>oui</v>
      </c>
      <c r="BL2607" s="33" t="str">
        <f t="shared" si="378"/>
        <v>oui</v>
      </c>
    </row>
    <row r="2608" spans="1:64" s="24" customFormat="1" ht="11.25" customHeight="1" x14ac:dyDescent="0.2">
      <c r="A2608" s="326" t="s">
        <v>71</v>
      </c>
      <c r="B2608" s="327">
        <v>583855</v>
      </c>
      <c r="C2608" s="15"/>
      <c r="D2608" s="328">
        <v>107419</v>
      </c>
      <c r="E2608" s="328">
        <v>0</v>
      </c>
      <c r="F2608" s="328">
        <v>0</v>
      </c>
      <c r="G2608" s="328">
        <v>0</v>
      </c>
      <c r="H2608" s="328">
        <v>3135</v>
      </c>
      <c r="I2608" s="328">
        <v>0</v>
      </c>
      <c r="J2608" s="328">
        <v>0</v>
      </c>
      <c r="K2608" s="328">
        <v>0</v>
      </c>
      <c r="L2608" s="328">
        <v>474079</v>
      </c>
      <c r="M2608" s="328">
        <v>0</v>
      </c>
      <c r="N2608" s="328">
        <v>0</v>
      </c>
      <c r="O2608" s="328">
        <v>0</v>
      </c>
      <c r="P2608" s="328">
        <v>136</v>
      </c>
      <c r="Q2608" s="328"/>
      <c r="R2608" s="329">
        <v>584633</v>
      </c>
      <c r="S2608" s="330">
        <v>0</v>
      </c>
      <c r="T2608" s="328">
        <v>-914</v>
      </c>
      <c r="U2608" s="88">
        <v>136</v>
      </c>
      <c r="V2608" s="89"/>
      <c r="W2608" s="27" t="s">
        <v>10</v>
      </c>
      <c r="X2608" s="88">
        <v>21484</v>
      </c>
      <c r="Y2608" s="88">
        <v>0</v>
      </c>
      <c r="Z2608" s="88">
        <v>314</v>
      </c>
      <c r="AA2608" s="88">
        <v>0</v>
      </c>
      <c r="AB2608" s="88">
        <v>26074</v>
      </c>
      <c r="AC2608" s="88">
        <v>0</v>
      </c>
      <c r="AD2608" s="88">
        <v>0</v>
      </c>
      <c r="AE2608" s="88">
        <v>47872</v>
      </c>
      <c r="AF2608" s="89"/>
      <c r="AG2608" s="89"/>
      <c r="AH2608" s="88">
        <v>47872</v>
      </c>
      <c r="AI2608" s="90">
        <f t="shared" ref="AI2608:AI2616" si="379">+ROUND(E2608*$D$5,0)+ROUND(G2608*$F$5,0)+ROUND(I2608*$H$5,0)+ROUND(K2608*$J$5,0)+ROUND(M2608*$L$5,0)+ROUND(O2608*$N$5,0)</f>
        <v>0</v>
      </c>
      <c r="AJ2608" s="91"/>
      <c r="AK2608" s="328">
        <v>228</v>
      </c>
      <c r="AL2608" s="328"/>
      <c r="AM2608" s="88">
        <v>228</v>
      </c>
      <c r="AN2608" s="328">
        <v>60615</v>
      </c>
      <c r="AO2608" s="328"/>
      <c r="AP2608" s="88">
        <v>60615</v>
      </c>
      <c r="AQ2608" s="328">
        <v>78</v>
      </c>
      <c r="AR2608" s="328"/>
      <c r="AS2608" s="328">
        <v>5537</v>
      </c>
      <c r="AT2608" s="89"/>
      <c r="AU2608" s="88">
        <v>66458</v>
      </c>
      <c r="AV2608" s="92"/>
      <c r="AW2608" s="93">
        <v>0</v>
      </c>
      <c r="AX2608" s="92"/>
      <c r="AY2608" s="94">
        <v>18586</v>
      </c>
      <c r="AZ2608" s="331">
        <v>13000</v>
      </c>
      <c r="BA2608" s="94">
        <v>5586</v>
      </c>
      <c r="BB2608" s="92"/>
      <c r="BC2608" s="96"/>
      <c r="BD2608" s="97"/>
      <c r="BE2608" s="30" t="str">
        <f t="shared" si="378"/>
        <v>oui</v>
      </c>
      <c r="BF2608" s="98" t="str">
        <f t="shared" si="378"/>
        <v>oui</v>
      </c>
      <c r="BG2608" s="98" t="str">
        <f t="shared" si="378"/>
        <v>oui</v>
      </c>
      <c r="BH2608" s="98" t="str">
        <f t="shared" si="378"/>
        <v>oui</v>
      </c>
      <c r="BI2608" s="98" t="str">
        <f t="shared" si="378"/>
        <v>oui</v>
      </c>
      <c r="BJ2608" s="98" t="str">
        <f t="shared" si="378"/>
        <v>oui</v>
      </c>
      <c r="BK2608" s="98" t="str">
        <f t="shared" si="378"/>
        <v>oui</v>
      </c>
      <c r="BL2608" s="33" t="str">
        <f t="shared" si="378"/>
        <v>oui</v>
      </c>
    </row>
    <row r="2609" spans="1:64" s="24" customFormat="1" ht="11.25" customHeight="1" x14ac:dyDescent="0.2">
      <c r="A2609" s="326" t="s">
        <v>72</v>
      </c>
      <c r="B2609" s="327">
        <v>542515</v>
      </c>
      <c r="C2609" s="15"/>
      <c r="D2609" s="328">
        <v>95802</v>
      </c>
      <c r="E2609" s="328">
        <v>0</v>
      </c>
      <c r="F2609" s="328">
        <v>0</v>
      </c>
      <c r="G2609" s="328">
        <v>0</v>
      </c>
      <c r="H2609" s="328">
        <v>3583</v>
      </c>
      <c r="I2609" s="328">
        <v>0</v>
      </c>
      <c r="J2609" s="328">
        <v>0</v>
      </c>
      <c r="K2609" s="328">
        <v>0</v>
      </c>
      <c r="L2609" s="328">
        <v>442776</v>
      </c>
      <c r="M2609" s="328">
        <v>0</v>
      </c>
      <c r="N2609" s="328">
        <v>0</v>
      </c>
      <c r="O2609" s="328">
        <v>0</v>
      </c>
      <c r="P2609" s="328">
        <v>826</v>
      </c>
      <c r="Q2609" s="328">
        <v>0</v>
      </c>
      <c r="R2609" s="329">
        <v>542161</v>
      </c>
      <c r="S2609" s="330">
        <v>0</v>
      </c>
      <c r="T2609" s="328">
        <v>-472</v>
      </c>
      <c r="U2609" s="88">
        <v>826</v>
      </c>
      <c r="V2609" s="89"/>
      <c r="W2609" s="27" t="s">
        <v>10</v>
      </c>
      <c r="X2609" s="88">
        <v>19160</v>
      </c>
      <c r="Y2609" s="88">
        <v>0</v>
      </c>
      <c r="Z2609" s="88">
        <v>358</v>
      </c>
      <c r="AA2609" s="88">
        <v>0</v>
      </c>
      <c r="AB2609" s="88">
        <v>24353</v>
      </c>
      <c r="AC2609" s="88">
        <v>0</v>
      </c>
      <c r="AD2609" s="88">
        <v>0</v>
      </c>
      <c r="AE2609" s="88">
        <v>43871</v>
      </c>
      <c r="AF2609" s="89"/>
      <c r="AG2609" s="89"/>
      <c r="AH2609" s="88">
        <v>43871</v>
      </c>
      <c r="AI2609" s="90">
        <f t="shared" si="379"/>
        <v>0</v>
      </c>
      <c r="AJ2609" s="91"/>
      <c r="AK2609" s="328"/>
      <c r="AL2609" s="328"/>
      <c r="AM2609" s="88">
        <v>0</v>
      </c>
      <c r="AN2609" s="328">
        <v>42914</v>
      </c>
      <c r="AO2609" s="328"/>
      <c r="AP2609" s="88">
        <v>42914</v>
      </c>
      <c r="AQ2609" s="328">
        <v>40</v>
      </c>
      <c r="AR2609" s="328"/>
      <c r="AS2609" s="88">
        <v>5586</v>
      </c>
      <c r="AT2609" s="89"/>
      <c r="AU2609" s="88">
        <v>48540</v>
      </c>
      <c r="AV2609" s="92"/>
      <c r="AW2609" s="93">
        <v>0</v>
      </c>
      <c r="AX2609" s="92"/>
      <c r="AY2609" s="94">
        <v>4669</v>
      </c>
      <c r="AZ2609" s="331"/>
      <c r="BA2609" s="94">
        <v>4669</v>
      </c>
      <c r="BB2609" s="92"/>
      <c r="BC2609" s="96"/>
      <c r="BD2609" s="97"/>
      <c r="BE2609" s="30" t="str">
        <f t="shared" si="378"/>
        <v>oui</v>
      </c>
      <c r="BF2609" s="98" t="str">
        <f t="shared" si="378"/>
        <v>oui</v>
      </c>
      <c r="BG2609" s="98" t="str">
        <f t="shared" si="378"/>
        <v>oui</v>
      </c>
      <c r="BH2609" s="98" t="str">
        <f t="shared" si="378"/>
        <v>oui</v>
      </c>
      <c r="BI2609" s="98" t="str">
        <f t="shared" si="378"/>
        <v>oui</v>
      </c>
      <c r="BJ2609" s="98" t="str">
        <f t="shared" si="378"/>
        <v>oui</v>
      </c>
      <c r="BK2609" s="98" t="str">
        <f t="shared" si="378"/>
        <v>oui</v>
      </c>
      <c r="BL2609" s="33" t="str">
        <f t="shared" si="378"/>
        <v>oui</v>
      </c>
    </row>
    <row r="2610" spans="1:64" s="24" customFormat="1" ht="11.25" customHeight="1" x14ac:dyDescent="0.2">
      <c r="A2610" s="332" t="s">
        <v>73</v>
      </c>
      <c r="B2610" s="327">
        <v>640117</v>
      </c>
      <c r="C2610" s="15"/>
      <c r="D2610" s="333">
        <v>112131</v>
      </c>
      <c r="E2610" s="333"/>
      <c r="F2610" s="333"/>
      <c r="G2610" s="333"/>
      <c r="H2610" s="333">
        <v>4923</v>
      </c>
      <c r="I2610" s="333"/>
      <c r="J2610" s="333"/>
      <c r="K2610" s="333"/>
      <c r="L2610" s="333">
        <v>523257</v>
      </c>
      <c r="M2610" s="333">
        <v>0</v>
      </c>
      <c r="N2610" s="333"/>
      <c r="O2610" s="334"/>
      <c r="P2610" s="334">
        <v>850</v>
      </c>
      <c r="Q2610" s="334"/>
      <c r="R2610" s="329">
        <v>640311</v>
      </c>
      <c r="S2610" s="330">
        <v>0</v>
      </c>
      <c r="T2610" s="334">
        <v>-1044</v>
      </c>
      <c r="U2610" s="88">
        <v>850</v>
      </c>
      <c r="V2610" s="89"/>
      <c r="W2610" s="27" t="s">
        <v>10</v>
      </c>
      <c r="X2610" s="88">
        <v>22426</v>
      </c>
      <c r="Y2610" s="88">
        <v>0</v>
      </c>
      <c r="Z2610" s="88">
        <v>492</v>
      </c>
      <c r="AA2610" s="88">
        <v>0</v>
      </c>
      <c r="AB2610" s="88">
        <v>28779</v>
      </c>
      <c r="AC2610" s="88">
        <v>0</v>
      </c>
      <c r="AD2610" s="88">
        <v>0</v>
      </c>
      <c r="AE2610" s="88">
        <v>51697</v>
      </c>
      <c r="AF2610" s="89"/>
      <c r="AG2610" s="89"/>
      <c r="AH2610" s="88">
        <v>51697</v>
      </c>
      <c r="AI2610" s="90">
        <f t="shared" si="379"/>
        <v>0</v>
      </c>
      <c r="AJ2610" s="92"/>
      <c r="AK2610" s="89">
        <v>362</v>
      </c>
      <c r="AL2610" s="89"/>
      <c r="AM2610" s="88">
        <v>362</v>
      </c>
      <c r="AN2610" s="89">
        <v>62598</v>
      </c>
      <c r="AO2610" s="89"/>
      <c r="AP2610" s="88">
        <v>62598</v>
      </c>
      <c r="AQ2610" s="89">
        <v>88</v>
      </c>
      <c r="AR2610" s="89"/>
      <c r="AS2610" s="88">
        <v>4669</v>
      </c>
      <c r="AT2610" s="89"/>
      <c r="AU2610" s="88">
        <v>67717</v>
      </c>
      <c r="AV2610" s="92"/>
      <c r="AW2610" s="93">
        <v>0</v>
      </c>
      <c r="AX2610" s="92"/>
      <c r="AY2610" s="94">
        <v>16020</v>
      </c>
      <c r="AZ2610" s="95">
        <v>11000</v>
      </c>
      <c r="BA2610" s="94">
        <v>5020</v>
      </c>
      <c r="BB2610" s="92"/>
      <c r="BC2610" s="96"/>
      <c r="BD2610" s="97"/>
      <c r="BE2610" s="30" t="str">
        <f t="shared" si="378"/>
        <v>oui</v>
      </c>
      <c r="BF2610" s="98" t="str">
        <f t="shared" si="378"/>
        <v>oui</v>
      </c>
      <c r="BG2610" s="98" t="str">
        <f t="shared" si="378"/>
        <v>oui</v>
      </c>
      <c r="BH2610" s="98" t="str">
        <f t="shared" si="378"/>
        <v>oui</v>
      </c>
      <c r="BI2610" s="98" t="str">
        <f t="shared" si="378"/>
        <v>oui</v>
      </c>
      <c r="BJ2610" s="98" t="str">
        <f t="shared" si="378"/>
        <v>oui</v>
      </c>
      <c r="BK2610" s="98" t="str">
        <f t="shared" si="378"/>
        <v>oui</v>
      </c>
      <c r="BL2610" s="33" t="str">
        <f t="shared" si="378"/>
        <v>oui</v>
      </c>
    </row>
    <row r="2611" spans="1:64" s="24" customFormat="1" ht="11.25" customHeight="1" x14ac:dyDescent="0.2">
      <c r="A2611" s="332" t="s">
        <v>74</v>
      </c>
      <c r="B2611" s="327">
        <v>551778</v>
      </c>
      <c r="C2611" s="15"/>
      <c r="D2611" s="333">
        <v>96273</v>
      </c>
      <c r="E2611" s="333">
        <v>0</v>
      </c>
      <c r="F2611" s="333">
        <v>0</v>
      </c>
      <c r="G2611" s="333">
        <v>0</v>
      </c>
      <c r="H2611" s="333">
        <v>4314</v>
      </c>
      <c r="I2611" s="333">
        <v>0</v>
      </c>
      <c r="J2611" s="333">
        <v>0</v>
      </c>
      <c r="K2611" s="333">
        <v>0</v>
      </c>
      <c r="L2611" s="333">
        <v>451163</v>
      </c>
      <c r="M2611" s="333">
        <v>0</v>
      </c>
      <c r="N2611" s="333">
        <v>0</v>
      </c>
      <c r="O2611" s="334">
        <v>0</v>
      </c>
      <c r="P2611" s="334">
        <v>92</v>
      </c>
      <c r="Q2611" s="334"/>
      <c r="R2611" s="329">
        <v>551750</v>
      </c>
      <c r="S2611" s="330">
        <v>0</v>
      </c>
      <c r="T2611" s="334">
        <v>-64</v>
      </c>
      <c r="U2611" s="88">
        <v>92</v>
      </c>
      <c r="V2611" s="89"/>
      <c r="W2611" s="27" t="s">
        <v>10</v>
      </c>
      <c r="X2611" s="88">
        <v>19255</v>
      </c>
      <c r="Y2611" s="88">
        <v>0</v>
      </c>
      <c r="Z2611" s="88">
        <v>431</v>
      </c>
      <c r="AA2611" s="88">
        <v>0</v>
      </c>
      <c r="AB2611" s="88">
        <v>24814</v>
      </c>
      <c r="AC2611" s="88">
        <v>0</v>
      </c>
      <c r="AD2611" s="88">
        <v>0</v>
      </c>
      <c r="AE2611" s="88">
        <v>44500</v>
      </c>
      <c r="AF2611" s="89"/>
      <c r="AG2611" s="89"/>
      <c r="AH2611" s="88">
        <v>44500</v>
      </c>
      <c r="AI2611" s="90">
        <f t="shared" si="379"/>
        <v>0</v>
      </c>
      <c r="AJ2611" s="92"/>
      <c r="AK2611" s="89">
        <v>2804</v>
      </c>
      <c r="AL2611" s="89"/>
      <c r="AM2611" s="88">
        <v>2804</v>
      </c>
      <c r="AN2611" s="89">
        <v>46049</v>
      </c>
      <c r="AO2611" s="89"/>
      <c r="AP2611" s="88">
        <v>46049</v>
      </c>
      <c r="AQ2611" s="89">
        <v>6</v>
      </c>
      <c r="AR2611" s="89"/>
      <c r="AS2611" s="88">
        <v>5020</v>
      </c>
      <c r="AT2611" s="89"/>
      <c r="AU2611" s="88">
        <v>53879</v>
      </c>
      <c r="AV2611" s="92"/>
      <c r="AW2611" s="93">
        <v>0</v>
      </c>
      <c r="AX2611" s="92"/>
      <c r="AY2611" s="94">
        <v>9379</v>
      </c>
      <c r="AZ2611" s="95"/>
      <c r="BA2611" s="94">
        <v>9379</v>
      </c>
      <c r="BB2611" s="92"/>
      <c r="BC2611" s="96"/>
      <c r="BD2611" s="97"/>
      <c r="BE2611" s="30" t="str">
        <f t="shared" si="378"/>
        <v>oui</v>
      </c>
      <c r="BF2611" s="98" t="str">
        <f t="shared" si="378"/>
        <v>oui</v>
      </c>
      <c r="BG2611" s="98" t="str">
        <f t="shared" si="378"/>
        <v>oui</v>
      </c>
      <c r="BH2611" s="98" t="str">
        <f t="shared" si="378"/>
        <v>oui</v>
      </c>
      <c r="BI2611" s="98" t="str">
        <f t="shared" si="378"/>
        <v>oui</v>
      </c>
      <c r="BJ2611" s="98" t="str">
        <f t="shared" si="378"/>
        <v>oui</v>
      </c>
      <c r="BK2611" s="98" t="str">
        <f t="shared" si="378"/>
        <v>oui</v>
      </c>
      <c r="BL2611" s="33" t="str">
        <f t="shared" si="378"/>
        <v>oui</v>
      </c>
    </row>
    <row r="2612" spans="1:64" s="24" customFormat="1" ht="11.25" customHeight="1" x14ac:dyDescent="0.2">
      <c r="A2612" s="332" t="s">
        <v>75</v>
      </c>
      <c r="B2612" s="327">
        <v>602420</v>
      </c>
      <c r="C2612" s="15"/>
      <c r="D2612" s="333">
        <v>107169</v>
      </c>
      <c r="E2612" s="333">
        <v>0</v>
      </c>
      <c r="F2612" s="333">
        <v>0</v>
      </c>
      <c r="G2612" s="333">
        <v>0</v>
      </c>
      <c r="H2612" s="333">
        <v>4177</v>
      </c>
      <c r="I2612" s="333">
        <v>0</v>
      </c>
      <c r="J2612" s="333">
        <v>0</v>
      </c>
      <c r="K2612" s="333">
        <v>0</v>
      </c>
      <c r="L2612" s="333">
        <v>491673</v>
      </c>
      <c r="M2612" s="333">
        <v>0</v>
      </c>
      <c r="N2612" s="333">
        <v>1</v>
      </c>
      <c r="O2612" s="334">
        <v>0</v>
      </c>
      <c r="P2612" s="334">
        <v>122</v>
      </c>
      <c r="Q2612" s="334"/>
      <c r="R2612" s="329">
        <v>603020</v>
      </c>
      <c r="S2612" s="330">
        <v>0</v>
      </c>
      <c r="T2612" s="334">
        <v>-722</v>
      </c>
      <c r="U2612" s="88">
        <v>122</v>
      </c>
      <c r="V2612" s="89"/>
      <c r="W2612" s="27" t="s">
        <v>10</v>
      </c>
      <c r="X2612" s="88">
        <v>21434</v>
      </c>
      <c r="Y2612" s="88">
        <v>0</v>
      </c>
      <c r="Z2612" s="88">
        <v>418</v>
      </c>
      <c r="AA2612" s="88">
        <v>0</v>
      </c>
      <c r="AB2612" s="88">
        <v>27042</v>
      </c>
      <c r="AC2612" s="88">
        <v>0</v>
      </c>
      <c r="AD2612" s="88">
        <v>0</v>
      </c>
      <c r="AE2612" s="88">
        <v>48894</v>
      </c>
      <c r="AF2612" s="89"/>
      <c r="AG2612" s="89"/>
      <c r="AH2612" s="88">
        <v>48894</v>
      </c>
      <c r="AI2612" s="90">
        <f t="shared" si="379"/>
        <v>0</v>
      </c>
      <c r="AJ2612" s="92"/>
      <c r="AK2612" s="89">
        <v>120</v>
      </c>
      <c r="AL2612" s="89"/>
      <c r="AM2612" s="88">
        <v>120</v>
      </c>
      <c r="AN2612" s="89">
        <v>62019</v>
      </c>
      <c r="AO2612" s="89"/>
      <c r="AP2612" s="88">
        <v>62019</v>
      </c>
      <c r="AQ2612" s="89">
        <v>62</v>
      </c>
      <c r="AR2612" s="89"/>
      <c r="AS2612" s="88">
        <v>9379</v>
      </c>
      <c r="AT2612" s="89"/>
      <c r="AU2612" s="88">
        <v>71580</v>
      </c>
      <c r="AV2612" s="92"/>
      <c r="AW2612" s="93">
        <v>0</v>
      </c>
      <c r="AX2612" s="92"/>
      <c r="AY2612" s="94">
        <v>22686</v>
      </c>
      <c r="AZ2612" s="95">
        <v>17000</v>
      </c>
      <c r="BA2612" s="94">
        <v>5686</v>
      </c>
      <c r="BB2612" s="92"/>
      <c r="BC2612" s="96"/>
      <c r="BD2612" s="97"/>
      <c r="BE2612" s="30" t="str">
        <f t="shared" si="378"/>
        <v>oui</v>
      </c>
      <c r="BF2612" s="98" t="str">
        <f t="shared" si="378"/>
        <v>oui</v>
      </c>
      <c r="BG2612" s="98" t="str">
        <f t="shared" si="378"/>
        <v>oui</v>
      </c>
      <c r="BH2612" s="98" t="str">
        <f t="shared" si="378"/>
        <v>oui</v>
      </c>
      <c r="BI2612" s="98" t="str">
        <f t="shared" si="378"/>
        <v>oui</v>
      </c>
      <c r="BJ2612" s="98" t="str">
        <f t="shared" si="378"/>
        <v>oui</v>
      </c>
      <c r="BK2612" s="98" t="str">
        <f t="shared" si="378"/>
        <v>oui</v>
      </c>
      <c r="BL2612" s="33" t="str">
        <f t="shared" si="378"/>
        <v>oui</v>
      </c>
    </row>
    <row r="2613" spans="1:64" s="24" customFormat="1" ht="11.25" customHeight="1" x14ac:dyDescent="0.2">
      <c r="A2613" s="332" t="s">
        <v>76</v>
      </c>
      <c r="B2613" s="327">
        <f t="shared" ref="B2613:B2619" si="380">+SUM(R2613:V2613)</f>
        <v>568048</v>
      </c>
      <c r="C2613" s="15"/>
      <c r="D2613" s="333">
        <v>116149</v>
      </c>
      <c r="E2613" s="333">
        <v>0</v>
      </c>
      <c r="F2613" s="333">
        <v>0</v>
      </c>
      <c r="G2613" s="333">
        <v>0</v>
      </c>
      <c r="H2613" s="333">
        <v>3937</v>
      </c>
      <c r="I2613" s="333">
        <v>0</v>
      </c>
      <c r="J2613" s="333">
        <v>0</v>
      </c>
      <c r="K2613" s="333">
        <v>0</v>
      </c>
      <c r="L2613" s="333">
        <v>446635</v>
      </c>
      <c r="M2613" s="333">
        <v>440</v>
      </c>
      <c r="N2613" s="333">
        <v>0</v>
      </c>
      <c r="O2613" s="334">
        <v>0</v>
      </c>
      <c r="P2613" s="334">
        <v>1295</v>
      </c>
      <c r="Q2613" s="334"/>
      <c r="R2613" s="329">
        <f t="shared" ref="R2613:S2619" si="381">+D2613+F2613+L2613+H2613+J2613+N2613</f>
        <v>566721</v>
      </c>
      <c r="S2613" s="330">
        <f t="shared" si="381"/>
        <v>440</v>
      </c>
      <c r="T2613" s="334">
        <v>-408</v>
      </c>
      <c r="U2613" s="88">
        <f t="shared" ref="U2613:U2619" si="382">P2613</f>
        <v>1295</v>
      </c>
      <c r="V2613" s="89"/>
      <c r="W2613" s="27" t="s">
        <v>10</v>
      </c>
      <c r="X2613" s="88">
        <f t="shared" ref="X2613:X2619" si="383">ROUND((D2613+E2613)*$X$5805,0)</f>
        <v>23230</v>
      </c>
      <c r="Y2613" s="88">
        <f t="shared" ref="Y2613:Y2619" si="384">ROUND((F2613+G2613)*$Y$5805,0)</f>
        <v>0</v>
      </c>
      <c r="Z2613" s="88">
        <f t="shared" ref="Z2613:Z2619" si="385">ROUND((H2613+I2613)*$Z$5805,0)</f>
        <v>394</v>
      </c>
      <c r="AA2613" s="88">
        <f t="shared" ref="AA2613:AA2619" si="386">ROUND((J2613+K2613)*$AA$5805,0)</f>
        <v>0</v>
      </c>
      <c r="AB2613" s="88">
        <f t="shared" ref="AB2613:AB2619" si="387">ROUND((L2613+M2613)*$AB$5805,0)</f>
        <v>24589</v>
      </c>
      <c r="AC2613" s="88">
        <f t="shared" ref="AC2613:AC2619" si="388">ROUND((N2613+O2613)*$AC$5805,0)</f>
        <v>0</v>
      </c>
      <c r="AD2613" s="88">
        <f t="shared" ref="AD2613:AD2619" si="389">ROUND((P2613+Q2613)*$AD$5805,0)</f>
        <v>0</v>
      </c>
      <c r="AE2613" s="88">
        <f t="shared" ref="AE2613:AE2619" si="390">SUM(X2613:AD2613)</f>
        <v>48213</v>
      </c>
      <c r="AF2613" s="89"/>
      <c r="AG2613" s="89"/>
      <c r="AH2613" s="88">
        <f t="shared" ref="AH2613:AH2619" si="391">+AE2613+AF2613+AG2613</f>
        <v>48213</v>
      </c>
      <c r="AI2613" s="90">
        <f t="shared" si="379"/>
        <v>24</v>
      </c>
      <c r="AJ2613" s="92"/>
      <c r="AK2613" s="89">
        <v>59</v>
      </c>
      <c r="AL2613" s="89"/>
      <c r="AM2613" s="88">
        <f t="shared" ref="AM2613:AM2619" si="392">+AK2613+AL2613</f>
        <v>59</v>
      </c>
      <c r="AN2613" s="89">
        <v>48563</v>
      </c>
      <c r="AO2613" s="89">
        <v>24</v>
      </c>
      <c r="AP2613" s="88">
        <f t="shared" ref="AP2613:AP2619" si="393">+AN2613+AO2613</f>
        <v>48587</v>
      </c>
      <c r="AQ2613" s="89">
        <v>35</v>
      </c>
      <c r="AR2613" s="89"/>
      <c r="AS2613" s="88">
        <f t="shared" ref="AS2613:AS2619" si="394">+IF(BA2612&gt;0,BA2612,0)</f>
        <v>5686</v>
      </c>
      <c r="AT2613" s="89"/>
      <c r="AU2613" s="88">
        <f t="shared" ref="AU2613:AU2619" si="395">+AM2613+AP2613+AQ2613+AR2613+AS2613+AT2613</f>
        <v>54367</v>
      </c>
      <c r="AV2613" s="92"/>
      <c r="AW2613" s="93">
        <f t="shared" ref="AW2613:AW2619" si="396">IF((AH2613-AU2613)&gt;0,(AH2613-AU2613),0)</f>
        <v>0</v>
      </c>
      <c r="AX2613" s="92"/>
      <c r="AY2613" s="94">
        <f t="shared" ref="AY2613:AY2619" si="397">IF((AH2613-AU2613)&lt;0,-(AH2613-AU2613),0)</f>
        <v>6154</v>
      </c>
      <c r="AZ2613" s="95"/>
      <c r="BA2613" s="94">
        <f t="shared" ref="BA2613:BA2619" si="398">AY2613-AZ2613</f>
        <v>6154</v>
      </c>
      <c r="BB2613" s="92"/>
      <c r="BC2613" s="96"/>
      <c r="BD2613" s="97"/>
      <c r="BE2613" s="30" t="str">
        <f t="shared" si="378"/>
        <v>oui</v>
      </c>
      <c r="BF2613" s="98" t="str">
        <f t="shared" si="378"/>
        <v>oui</v>
      </c>
      <c r="BG2613" s="98" t="str">
        <f t="shared" si="378"/>
        <v>oui</v>
      </c>
      <c r="BH2613" s="98" t="str">
        <f t="shared" si="378"/>
        <v>oui</v>
      </c>
      <c r="BI2613" s="98" t="str">
        <f t="shared" si="378"/>
        <v>oui</v>
      </c>
      <c r="BJ2613" s="98" t="str">
        <f t="shared" si="378"/>
        <v>oui</v>
      </c>
      <c r="BK2613" s="98" t="str">
        <f t="shared" si="378"/>
        <v>oui</v>
      </c>
      <c r="BL2613" s="33" t="str">
        <f t="shared" si="378"/>
        <v>oui</v>
      </c>
    </row>
    <row r="2614" spans="1:64" s="16" customFormat="1" ht="11.25" customHeight="1" x14ac:dyDescent="0.2">
      <c r="A2614" s="332" t="s">
        <v>77</v>
      </c>
      <c r="B2614" s="327">
        <f t="shared" si="380"/>
        <v>554115</v>
      </c>
      <c r="C2614" s="15"/>
      <c r="D2614" s="333">
        <v>105204</v>
      </c>
      <c r="E2614" s="333"/>
      <c r="F2614" s="333"/>
      <c r="G2614" s="333"/>
      <c r="H2614" s="333">
        <v>4206</v>
      </c>
      <c r="I2614" s="333"/>
      <c r="J2614" s="333"/>
      <c r="K2614" s="333"/>
      <c r="L2614" s="333">
        <v>443866</v>
      </c>
      <c r="M2614" s="333">
        <v>0</v>
      </c>
      <c r="N2614" s="333">
        <v>0</v>
      </c>
      <c r="O2614" s="334"/>
      <c r="P2614" s="334">
        <v>839</v>
      </c>
      <c r="Q2614" s="334"/>
      <c r="R2614" s="329">
        <f t="shared" si="381"/>
        <v>553276</v>
      </c>
      <c r="S2614" s="330">
        <f t="shared" si="381"/>
        <v>0</v>
      </c>
      <c r="T2614" s="334"/>
      <c r="U2614" s="88">
        <f t="shared" si="382"/>
        <v>839</v>
      </c>
      <c r="V2614" s="89"/>
      <c r="W2614" s="27" t="s">
        <v>10</v>
      </c>
      <c r="X2614" s="88">
        <f t="shared" si="383"/>
        <v>21041</v>
      </c>
      <c r="Y2614" s="88">
        <f t="shared" si="384"/>
        <v>0</v>
      </c>
      <c r="Z2614" s="88">
        <f t="shared" si="385"/>
        <v>421</v>
      </c>
      <c r="AA2614" s="88">
        <f t="shared" si="386"/>
        <v>0</v>
      </c>
      <c r="AB2614" s="88">
        <f t="shared" si="387"/>
        <v>24413</v>
      </c>
      <c r="AC2614" s="88">
        <f t="shared" si="388"/>
        <v>0</v>
      </c>
      <c r="AD2614" s="88">
        <f t="shared" si="389"/>
        <v>0</v>
      </c>
      <c r="AE2614" s="88">
        <f t="shared" si="390"/>
        <v>45875</v>
      </c>
      <c r="AF2614" s="89"/>
      <c r="AG2614" s="89"/>
      <c r="AH2614" s="88">
        <f t="shared" si="391"/>
        <v>45875</v>
      </c>
      <c r="AI2614" s="90">
        <f t="shared" si="379"/>
        <v>0</v>
      </c>
      <c r="AJ2614" s="99"/>
      <c r="AK2614" s="89">
        <v>240</v>
      </c>
      <c r="AL2614" s="89"/>
      <c r="AM2614" s="88">
        <f t="shared" si="392"/>
        <v>240</v>
      </c>
      <c r="AN2614" s="89">
        <v>43152</v>
      </c>
      <c r="AO2614" s="89"/>
      <c r="AP2614" s="88">
        <f t="shared" si="393"/>
        <v>43152</v>
      </c>
      <c r="AQ2614" s="89"/>
      <c r="AR2614" s="89"/>
      <c r="AS2614" s="88">
        <f t="shared" si="394"/>
        <v>6154</v>
      </c>
      <c r="AT2614" s="89"/>
      <c r="AU2614" s="88">
        <f t="shared" si="395"/>
        <v>49546</v>
      </c>
      <c r="AV2614" s="99"/>
      <c r="AW2614" s="93">
        <f t="shared" si="396"/>
        <v>0</v>
      </c>
      <c r="AX2614" s="99"/>
      <c r="AY2614" s="94">
        <f t="shared" si="397"/>
        <v>3671</v>
      </c>
      <c r="AZ2614" s="100"/>
      <c r="BA2614" s="101">
        <f t="shared" si="398"/>
        <v>3671</v>
      </c>
      <c r="BB2614" s="99"/>
      <c r="BC2614" s="102"/>
      <c r="BD2614" s="103"/>
      <c r="BE2614" s="30" t="str">
        <f t="shared" si="378"/>
        <v>oui</v>
      </c>
      <c r="BF2614" s="98" t="str">
        <f t="shared" si="378"/>
        <v>oui</v>
      </c>
      <c r="BG2614" s="98" t="str">
        <f t="shared" si="378"/>
        <v>oui</v>
      </c>
      <c r="BH2614" s="98" t="str">
        <f t="shared" si="378"/>
        <v>oui</v>
      </c>
      <c r="BI2614" s="98" t="str">
        <f t="shared" si="378"/>
        <v>oui</v>
      </c>
      <c r="BJ2614" s="98" t="str">
        <f t="shared" si="378"/>
        <v>oui</v>
      </c>
      <c r="BK2614" s="98" t="str">
        <f t="shared" si="378"/>
        <v>oui</v>
      </c>
      <c r="BL2614" s="33" t="str">
        <f t="shared" si="378"/>
        <v>oui</v>
      </c>
    </row>
    <row r="2615" spans="1:64" s="24" customFormat="1" ht="11.25" customHeight="1" x14ac:dyDescent="0.2">
      <c r="A2615" s="332" t="s">
        <v>78</v>
      </c>
      <c r="B2615" s="327">
        <f t="shared" si="380"/>
        <v>500852</v>
      </c>
      <c r="C2615" s="15"/>
      <c r="D2615" s="333">
        <v>90487</v>
      </c>
      <c r="E2615" s="333"/>
      <c r="F2615" s="333"/>
      <c r="G2615" s="333"/>
      <c r="H2615" s="333">
        <v>3250</v>
      </c>
      <c r="I2615" s="333"/>
      <c r="J2615" s="333"/>
      <c r="K2615" s="333"/>
      <c r="L2615" s="333">
        <v>406867</v>
      </c>
      <c r="M2615" s="333">
        <v>0</v>
      </c>
      <c r="N2615" s="333">
        <v>0</v>
      </c>
      <c r="O2615" s="334"/>
      <c r="P2615" s="334">
        <v>550</v>
      </c>
      <c r="Q2615" s="334"/>
      <c r="R2615" s="329">
        <f t="shared" si="381"/>
        <v>500604</v>
      </c>
      <c r="S2615" s="330">
        <f t="shared" si="381"/>
        <v>0</v>
      </c>
      <c r="T2615" s="334">
        <v>-302</v>
      </c>
      <c r="U2615" s="88">
        <f t="shared" si="382"/>
        <v>550</v>
      </c>
      <c r="V2615" s="89"/>
      <c r="W2615" s="27" t="s">
        <v>10</v>
      </c>
      <c r="X2615" s="88">
        <f t="shared" si="383"/>
        <v>18097</v>
      </c>
      <c r="Y2615" s="88">
        <f t="shared" si="384"/>
        <v>0</v>
      </c>
      <c r="Z2615" s="88">
        <f t="shared" si="385"/>
        <v>325</v>
      </c>
      <c r="AA2615" s="88">
        <f t="shared" si="386"/>
        <v>0</v>
      </c>
      <c r="AB2615" s="88">
        <f t="shared" si="387"/>
        <v>22378</v>
      </c>
      <c r="AC2615" s="88">
        <f t="shared" si="388"/>
        <v>0</v>
      </c>
      <c r="AD2615" s="88">
        <f t="shared" si="389"/>
        <v>0</v>
      </c>
      <c r="AE2615" s="88">
        <f t="shared" si="390"/>
        <v>40800</v>
      </c>
      <c r="AF2615" s="89"/>
      <c r="AG2615" s="89"/>
      <c r="AH2615" s="88">
        <f t="shared" si="391"/>
        <v>40800</v>
      </c>
      <c r="AI2615" s="90">
        <f t="shared" si="379"/>
        <v>0</v>
      </c>
      <c r="AJ2615" s="92"/>
      <c r="AK2615" s="89"/>
      <c r="AL2615" s="89"/>
      <c r="AM2615" s="88">
        <f t="shared" si="392"/>
        <v>0</v>
      </c>
      <c r="AN2615" s="89">
        <v>55828</v>
      </c>
      <c r="AO2615" s="89"/>
      <c r="AP2615" s="88">
        <f t="shared" si="393"/>
        <v>55828</v>
      </c>
      <c r="AQ2615" s="89">
        <v>26</v>
      </c>
      <c r="AR2615" s="89"/>
      <c r="AS2615" s="88">
        <f t="shared" si="394"/>
        <v>3671</v>
      </c>
      <c r="AT2615" s="89"/>
      <c r="AU2615" s="88">
        <f t="shared" si="395"/>
        <v>59525</v>
      </c>
      <c r="AV2615" s="92"/>
      <c r="AW2615" s="93">
        <f t="shared" si="396"/>
        <v>0</v>
      </c>
      <c r="AX2615" s="92"/>
      <c r="AY2615" s="94">
        <f t="shared" si="397"/>
        <v>18725</v>
      </c>
      <c r="AZ2615" s="95">
        <v>13000</v>
      </c>
      <c r="BA2615" s="94">
        <f t="shared" si="398"/>
        <v>5725</v>
      </c>
      <c r="BB2615" s="92"/>
      <c r="BC2615" s="96"/>
      <c r="BD2615" s="97"/>
      <c r="BE2615" s="30" t="str">
        <f t="shared" si="378"/>
        <v>oui</v>
      </c>
      <c r="BF2615" s="98" t="str">
        <f t="shared" si="378"/>
        <v>oui</v>
      </c>
      <c r="BG2615" s="98" t="str">
        <f t="shared" si="378"/>
        <v>oui</v>
      </c>
      <c r="BH2615" s="98" t="str">
        <f t="shared" si="378"/>
        <v>oui</v>
      </c>
      <c r="BI2615" s="98" t="str">
        <f t="shared" si="378"/>
        <v>oui</v>
      </c>
      <c r="BJ2615" s="98" t="str">
        <f t="shared" si="378"/>
        <v>oui</v>
      </c>
      <c r="BK2615" s="98" t="str">
        <f t="shared" si="378"/>
        <v>oui</v>
      </c>
      <c r="BL2615" s="33" t="str">
        <f t="shared" si="378"/>
        <v>oui</v>
      </c>
    </row>
    <row r="2616" spans="1:64" s="24" customFormat="1" ht="11.25" customHeight="1" x14ac:dyDescent="0.2">
      <c r="A2616" s="332" t="s">
        <v>79</v>
      </c>
      <c r="B2616" s="327">
        <f t="shared" si="380"/>
        <v>566822</v>
      </c>
      <c r="C2616" s="15"/>
      <c r="D2616" s="333">
        <v>105829</v>
      </c>
      <c r="E2616" s="333">
        <v>0</v>
      </c>
      <c r="F2616" s="333">
        <v>0</v>
      </c>
      <c r="G2616" s="333">
        <v>0</v>
      </c>
      <c r="H2616" s="333">
        <v>3677</v>
      </c>
      <c r="I2616" s="333">
        <v>0</v>
      </c>
      <c r="J2616" s="333">
        <v>0</v>
      </c>
      <c r="K2616" s="333">
        <v>0</v>
      </c>
      <c r="L2616" s="333">
        <v>457306</v>
      </c>
      <c r="M2616" s="333">
        <v>0</v>
      </c>
      <c r="N2616" s="333">
        <v>0</v>
      </c>
      <c r="O2616" s="334">
        <v>0</v>
      </c>
      <c r="P2616" s="334">
        <v>391</v>
      </c>
      <c r="Q2616" s="334">
        <v>0</v>
      </c>
      <c r="R2616" s="329">
        <f t="shared" si="381"/>
        <v>566812</v>
      </c>
      <c r="S2616" s="330">
        <f t="shared" si="381"/>
        <v>0</v>
      </c>
      <c r="T2616" s="334">
        <v>-381</v>
      </c>
      <c r="U2616" s="88">
        <f t="shared" si="382"/>
        <v>391</v>
      </c>
      <c r="V2616" s="89"/>
      <c r="W2616" s="27" t="s">
        <v>10</v>
      </c>
      <c r="X2616" s="88">
        <f t="shared" si="383"/>
        <v>21166</v>
      </c>
      <c r="Y2616" s="88">
        <f t="shared" si="384"/>
        <v>0</v>
      </c>
      <c r="Z2616" s="88">
        <f t="shared" si="385"/>
        <v>368</v>
      </c>
      <c r="AA2616" s="88">
        <f t="shared" si="386"/>
        <v>0</v>
      </c>
      <c r="AB2616" s="88">
        <f t="shared" si="387"/>
        <v>25152</v>
      </c>
      <c r="AC2616" s="88">
        <f t="shared" si="388"/>
        <v>0</v>
      </c>
      <c r="AD2616" s="88">
        <f t="shared" si="389"/>
        <v>0</v>
      </c>
      <c r="AE2616" s="88">
        <f t="shared" si="390"/>
        <v>46686</v>
      </c>
      <c r="AF2616" s="89"/>
      <c r="AG2616" s="89"/>
      <c r="AH2616" s="88">
        <f t="shared" si="391"/>
        <v>46686</v>
      </c>
      <c r="AI2616" s="90">
        <f t="shared" si="379"/>
        <v>0</v>
      </c>
      <c r="AJ2616" s="92"/>
      <c r="AK2616" s="89">
        <v>0</v>
      </c>
      <c r="AL2616" s="89">
        <v>0</v>
      </c>
      <c r="AM2616" s="88">
        <f t="shared" si="392"/>
        <v>0</v>
      </c>
      <c r="AN2616" s="89">
        <v>47267</v>
      </c>
      <c r="AO2616" s="89">
        <v>0</v>
      </c>
      <c r="AP2616" s="88">
        <f t="shared" si="393"/>
        <v>47267</v>
      </c>
      <c r="AQ2616" s="89">
        <v>33</v>
      </c>
      <c r="AR2616" s="89">
        <v>0</v>
      </c>
      <c r="AS2616" s="88">
        <f t="shared" si="394"/>
        <v>5725</v>
      </c>
      <c r="AT2616" s="89"/>
      <c r="AU2616" s="88">
        <f t="shared" si="395"/>
        <v>53025</v>
      </c>
      <c r="AV2616" s="92"/>
      <c r="AW2616" s="93">
        <f t="shared" si="396"/>
        <v>0</v>
      </c>
      <c r="AX2616" s="92"/>
      <c r="AY2616" s="94">
        <f t="shared" si="397"/>
        <v>6339</v>
      </c>
      <c r="AZ2616" s="95"/>
      <c r="BA2616" s="94">
        <f t="shared" si="398"/>
        <v>6339</v>
      </c>
      <c r="BB2616" s="92"/>
      <c r="BC2616" s="96"/>
      <c r="BD2616" s="97"/>
      <c r="BE2616" s="30" t="str">
        <f t="shared" si="378"/>
        <v>oui</v>
      </c>
      <c r="BF2616" s="98" t="str">
        <f t="shared" si="378"/>
        <v>oui</v>
      </c>
      <c r="BG2616" s="98" t="str">
        <f t="shared" si="378"/>
        <v>oui</v>
      </c>
      <c r="BH2616" s="98" t="str">
        <f t="shared" si="378"/>
        <v>oui</v>
      </c>
      <c r="BI2616" s="98" t="str">
        <f t="shared" si="378"/>
        <v>oui</v>
      </c>
      <c r="BJ2616" s="98" t="str">
        <f t="shared" si="378"/>
        <v>oui</v>
      </c>
      <c r="BK2616" s="98" t="str">
        <f t="shared" si="378"/>
        <v>oui</v>
      </c>
      <c r="BL2616" s="33" t="str">
        <f t="shared" si="378"/>
        <v>oui</v>
      </c>
    </row>
    <row r="2617" spans="1:64" s="24" customFormat="1" ht="11.25" customHeight="1" x14ac:dyDescent="0.2">
      <c r="A2617" s="332" t="s">
        <v>80</v>
      </c>
      <c r="B2617" s="327">
        <f t="shared" si="380"/>
        <v>552194</v>
      </c>
      <c r="C2617" s="15"/>
      <c r="D2617" s="333">
        <v>102026</v>
      </c>
      <c r="E2617" s="333">
        <v>0</v>
      </c>
      <c r="F2617" s="333">
        <v>0</v>
      </c>
      <c r="G2617" s="333">
        <v>0</v>
      </c>
      <c r="H2617" s="333">
        <v>4547</v>
      </c>
      <c r="I2617" s="333">
        <v>0</v>
      </c>
      <c r="J2617" s="333">
        <v>0</v>
      </c>
      <c r="K2617" s="333">
        <v>0</v>
      </c>
      <c r="L2617" s="333">
        <v>445243</v>
      </c>
      <c r="M2617" s="333">
        <v>0</v>
      </c>
      <c r="N2617" s="333">
        <v>0</v>
      </c>
      <c r="O2617" s="334">
        <v>0</v>
      </c>
      <c r="P2617" s="334">
        <v>716</v>
      </c>
      <c r="Q2617" s="334">
        <v>0</v>
      </c>
      <c r="R2617" s="329">
        <f t="shared" si="381"/>
        <v>551816</v>
      </c>
      <c r="S2617" s="330">
        <f t="shared" si="381"/>
        <v>0</v>
      </c>
      <c r="T2617" s="334">
        <v>-338</v>
      </c>
      <c r="U2617" s="88">
        <f t="shared" si="382"/>
        <v>716</v>
      </c>
      <c r="V2617" s="89"/>
      <c r="W2617" s="27" t="s">
        <v>10</v>
      </c>
      <c r="X2617" s="88">
        <f t="shared" si="383"/>
        <v>20405</v>
      </c>
      <c r="Y2617" s="88">
        <f t="shared" si="384"/>
        <v>0</v>
      </c>
      <c r="Z2617" s="88">
        <f t="shared" si="385"/>
        <v>455</v>
      </c>
      <c r="AA2617" s="88">
        <f t="shared" si="386"/>
        <v>0</v>
      </c>
      <c r="AB2617" s="88">
        <f t="shared" si="387"/>
        <v>24488</v>
      </c>
      <c r="AC2617" s="88">
        <f t="shared" si="388"/>
        <v>0</v>
      </c>
      <c r="AD2617" s="88">
        <f t="shared" si="389"/>
        <v>0</v>
      </c>
      <c r="AE2617" s="88">
        <f t="shared" si="390"/>
        <v>45348</v>
      </c>
      <c r="AF2617" s="89"/>
      <c r="AG2617" s="89"/>
      <c r="AH2617" s="88">
        <f t="shared" si="391"/>
        <v>45348</v>
      </c>
      <c r="AI2617" s="90">
        <f>+E2617*$D$5+G2617*$F$5+I2617*$H$5+K2617*$J$5+M2617*$L$5+O2617*$N$5</f>
        <v>0</v>
      </c>
      <c r="AJ2617" s="92"/>
      <c r="AK2617" s="89">
        <v>328</v>
      </c>
      <c r="AL2617" s="89"/>
      <c r="AM2617" s="88">
        <f t="shared" si="392"/>
        <v>328</v>
      </c>
      <c r="AN2617" s="333">
        <v>52444</v>
      </c>
      <c r="AO2617" s="333">
        <v>0</v>
      </c>
      <c r="AP2617" s="88">
        <f t="shared" si="393"/>
        <v>52444</v>
      </c>
      <c r="AQ2617" s="89">
        <v>29</v>
      </c>
      <c r="AR2617" s="89"/>
      <c r="AS2617" s="88">
        <f t="shared" si="394"/>
        <v>6339</v>
      </c>
      <c r="AT2617" s="89"/>
      <c r="AU2617" s="88">
        <f t="shared" si="395"/>
        <v>59140</v>
      </c>
      <c r="AV2617" s="92"/>
      <c r="AW2617" s="93">
        <f t="shared" si="396"/>
        <v>0</v>
      </c>
      <c r="AX2617" s="92"/>
      <c r="AY2617" s="94">
        <f t="shared" si="397"/>
        <v>13792</v>
      </c>
      <c r="AZ2617" s="95">
        <v>8000</v>
      </c>
      <c r="BA2617" s="94">
        <f t="shared" si="398"/>
        <v>5792</v>
      </c>
      <c r="BB2617" s="92"/>
      <c r="BC2617" s="96"/>
      <c r="BD2617" s="97"/>
      <c r="BE2617" s="30" t="str">
        <f t="shared" si="378"/>
        <v>oui</v>
      </c>
      <c r="BF2617" s="98"/>
      <c r="BG2617" s="98"/>
      <c r="BH2617" s="98"/>
      <c r="BI2617" s="98"/>
      <c r="BJ2617" s="98"/>
      <c r="BK2617" s="98"/>
      <c r="BL2617" s="33"/>
    </row>
    <row r="2618" spans="1:64" s="24" customFormat="1" ht="11.25" customHeight="1" x14ac:dyDescent="0.2">
      <c r="A2618" s="332" t="s">
        <v>81</v>
      </c>
      <c r="B2618" s="327">
        <f t="shared" si="380"/>
        <v>0</v>
      </c>
      <c r="C2618" s="15"/>
      <c r="D2618" s="333">
        <v>0</v>
      </c>
      <c r="E2618" s="333">
        <v>0</v>
      </c>
      <c r="F2618" s="333">
        <v>0</v>
      </c>
      <c r="G2618" s="333">
        <v>0</v>
      </c>
      <c r="H2618" s="333">
        <v>0</v>
      </c>
      <c r="I2618" s="333">
        <v>0</v>
      </c>
      <c r="J2618" s="333">
        <v>0</v>
      </c>
      <c r="K2618" s="333">
        <v>0</v>
      </c>
      <c r="L2618" s="333">
        <v>0</v>
      </c>
      <c r="M2618" s="333">
        <v>0</v>
      </c>
      <c r="N2618" s="333">
        <v>0</v>
      </c>
      <c r="O2618" s="334">
        <v>0</v>
      </c>
      <c r="P2618" s="334">
        <v>0</v>
      </c>
      <c r="Q2618" s="334">
        <v>0</v>
      </c>
      <c r="R2618" s="329">
        <f t="shared" si="381"/>
        <v>0</v>
      </c>
      <c r="S2618" s="330">
        <f t="shared" si="381"/>
        <v>0</v>
      </c>
      <c r="T2618" s="334">
        <v>0</v>
      </c>
      <c r="U2618" s="88">
        <f t="shared" si="382"/>
        <v>0</v>
      </c>
      <c r="V2618" s="89"/>
      <c r="W2618" s="27" t="s">
        <v>10</v>
      </c>
      <c r="X2618" s="88">
        <f t="shared" si="383"/>
        <v>0</v>
      </c>
      <c r="Y2618" s="88">
        <f t="shared" si="384"/>
        <v>0</v>
      </c>
      <c r="Z2618" s="88">
        <f t="shared" si="385"/>
        <v>0</v>
      </c>
      <c r="AA2618" s="88">
        <f t="shared" si="386"/>
        <v>0</v>
      </c>
      <c r="AB2618" s="88">
        <f t="shared" si="387"/>
        <v>0</v>
      </c>
      <c r="AC2618" s="88">
        <f t="shared" si="388"/>
        <v>0</v>
      </c>
      <c r="AD2618" s="88">
        <f t="shared" si="389"/>
        <v>0</v>
      </c>
      <c r="AE2618" s="88">
        <f t="shared" si="390"/>
        <v>0</v>
      </c>
      <c r="AF2618" s="89"/>
      <c r="AG2618" s="89"/>
      <c r="AH2618" s="88">
        <f t="shared" si="391"/>
        <v>0</v>
      </c>
      <c r="AI2618" s="90">
        <f>+E2618*$D$5+G2618*$F$5+I2618*$H$5+K2618*$J$5+M2618*$L$5+O2618*$N$5</f>
        <v>0</v>
      </c>
      <c r="AJ2618" s="92"/>
      <c r="AK2618" s="89">
        <v>0</v>
      </c>
      <c r="AL2618" s="89"/>
      <c r="AM2618" s="88">
        <f t="shared" si="392"/>
        <v>0</v>
      </c>
      <c r="AN2618" s="333">
        <v>0</v>
      </c>
      <c r="AO2618" s="333">
        <v>0</v>
      </c>
      <c r="AP2618" s="88">
        <f t="shared" si="393"/>
        <v>0</v>
      </c>
      <c r="AQ2618" s="89">
        <v>0</v>
      </c>
      <c r="AR2618" s="89"/>
      <c r="AS2618" s="88">
        <f t="shared" si="394"/>
        <v>5792</v>
      </c>
      <c r="AT2618" s="89"/>
      <c r="AU2618" s="88">
        <f t="shared" si="395"/>
        <v>5792</v>
      </c>
      <c r="AV2618" s="92"/>
      <c r="AW2618" s="93">
        <f t="shared" si="396"/>
        <v>0</v>
      </c>
      <c r="AX2618" s="92"/>
      <c r="AY2618" s="94">
        <f t="shared" si="397"/>
        <v>5792</v>
      </c>
      <c r="AZ2618" s="95">
        <v>0</v>
      </c>
      <c r="BA2618" s="94">
        <f t="shared" si="398"/>
        <v>5792</v>
      </c>
      <c r="BB2618" s="92"/>
      <c r="BC2618" s="96"/>
      <c r="BD2618" s="97"/>
      <c r="BE2618" s="30" t="str">
        <f t="shared" ref="BE2618:BL2633" si="399">+BE2617</f>
        <v>oui</v>
      </c>
      <c r="BF2618" s="98"/>
      <c r="BG2618" s="98"/>
      <c r="BH2618" s="98"/>
      <c r="BI2618" s="98"/>
      <c r="BJ2618" s="98"/>
      <c r="BK2618" s="98"/>
      <c r="BL2618" s="33"/>
    </row>
    <row r="2619" spans="1:64" s="24" customFormat="1" ht="11.25" customHeight="1" x14ac:dyDescent="0.2">
      <c r="A2619" s="332" t="s">
        <v>82</v>
      </c>
      <c r="B2619" s="327">
        <f t="shared" si="380"/>
        <v>0</v>
      </c>
      <c r="C2619" s="15"/>
      <c r="D2619" s="333">
        <v>0</v>
      </c>
      <c r="E2619" s="333">
        <v>0</v>
      </c>
      <c r="F2619" s="333">
        <v>0</v>
      </c>
      <c r="G2619" s="333">
        <v>0</v>
      </c>
      <c r="H2619" s="333">
        <v>0</v>
      </c>
      <c r="I2619" s="333">
        <v>0</v>
      </c>
      <c r="J2619" s="333">
        <v>0</v>
      </c>
      <c r="K2619" s="333">
        <v>0</v>
      </c>
      <c r="L2619" s="333">
        <v>0</v>
      </c>
      <c r="M2619" s="333">
        <v>0</v>
      </c>
      <c r="N2619" s="333">
        <v>0</v>
      </c>
      <c r="O2619" s="334">
        <v>0</v>
      </c>
      <c r="P2619" s="334">
        <v>0</v>
      </c>
      <c r="Q2619" s="334">
        <v>0</v>
      </c>
      <c r="R2619" s="329">
        <f t="shared" si="381"/>
        <v>0</v>
      </c>
      <c r="S2619" s="330">
        <f t="shared" si="381"/>
        <v>0</v>
      </c>
      <c r="T2619" s="334">
        <v>0</v>
      </c>
      <c r="U2619" s="88">
        <f t="shared" si="382"/>
        <v>0</v>
      </c>
      <c r="V2619" s="89"/>
      <c r="W2619" s="27" t="s">
        <v>10</v>
      </c>
      <c r="X2619" s="88">
        <f t="shared" si="383"/>
        <v>0</v>
      </c>
      <c r="Y2619" s="88">
        <f t="shared" si="384"/>
        <v>0</v>
      </c>
      <c r="Z2619" s="88">
        <f t="shared" si="385"/>
        <v>0</v>
      </c>
      <c r="AA2619" s="88">
        <f t="shared" si="386"/>
        <v>0</v>
      </c>
      <c r="AB2619" s="88">
        <f t="shared" si="387"/>
        <v>0</v>
      </c>
      <c r="AC2619" s="88">
        <f t="shared" si="388"/>
        <v>0</v>
      </c>
      <c r="AD2619" s="88">
        <f t="shared" si="389"/>
        <v>0</v>
      </c>
      <c r="AE2619" s="88">
        <f t="shared" si="390"/>
        <v>0</v>
      </c>
      <c r="AF2619" s="89"/>
      <c r="AG2619" s="89"/>
      <c r="AH2619" s="88">
        <f t="shared" si="391"/>
        <v>0</v>
      </c>
      <c r="AI2619" s="90">
        <f>+E2619*$D$5+G2619*$F$5+I2619*$H$5+K2619*$J$5+M2619*$L$5+O2619*$N$5</f>
        <v>0</v>
      </c>
      <c r="AJ2619" s="92"/>
      <c r="AK2619" s="89">
        <v>0</v>
      </c>
      <c r="AL2619" s="89"/>
      <c r="AM2619" s="88">
        <f t="shared" si="392"/>
        <v>0</v>
      </c>
      <c r="AN2619" s="333">
        <v>0</v>
      </c>
      <c r="AO2619" s="333">
        <v>0</v>
      </c>
      <c r="AP2619" s="88">
        <f t="shared" si="393"/>
        <v>0</v>
      </c>
      <c r="AQ2619" s="89">
        <v>0</v>
      </c>
      <c r="AR2619" s="89"/>
      <c r="AS2619" s="88">
        <f t="shared" si="394"/>
        <v>5792</v>
      </c>
      <c r="AT2619" s="89"/>
      <c r="AU2619" s="88">
        <f t="shared" si="395"/>
        <v>5792</v>
      </c>
      <c r="AV2619" s="92"/>
      <c r="AW2619" s="93">
        <f t="shared" si="396"/>
        <v>0</v>
      </c>
      <c r="AX2619" s="92"/>
      <c r="AY2619" s="94">
        <f t="shared" si="397"/>
        <v>5792</v>
      </c>
      <c r="AZ2619" s="95">
        <v>0</v>
      </c>
      <c r="BA2619" s="94">
        <f t="shared" si="398"/>
        <v>5792</v>
      </c>
      <c r="BB2619" s="92"/>
      <c r="BC2619" s="96"/>
      <c r="BD2619" s="97"/>
      <c r="BE2619" s="30" t="str">
        <f t="shared" si="399"/>
        <v>oui</v>
      </c>
      <c r="BF2619" s="98"/>
      <c r="BG2619" s="98"/>
      <c r="BH2619" s="98"/>
      <c r="BI2619" s="98"/>
      <c r="BJ2619" s="98"/>
      <c r="BK2619" s="98"/>
      <c r="BL2619" s="33"/>
    </row>
    <row r="2620" spans="1:64" s="24" customFormat="1" ht="11.25" customHeight="1" x14ac:dyDescent="0.2">
      <c r="A2620" s="85"/>
      <c r="B2620" s="104"/>
      <c r="C2620" s="15"/>
      <c r="D2620" s="105"/>
      <c r="E2620" s="105"/>
      <c r="F2620" s="105"/>
      <c r="G2620" s="105"/>
      <c r="H2620" s="105"/>
      <c r="I2620" s="105"/>
      <c r="J2620" s="105"/>
      <c r="K2620" s="105"/>
      <c r="L2620" s="105"/>
      <c r="M2620" s="105"/>
      <c r="N2620" s="92"/>
      <c r="O2620" s="92"/>
      <c r="P2620" s="92"/>
      <c r="Q2620" s="92"/>
      <c r="R2620" s="92"/>
      <c r="S2620" s="92"/>
      <c r="U2620" s="92"/>
      <c r="V2620" s="92"/>
      <c r="W2620" s="27" t="s">
        <v>10</v>
      </c>
      <c r="X2620" s="92"/>
      <c r="Y2620" s="92"/>
      <c r="Z2620" s="92"/>
      <c r="AA2620" s="92"/>
      <c r="AB2620" s="92"/>
      <c r="AC2620" s="92"/>
      <c r="AD2620" s="92"/>
      <c r="AE2620" s="92"/>
      <c r="AF2620" s="106"/>
      <c r="AG2620" s="92"/>
      <c r="AH2620" s="92"/>
      <c r="AI2620" s="92"/>
      <c r="AJ2620" s="107"/>
      <c r="AK2620" s="106"/>
      <c r="AL2620" s="106"/>
      <c r="AM2620" s="106"/>
      <c r="AN2620" s="92"/>
      <c r="AO2620" s="92"/>
      <c r="AP2620" s="92"/>
      <c r="AQ2620" s="92"/>
      <c r="AR2620" s="92"/>
      <c r="AS2620" s="92"/>
      <c r="AT2620" s="92"/>
      <c r="AU2620" s="92"/>
      <c r="AV2620" s="92"/>
      <c r="AW2620" s="92"/>
      <c r="AX2620" s="92"/>
      <c r="AY2620" s="28"/>
      <c r="AZ2620" s="28"/>
      <c r="BA2620" s="28"/>
      <c r="BB2620" s="92"/>
      <c r="BD2620" s="29"/>
      <c r="BE2620" s="30" t="str">
        <f t="shared" si="399"/>
        <v>oui</v>
      </c>
      <c r="BF2620" s="98">
        <f t="shared" si="399"/>
        <v>0</v>
      </c>
      <c r="BG2620" s="98">
        <f t="shared" si="399"/>
        <v>0</v>
      </c>
      <c r="BH2620" s="98">
        <f t="shared" si="399"/>
        <v>0</v>
      </c>
      <c r="BI2620" s="98">
        <f t="shared" si="399"/>
        <v>0</v>
      </c>
      <c r="BJ2620" s="98">
        <f t="shared" si="399"/>
        <v>0</v>
      </c>
      <c r="BK2620" s="98">
        <f t="shared" si="399"/>
        <v>0</v>
      </c>
      <c r="BL2620" s="33">
        <f t="shared" si="399"/>
        <v>0</v>
      </c>
    </row>
    <row r="2621" spans="1:64" s="24" customFormat="1" ht="12.75" customHeight="1" x14ac:dyDescent="0.2">
      <c r="A2621" s="335" t="s">
        <v>83</v>
      </c>
      <c r="B2621" s="108">
        <f>SUM(B2608:B2619)</f>
        <v>5662716</v>
      </c>
      <c r="C2621" s="15"/>
      <c r="D2621" s="330">
        <f t="shared" ref="D2621:V2621" si="400">SUM(D2608:D2620)</f>
        <v>1038489</v>
      </c>
      <c r="E2621" s="330">
        <f t="shared" si="400"/>
        <v>0</v>
      </c>
      <c r="F2621" s="330">
        <f t="shared" si="400"/>
        <v>0</v>
      </c>
      <c r="G2621" s="330">
        <f t="shared" si="400"/>
        <v>0</v>
      </c>
      <c r="H2621" s="330">
        <f t="shared" si="400"/>
        <v>39749</v>
      </c>
      <c r="I2621" s="330">
        <f t="shared" si="400"/>
        <v>0</v>
      </c>
      <c r="J2621" s="330">
        <f t="shared" si="400"/>
        <v>0</v>
      </c>
      <c r="K2621" s="330">
        <f t="shared" si="400"/>
        <v>0</v>
      </c>
      <c r="L2621" s="330">
        <f t="shared" si="400"/>
        <v>4582865</v>
      </c>
      <c r="M2621" s="330">
        <f t="shared" si="400"/>
        <v>440</v>
      </c>
      <c r="N2621" s="330">
        <f t="shared" si="400"/>
        <v>1</v>
      </c>
      <c r="O2621" s="330">
        <f t="shared" si="400"/>
        <v>0</v>
      </c>
      <c r="P2621" s="330">
        <f t="shared" si="400"/>
        <v>5817</v>
      </c>
      <c r="Q2621" s="330">
        <f t="shared" si="400"/>
        <v>0</v>
      </c>
      <c r="R2621" s="330">
        <f t="shared" si="400"/>
        <v>5661104</v>
      </c>
      <c r="S2621" s="330">
        <f t="shared" si="400"/>
        <v>440</v>
      </c>
      <c r="T2621" s="330">
        <f t="shared" si="400"/>
        <v>-4645</v>
      </c>
      <c r="U2621" s="88">
        <f t="shared" si="400"/>
        <v>5817</v>
      </c>
      <c r="V2621" s="88">
        <f t="shared" si="400"/>
        <v>0</v>
      </c>
      <c r="W2621" s="27" t="s">
        <v>10</v>
      </c>
      <c r="X2621" s="330">
        <f t="shared" ref="X2621:AF2621" si="401">SUM(X2608:X2619)</f>
        <v>207698</v>
      </c>
      <c r="Y2621" s="330">
        <f t="shared" si="401"/>
        <v>0</v>
      </c>
      <c r="Z2621" s="330">
        <f t="shared" si="401"/>
        <v>3976</v>
      </c>
      <c r="AA2621" s="330">
        <f t="shared" si="401"/>
        <v>0</v>
      </c>
      <c r="AB2621" s="330">
        <f t="shared" si="401"/>
        <v>252082</v>
      </c>
      <c r="AC2621" s="330">
        <f t="shared" si="401"/>
        <v>0</v>
      </c>
      <c r="AD2621" s="330">
        <f t="shared" si="401"/>
        <v>0</v>
      </c>
      <c r="AE2621" s="330">
        <f t="shared" si="401"/>
        <v>463756</v>
      </c>
      <c r="AF2621" s="88">
        <f t="shared" si="401"/>
        <v>0</v>
      </c>
      <c r="AG2621" s="109"/>
      <c r="AH2621" s="330">
        <f>SUM(AH2608:AH2619)</f>
        <v>463756</v>
      </c>
      <c r="AI2621" s="88">
        <f>SUM(AI2608:AI2619)</f>
        <v>24</v>
      </c>
      <c r="AJ2621" s="107"/>
      <c r="AK2621" s="330">
        <f>SUM(AK2608:AK2619)</f>
        <v>4141</v>
      </c>
      <c r="AL2621" s="330">
        <f>SUM(AL2608:AL2620)</f>
        <v>0</v>
      </c>
      <c r="AM2621" s="330"/>
      <c r="AN2621" s="330">
        <f>SUM(AN2608:AN2619)</f>
        <v>521449</v>
      </c>
      <c r="AO2621" s="330">
        <f>SUM(AO2608:AO2619)</f>
        <v>24</v>
      </c>
      <c r="AP2621" s="330">
        <f>SUM(AP2608:AP2619)</f>
        <v>521473</v>
      </c>
      <c r="AQ2621" s="330">
        <f>SUM(AQ2608:AQ2619)</f>
        <v>397</v>
      </c>
      <c r="AR2621" s="88">
        <f>SUM(AR2608:AR2619)</f>
        <v>0</v>
      </c>
      <c r="AS2621" s="109"/>
      <c r="AT2621" s="109"/>
      <c r="AU2621" s="109"/>
      <c r="AV2621" s="92"/>
      <c r="AW2621" s="92"/>
      <c r="AX2621" s="92"/>
      <c r="AY2621" s="28"/>
      <c r="AZ2621" s="28"/>
      <c r="BA2621" s="28"/>
      <c r="BB2621" s="92"/>
      <c r="BD2621" s="29"/>
      <c r="BE2621" s="30" t="str">
        <f t="shared" si="399"/>
        <v>oui</v>
      </c>
      <c r="BF2621" s="98">
        <f t="shared" si="399"/>
        <v>0</v>
      </c>
      <c r="BG2621" s="98">
        <f t="shared" si="399"/>
        <v>0</v>
      </c>
      <c r="BH2621" s="98">
        <f t="shared" si="399"/>
        <v>0</v>
      </c>
      <c r="BI2621" s="98">
        <f t="shared" si="399"/>
        <v>0</v>
      </c>
      <c r="BJ2621" s="98">
        <f t="shared" si="399"/>
        <v>0</v>
      </c>
      <c r="BK2621" s="98">
        <f t="shared" si="399"/>
        <v>0</v>
      </c>
      <c r="BL2621" s="33">
        <f t="shared" si="399"/>
        <v>0</v>
      </c>
    </row>
    <row r="2622" spans="1:64" s="24" customFormat="1" ht="11.25" customHeight="1" x14ac:dyDescent="0.2">
      <c r="C2622" s="15"/>
      <c r="W2622" s="27" t="s">
        <v>10</v>
      </c>
      <c r="AY2622" s="28"/>
      <c r="AZ2622" s="28"/>
      <c r="BA2622" s="28"/>
      <c r="BD2622" s="29"/>
      <c r="BE2622" s="30" t="str">
        <f t="shared" si="399"/>
        <v>oui</v>
      </c>
      <c r="BF2622" s="33">
        <f t="shared" si="399"/>
        <v>0</v>
      </c>
      <c r="BG2622" s="33">
        <f t="shared" si="399"/>
        <v>0</v>
      </c>
      <c r="BH2622" s="33">
        <f t="shared" si="399"/>
        <v>0</v>
      </c>
      <c r="BI2622" s="33">
        <f t="shared" si="399"/>
        <v>0</v>
      </c>
      <c r="BJ2622" s="33">
        <f t="shared" si="399"/>
        <v>0</v>
      </c>
      <c r="BK2622" s="33">
        <f t="shared" si="399"/>
        <v>0</v>
      </c>
      <c r="BL2622" s="33">
        <f t="shared" si="399"/>
        <v>0</v>
      </c>
    </row>
    <row r="2623" spans="1:64" s="111" customFormat="1" ht="12.75" customHeight="1" x14ac:dyDescent="0.2">
      <c r="A2623" s="110" t="s">
        <v>84</v>
      </c>
      <c r="C2623" s="15"/>
      <c r="D2623" s="134">
        <v>1038489</v>
      </c>
      <c r="E2623" s="112"/>
      <c r="F2623" s="134">
        <v>0</v>
      </c>
      <c r="G2623" s="112"/>
      <c r="H2623" s="134">
        <v>39749</v>
      </c>
      <c r="I2623" s="112"/>
      <c r="J2623" s="134"/>
      <c r="K2623" s="112"/>
      <c r="L2623" s="134">
        <v>4582865</v>
      </c>
      <c r="M2623" s="112"/>
      <c r="N2623" s="134">
        <v>1</v>
      </c>
      <c r="O2623" s="112"/>
      <c r="P2623" s="134">
        <v>5817</v>
      </c>
      <c r="Q2623" s="112"/>
      <c r="R2623" s="134">
        <f>SUM(D2623:O2623)</f>
        <v>5661104</v>
      </c>
      <c r="S2623" s="112"/>
      <c r="U2623" s="134">
        <f>SUM(P2623:Q2623)</f>
        <v>5817</v>
      </c>
      <c r="W2623" s="27" t="s">
        <v>10</v>
      </c>
      <c r="AI2623" s="113">
        <f>+AI2621</f>
        <v>24</v>
      </c>
      <c r="AM2623" s="114">
        <f>+AL2621+AO2621</f>
        <v>24</v>
      </c>
      <c r="AN2623" s="115"/>
      <c r="AY2623" s="28"/>
      <c r="AZ2623" s="28"/>
      <c r="BA2623" s="28"/>
      <c r="BD2623" s="116"/>
      <c r="BE2623" s="30" t="str">
        <f t="shared" si="399"/>
        <v>oui</v>
      </c>
      <c r="BF2623" s="117">
        <f t="shared" si="399"/>
        <v>0</v>
      </c>
      <c r="BG2623" s="117">
        <f t="shared" si="399"/>
        <v>0</v>
      </c>
      <c r="BH2623" s="117">
        <f t="shared" si="399"/>
        <v>0</v>
      </c>
      <c r="BI2623" s="117">
        <f t="shared" si="399"/>
        <v>0</v>
      </c>
      <c r="BJ2623" s="117">
        <f t="shared" si="399"/>
        <v>0</v>
      </c>
      <c r="BK2623" s="117">
        <f t="shared" si="399"/>
        <v>0</v>
      </c>
      <c r="BL2623" s="117">
        <f t="shared" si="399"/>
        <v>0</v>
      </c>
    </row>
    <row r="2624" spans="1:64" s="111" customFormat="1" ht="12.75" customHeight="1" x14ac:dyDescent="0.2">
      <c r="A2624" s="110" t="s">
        <v>85</v>
      </c>
      <c r="C2624" s="15"/>
      <c r="D2624" s="118"/>
      <c r="E2624" s="134">
        <v>0</v>
      </c>
      <c r="F2624" s="118"/>
      <c r="G2624" s="134">
        <v>0</v>
      </c>
      <c r="H2624" s="118"/>
      <c r="I2624" s="134">
        <v>0</v>
      </c>
      <c r="J2624" s="118"/>
      <c r="K2624" s="134"/>
      <c r="L2624" s="118"/>
      <c r="M2624" s="134">
        <v>439.84</v>
      </c>
      <c r="N2624" s="118"/>
      <c r="O2624" s="134">
        <v>0</v>
      </c>
      <c r="P2624" s="118"/>
      <c r="Q2624" s="134">
        <v>0</v>
      </c>
      <c r="R2624" s="118"/>
      <c r="S2624" s="134">
        <f>SUM(D2624:O2624)</f>
        <v>439.84</v>
      </c>
      <c r="U2624" s="118"/>
      <c r="W2624" s="27" t="s">
        <v>10</v>
      </c>
      <c r="AI2624" s="119"/>
      <c r="AM2624" s="120"/>
      <c r="AN2624" s="121"/>
      <c r="AY2624" s="28"/>
      <c r="AZ2624" s="28"/>
      <c r="BA2624" s="28"/>
      <c r="BD2624" s="116"/>
      <c r="BE2624" s="30" t="str">
        <f t="shared" si="399"/>
        <v>oui</v>
      </c>
      <c r="BF2624" s="117">
        <f t="shared" si="399"/>
        <v>0</v>
      </c>
      <c r="BG2624" s="117">
        <f t="shared" si="399"/>
        <v>0</v>
      </c>
      <c r="BH2624" s="117">
        <f t="shared" si="399"/>
        <v>0</v>
      </c>
      <c r="BI2624" s="117">
        <f t="shared" si="399"/>
        <v>0</v>
      </c>
      <c r="BJ2624" s="117">
        <f t="shared" si="399"/>
        <v>0</v>
      </c>
      <c r="BK2624" s="117">
        <f t="shared" si="399"/>
        <v>0</v>
      </c>
      <c r="BL2624" s="117">
        <f t="shared" si="399"/>
        <v>0</v>
      </c>
    </row>
    <row r="2625" spans="1:64" s="24" customFormat="1" ht="11.25" customHeight="1" x14ac:dyDescent="0.2">
      <c r="C2625" s="15"/>
      <c r="W2625" s="27" t="s">
        <v>10</v>
      </c>
      <c r="AY2625" s="28"/>
      <c r="AZ2625" s="28"/>
      <c r="BA2625" s="28"/>
      <c r="BD2625" s="29"/>
      <c r="BE2625" s="30" t="str">
        <f t="shared" si="399"/>
        <v>oui</v>
      </c>
      <c r="BF2625" s="33">
        <f t="shared" si="399"/>
        <v>0</v>
      </c>
      <c r="BG2625" s="33">
        <f t="shared" si="399"/>
        <v>0</v>
      </c>
      <c r="BH2625" s="33">
        <f t="shared" si="399"/>
        <v>0</v>
      </c>
      <c r="BI2625" s="33">
        <f t="shared" si="399"/>
        <v>0</v>
      </c>
      <c r="BJ2625" s="33">
        <f t="shared" si="399"/>
        <v>0</v>
      </c>
      <c r="BK2625" s="33">
        <f t="shared" si="399"/>
        <v>0</v>
      </c>
      <c r="BL2625" s="33">
        <f t="shared" si="399"/>
        <v>0</v>
      </c>
    </row>
    <row r="2626" spans="1:64" s="122" customFormat="1" ht="15" customHeight="1" x14ac:dyDescent="0.25">
      <c r="A2626" s="122" t="str">
        <f>+CONCATENATE("Ecart ",C2626)</f>
        <v xml:space="preserve">Ecart </v>
      </c>
      <c r="C2626" s="15"/>
      <c r="D2626" s="135">
        <f>ROUND(D2621-D2623,0)</f>
        <v>0</v>
      </c>
      <c r="E2626" s="135">
        <f>ROUND(E2621-E2624,0)</f>
        <v>0</v>
      </c>
      <c r="F2626" s="135">
        <f>ROUND(F2621-F2623,0)</f>
        <v>0</v>
      </c>
      <c r="G2626" s="135">
        <f>ROUND(G2621-G2624,0)</f>
        <v>0</v>
      </c>
      <c r="H2626" s="135">
        <f>ROUND(H2621-H2623,0)</f>
        <v>0</v>
      </c>
      <c r="I2626" s="135">
        <f>ROUND(I2621-I2624,0)</f>
        <v>0</v>
      </c>
      <c r="J2626" s="135">
        <f>ROUND(J2621-J2623,0)</f>
        <v>0</v>
      </c>
      <c r="K2626" s="135">
        <f>ROUND(K2621-K2624,0)</f>
        <v>0</v>
      </c>
      <c r="L2626" s="135">
        <f>ROUND(L2621-L2623,0)</f>
        <v>0</v>
      </c>
      <c r="M2626" s="135">
        <f>ROUND(M2621-M2624,0)</f>
        <v>0</v>
      </c>
      <c r="N2626" s="135">
        <f>ROUND(N2621-N2623,0)</f>
        <v>0</v>
      </c>
      <c r="O2626" s="135">
        <f>ROUND(O2621-O2624,0)</f>
        <v>0</v>
      </c>
      <c r="P2626" s="135">
        <f>ROUND(P2621-P2623,0)</f>
        <v>0</v>
      </c>
      <c r="Q2626" s="135">
        <f>ROUND(Q2621-Q2624,0)</f>
        <v>0</v>
      </c>
      <c r="R2626" s="135">
        <f>ROUND(R2621-R2623,0)</f>
        <v>0</v>
      </c>
      <c r="S2626" s="135">
        <f>ROUND(S2621-S2624,0)</f>
        <v>0</v>
      </c>
      <c r="U2626" s="135">
        <f>ROUND(U2621-U2623,0)</f>
        <v>0</v>
      </c>
      <c r="W2626" s="27" t="s">
        <v>10</v>
      </c>
      <c r="AI2626" s="123" t="s">
        <v>86</v>
      </c>
      <c r="AY2626" s="124"/>
      <c r="AZ2626" s="124"/>
      <c r="BA2626" s="124"/>
      <c r="BD2626" s="125"/>
      <c r="BE2626" s="30" t="str">
        <f t="shared" si="399"/>
        <v>oui</v>
      </c>
      <c r="BF2626" s="126">
        <f t="shared" si="399"/>
        <v>0</v>
      </c>
      <c r="BG2626" s="126">
        <f t="shared" si="399"/>
        <v>0</v>
      </c>
      <c r="BH2626" s="126">
        <f t="shared" si="399"/>
        <v>0</v>
      </c>
      <c r="BI2626" s="126">
        <f t="shared" si="399"/>
        <v>0</v>
      </c>
      <c r="BJ2626" s="126">
        <f t="shared" si="399"/>
        <v>0</v>
      </c>
      <c r="BK2626" s="126">
        <f t="shared" si="399"/>
        <v>0</v>
      </c>
      <c r="BL2626" s="126">
        <f t="shared" si="399"/>
        <v>0</v>
      </c>
    </row>
    <row r="2627" spans="1:64" ht="15" customHeight="1" x14ac:dyDescent="0.25">
      <c r="C2627" s="15"/>
      <c r="W2627" s="27" t="s">
        <v>10</v>
      </c>
      <c r="AN2627"/>
      <c r="AO2627"/>
      <c r="AP2627"/>
      <c r="AQ2627"/>
      <c r="BE2627" s="30" t="str">
        <f t="shared" si="399"/>
        <v>oui</v>
      </c>
      <c r="BF2627" s="3">
        <f t="shared" si="399"/>
        <v>0</v>
      </c>
      <c r="BG2627" s="3">
        <f t="shared" si="399"/>
        <v>0</v>
      </c>
      <c r="BH2627" s="3">
        <f t="shared" si="399"/>
        <v>0</v>
      </c>
      <c r="BI2627" s="3">
        <f t="shared" si="399"/>
        <v>0</v>
      </c>
      <c r="BJ2627" s="3">
        <f t="shared" si="399"/>
        <v>0</v>
      </c>
      <c r="BK2627" s="3">
        <f t="shared" si="399"/>
        <v>0</v>
      </c>
      <c r="BL2627" s="3">
        <f t="shared" si="399"/>
        <v>0</v>
      </c>
    </row>
    <row r="2628" spans="1:64" s="129" customFormat="1" ht="21" customHeight="1" x14ac:dyDescent="0.35">
      <c r="A2628" s="126" t="s">
        <v>87</v>
      </c>
      <c r="B2628" s="127"/>
      <c r="C2628" s="15"/>
      <c r="D2628" s="128"/>
      <c r="E2628" s="128"/>
      <c r="F2628" s="128"/>
      <c r="G2628" s="136">
        <v>0</v>
      </c>
      <c r="H2628" s="127" t="s">
        <v>88</v>
      </c>
      <c r="W2628" s="27" t="s">
        <v>10</v>
      </c>
      <c r="AY2628" s="130"/>
      <c r="AZ2628" s="130"/>
      <c r="BA2628" s="130"/>
      <c r="BD2628" s="131"/>
      <c r="BE2628" s="30" t="str">
        <f t="shared" si="399"/>
        <v>oui</v>
      </c>
      <c r="BF2628" s="126">
        <f t="shared" si="399"/>
        <v>0</v>
      </c>
      <c r="BG2628" s="126">
        <f t="shared" si="399"/>
        <v>0</v>
      </c>
      <c r="BH2628" s="126">
        <f t="shared" si="399"/>
        <v>0</v>
      </c>
      <c r="BI2628" s="126">
        <f t="shared" si="399"/>
        <v>0</v>
      </c>
      <c r="BJ2628" s="126">
        <f t="shared" si="399"/>
        <v>0</v>
      </c>
      <c r="BK2628" s="126">
        <f t="shared" si="399"/>
        <v>0</v>
      </c>
      <c r="BL2628" s="126">
        <f t="shared" si="399"/>
        <v>0</v>
      </c>
    </row>
    <row r="2629" spans="1:64" ht="15" customHeight="1" x14ac:dyDescent="0.25">
      <c r="A2629" s="3"/>
      <c r="C2629" s="15"/>
      <c r="W2629" s="27" t="s">
        <v>10</v>
      </c>
      <c r="AN2629"/>
      <c r="AO2629"/>
      <c r="AP2629"/>
      <c r="AQ2629"/>
      <c r="BE2629" s="30" t="str">
        <f t="shared" si="399"/>
        <v>oui</v>
      </c>
      <c r="BF2629" s="3">
        <f t="shared" si="399"/>
        <v>0</v>
      </c>
      <c r="BG2629" s="3">
        <f t="shared" si="399"/>
        <v>0</v>
      </c>
      <c r="BH2629" s="3">
        <f t="shared" si="399"/>
        <v>0</v>
      </c>
      <c r="BI2629" s="3">
        <f t="shared" si="399"/>
        <v>0</v>
      </c>
      <c r="BJ2629" s="3">
        <f t="shared" si="399"/>
        <v>0</v>
      </c>
      <c r="BK2629" s="3">
        <f t="shared" si="399"/>
        <v>0</v>
      </c>
      <c r="BL2629" s="3">
        <f t="shared" si="399"/>
        <v>0</v>
      </c>
    </row>
    <row r="2630" spans="1:64" s="129" customFormat="1" ht="21" customHeight="1" x14ac:dyDescent="0.35">
      <c r="A2630" s="126" t="s">
        <v>89</v>
      </c>
      <c r="B2630" s="127"/>
      <c r="C2630" s="15"/>
      <c r="D2630" s="128"/>
      <c r="E2630" s="128"/>
      <c r="F2630" s="128"/>
      <c r="G2630" s="137">
        <v>0</v>
      </c>
      <c r="H2630" s="127" t="s">
        <v>90</v>
      </c>
      <c r="W2630" s="27" t="s">
        <v>10</v>
      </c>
      <c r="AY2630" s="130"/>
      <c r="AZ2630" s="130"/>
      <c r="BA2630" s="130"/>
      <c r="BD2630" s="131"/>
      <c r="BE2630" s="30" t="str">
        <f t="shared" si="399"/>
        <v>oui</v>
      </c>
      <c r="BF2630" s="126">
        <f t="shared" si="399"/>
        <v>0</v>
      </c>
      <c r="BG2630" s="126">
        <f t="shared" si="399"/>
        <v>0</v>
      </c>
      <c r="BH2630" s="126">
        <f t="shared" si="399"/>
        <v>0</v>
      </c>
      <c r="BI2630" s="126">
        <f t="shared" si="399"/>
        <v>0</v>
      </c>
      <c r="BJ2630" s="126">
        <f t="shared" si="399"/>
        <v>0</v>
      </c>
      <c r="BK2630" s="126">
        <f t="shared" si="399"/>
        <v>0</v>
      </c>
      <c r="BL2630" s="126">
        <f t="shared" si="399"/>
        <v>0</v>
      </c>
    </row>
    <row r="2631" spans="1:64" ht="15" customHeight="1" x14ac:dyDescent="0.25">
      <c r="A2631" s="3"/>
      <c r="C2631" s="15"/>
      <c r="W2631" s="27" t="s">
        <v>10</v>
      </c>
      <c r="AN2631"/>
      <c r="AO2631"/>
      <c r="AP2631"/>
      <c r="AQ2631"/>
      <c r="BE2631" s="30" t="str">
        <f t="shared" si="399"/>
        <v>oui</v>
      </c>
      <c r="BF2631" s="3">
        <f t="shared" si="399"/>
        <v>0</v>
      </c>
      <c r="BG2631" s="3">
        <f t="shared" si="399"/>
        <v>0</v>
      </c>
      <c r="BH2631" s="3">
        <f t="shared" si="399"/>
        <v>0</v>
      </c>
      <c r="BI2631" s="3">
        <f t="shared" si="399"/>
        <v>0</v>
      </c>
      <c r="BJ2631" s="3">
        <f t="shared" si="399"/>
        <v>0</v>
      </c>
      <c r="BK2631" s="3">
        <f t="shared" si="399"/>
        <v>0</v>
      </c>
      <c r="BL2631" s="3">
        <f t="shared" si="399"/>
        <v>0</v>
      </c>
    </row>
    <row r="2632" spans="1:64" ht="15" customHeight="1" x14ac:dyDescent="0.25">
      <c r="C2632" s="15"/>
      <c r="W2632" s="27" t="s">
        <v>10</v>
      </c>
      <c r="AN2632"/>
      <c r="AO2632"/>
      <c r="AP2632"/>
      <c r="AQ2632"/>
      <c r="BE2632" s="30" t="str">
        <f t="shared" si="399"/>
        <v>oui</v>
      </c>
      <c r="BF2632" s="3">
        <f t="shared" si="399"/>
        <v>0</v>
      </c>
      <c r="BG2632" s="3">
        <f t="shared" si="399"/>
        <v>0</v>
      </c>
      <c r="BH2632" s="3">
        <f t="shared" si="399"/>
        <v>0</v>
      </c>
      <c r="BI2632" s="3">
        <f t="shared" si="399"/>
        <v>0</v>
      </c>
      <c r="BJ2632" s="3">
        <f t="shared" si="399"/>
        <v>0</v>
      </c>
      <c r="BK2632" s="3">
        <f t="shared" si="399"/>
        <v>0</v>
      </c>
      <c r="BL2632" s="3">
        <f t="shared" si="399"/>
        <v>0</v>
      </c>
    </row>
    <row r="2633" spans="1:64" ht="15" customHeight="1" x14ac:dyDescent="0.25">
      <c r="C2633" s="15"/>
      <c r="G2633" s="149"/>
      <c r="H2633" s="149"/>
      <c r="W2633" s="27" t="s">
        <v>10</v>
      </c>
      <c r="AN2633"/>
      <c r="AO2633"/>
      <c r="AP2633"/>
      <c r="AQ2633"/>
      <c r="BE2633" s="30" t="str">
        <f t="shared" si="399"/>
        <v>oui</v>
      </c>
      <c r="BF2633" s="3">
        <f t="shared" si="399"/>
        <v>0</v>
      </c>
      <c r="BG2633" s="3">
        <f t="shared" si="399"/>
        <v>0</v>
      </c>
      <c r="BH2633" s="3">
        <f t="shared" si="399"/>
        <v>0</v>
      </c>
      <c r="BI2633" s="3">
        <f t="shared" si="399"/>
        <v>0</v>
      </c>
      <c r="BJ2633" s="3">
        <f t="shared" si="399"/>
        <v>0</v>
      </c>
      <c r="BK2633" s="3">
        <f t="shared" si="399"/>
        <v>0</v>
      </c>
      <c r="BL2633" s="3">
        <f t="shared" si="399"/>
        <v>0</v>
      </c>
    </row>
    <row r="2634" spans="1:64" ht="15" customHeight="1" x14ac:dyDescent="0.25">
      <c r="C2634" s="15"/>
      <c r="W2634" s="27" t="s">
        <v>10</v>
      </c>
      <c r="AN2634"/>
      <c r="AO2634"/>
      <c r="AP2634"/>
      <c r="AQ2634"/>
      <c r="BE2634" s="30" t="str">
        <f t="shared" ref="BE2634:BL2649" si="402">+BE2633</f>
        <v>oui</v>
      </c>
      <c r="BF2634" s="3">
        <f t="shared" si="402"/>
        <v>0</v>
      </c>
      <c r="BG2634" s="3">
        <f t="shared" si="402"/>
        <v>0</v>
      </c>
      <c r="BH2634" s="3">
        <f t="shared" si="402"/>
        <v>0</v>
      </c>
      <c r="BI2634" s="3">
        <f t="shared" si="402"/>
        <v>0</v>
      </c>
      <c r="BJ2634" s="3">
        <f t="shared" si="402"/>
        <v>0</v>
      </c>
      <c r="BK2634" s="3">
        <f t="shared" si="402"/>
        <v>0</v>
      </c>
      <c r="BL2634" s="3">
        <f t="shared" si="402"/>
        <v>0</v>
      </c>
    </row>
    <row r="2635" spans="1:64" ht="15" customHeight="1" x14ac:dyDescent="0.25">
      <c r="C2635" s="15"/>
      <c r="W2635" s="27" t="s">
        <v>10</v>
      </c>
      <c r="AN2635"/>
      <c r="AO2635"/>
      <c r="AP2635"/>
      <c r="AQ2635"/>
      <c r="BE2635" s="30" t="str">
        <f t="shared" si="402"/>
        <v>oui</v>
      </c>
      <c r="BF2635" s="3">
        <f t="shared" si="402"/>
        <v>0</v>
      </c>
      <c r="BG2635" s="3">
        <f t="shared" si="402"/>
        <v>0</v>
      </c>
      <c r="BH2635" s="3">
        <f t="shared" si="402"/>
        <v>0</v>
      </c>
      <c r="BI2635" s="3">
        <f t="shared" si="402"/>
        <v>0</v>
      </c>
      <c r="BJ2635" s="3">
        <f t="shared" si="402"/>
        <v>0</v>
      </c>
      <c r="BK2635" s="3">
        <f t="shared" si="402"/>
        <v>0</v>
      </c>
      <c r="BL2635" s="3">
        <f t="shared" si="402"/>
        <v>0</v>
      </c>
    </row>
    <row r="2636" spans="1:64" ht="15" customHeight="1" x14ac:dyDescent="0.25">
      <c r="C2636" s="15"/>
      <c r="W2636" s="27" t="s">
        <v>10</v>
      </c>
      <c r="AN2636"/>
      <c r="AO2636"/>
      <c r="AP2636"/>
      <c r="AQ2636"/>
      <c r="BE2636" s="30" t="str">
        <f t="shared" si="402"/>
        <v>oui</v>
      </c>
      <c r="BF2636" s="3">
        <f t="shared" si="402"/>
        <v>0</v>
      </c>
      <c r="BG2636" s="3">
        <f t="shared" si="402"/>
        <v>0</v>
      </c>
      <c r="BH2636" s="3">
        <f t="shared" si="402"/>
        <v>0</v>
      </c>
      <c r="BI2636" s="3">
        <f t="shared" si="402"/>
        <v>0</v>
      </c>
      <c r="BJ2636" s="3">
        <f t="shared" si="402"/>
        <v>0</v>
      </c>
      <c r="BK2636" s="3">
        <f t="shared" si="402"/>
        <v>0</v>
      </c>
      <c r="BL2636" s="3">
        <f t="shared" si="402"/>
        <v>0</v>
      </c>
    </row>
    <row r="2637" spans="1:64" ht="15" customHeight="1" x14ac:dyDescent="0.25">
      <c r="C2637" s="15"/>
      <c r="W2637" s="27" t="s">
        <v>10</v>
      </c>
      <c r="AN2637"/>
      <c r="AO2637"/>
      <c r="AP2637"/>
      <c r="AQ2637"/>
      <c r="BE2637" s="30" t="str">
        <f t="shared" si="402"/>
        <v>oui</v>
      </c>
      <c r="BF2637" s="3">
        <f t="shared" si="402"/>
        <v>0</v>
      </c>
      <c r="BG2637" s="3">
        <f t="shared" si="402"/>
        <v>0</v>
      </c>
      <c r="BH2637" s="3">
        <f t="shared" si="402"/>
        <v>0</v>
      </c>
      <c r="BI2637" s="3">
        <f t="shared" si="402"/>
        <v>0</v>
      </c>
      <c r="BJ2637" s="3">
        <f t="shared" si="402"/>
        <v>0</v>
      </c>
      <c r="BK2637" s="3">
        <f t="shared" si="402"/>
        <v>0</v>
      </c>
      <c r="BL2637" s="3">
        <f t="shared" si="402"/>
        <v>0</v>
      </c>
    </row>
    <row r="2638" spans="1:64" ht="15" customHeight="1" x14ac:dyDescent="0.25">
      <c r="C2638" s="15"/>
      <c r="W2638" s="27" t="s">
        <v>10</v>
      </c>
      <c r="AN2638"/>
      <c r="AO2638"/>
      <c r="AP2638"/>
      <c r="AQ2638"/>
      <c r="BE2638" s="30" t="str">
        <f t="shared" si="402"/>
        <v>oui</v>
      </c>
      <c r="BF2638" s="3">
        <f t="shared" si="402"/>
        <v>0</v>
      </c>
      <c r="BG2638" s="3">
        <f t="shared" si="402"/>
        <v>0</v>
      </c>
      <c r="BH2638" s="3">
        <f t="shared" si="402"/>
        <v>0</v>
      </c>
      <c r="BI2638" s="3">
        <f t="shared" si="402"/>
        <v>0</v>
      </c>
      <c r="BJ2638" s="3">
        <f t="shared" si="402"/>
        <v>0</v>
      </c>
      <c r="BK2638" s="3">
        <f t="shared" si="402"/>
        <v>0</v>
      </c>
      <c r="BL2638" s="3">
        <f t="shared" si="402"/>
        <v>0</v>
      </c>
    </row>
    <row r="2639" spans="1:64" ht="15" customHeight="1" x14ac:dyDescent="0.25">
      <c r="C2639" s="15"/>
      <c r="W2639" s="27" t="s">
        <v>10</v>
      </c>
      <c r="AN2639"/>
      <c r="AO2639"/>
      <c r="AP2639"/>
      <c r="AQ2639"/>
      <c r="BE2639" s="30" t="str">
        <f t="shared" si="402"/>
        <v>oui</v>
      </c>
      <c r="BF2639" s="3">
        <f t="shared" si="402"/>
        <v>0</v>
      </c>
      <c r="BG2639" s="3">
        <f t="shared" si="402"/>
        <v>0</v>
      </c>
      <c r="BH2639" s="3">
        <f t="shared" si="402"/>
        <v>0</v>
      </c>
      <c r="BI2639" s="3">
        <f t="shared" si="402"/>
        <v>0</v>
      </c>
      <c r="BJ2639" s="3">
        <f t="shared" si="402"/>
        <v>0</v>
      </c>
      <c r="BK2639" s="3">
        <f t="shared" si="402"/>
        <v>0</v>
      </c>
      <c r="BL2639" s="3">
        <f t="shared" si="402"/>
        <v>0</v>
      </c>
    </row>
    <row r="2640" spans="1:64" ht="15" customHeight="1" x14ac:dyDescent="0.25">
      <c r="C2640" s="15"/>
      <c r="W2640" s="27" t="s">
        <v>10</v>
      </c>
      <c r="AN2640"/>
      <c r="AO2640"/>
      <c r="AP2640"/>
      <c r="AQ2640"/>
      <c r="BE2640" s="30" t="str">
        <f t="shared" si="402"/>
        <v>oui</v>
      </c>
      <c r="BF2640" s="3">
        <f t="shared" si="402"/>
        <v>0</v>
      </c>
      <c r="BG2640" s="3">
        <f t="shared" si="402"/>
        <v>0</v>
      </c>
      <c r="BH2640" s="3">
        <f t="shared" si="402"/>
        <v>0</v>
      </c>
      <c r="BI2640" s="3">
        <f t="shared" si="402"/>
        <v>0</v>
      </c>
      <c r="BJ2640" s="3">
        <f t="shared" si="402"/>
        <v>0</v>
      </c>
      <c r="BK2640" s="3">
        <f t="shared" si="402"/>
        <v>0</v>
      </c>
      <c r="BL2640" s="3">
        <f t="shared" si="402"/>
        <v>0</v>
      </c>
    </row>
    <row r="2641" spans="3:64" ht="15" customHeight="1" x14ac:dyDescent="0.25">
      <c r="C2641" s="15"/>
      <c r="W2641" s="27" t="s">
        <v>10</v>
      </c>
      <c r="AN2641"/>
      <c r="AO2641"/>
      <c r="AP2641"/>
      <c r="AQ2641"/>
      <c r="BE2641" s="30" t="str">
        <f t="shared" si="402"/>
        <v>oui</v>
      </c>
      <c r="BF2641" s="3">
        <f t="shared" si="402"/>
        <v>0</v>
      </c>
      <c r="BG2641" s="3">
        <f t="shared" si="402"/>
        <v>0</v>
      </c>
      <c r="BH2641" s="3">
        <f t="shared" si="402"/>
        <v>0</v>
      </c>
      <c r="BI2641" s="3">
        <f t="shared" si="402"/>
        <v>0</v>
      </c>
      <c r="BJ2641" s="3">
        <f t="shared" si="402"/>
        <v>0</v>
      </c>
      <c r="BK2641" s="3">
        <f t="shared" si="402"/>
        <v>0</v>
      </c>
      <c r="BL2641" s="3">
        <f t="shared" si="402"/>
        <v>0</v>
      </c>
    </row>
    <row r="2642" spans="3:64" ht="15" customHeight="1" x14ac:dyDescent="0.25">
      <c r="C2642" s="15"/>
      <c r="W2642" s="27" t="s">
        <v>10</v>
      </c>
      <c r="AN2642"/>
      <c r="AO2642"/>
      <c r="AP2642"/>
      <c r="AQ2642"/>
      <c r="BE2642" s="30" t="str">
        <f t="shared" si="402"/>
        <v>oui</v>
      </c>
      <c r="BF2642" s="3">
        <f t="shared" si="402"/>
        <v>0</v>
      </c>
      <c r="BG2642" s="3">
        <f t="shared" si="402"/>
        <v>0</v>
      </c>
      <c r="BH2642" s="3">
        <f t="shared" si="402"/>
        <v>0</v>
      </c>
      <c r="BI2642" s="3">
        <f t="shared" si="402"/>
        <v>0</v>
      </c>
      <c r="BJ2642" s="3">
        <f t="shared" si="402"/>
        <v>0</v>
      </c>
      <c r="BK2642" s="3">
        <f t="shared" si="402"/>
        <v>0</v>
      </c>
      <c r="BL2642" s="3">
        <f t="shared" si="402"/>
        <v>0</v>
      </c>
    </row>
    <row r="2643" spans="3:64" ht="15" customHeight="1" x14ac:dyDescent="0.25">
      <c r="C2643" s="15"/>
      <c r="W2643" s="27" t="s">
        <v>10</v>
      </c>
      <c r="AN2643"/>
      <c r="AO2643"/>
      <c r="AP2643"/>
      <c r="AQ2643"/>
      <c r="BE2643" s="30" t="str">
        <f t="shared" si="402"/>
        <v>oui</v>
      </c>
      <c r="BF2643" s="3">
        <f t="shared" si="402"/>
        <v>0</v>
      </c>
      <c r="BG2643" s="3">
        <f t="shared" si="402"/>
        <v>0</v>
      </c>
      <c r="BH2643" s="3">
        <f t="shared" si="402"/>
        <v>0</v>
      </c>
      <c r="BI2643" s="3">
        <f t="shared" si="402"/>
        <v>0</v>
      </c>
      <c r="BJ2643" s="3">
        <f t="shared" si="402"/>
        <v>0</v>
      </c>
      <c r="BK2643" s="3">
        <f t="shared" si="402"/>
        <v>0</v>
      </c>
      <c r="BL2643" s="3">
        <f t="shared" si="402"/>
        <v>0</v>
      </c>
    </row>
    <row r="2644" spans="3:64" ht="15" customHeight="1" x14ac:dyDescent="0.25">
      <c r="C2644" s="15"/>
      <c r="W2644" s="27" t="s">
        <v>10</v>
      </c>
      <c r="AN2644"/>
      <c r="AO2644"/>
      <c r="AP2644"/>
      <c r="AQ2644"/>
      <c r="BE2644" s="30" t="str">
        <f t="shared" si="402"/>
        <v>oui</v>
      </c>
      <c r="BF2644" s="3">
        <f t="shared" si="402"/>
        <v>0</v>
      </c>
      <c r="BG2644" s="3">
        <f t="shared" si="402"/>
        <v>0</v>
      </c>
      <c r="BH2644" s="3">
        <f t="shared" si="402"/>
        <v>0</v>
      </c>
      <c r="BI2644" s="3">
        <f t="shared" si="402"/>
        <v>0</v>
      </c>
      <c r="BJ2644" s="3">
        <f t="shared" si="402"/>
        <v>0</v>
      </c>
      <c r="BK2644" s="3">
        <f t="shared" si="402"/>
        <v>0</v>
      </c>
      <c r="BL2644" s="3">
        <f t="shared" si="402"/>
        <v>0</v>
      </c>
    </row>
    <row r="2645" spans="3:64" ht="15" customHeight="1" x14ac:dyDescent="0.25">
      <c r="C2645" s="15"/>
      <c r="W2645" s="27" t="s">
        <v>10</v>
      </c>
      <c r="AN2645"/>
      <c r="AO2645"/>
      <c r="AP2645"/>
      <c r="AQ2645"/>
      <c r="BE2645" s="30" t="str">
        <f t="shared" si="402"/>
        <v>oui</v>
      </c>
      <c r="BF2645" s="3">
        <f t="shared" si="402"/>
        <v>0</v>
      </c>
      <c r="BG2645" s="3">
        <f t="shared" si="402"/>
        <v>0</v>
      </c>
      <c r="BH2645" s="3">
        <f t="shared" si="402"/>
        <v>0</v>
      </c>
      <c r="BI2645" s="3">
        <f t="shared" si="402"/>
        <v>0</v>
      </c>
      <c r="BJ2645" s="3">
        <f t="shared" si="402"/>
        <v>0</v>
      </c>
      <c r="BK2645" s="3">
        <f t="shared" si="402"/>
        <v>0</v>
      </c>
      <c r="BL2645" s="3">
        <f t="shared" si="402"/>
        <v>0</v>
      </c>
    </row>
    <row r="2646" spans="3:64" ht="15" customHeight="1" x14ac:dyDescent="0.25">
      <c r="C2646" s="15"/>
      <c r="W2646" s="27" t="s">
        <v>10</v>
      </c>
      <c r="AN2646"/>
      <c r="AO2646"/>
      <c r="AP2646"/>
      <c r="AQ2646"/>
      <c r="BE2646" s="30" t="str">
        <f t="shared" si="402"/>
        <v>oui</v>
      </c>
      <c r="BF2646" s="3">
        <f t="shared" si="402"/>
        <v>0</v>
      </c>
      <c r="BG2646" s="3">
        <f t="shared" si="402"/>
        <v>0</v>
      </c>
      <c r="BH2646" s="3">
        <f t="shared" si="402"/>
        <v>0</v>
      </c>
      <c r="BI2646" s="3">
        <f t="shared" si="402"/>
        <v>0</v>
      </c>
      <c r="BJ2646" s="3">
        <f t="shared" si="402"/>
        <v>0</v>
      </c>
      <c r="BK2646" s="3">
        <f t="shared" si="402"/>
        <v>0</v>
      </c>
      <c r="BL2646" s="3">
        <f t="shared" si="402"/>
        <v>0</v>
      </c>
    </row>
    <row r="2647" spans="3:64" ht="15" customHeight="1" x14ac:dyDescent="0.25">
      <c r="C2647" s="15"/>
      <c r="W2647" s="27" t="s">
        <v>10</v>
      </c>
      <c r="AN2647"/>
      <c r="AO2647"/>
      <c r="AP2647"/>
      <c r="AQ2647"/>
      <c r="BE2647" s="30" t="str">
        <f t="shared" si="402"/>
        <v>oui</v>
      </c>
      <c r="BF2647" s="3">
        <f t="shared" si="402"/>
        <v>0</v>
      </c>
      <c r="BG2647" s="3">
        <f t="shared" si="402"/>
        <v>0</v>
      </c>
      <c r="BH2647" s="3">
        <f t="shared" si="402"/>
        <v>0</v>
      </c>
      <c r="BI2647" s="3">
        <f t="shared" si="402"/>
        <v>0</v>
      </c>
      <c r="BJ2647" s="3">
        <f t="shared" si="402"/>
        <v>0</v>
      </c>
      <c r="BK2647" s="3">
        <f t="shared" si="402"/>
        <v>0</v>
      </c>
      <c r="BL2647" s="3">
        <f t="shared" si="402"/>
        <v>0</v>
      </c>
    </row>
    <row r="2648" spans="3:64" ht="15" customHeight="1" x14ac:dyDescent="0.25">
      <c r="C2648" s="15"/>
      <c r="W2648" s="27" t="s">
        <v>10</v>
      </c>
      <c r="AN2648"/>
      <c r="AO2648"/>
      <c r="AP2648"/>
      <c r="AQ2648"/>
      <c r="BE2648" s="30" t="str">
        <f t="shared" si="402"/>
        <v>oui</v>
      </c>
      <c r="BF2648" s="3">
        <f t="shared" si="402"/>
        <v>0</v>
      </c>
      <c r="BG2648" s="3">
        <f t="shared" si="402"/>
        <v>0</v>
      </c>
      <c r="BH2648" s="3">
        <f t="shared" si="402"/>
        <v>0</v>
      </c>
      <c r="BI2648" s="3">
        <f t="shared" si="402"/>
        <v>0</v>
      </c>
      <c r="BJ2648" s="3">
        <f t="shared" si="402"/>
        <v>0</v>
      </c>
      <c r="BK2648" s="3">
        <f t="shared" si="402"/>
        <v>0</v>
      </c>
      <c r="BL2648" s="3">
        <f t="shared" si="402"/>
        <v>0</v>
      </c>
    </row>
    <row r="2649" spans="3:64" ht="15" customHeight="1" x14ac:dyDescent="0.25">
      <c r="C2649" s="15"/>
      <c r="W2649" s="27" t="s">
        <v>10</v>
      </c>
      <c r="AN2649"/>
      <c r="AO2649"/>
      <c r="AP2649"/>
      <c r="AQ2649"/>
      <c r="BE2649" s="30" t="str">
        <f t="shared" si="402"/>
        <v>oui</v>
      </c>
      <c r="BF2649" s="3">
        <f t="shared" si="402"/>
        <v>0</v>
      </c>
      <c r="BG2649" s="3">
        <f t="shared" si="402"/>
        <v>0</v>
      </c>
      <c r="BH2649" s="3">
        <f t="shared" si="402"/>
        <v>0</v>
      </c>
      <c r="BI2649" s="3">
        <f t="shared" si="402"/>
        <v>0</v>
      </c>
      <c r="BJ2649" s="3">
        <f t="shared" si="402"/>
        <v>0</v>
      </c>
      <c r="BK2649" s="3">
        <f t="shared" si="402"/>
        <v>0</v>
      </c>
      <c r="BL2649" s="3">
        <f t="shared" si="402"/>
        <v>0</v>
      </c>
    </row>
    <row r="2650" spans="3:64" ht="15" customHeight="1" x14ac:dyDescent="0.25">
      <c r="C2650" s="15"/>
      <c r="W2650" s="27" t="s">
        <v>10</v>
      </c>
      <c r="AN2650"/>
      <c r="AO2650"/>
      <c r="AP2650"/>
      <c r="AQ2650"/>
      <c r="BE2650" s="30" t="str">
        <f t="shared" ref="BE2650:BL2665" si="403">+BE2649</f>
        <v>oui</v>
      </c>
      <c r="BF2650" s="3">
        <f t="shared" si="403"/>
        <v>0</v>
      </c>
      <c r="BG2650" s="3">
        <f t="shared" si="403"/>
        <v>0</v>
      </c>
      <c r="BH2650" s="3">
        <f t="shared" si="403"/>
        <v>0</v>
      </c>
      <c r="BI2650" s="3">
        <f t="shared" si="403"/>
        <v>0</v>
      </c>
      <c r="BJ2650" s="3">
        <f t="shared" si="403"/>
        <v>0</v>
      </c>
      <c r="BK2650" s="3">
        <f t="shared" si="403"/>
        <v>0</v>
      </c>
      <c r="BL2650" s="3">
        <f t="shared" si="403"/>
        <v>0</v>
      </c>
    </row>
    <row r="2651" spans="3:64" ht="15" customHeight="1" x14ac:dyDescent="0.25">
      <c r="C2651" s="15"/>
      <c r="W2651" s="27" t="s">
        <v>10</v>
      </c>
      <c r="AN2651"/>
      <c r="AO2651"/>
      <c r="AP2651"/>
      <c r="AQ2651"/>
      <c r="BE2651" s="30" t="str">
        <f t="shared" si="403"/>
        <v>oui</v>
      </c>
      <c r="BF2651" s="3">
        <f t="shared" si="403"/>
        <v>0</v>
      </c>
      <c r="BG2651" s="3">
        <f t="shared" si="403"/>
        <v>0</v>
      </c>
      <c r="BH2651" s="3">
        <f t="shared" si="403"/>
        <v>0</v>
      </c>
      <c r="BI2651" s="3">
        <f t="shared" si="403"/>
        <v>0</v>
      </c>
      <c r="BJ2651" s="3">
        <f t="shared" si="403"/>
        <v>0</v>
      </c>
      <c r="BK2651" s="3">
        <f t="shared" si="403"/>
        <v>0</v>
      </c>
      <c r="BL2651" s="3">
        <f t="shared" si="403"/>
        <v>0</v>
      </c>
    </row>
    <row r="2652" spans="3:64" ht="15" customHeight="1" x14ac:dyDescent="0.25">
      <c r="C2652" s="15"/>
      <c r="W2652" s="27" t="s">
        <v>10</v>
      </c>
      <c r="AN2652"/>
      <c r="AO2652"/>
      <c r="AP2652"/>
      <c r="AQ2652"/>
      <c r="BE2652" s="30" t="str">
        <f t="shared" si="403"/>
        <v>oui</v>
      </c>
      <c r="BF2652" s="3">
        <f t="shared" si="403"/>
        <v>0</v>
      </c>
      <c r="BG2652" s="3">
        <f t="shared" si="403"/>
        <v>0</v>
      </c>
      <c r="BH2652" s="3">
        <f t="shared" si="403"/>
        <v>0</v>
      </c>
      <c r="BI2652" s="3">
        <f t="shared" si="403"/>
        <v>0</v>
      </c>
      <c r="BJ2652" s="3">
        <f t="shared" si="403"/>
        <v>0</v>
      </c>
      <c r="BK2652" s="3">
        <f t="shared" si="403"/>
        <v>0</v>
      </c>
      <c r="BL2652" s="3">
        <f t="shared" si="403"/>
        <v>0</v>
      </c>
    </row>
    <row r="2653" spans="3:64" ht="15" customHeight="1" x14ac:dyDescent="0.25">
      <c r="C2653" s="15"/>
      <c r="W2653" s="27" t="s">
        <v>10</v>
      </c>
      <c r="AN2653"/>
      <c r="AO2653"/>
      <c r="AP2653"/>
      <c r="AQ2653"/>
      <c r="BE2653" s="30" t="str">
        <f t="shared" si="403"/>
        <v>oui</v>
      </c>
      <c r="BF2653" s="3">
        <f t="shared" si="403"/>
        <v>0</v>
      </c>
      <c r="BG2653" s="3">
        <f t="shared" si="403"/>
        <v>0</v>
      </c>
      <c r="BH2653" s="3">
        <f t="shared" si="403"/>
        <v>0</v>
      </c>
      <c r="BI2653" s="3">
        <f t="shared" si="403"/>
        <v>0</v>
      </c>
      <c r="BJ2653" s="3">
        <f t="shared" si="403"/>
        <v>0</v>
      </c>
      <c r="BK2653" s="3">
        <f t="shared" si="403"/>
        <v>0</v>
      </c>
      <c r="BL2653" s="3">
        <f t="shared" si="403"/>
        <v>0</v>
      </c>
    </row>
    <row r="2654" spans="3:64" ht="15" customHeight="1" x14ac:dyDescent="0.25">
      <c r="C2654" s="15"/>
      <c r="W2654" s="27" t="s">
        <v>10</v>
      </c>
      <c r="AN2654"/>
      <c r="AO2654"/>
      <c r="AP2654"/>
      <c r="AQ2654"/>
      <c r="BE2654" s="30" t="str">
        <f t="shared" si="403"/>
        <v>oui</v>
      </c>
      <c r="BF2654" s="3">
        <f t="shared" si="403"/>
        <v>0</v>
      </c>
      <c r="BG2654" s="3">
        <f t="shared" si="403"/>
        <v>0</v>
      </c>
      <c r="BH2654" s="3">
        <f t="shared" si="403"/>
        <v>0</v>
      </c>
      <c r="BI2654" s="3">
        <f t="shared" si="403"/>
        <v>0</v>
      </c>
      <c r="BJ2654" s="3">
        <f t="shared" si="403"/>
        <v>0</v>
      </c>
      <c r="BK2654" s="3">
        <f t="shared" si="403"/>
        <v>0</v>
      </c>
      <c r="BL2654" s="3">
        <f t="shared" si="403"/>
        <v>0</v>
      </c>
    </row>
    <row r="2655" spans="3:64" ht="15" customHeight="1" x14ac:dyDescent="0.25">
      <c r="C2655" s="15"/>
      <c r="W2655" s="27" t="s">
        <v>10</v>
      </c>
      <c r="AN2655"/>
      <c r="AO2655"/>
      <c r="AP2655"/>
      <c r="AQ2655"/>
      <c r="BE2655" s="30" t="str">
        <f t="shared" si="403"/>
        <v>oui</v>
      </c>
      <c r="BF2655" s="3">
        <f t="shared" si="403"/>
        <v>0</v>
      </c>
      <c r="BG2655" s="3">
        <f t="shared" si="403"/>
        <v>0</v>
      </c>
      <c r="BH2655" s="3">
        <f t="shared" si="403"/>
        <v>0</v>
      </c>
      <c r="BI2655" s="3">
        <f t="shared" si="403"/>
        <v>0</v>
      </c>
      <c r="BJ2655" s="3">
        <f t="shared" si="403"/>
        <v>0</v>
      </c>
      <c r="BK2655" s="3">
        <f t="shared" si="403"/>
        <v>0</v>
      </c>
      <c r="BL2655" s="3">
        <f t="shared" si="403"/>
        <v>0</v>
      </c>
    </row>
    <row r="2656" spans="3:64" ht="15" customHeight="1" x14ac:dyDescent="0.25">
      <c r="C2656" s="15"/>
      <c r="W2656" s="27" t="s">
        <v>10</v>
      </c>
      <c r="AN2656"/>
      <c r="AO2656"/>
      <c r="AP2656"/>
      <c r="AQ2656"/>
      <c r="BE2656" s="30" t="str">
        <f t="shared" si="403"/>
        <v>oui</v>
      </c>
      <c r="BF2656" s="3">
        <f t="shared" si="403"/>
        <v>0</v>
      </c>
      <c r="BG2656" s="3">
        <f t="shared" si="403"/>
        <v>0</v>
      </c>
      <c r="BH2656" s="3">
        <f t="shared" si="403"/>
        <v>0</v>
      </c>
      <c r="BI2656" s="3">
        <f t="shared" si="403"/>
        <v>0</v>
      </c>
      <c r="BJ2656" s="3">
        <f t="shared" si="403"/>
        <v>0</v>
      </c>
      <c r="BK2656" s="3">
        <f t="shared" si="403"/>
        <v>0</v>
      </c>
      <c r="BL2656" s="3">
        <f t="shared" si="403"/>
        <v>0</v>
      </c>
    </row>
    <row r="2657" spans="3:57" ht="15" customHeight="1" x14ac:dyDescent="0.25">
      <c r="C2657" s="15"/>
      <c r="W2657" s="132" t="s">
        <v>91</v>
      </c>
      <c r="AN2657"/>
      <c r="AO2657"/>
      <c r="AP2657"/>
      <c r="AQ2657"/>
      <c r="BD2657"/>
      <c r="BE2657" s="30" t="str">
        <f t="shared" si="403"/>
        <v>oui</v>
      </c>
    </row>
    <row r="2658" spans="3:57" ht="15" customHeight="1" x14ac:dyDescent="0.25">
      <c r="C2658" s="15"/>
      <c r="W2658" s="132" t="s">
        <v>91</v>
      </c>
      <c r="AN2658"/>
      <c r="AO2658"/>
      <c r="AP2658"/>
      <c r="AQ2658"/>
      <c r="BD2658"/>
      <c r="BE2658" s="30" t="str">
        <f t="shared" si="403"/>
        <v>oui</v>
      </c>
    </row>
    <row r="2659" spans="3:57" ht="15" customHeight="1" x14ac:dyDescent="0.25">
      <c r="C2659" s="15"/>
      <c r="W2659" s="132" t="s">
        <v>91</v>
      </c>
      <c r="AN2659"/>
      <c r="AO2659"/>
      <c r="AP2659"/>
      <c r="AQ2659"/>
      <c r="BD2659"/>
      <c r="BE2659" s="30" t="str">
        <f t="shared" si="403"/>
        <v>oui</v>
      </c>
    </row>
    <row r="2660" spans="3:57" ht="15" customHeight="1" x14ac:dyDescent="0.25">
      <c r="C2660" s="15"/>
      <c r="W2660" s="132" t="s">
        <v>91</v>
      </c>
      <c r="AN2660"/>
      <c r="AO2660"/>
      <c r="AP2660"/>
      <c r="AQ2660"/>
      <c r="BD2660"/>
      <c r="BE2660" s="30" t="str">
        <f t="shared" si="403"/>
        <v>oui</v>
      </c>
    </row>
    <row r="2661" spans="3:57" ht="15" customHeight="1" x14ac:dyDescent="0.25">
      <c r="C2661" s="15"/>
      <c r="W2661" s="132" t="s">
        <v>91</v>
      </c>
      <c r="AN2661"/>
      <c r="AO2661"/>
      <c r="AP2661"/>
      <c r="AQ2661"/>
      <c r="BD2661"/>
      <c r="BE2661" s="30" t="str">
        <f t="shared" si="403"/>
        <v>oui</v>
      </c>
    </row>
    <row r="2662" spans="3:57" ht="15" customHeight="1" x14ac:dyDescent="0.25">
      <c r="C2662" s="15"/>
      <c r="W2662" s="132" t="s">
        <v>91</v>
      </c>
      <c r="AN2662"/>
      <c r="AO2662"/>
      <c r="AP2662"/>
      <c r="AQ2662"/>
      <c r="BD2662"/>
      <c r="BE2662" s="30" t="str">
        <f t="shared" si="403"/>
        <v>oui</v>
      </c>
    </row>
    <row r="2663" spans="3:57" ht="15" customHeight="1" x14ac:dyDescent="0.25">
      <c r="C2663" s="15"/>
      <c r="W2663" s="132" t="s">
        <v>91</v>
      </c>
      <c r="AN2663"/>
      <c r="AO2663"/>
      <c r="AP2663"/>
      <c r="AQ2663"/>
      <c r="BD2663"/>
      <c r="BE2663" s="30" t="str">
        <f t="shared" si="403"/>
        <v>oui</v>
      </c>
    </row>
    <row r="2664" spans="3:57" ht="15" customHeight="1" x14ac:dyDescent="0.25">
      <c r="C2664" s="15"/>
      <c r="W2664" s="132" t="s">
        <v>91</v>
      </c>
      <c r="AN2664"/>
      <c r="AO2664"/>
      <c r="AP2664"/>
      <c r="AQ2664"/>
      <c r="BD2664"/>
      <c r="BE2664" s="30" t="str">
        <f t="shared" si="403"/>
        <v>oui</v>
      </c>
    </row>
    <row r="2665" spans="3:57" ht="15" customHeight="1" x14ac:dyDescent="0.25">
      <c r="C2665" s="15"/>
      <c r="W2665" s="132" t="s">
        <v>91</v>
      </c>
      <c r="AN2665"/>
      <c r="AO2665"/>
      <c r="AP2665"/>
      <c r="AQ2665"/>
      <c r="BD2665"/>
      <c r="BE2665" s="30" t="str">
        <f t="shared" si="403"/>
        <v>oui</v>
      </c>
    </row>
    <row r="2666" spans="3:57" ht="15" customHeight="1" x14ac:dyDescent="0.25">
      <c r="C2666" s="15"/>
      <c r="W2666" s="132" t="s">
        <v>91</v>
      </c>
      <c r="AN2666"/>
      <c r="AO2666"/>
      <c r="AP2666"/>
      <c r="AQ2666"/>
      <c r="BD2666"/>
      <c r="BE2666" s="30" t="str">
        <f t="shared" ref="BE2666:BE2729" si="404">+BE2665</f>
        <v>oui</v>
      </c>
    </row>
    <row r="2667" spans="3:57" ht="15" customHeight="1" x14ac:dyDescent="0.25">
      <c r="C2667" s="15"/>
      <c r="W2667" s="132" t="s">
        <v>91</v>
      </c>
      <c r="AN2667"/>
      <c r="AO2667"/>
      <c r="AP2667"/>
      <c r="AQ2667"/>
      <c r="BD2667"/>
      <c r="BE2667" s="30" t="str">
        <f t="shared" si="404"/>
        <v>oui</v>
      </c>
    </row>
    <row r="2668" spans="3:57" ht="15" customHeight="1" x14ac:dyDescent="0.25">
      <c r="C2668" s="15"/>
      <c r="W2668" s="132" t="s">
        <v>91</v>
      </c>
      <c r="AN2668"/>
      <c r="AO2668"/>
      <c r="AP2668"/>
      <c r="AQ2668"/>
      <c r="BD2668"/>
      <c r="BE2668" s="30" t="str">
        <f t="shared" si="404"/>
        <v>oui</v>
      </c>
    </row>
    <row r="2669" spans="3:57" ht="15" customHeight="1" x14ac:dyDescent="0.25">
      <c r="C2669" s="15"/>
      <c r="W2669" s="132" t="s">
        <v>91</v>
      </c>
      <c r="AN2669"/>
      <c r="AO2669"/>
      <c r="AP2669"/>
      <c r="AQ2669"/>
      <c r="BD2669"/>
      <c r="BE2669" s="30" t="str">
        <f t="shared" si="404"/>
        <v>oui</v>
      </c>
    </row>
    <row r="2670" spans="3:57" ht="15" customHeight="1" x14ac:dyDescent="0.25">
      <c r="C2670" s="15"/>
      <c r="W2670" s="132" t="s">
        <v>91</v>
      </c>
      <c r="AN2670"/>
      <c r="AO2670"/>
      <c r="AP2670"/>
      <c r="AQ2670"/>
      <c r="BD2670"/>
      <c r="BE2670" s="30" t="str">
        <f t="shared" si="404"/>
        <v>oui</v>
      </c>
    </row>
    <row r="2671" spans="3:57" ht="15" customHeight="1" x14ac:dyDescent="0.25">
      <c r="C2671" s="15"/>
      <c r="W2671" s="132" t="s">
        <v>91</v>
      </c>
      <c r="AN2671"/>
      <c r="AO2671"/>
      <c r="AP2671"/>
      <c r="AQ2671"/>
      <c r="BD2671"/>
      <c r="BE2671" s="30" t="str">
        <f t="shared" si="404"/>
        <v>oui</v>
      </c>
    </row>
    <row r="2672" spans="3:57" ht="15" customHeight="1" x14ac:dyDescent="0.25">
      <c r="C2672" s="15"/>
      <c r="W2672" s="132" t="s">
        <v>91</v>
      </c>
      <c r="AN2672"/>
      <c r="AO2672"/>
      <c r="AP2672"/>
      <c r="AQ2672"/>
      <c r="BD2672"/>
      <c r="BE2672" s="30" t="str">
        <f t="shared" si="404"/>
        <v>oui</v>
      </c>
    </row>
    <row r="2673" spans="3:57" ht="15" customHeight="1" x14ac:dyDescent="0.25">
      <c r="C2673" s="15"/>
      <c r="W2673" s="132" t="s">
        <v>91</v>
      </c>
      <c r="AN2673"/>
      <c r="AO2673"/>
      <c r="AP2673"/>
      <c r="AQ2673"/>
      <c r="BD2673"/>
      <c r="BE2673" s="30" t="str">
        <f t="shared" si="404"/>
        <v>oui</v>
      </c>
    </row>
    <row r="2674" spans="3:57" ht="15" customHeight="1" x14ac:dyDescent="0.25">
      <c r="C2674" s="15"/>
      <c r="W2674" s="132" t="s">
        <v>91</v>
      </c>
      <c r="AN2674"/>
      <c r="AO2674"/>
      <c r="AP2674"/>
      <c r="AQ2674"/>
      <c r="BD2674"/>
      <c r="BE2674" s="30" t="str">
        <f t="shared" si="404"/>
        <v>oui</v>
      </c>
    </row>
    <row r="2675" spans="3:57" ht="15" customHeight="1" x14ac:dyDescent="0.25">
      <c r="C2675" s="15"/>
      <c r="W2675" s="132" t="s">
        <v>91</v>
      </c>
      <c r="AN2675"/>
      <c r="AO2675"/>
      <c r="AP2675"/>
      <c r="AQ2675"/>
      <c r="BD2675"/>
      <c r="BE2675" s="30" t="str">
        <f t="shared" si="404"/>
        <v>oui</v>
      </c>
    </row>
    <row r="2676" spans="3:57" ht="15" customHeight="1" x14ac:dyDescent="0.25">
      <c r="C2676" s="15"/>
      <c r="W2676" s="132" t="s">
        <v>91</v>
      </c>
      <c r="AN2676"/>
      <c r="AO2676"/>
      <c r="AP2676"/>
      <c r="AQ2676"/>
      <c r="BD2676"/>
      <c r="BE2676" s="30" t="str">
        <f t="shared" si="404"/>
        <v>oui</v>
      </c>
    </row>
    <row r="2677" spans="3:57" ht="15" customHeight="1" x14ac:dyDescent="0.25">
      <c r="C2677" s="15"/>
      <c r="W2677" s="132" t="s">
        <v>91</v>
      </c>
      <c r="AN2677"/>
      <c r="AO2677"/>
      <c r="AP2677"/>
      <c r="AQ2677"/>
      <c r="BD2677"/>
      <c r="BE2677" s="30" t="str">
        <f t="shared" si="404"/>
        <v>oui</v>
      </c>
    </row>
    <row r="2678" spans="3:57" ht="15" customHeight="1" x14ac:dyDescent="0.25">
      <c r="C2678" s="15"/>
      <c r="W2678" s="132" t="s">
        <v>91</v>
      </c>
      <c r="AN2678"/>
      <c r="AO2678"/>
      <c r="AP2678"/>
      <c r="AQ2678"/>
      <c r="BD2678"/>
      <c r="BE2678" s="30" t="str">
        <f t="shared" si="404"/>
        <v>oui</v>
      </c>
    </row>
    <row r="2679" spans="3:57" ht="15" customHeight="1" x14ac:dyDescent="0.25">
      <c r="C2679" s="15"/>
      <c r="W2679" s="132" t="s">
        <v>91</v>
      </c>
      <c r="AN2679"/>
      <c r="AO2679"/>
      <c r="AP2679"/>
      <c r="AQ2679"/>
      <c r="BD2679"/>
      <c r="BE2679" s="30" t="str">
        <f t="shared" si="404"/>
        <v>oui</v>
      </c>
    </row>
    <row r="2680" spans="3:57" ht="15" customHeight="1" x14ac:dyDescent="0.25">
      <c r="C2680" s="15"/>
      <c r="W2680" s="132" t="s">
        <v>91</v>
      </c>
      <c r="AN2680"/>
      <c r="AO2680"/>
      <c r="AP2680"/>
      <c r="AQ2680"/>
      <c r="BD2680"/>
      <c r="BE2680" s="30" t="str">
        <f t="shared" si="404"/>
        <v>oui</v>
      </c>
    </row>
    <row r="2681" spans="3:57" ht="15" customHeight="1" x14ac:dyDescent="0.25">
      <c r="C2681" s="15"/>
      <c r="W2681" s="132" t="s">
        <v>91</v>
      </c>
      <c r="AN2681"/>
      <c r="AO2681"/>
      <c r="AP2681"/>
      <c r="AQ2681"/>
      <c r="BD2681"/>
      <c r="BE2681" s="30" t="str">
        <f t="shared" si="404"/>
        <v>oui</v>
      </c>
    </row>
    <row r="2682" spans="3:57" ht="15" customHeight="1" x14ac:dyDescent="0.25">
      <c r="C2682" s="15"/>
      <c r="W2682" s="132" t="s">
        <v>91</v>
      </c>
      <c r="AN2682"/>
      <c r="AO2682"/>
      <c r="AP2682"/>
      <c r="AQ2682"/>
      <c r="BD2682"/>
      <c r="BE2682" s="30" t="str">
        <f t="shared" si="404"/>
        <v>oui</v>
      </c>
    </row>
    <row r="2683" spans="3:57" ht="15" customHeight="1" x14ac:dyDescent="0.25">
      <c r="C2683" s="15"/>
      <c r="W2683" s="132" t="s">
        <v>91</v>
      </c>
      <c r="AN2683"/>
      <c r="AO2683"/>
      <c r="AP2683"/>
      <c r="AQ2683"/>
      <c r="BD2683"/>
      <c r="BE2683" s="30" t="str">
        <f t="shared" si="404"/>
        <v>oui</v>
      </c>
    </row>
    <row r="2684" spans="3:57" ht="15" customHeight="1" x14ac:dyDescent="0.25">
      <c r="C2684" s="15"/>
      <c r="W2684" s="132" t="s">
        <v>91</v>
      </c>
      <c r="AN2684"/>
      <c r="AO2684"/>
      <c r="AP2684"/>
      <c r="AQ2684"/>
      <c r="BD2684"/>
      <c r="BE2684" s="30" t="str">
        <f t="shared" si="404"/>
        <v>oui</v>
      </c>
    </row>
    <row r="2685" spans="3:57" ht="15" customHeight="1" x14ac:dyDescent="0.25">
      <c r="C2685" s="15"/>
      <c r="W2685" s="132" t="s">
        <v>91</v>
      </c>
      <c r="AN2685"/>
      <c r="AO2685"/>
      <c r="AP2685"/>
      <c r="AQ2685"/>
      <c r="BD2685"/>
      <c r="BE2685" s="30" t="str">
        <f t="shared" si="404"/>
        <v>oui</v>
      </c>
    </row>
    <row r="2686" spans="3:57" ht="15" customHeight="1" x14ac:dyDescent="0.25">
      <c r="C2686" s="15"/>
      <c r="W2686" s="132" t="s">
        <v>91</v>
      </c>
      <c r="AN2686"/>
      <c r="AO2686"/>
      <c r="AP2686"/>
      <c r="AQ2686"/>
      <c r="BD2686"/>
      <c r="BE2686" s="30" t="str">
        <f t="shared" si="404"/>
        <v>oui</v>
      </c>
    </row>
    <row r="2687" spans="3:57" ht="15" customHeight="1" x14ac:dyDescent="0.25">
      <c r="C2687" s="15"/>
      <c r="W2687" s="132" t="s">
        <v>91</v>
      </c>
      <c r="AN2687"/>
      <c r="AO2687"/>
      <c r="AP2687"/>
      <c r="AQ2687"/>
      <c r="BD2687"/>
      <c r="BE2687" s="30" t="str">
        <f t="shared" si="404"/>
        <v>oui</v>
      </c>
    </row>
    <row r="2688" spans="3:57" ht="15" customHeight="1" x14ac:dyDescent="0.25">
      <c r="C2688" s="15"/>
      <c r="W2688" s="132" t="s">
        <v>91</v>
      </c>
      <c r="AN2688"/>
      <c r="AO2688"/>
      <c r="AP2688"/>
      <c r="AQ2688"/>
      <c r="BD2688"/>
      <c r="BE2688" s="30" t="str">
        <f t="shared" si="404"/>
        <v>oui</v>
      </c>
    </row>
    <row r="2689" spans="3:57" ht="15" customHeight="1" x14ac:dyDescent="0.25">
      <c r="C2689" s="15"/>
      <c r="W2689" s="132" t="s">
        <v>91</v>
      </c>
      <c r="AN2689"/>
      <c r="AO2689"/>
      <c r="AP2689"/>
      <c r="AQ2689"/>
      <c r="BD2689"/>
      <c r="BE2689" s="30" t="str">
        <f t="shared" si="404"/>
        <v>oui</v>
      </c>
    </row>
    <row r="2690" spans="3:57" ht="15" customHeight="1" x14ac:dyDescent="0.25">
      <c r="C2690" s="15"/>
      <c r="W2690" s="132" t="s">
        <v>91</v>
      </c>
      <c r="AN2690"/>
      <c r="AO2690"/>
      <c r="AP2690"/>
      <c r="AQ2690"/>
      <c r="BD2690"/>
      <c r="BE2690" s="30" t="str">
        <f t="shared" si="404"/>
        <v>oui</v>
      </c>
    </row>
    <row r="2691" spans="3:57" ht="15" customHeight="1" x14ac:dyDescent="0.25">
      <c r="C2691" s="15"/>
      <c r="W2691" s="132" t="s">
        <v>91</v>
      </c>
      <c r="AN2691"/>
      <c r="AO2691"/>
      <c r="AP2691"/>
      <c r="AQ2691"/>
      <c r="BD2691"/>
      <c r="BE2691" s="30" t="str">
        <f t="shared" si="404"/>
        <v>oui</v>
      </c>
    </row>
    <row r="2692" spans="3:57" ht="15" customHeight="1" x14ac:dyDescent="0.25">
      <c r="C2692" s="15"/>
      <c r="W2692" s="132" t="s">
        <v>91</v>
      </c>
      <c r="AN2692"/>
      <c r="AO2692"/>
      <c r="AP2692"/>
      <c r="AQ2692"/>
      <c r="BD2692"/>
      <c r="BE2692" s="30" t="str">
        <f t="shared" si="404"/>
        <v>oui</v>
      </c>
    </row>
    <row r="2693" spans="3:57" ht="15" customHeight="1" x14ac:dyDescent="0.25">
      <c r="C2693" s="15"/>
      <c r="W2693" s="132" t="s">
        <v>91</v>
      </c>
      <c r="AN2693"/>
      <c r="AO2693"/>
      <c r="AP2693"/>
      <c r="AQ2693"/>
      <c r="BD2693"/>
      <c r="BE2693" s="30" t="str">
        <f t="shared" si="404"/>
        <v>oui</v>
      </c>
    </row>
    <row r="2694" spans="3:57" ht="15" customHeight="1" x14ac:dyDescent="0.25">
      <c r="C2694" s="15"/>
      <c r="W2694" s="132" t="s">
        <v>91</v>
      </c>
      <c r="AN2694"/>
      <c r="AO2694"/>
      <c r="AP2694"/>
      <c r="AQ2694"/>
      <c r="BD2694"/>
      <c r="BE2694" s="30" t="str">
        <f t="shared" si="404"/>
        <v>oui</v>
      </c>
    </row>
    <row r="2695" spans="3:57" ht="15" customHeight="1" x14ac:dyDescent="0.25">
      <c r="C2695" s="15"/>
      <c r="W2695" s="132" t="s">
        <v>91</v>
      </c>
      <c r="AN2695"/>
      <c r="AO2695"/>
      <c r="AP2695"/>
      <c r="AQ2695"/>
      <c r="BD2695"/>
      <c r="BE2695" s="30" t="str">
        <f t="shared" si="404"/>
        <v>oui</v>
      </c>
    </row>
    <row r="2696" spans="3:57" ht="15" customHeight="1" x14ac:dyDescent="0.25">
      <c r="C2696" s="15"/>
      <c r="W2696" s="132" t="s">
        <v>91</v>
      </c>
      <c r="AN2696"/>
      <c r="AO2696"/>
      <c r="AP2696"/>
      <c r="AQ2696"/>
      <c r="BD2696"/>
      <c r="BE2696" s="30" t="str">
        <f t="shared" si="404"/>
        <v>oui</v>
      </c>
    </row>
    <row r="2697" spans="3:57" ht="15" customHeight="1" x14ac:dyDescent="0.25">
      <c r="C2697" s="15"/>
      <c r="W2697" s="132" t="s">
        <v>91</v>
      </c>
      <c r="AN2697"/>
      <c r="AO2697"/>
      <c r="AP2697"/>
      <c r="AQ2697"/>
      <c r="BD2697"/>
      <c r="BE2697" s="30" t="str">
        <f t="shared" si="404"/>
        <v>oui</v>
      </c>
    </row>
    <row r="2698" spans="3:57" ht="15" customHeight="1" x14ac:dyDescent="0.25">
      <c r="C2698" s="15"/>
      <c r="W2698" s="132" t="s">
        <v>91</v>
      </c>
      <c r="AN2698"/>
      <c r="AO2698"/>
      <c r="AP2698"/>
      <c r="AQ2698"/>
      <c r="BD2698"/>
      <c r="BE2698" s="30" t="str">
        <f t="shared" si="404"/>
        <v>oui</v>
      </c>
    </row>
    <row r="2699" spans="3:57" ht="15" customHeight="1" x14ac:dyDescent="0.25">
      <c r="C2699" s="15"/>
      <c r="W2699" s="132" t="s">
        <v>91</v>
      </c>
      <c r="AN2699"/>
      <c r="AO2699"/>
      <c r="AP2699"/>
      <c r="AQ2699"/>
      <c r="BD2699"/>
      <c r="BE2699" s="30" t="str">
        <f t="shared" si="404"/>
        <v>oui</v>
      </c>
    </row>
    <row r="2700" spans="3:57" ht="15" customHeight="1" x14ac:dyDescent="0.25">
      <c r="C2700" s="15"/>
      <c r="W2700" s="132" t="s">
        <v>91</v>
      </c>
      <c r="AN2700"/>
      <c r="AO2700"/>
      <c r="AP2700"/>
      <c r="AQ2700"/>
      <c r="BD2700"/>
      <c r="BE2700" s="30" t="str">
        <f t="shared" si="404"/>
        <v>oui</v>
      </c>
    </row>
    <row r="2701" spans="3:57" ht="15" customHeight="1" x14ac:dyDescent="0.25">
      <c r="C2701" s="15"/>
      <c r="W2701" s="132" t="s">
        <v>91</v>
      </c>
      <c r="AN2701"/>
      <c r="AO2701"/>
      <c r="AP2701"/>
      <c r="AQ2701"/>
      <c r="BD2701"/>
      <c r="BE2701" s="30" t="str">
        <f t="shared" si="404"/>
        <v>oui</v>
      </c>
    </row>
    <row r="2702" spans="3:57" ht="15" customHeight="1" x14ac:dyDescent="0.25">
      <c r="C2702" s="15"/>
      <c r="W2702" s="132" t="s">
        <v>91</v>
      </c>
      <c r="AN2702"/>
      <c r="AO2702"/>
      <c r="AP2702"/>
      <c r="AQ2702"/>
      <c r="BD2702"/>
      <c r="BE2702" s="30" t="str">
        <f t="shared" si="404"/>
        <v>oui</v>
      </c>
    </row>
    <row r="2703" spans="3:57" ht="15" customHeight="1" x14ac:dyDescent="0.25">
      <c r="C2703" s="15"/>
      <c r="W2703" s="132" t="s">
        <v>91</v>
      </c>
      <c r="AN2703"/>
      <c r="AO2703"/>
      <c r="AP2703"/>
      <c r="AQ2703"/>
      <c r="BD2703"/>
      <c r="BE2703" s="30" t="str">
        <f t="shared" si="404"/>
        <v>oui</v>
      </c>
    </row>
    <row r="2704" spans="3:57" ht="15" customHeight="1" x14ac:dyDescent="0.25">
      <c r="C2704" s="15"/>
      <c r="W2704" s="132" t="s">
        <v>91</v>
      </c>
      <c r="AN2704"/>
      <c r="AO2704"/>
      <c r="AP2704"/>
      <c r="AQ2704"/>
      <c r="BD2704"/>
      <c r="BE2704" s="30" t="str">
        <f t="shared" si="404"/>
        <v>oui</v>
      </c>
    </row>
    <row r="2705" spans="3:57" ht="15" customHeight="1" x14ac:dyDescent="0.25">
      <c r="C2705" s="15"/>
      <c r="W2705" s="132" t="s">
        <v>91</v>
      </c>
      <c r="AN2705"/>
      <c r="AO2705"/>
      <c r="AP2705"/>
      <c r="AQ2705"/>
      <c r="BD2705"/>
      <c r="BE2705" s="30" t="str">
        <f t="shared" si="404"/>
        <v>oui</v>
      </c>
    </row>
    <row r="2706" spans="3:57" ht="15" customHeight="1" x14ac:dyDescent="0.25">
      <c r="C2706" s="15"/>
      <c r="W2706" s="132" t="s">
        <v>91</v>
      </c>
      <c r="AN2706"/>
      <c r="AO2706"/>
      <c r="AP2706"/>
      <c r="AQ2706"/>
      <c r="BD2706"/>
      <c r="BE2706" s="30" t="str">
        <f t="shared" si="404"/>
        <v>oui</v>
      </c>
    </row>
    <row r="2707" spans="3:57" ht="15" customHeight="1" x14ac:dyDescent="0.25">
      <c r="C2707" s="15"/>
      <c r="W2707" s="132" t="s">
        <v>91</v>
      </c>
      <c r="AN2707"/>
      <c r="AO2707"/>
      <c r="AP2707"/>
      <c r="AQ2707"/>
      <c r="BD2707"/>
      <c r="BE2707" s="30" t="str">
        <f t="shared" si="404"/>
        <v>oui</v>
      </c>
    </row>
    <row r="2708" spans="3:57" ht="15" customHeight="1" x14ac:dyDescent="0.25">
      <c r="C2708" s="15"/>
      <c r="W2708" s="132" t="s">
        <v>91</v>
      </c>
      <c r="AN2708"/>
      <c r="AO2708"/>
      <c r="AP2708"/>
      <c r="AQ2708"/>
      <c r="BD2708"/>
      <c r="BE2708" s="30" t="str">
        <f t="shared" si="404"/>
        <v>oui</v>
      </c>
    </row>
    <row r="2709" spans="3:57" ht="15" customHeight="1" x14ac:dyDescent="0.25">
      <c r="C2709" s="15"/>
      <c r="W2709" s="132" t="s">
        <v>91</v>
      </c>
      <c r="AN2709"/>
      <c r="AO2709"/>
      <c r="AP2709"/>
      <c r="AQ2709"/>
      <c r="BD2709"/>
      <c r="BE2709" s="30" t="str">
        <f t="shared" si="404"/>
        <v>oui</v>
      </c>
    </row>
    <row r="2710" spans="3:57" ht="15" customHeight="1" x14ac:dyDescent="0.25">
      <c r="C2710" s="15"/>
      <c r="W2710" s="132" t="s">
        <v>91</v>
      </c>
      <c r="AN2710"/>
      <c r="AO2710"/>
      <c r="AP2710"/>
      <c r="AQ2710"/>
      <c r="BD2710"/>
      <c r="BE2710" s="30" t="str">
        <f t="shared" si="404"/>
        <v>oui</v>
      </c>
    </row>
    <row r="2711" spans="3:57" ht="15" customHeight="1" x14ac:dyDescent="0.25">
      <c r="C2711" s="15"/>
      <c r="W2711" s="132" t="s">
        <v>91</v>
      </c>
      <c r="AN2711"/>
      <c r="AO2711"/>
      <c r="AP2711"/>
      <c r="AQ2711"/>
      <c r="BD2711"/>
      <c r="BE2711" s="30" t="str">
        <f t="shared" si="404"/>
        <v>oui</v>
      </c>
    </row>
    <row r="2712" spans="3:57" ht="15" customHeight="1" x14ac:dyDescent="0.25">
      <c r="C2712" s="15"/>
      <c r="W2712" s="132" t="s">
        <v>91</v>
      </c>
      <c r="AN2712"/>
      <c r="AO2712"/>
      <c r="AP2712"/>
      <c r="AQ2712"/>
      <c r="BD2712"/>
      <c r="BE2712" s="30" t="str">
        <f t="shared" si="404"/>
        <v>oui</v>
      </c>
    </row>
    <row r="2713" spans="3:57" ht="15" customHeight="1" x14ac:dyDescent="0.25">
      <c r="C2713" s="15"/>
      <c r="W2713" s="132" t="s">
        <v>91</v>
      </c>
      <c r="AN2713"/>
      <c r="AO2713"/>
      <c r="AP2713"/>
      <c r="AQ2713"/>
      <c r="BD2713"/>
      <c r="BE2713" s="30" t="str">
        <f t="shared" si="404"/>
        <v>oui</v>
      </c>
    </row>
    <row r="2714" spans="3:57" ht="15" customHeight="1" x14ac:dyDescent="0.25">
      <c r="C2714" s="15"/>
      <c r="W2714" s="132" t="s">
        <v>91</v>
      </c>
      <c r="AN2714"/>
      <c r="AO2714"/>
      <c r="AP2714"/>
      <c r="AQ2714"/>
      <c r="BD2714"/>
      <c r="BE2714" s="30" t="str">
        <f t="shared" si="404"/>
        <v>oui</v>
      </c>
    </row>
    <row r="2715" spans="3:57" ht="15" customHeight="1" x14ac:dyDescent="0.25">
      <c r="C2715" s="15"/>
      <c r="W2715" s="132" t="s">
        <v>91</v>
      </c>
      <c r="AN2715"/>
      <c r="AO2715"/>
      <c r="AP2715"/>
      <c r="AQ2715"/>
      <c r="BD2715"/>
      <c r="BE2715" s="30" t="str">
        <f t="shared" si="404"/>
        <v>oui</v>
      </c>
    </row>
    <row r="2716" spans="3:57" ht="15" customHeight="1" x14ac:dyDescent="0.25">
      <c r="C2716" s="15"/>
      <c r="W2716" s="132" t="s">
        <v>91</v>
      </c>
      <c r="AN2716"/>
      <c r="AO2716"/>
      <c r="AP2716"/>
      <c r="AQ2716"/>
      <c r="BD2716"/>
      <c r="BE2716" s="30" t="str">
        <f t="shared" si="404"/>
        <v>oui</v>
      </c>
    </row>
    <row r="2717" spans="3:57" ht="15" customHeight="1" x14ac:dyDescent="0.25">
      <c r="C2717" s="15"/>
      <c r="W2717" s="132" t="s">
        <v>91</v>
      </c>
      <c r="AN2717"/>
      <c r="AO2717"/>
      <c r="AP2717"/>
      <c r="AQ2717"/>
      <c r="BD2717"/>
      <c r="BE2717" s="30" t="str">
        <f t="shared" si="404"/>
        <v>oui</v>
      </c>
    </row>
    <row r="2718" spans="3:57" ht="15" customHeight="1" x14ac:dyDescent="0.25">
      <c r="C2718" s="15"/>
      <c r="W2718" s="132" t="s">
        <v>91</v>
      </c>
      <c r="AN2718"/>
      <c r="AO2718"/>
      <c r="AP2718"/>
      <c r="AQ2718"/>
      <c r="BD2718"/>
      <c r="BE2718" s="30" t="str">
        <f t="shared" si="404"/>
        <v>oui</v>
      </c>
    </row>
    <row r="2719" spans="3:57" ht="15" customHeight="1" x14ac:dyDescent="0.25">
      <c r="C2719" s="15"/>
      <c r="W2719" s="132" t="s">
        <v>91</v>
      </c>
      <c r="AN2719"/>
      <c r="AO2719"/>
      <c r="AP2719"/>
      <c r="AQ2719"/>
      <c r="BD2719"/>
      <c r="BE2719" s="30" t="str">
        <f t="shared" si="404"/>
        <v>oui</v>
      </c>
    </row>
    <row r="2720" spans="3:57" ht="15" customHeight="1" x14ac:dyDescent="0.25">
      <c r="C2720" s="15"/>
      <c r="W2720" s="132" t="s">
        <v>91</v>
      </c>
      <c r="AN2720"/>
      <c r="AO2720"/>
      <c r="AP2720"/>
      <c r="AQ2720"/>
      <c r="BD2720"/>
      <c r="BE2720" s="30" t="str">
        <f t="shared" si="404"/>
        <v>oui</v>
      </c>
    </row>
    <row r="2721" spans="3:57" ht="15" customHeight="1" x14ac:dyDescent="0.25">
      <c r="C2721" s="15"/>
      <c r="W2721" s="132" t="s">
        <v>91</v>
      </c>
      <c r="AN2721"/>
      <c r="AO2721"/>
      <c r="AP2721"/>
      <c r="AQ2721"/>
      <c r="BD2721"/>
      <c r="BE2721" s="30" t="str">
        <f t="shared" si="404"/>
        <v>oui</v>
      </c>
    </row>
    <row r="2722" spans="3:57" ht="15" customHeight="1" x14ac:dyDescent="0.25">
      <c r="C2722" s="15"/>
      <c r="W2722" s="132" t="s">
        <v>91</v>
      </c>
      <c r="AN2722"/>
      <c r="AO2722"/>
      <c r="AP2722"/>
      <c r="AQ2722"/>
      <c r="BD2722"/>
      <c r="BE2722" s="30" t="str">
        <f t="shared" si="404"/>
        <v>oui</v>
      </c>
    </row>
    <row r="2723" spans="3:57" ht="15" customHeight="1" x14ac:dyDescent="0.25">
      <c r="C2723" s="15"/>
      <c r="W2723" s="132" t="s">
        <v>91</v>
      </c>
      <c r="AN2723"/>
      <c r="AO2723"/>
      <c r="AP2723"/>
      <c r="AQ2723"/>
      <c r="BD2723"/>
      <c r="BE2723" s="30" t="str">
        <f t="shared" si="404"/>
        <v>oui</v>
      </c>
    </row>
    <row r="2724" spans="3:57" ht="15" customHeight="1" x14ac:dyDescent="0.25">
      <c r="C2724" s="15"/>
      <c r="W2724" s="132" t="s">
        <v>91</v>
      </c>
      <c r="AN2724"/>
      <c r="AO2724"/>
      <c r="AP2724"/>
      <c r="AQ2724"/>
      <c r="BD2724"/>
      <c r="BE2724" s="30" t="str">
        <f t="shared" si="404"/>
        <v>oui</v>
      </c>
    </row>
    <row r="2725" spans="3:57" ht="15" customHeight="1" x14ac:dyDescent="0.25">
      <c r="C2725" s="15"/>
      <c r="W2725" s="132" t="s">
        <v>91</v>
      </c>
      <c r="AN2725"/>
      <c r="AO2725"/>
      <c r="AP2725"/>
      <c r="AQ2725"/>
      <c r="BD2725"/>
      <c r="BE2725" s="30" t="str">
        <f t="shared" si="404"/>
        <v>oui</v>
      </c>
    </row>
    <row r="2726" spans="3:57" ht="15" customHeight="1" x14ac:dyDescent="0.25">
      <c r="C2726" s="15"/>
      <c r="W2726" s="132" t="s">
        <v>91</v>
      </c>
      <c r="AN2726"/>
      <c r="AO2726"/>
      <c r="AP2726"/>
      <c r="AQ2726"/>
      <c r="BD2726"/>
      <c r="BE2726" s="30" t="str">
        <f t="shared" si="404"/>
        <v>oui</v>
      </c>
    </row>
    <row r="2727" spans="3:57" ht="15" customHeight="1" x14ac:dyDescent="0.25">
      <c r="C2727" s="15"/>
      <c r="W2727" s="132" t="s">
        <v>91</v>
      </c>
      <c r="AN2727"/>
      <c r="AO2727"/>
      <c r="AP2727"/>
      <c r="AQ2727"/>
      <c r="BD2727"/>
      <c r="BE2727" s="30" t="str">
        <f t="shared" si="404"/>
        <v>oui</v>
      </c>
    </row>
    <row r="2728" spans="3:57" ht="15" customHeight="1" x14ac:dyDescent="0.25">
      <c r="C2728" s="15"/>
      <c r="W2728" s="132" t="s">
        <v>91</v>
      </c>
      <c r="AN2728"/>
      <c r="AO2728"/>
      <c r="AP2728"/>
      <c r="AQ2728"/>
      <c r="BD2728"/>
      <c r="BE2728" s="30" t="str">
        <f t="shared" si="404"/>
        <v>oui</v>
      </c>
    </row>
    <row r="2729" spans="3:57" ht="15" customHeight="1" x14ac:dyDescent="0.25">
      <c r="C2729" s="15"/>
      <c r="W2729" s="132" t="s">
        <v>91</v>
      </c>
      <c r="AN2729"/>
      <c r="AO2729"/>
      <c r="AP2729"/>
      <c r="AQ2729"/>
      <c r="BD2729"/>
      <c r="BE2729" s="30" t="str">
        <f t="shared" si="404"/>
        <v>oui</v>
      </c>
    </row>
    <row r="2730" spans="3:57" ht="15" customHeight="1" x14ac:dyDescent="0.25">
      <c r="C2730" s="15"/>
      <c r="W2730" s="132" t="s">
        <v>91</v>
      </c>
      <c r="AN2730"/>
      <c r="AO2730"/>
      <c r="AP2730"/>
      <c r="AQ2730"/>
      <c r="BD2730"/>
      <c r="BE2730" s="30" t="str">
        <f t="shared" ref="BE2730:BE2793" si="405">+BE2729</f>
        <v>oui</v>
      </c>
    </row>
    <row r="2731" spans="3:57" ht="15" customHeight="1" x14ac:dyDescent="0.25">
      <c r="C2731" s="15"/>
      <c r="W2731" s="132" t="s">
        <v>91</v>
      </c>
      <c r="AN2731"/>
      <c r="AO2731"/>
      <c r="AP2731"/>
      <c r="AQ2731"/>
      <c r="BD2731"/>
      <c r="BE2731" s="30" t="str">
        <f t="shared" si="405"/>
        <v>oui</v>
      </c>
    </row>
    <row r="2732" spans="3:57" ht="15" customHeight="1" x14ac:dyDescent="0.25">
      <c r="C2732" s="15"/>
      <c r="W2732" s="132" t="s">
        <v>91</v>
      </c>
      <c r="AN2732"/>
      <c r="AO2732"/>
      <c r="AP2732"/>
      <c r="AQ2732"/>
      <c r="BD2732"/>
      <c r="BE2732" s="30" t="str">
        <f t="shared" si="405"/>
        <v>oui</v>
      </c>
    </row>
    <row r="2733" spans="3:57" ht="15" customHeight="1" x14ac:dyDescent="0.25">
      <c r="C2733" s="15"/>
      <c r="W2733" s="132" t="s">
        <v>91</v>
      </c>
      <c r="AN2733"/>
      <c r="AO2733"/>
      <c r="AP2733"/>
      <c r="AQ2733"/>
      <c r="BD2733"/>
      <c r="BE2733" s="30" t="str">
        <f t="shared" si="405"/>
        <v>oui</v>
      </c>
    </row>
    <row r="2734" spans="3:57" ht="15" customHeight="1" x14ac:dyDescent="0.25">
      <c r="C2734" s="15"/>
      <c r="W2734" s="132" t="s">
        <v>91</v>
      </c>
      <c r="AN2734"/>
      <c r="AO2734"/>
      <c r="AP2734"/>
      <c r="AQ2734"/>
      <c r="BD2734"/>
      <c r="BE2734" s="30" t="str">
        <f t="shared" si="405"/>
        <v>oui</v>
      </c>
    </row>
    <row r="2735" spans="3:57" ht="15" customHeight="1" x14ac:dyDescent="0.25">
      <c r="C2735" s="15"/>
      <c r="W2735" s="132" t="s">
        <v>91</v>
      </c>
      <c r="AN2735"/>
      <c r="AO2735"/>
      <c r="AP2735"/>
      <c r="AQ2735"/>
      <c r="BD2735"/>
      <c r="BE2735" s="30" t="str">
        <f t="shared" si="405"/>
        <v>oui</v>
      </c>
    </row>
    <row r="2736" spans="3:57" ht="15" customHeight="1" x14ac:dyDescent="0.25">
      <c r="C2736" s="15"/>
      <c r="W2736" s="132" t="s">
        <v>91</v>
      </c>
      <c r="AN2736"/>
      <c r="AO2736"/>
      <c r="AP2736"/>
      <c r="AQ2736"/>
      <c r="BD2736"/>
      <c r="BE2736" s="30" t="str">
        <f t="shared" si="405"/>
        <v>oui</v>
      </c>
    </row>
    <row r="2737" spans="3:57" ht="15" customHeight="1" x14ac:dyDescent="0.25">
      <c r="C2737" s="15"/>
      <c r="W2737" s="132" t="s">
        <v>91</v>
      </c>
      <c r="AN2737"/>
      <c r="AO2737"/>
      <c r="AP2737"/>
      <c r="AQ2737"/>
      <c r="BD2737"/>
      <c r="BE2737" s="30" t="str">
        <f t="shared" si="405"/>
        <v>oui</v>
      </c>
    </row>
    <row r="2738" spans="3:57" ht="15" customHeight="1" x14ac:dyDescent="0.25">
      <c r="C2738" s="15"/>
      <c r="W2738" s="132" t="s">
        <v>91</v>
      </c>
      <c r="AN2738"/>
      <c r="AO2738"/>
      <c r="AP2738"/>
      <c r="AQ2738"/>
      <c r="BD2738"/>
      <c r="BE2738" s="30" t="str">
        <f t="shared" si="405"/>
        <v>oui</v>
      </c>
    </row>
    <row r="2739" spans="3:57" ht="15" customHeight="1" x14ac:dyDescent="0.25">
      <c r="C2739" s="15"/>
      <c r="W2739" s="132" t="s">
        <v>91</v>
      </c>
      <c r="AN2739"/>
      <c r="AO2739"/>
      <c r="AP2739"/>
      <c r="AQ2739"/>
      <c r="BD2739"/>
      <c r="BE2739" s="30" t="str">
        <f t="shared" si="405"/>
        <v>oui</v>
      </c>
    </row>
    <row r="2740" spans="3:57" ht="15" customHeight="1" x14ac:dyDescent="0.25">
      <c r="C2740" s="15"/>
      <c r="W2740" s="132" t="s">
        <v>91</v>
      </c>
      <c r="AN2740"/>
      <c r="AO2740"/>
      <c r="AP2740"/>
      <c r="AQ2740"/>
      <c r="BD2740"/>
      <c r="BE2740" s="30" t="str">
        <f t="shared" si="405"/>
        <v>oui</v>
      </c>
    </row>
    <row r="2741" spans="3:57" ht="15" customHeight="1" x14ac:dyDescent="0.25">
      <c r="C2741" s="15"/>
      <c r="W2741" s="132" t="s">
        <v>91</v>
      </c>
      <c r="AN2741"/>
      <c r="AO2741"/>
      <c r="AP2741"/>
      <c r="AQ2741"/>
      <c r="BD2741"/>
      <c r="BE2741" s="30" t="str">
        <f t="shared" si="405"/>
        <v>oui</v>
      </c>
    </row>
    <row r="2742" spans="3:57" ht="15" customHeight="1" x14ac:dyDescent="0.25">
      <c r="C2742" s="15"/>
      <c r="W2742" s="132" t="s">
        <v>91</v>
      </c>
      <c r="AN2742"/>
      <c r="AO2742"/>
      <c r="AP2742"/>
      <c r="AQ2742"/>
      <c r="BD2742"/>
      <c r="BE2742" s="30" t="str">
        <f t="shared" si="405"/>
        <v>oui</v>
      </c>
    </row>
    <row r="2743" spans="3:57" ht="15" customHeight="1" x14ac:dyDescent="0.25">
      <c r="C2743" s="15"/>
      <c r="W2743" s="132" t="s">
        <v>91</v>
      </c>
      <c r="AN2743"/>
      <c r="AO2743"/>
      <c r="AP2743"/>
      <c r="AQ2743"/>
      <c r="BD2743"/>
      <c r="BE2743" s="30" t="str">
        <f t="shared" si="405"/>
        <v>oui</v>
      </c>
    </row>
    <row r="2744" spans="3:57" ht="15" customHeight="1" x14ac:dyDescent="0.25">
      <c r="C2744" s="15"/>
      <c r="W2744" s="132" t="s">
        <v>91</v>
      </c>
      <c r="AN2744"/>
      <c r="AO2744"/>
      <c r="AP2744"/>
      <c r="AQ2744"/>
      <c r="BD2744"/>
      <c r="BE2744" s="30" t="str">
        <f t="shared" si="405"/>
        <v>oui</v>
      </c>
    </row>
    <row r="2745" spans="3:57" ht="15" customHeight="1" x14ac:dyDescent="0.25">
      <c r="C2745" s="15"/>
      <c r="W2745" s="132" t="s">
        <v>91</v>
      </c>
      <c r="AN2745"/>
      <c r="AO2745"/>
      <c r="AP2745"/>
      <c r="AQ2745"/>
      <c r="BD2745"/>
      <c r="BE2745" s="30" t="str">
        <f t="shared" si="405"/>
        <v>oui</v>
      </c>
    </row>
    <row r="2746" spans="3:57" ht="15" customHeight="1" x14ac:dyDescent="0.25">
      <c r="C2746" s="15"/>
      <c r="W2746" s="132" t="s">
        <v>91</v>
      </c>
      <c r="AN2746"/>
      <c r="AO2746"/>
      <c r="AP2746"/>
      <c r="AQ2746"/>
      <c r="BD2746"/>
      <c r="BE2746" s="30" t="str">
        <f t="shared" si="405"/>
        <v>oui</v>
      </c>
    </row>
    <row r="2747" spans="3:57" ht="15" customHeight="1" x14ac:dyDescent="0.25">
      <c r="C2747" s="15"/>
      <c r="W2747" s="132" t="s">
        <v>91</v>
      </c>
      <c r="AN2747"/>
      <c r="AO2747"/>
      <c r="AP2747"/>
      <c r="AQ2747"/>
      <c r="BD2747"/>
      <c r="BE2747" s="30" t="str">
        <f t="shared" si="405"/>
        <v>oui</v>
      </c>
    </row>
    <row r="2748" spans="3:57" ht="15" customHeight="1" x14ac:dyDescent="0.25">
      <c r="C2748" s="15"/>
      <c r="W2748" s="132" t="s">
        <v>91</v>
      </c>
      <c r="AN2748"/>
      <c r="AO2748"/>
      <c r="AP2748"/>
      <c r="AQ2748"/>
      <c r="BD2748"/>
      <c r="BE2748" s="30" t="str">
        <f t="shared" si="405"/>
        <v>oui</v>
      </c>
    </row>
    <row r="2749" spans="3:57" ht="15" customHeight="1" x14ac:dyDescent="0.25">
      <c r="C2749" s="15"/>
      <c r="W2749" s="132" t="s">
        <v>91</v>
      </c>
      <c r="AN2749"/>
      <c r="AO2749"/>
      <c r="AP2749"/>
      <c r="AQ2749"/>
      <c r="BD2749"/>
      <c r="BE2749" s="30" t="str">
        <f t="shared" si="405"/>
        <v>oui</v>
      </c>
    </row>
    <row r="2750" spans="3:57" ht="15" customHeight="1" x14ac:dyDescent="0.25">
      <c r="C2750" s="15"/>
      <c r="W2750" s="132" t="s">
        <v>91</v>
      </c>
      <c r="AN2750"/>
      <c r="AO2750"/>
      <c r="AP2750"/>
      <c r="AQ2750"/>
      <c r="BD2750"/>
      <c r="BE2750" s="30" t="str">
        <f t="shared" si="405"/>
        <v>oui</v>
      </c>
    </row>
    <row r="2751" spans="3:57" ht="15" customHeight="1" x14ac:dyDescent="0.25">
      <c r="C2751" s="15"/>
      <c r="W2751" s="132" t="s">
        <v>91</v>
      </c>
      <c r="AN2751"/>
      <c r="AO2751"/>
      <c r="AP2751"/>
      <c r="AQ2751"/>
      <c r="BD2751"/>
      <c r="BE2751" s="30" t="str">
        <f t="shared" si="405"/>
        <v>oui</v>
      </c>
    </row>
    <row r="2752" spans="3:57" ht="15" customHeight="1" x14ac:dyDescent="0.25">
      <c r="C2752" s="15"/>
      <c r="W2752" s="132" t="s">
        <v>91</v>
      </c>
      <c r="AN2752"/>
      <c r="AO2752"/>
      <c r="AP2752"/>
      <c r="AQ2752"/>
      <c r="BD2752"/>
      <c r="BE2752" s="30" t="str">
        <f t="shared" si="405"/>
        <v>oui</v>
      </c>
    </row>
    <row r="2753" spans="3:57" ht="15" customHeight="1" x14ac:dyDescent="0.25">
      <c r="C2753" s="15"/>
      <c r="W2753" s="132" t="s">
        <v>91</v>
      </c>
      <c r="AN2753"/>
      <c r="AO2753"/>
      <c r="AP2753"/>
      <c r="AQ2753"/>
      <c r="BD2753"/>
      <c r="BE2753" s="30" t="str">
        <f t="shared" si="405"/>
        <v>oui</v>
      </c>
    </row>
    <row r="2754" spans="3:57" ht="15" customHeight="1" x14ac:dyDescent="0.25">
      <c r="C2754" s="15"/>
      <c r="W2754" s="132" t="s">
        <v>91</v>
      </c>
      <c r="AN2754"/>
      <c r="AO2754"/>
      <c r="AP2754"/>
      <c r="AQ2754"/>
      <c r="BD2754"/>
      <c r="BE2754" s="30" t="str">
        <f t="shared" si="405"/>
        <v>oui</v>
      </c>
    </row>
    <row r="2755" spans="3:57" ht="15" customHeight="1" x14ac:dyDescent="0.25">
      <c r="C2755" s="15"/>
      <c r="W2755" s="132" t="s">
        <v>91</v>
      </c>
      <c r="AN2755"/>
      <c r="AO2755"/>
      <c r="AP2755"/>
      <c r="AQ2755"/>
      <c r="BD2755"/>
      <c r="BE2755" s="30" t="str">
        <f t="shared" si="405"/>
        <v>oui</v>
      </c>
    </row>
    <row r="2756" spans="3:57" ht="15" customHeight="1" x14ac:dyDescent="0.25">
      <c r="C2756" s="15"/>
      <c r="W2756" s="132" t="s">
        <v>91</v>
      </c>
      <c r="AN2756"/>
      <c r="AO2756"/>
      <c r="AP2756"/>
      <c r="AQ2756"/>
      <c r="BD2756"/>
      <c r="BE2756" s="30" t="str">
        <f t="shared" si="405"/>
        <v>oui</v>
      </c>
    </row>
    <row r="2757" spans="3:57" ht="15" customHeight="1" x14ac:dyDescent="0.25">
      <c r="C2757" s="15"/>
      <c r="W2757" s="132" t="s">
        <v>91</v>
      </c>
      <c r="AN2757"/>
      <c r="AO2757"/>
      <c r="AP2757"/>
      <c r="AQ2757"/>
      <c r="BD2757"/>
      <c r="BE2757" s="30" t="str">
        <f t="shared" si="405"/>
        <v>oui</v>
      </c>
    </row>
    <row r="2758" spans="3:57" ht="15" customHeight="1" x14ac:dyDescent="0.25">
      <c r="C2758" s="15"/>
      <c r="W2758" s="132" t="s">
        <v>91</v>
      </c>
      <c r="AN2758"/>
      <c r="AO2758"/>
      <c r="AP2758"/>
      <c r="AQ2758"/>
      <c r="BD2758"/>
      <c r="BE2758" s="30" t="str">
        <f t="shared" si="405"/>
        <v>oui</v>
      </c>
    </row>
    <row r="2759" spans="3:57" ht="15" customHeight="1" x14ac:dyDescent="0.25">
      <c r="C2759" s="15"/>
      <c r="W2759" s="132" t="s">
        <v>91</v>
      </c>
      <c r="AN2759"/>
      <c r="AO2759"/>
      <c r="AP2759"/>
      <c r="AQ2759"/>
      <c r="BD2759"/>
      <c r="BE2759" s="30" t="str">
        <f t="shared" si="405"/>
        <v>oui</v>
      </c>
    </row>
    <row r="2760" spans="3:57" ht="15" customHeight="1" x14ac:dyDescent="0.25">
      <c r="C2760" s="15"/>
      <c r="W2760" s="132" t="s">
        <v>91</v>
      </c>
      <c r="AN2760"/>
      <c r="AO2760"/>
      <c r="AP2760"/>
      <c r="AQ2760"/>
      <c r="BD2760"/>
      <c r="BE2760" s="30" t="str">
        <f t="shared" si="405"/>
        <v>oui</v>
      </c>
    </row>
    <row r="2761" spans="3:57" ht="15" customHeight="1" x14ac:dyDescent="0.25">
      <c r="C2761" s="15"/>
      <c r="W2761" s="132" t="s">
        <v>91</v>
      </c>
      <c r="AN2761"/>
      <c r="AO2761"/>
      <c r="AP2761"/>
      <c r="AQ2761"/>
      <c r="BD2761"/>
      <c r="BE2761" s="30" t="str">
        <f t="shared" si="405"/>
        <v>oui</v>
      </c>
    </row>
    <row r="2762" spans="3:57" ht="15" customHeight="1" x14ac:dyDescent="0.25">
      <c r="C2762" s="15"/>
      <c r="W2762" s="132" t="s">
        <v>91</v>
      </c>
      <c r="AN2762"/>
      <c r="AO2762"/>
      <c r="AP2762"/>
      <c r="AQ2762"/>
      <c r="BD2762"/>
      <c r="BE2762" s="30" t="str">
        <f t="shared" si="405"/>
        <v>oui</v>
      </c>
    </row>
    <row r="2763" spans="3:57" ht="15" customHeight="1" x14ac:dyDescent="0.25">
      <c r="C2763" s="15"/>
      <c r="W2763" s="132" t="s">
        <v>91</v>
      </c>
      <c r="AN2763"/>
      <c r="AO2763"/>
      <c r="AP2763"/>
      <c r="AQ2763"/>
      <c r="BD2763"/>
      <c r="BE2763" s="30" t="str">
        <f t="shared" si="405"/>
        <v>oui</v>
      </c>
    </row>
    <row r="2764" spans="3:57" ht="15" customHeight="1" x14ac:dyDescent="0.25">
      <c r="C2764" s="15"/>
      <c r="W2764" s="132" t="s">
        <v>91</v>
      </c>
      <c r="AN2764"/>
      <c r="AO2764"/>
      <c r="AP2764"/>
      <c r="AQ2764"/>
      <c r="BD2764"/>
      <c r="BE2764" s="30" t="str">
        <f t="shared" si="405"/>
        <v>oui</v>
      </c>
    </row>
    <row r="2765" spans="3:57" ht="15" customHeight="1" x14ac:dyDescent="0.25">
      <c r="C2765" s="15"/>
      <c r="W2765" s="132" t="s">
        <v>91</v>
      </c>
      <c r="AN2765"/>
      <c r="AO2765"/>
      <c r="AP2765"/>
      <c r="AQ2765"/>
      <c r="BD2765"/>
      <c r="BE2765" s="30" t="str">
        <f t="shared" si="405"/>
        <v>oui</v>
      </c>
    </row>
    <row r="2766" spans="3:57" ht="15" customHeight="1" x14ac:dyDescent="0.25">
      <c r="C2766" s="15"/>
      <c r="W2766" s="132" t="s">
        <v>91</v>
      </c>
      <c r="AN2766"/>
      <c r="AO2766"/>
      <c r="AP2766"/>
      <c r="AQ2766"/>
      <c r="BD2766"/>
      <c r="BE2766" s="30" t="str">
        <f t="shared" si="405"/>
        <v>oui</v>
      </c>
    </row>
    <row r="2767" spans="3:57" ht="15" customHeight="1" x14ac:dyDescent="0.25">
      <c r="C2767" s="15"/>
      <c r="W2767" s="132" t="s">
        <v>91</v>
      </c>
      <c r="AN2767"/>
      <c r="AO2767"/>
      <c r="AP2767"/>
      <c r="AQ2767"/>
      <c r="BD2767"/>
      <c r="BE2767" s="30" t="str">
        <f t="shared" si="405"/>
        <v>oui</v>
      </c>
    </row>
    <row r="2768" spans="3:57" ht="15" customHeight="1" x14ac:dyDescent="0.25">
      <c r="C2768" s="15"/>
      <c r="W2768" s="132" t="s">
        <v>91</v>
      </c>
      <c r="AN2768"/>
      <c r="AO2768"/>
      <c r="AP2768"/>
      <c r="AQ2768"/>
      <c r="BD2768"/>
      <c r="BE2768" s="30" t="str">
        <f t="shared" si="405"/>
        <v>oui</v>
      </c>
    </row>
    <row r="2769" spans="3:57" ht="15" customHeight="1" x14ac:dyDescent="0.25">
      <c r="C2769" s="15"/>
      <c r="W2769" s="132" t="s">
        <v>91</v>
      </c>
      <c r="AN2769"/>
      <c r="AO2769"/>
      <c r="AP2769"/>
      <c r="AQ2769"/>
      <c r="BD2769"/>
      <c r="BE2769" s="30" t="str">
        <f t="shared" si="405"/>
        <v>oui</v>
      </c>
    </row>
    <row r="2770" spans="3:57" ht="15" customHeight="1" x14ac:dyDescent="0.25">
      <c r="C2770" s="15"/>
      <c r="W2770" s="132" t="s">
        <v>91</v>
      </c>
      <c r="AN2770"/>
      <c r="AO2770"/>
      <c r="AP2770"/>
      <c r="AQ2770"/>
      <c r="BD2770"/>
      <c r="BE2770" s="30" t="str">
        <f t="shared" si="405"/>
        <v>oui</v>
      </c>
    </row>
    <row r="2771" spans="3:57" ht="15" customHeight="1" x14ac:dyDescent="0.25">
      <c r="C2771" s="15"/>
      <c r="W2771" s="132" t="s">
        <v>91</v>
      </c>
      <c r="AN2771"/>
      <c r="AO2771"/>
      <c r="AP2771"/>
      <c r="AQ2771"/>
      <c r="BD2771"/>
      <c r="BE2771" s="30" t="str">
        <f t="shared" si="405"/>
        <v>oui</v>
      </c>
    </row>
    <row r="2772" spans="3:57" ht="15" customHeight="1" x14ac:dyDescent="0.25">
      <c r="C2772" s="15"/>
      <c r="W2772" s="132" t="s">
        <v>91</v>
      </c>
      <c r="AN2772"/>
      <c r="AO2772"/>
      <c r="AP2772"/>
      <c r="AQ2772"/>
      <c r="BD2772"/>
      <c r="BE2772" s="30" t="str">
        <f t="shared" si="405"/>
        <v>oui</v>
      </c>
    </row>
    <row r="2773" spans="3:57" ht="15" customHeight="1" x14ac:dyDescent="0.25">
      <c r="C2773" s="15"/>
      <c r="W2773" s="132" t="s">
        <v>91</v>
      </c>
      <c r="AN2773"/>
      <c r="AO2773"/>
      <c r="AP2773"/>
      <c r="AQ2773"/>
      <c r="BD2773"/>
      <c r="BE2773" s="30" t="str">
        <f t="shared" si="405"/>
        <v>oui</v>
      </c>
    </row>
    <row r="2774" spans="3:57" ht="15" customHeight="1" x14ac:dyDescent="0.25">
      <c r="C2774" s="15"/>
      <c r="W2774" s="132" t="s">
        <v>91</v>
      </c>
      <c r="AN2774"/>
      <c r="AO2774"/>
      <c r="AP2774"/>
      <c r="AQ2774"/>
      <c r="BD2774"/>
      <c r="BE2774" s="30" t="str">
        <f t="shared" si="405"/>
        <v>oui</v>
      </c>
    </row>
    <row r="2775" spans="3:57" ht="15" customHeight="1" x14ac:dyDescent="0.25">
      <c r="C2775" s="15"/>
      <c r="W2775" s="132" t="s">
        <v>91</v>
      </c>
      <c r="AN2775"/>
      <c r="AO2775"/>
      <c r="AP2775"/>
      <c r="AQ2775"/>
      <c r="BD2775"/>
      <c r="BE2775" s="30" t="str">
        <f t="shared" si="405"/>
        <v>oui</v>
      </c>
    </row>
    <row r="2776" spans="3:57" ht="15" customHeight="1" x14ac:dyDescent="0.25">
      <c r="C2776" s="15"/>
      <c r="W2776" s="132" t="s">
        <v>91</v>
      </c>
      <c r="AN2776"/>
      <c r="AO2776"/>
      <c r="AP2776"/>
      <c r="AQ2776"/>
      <c r="BD2776"/>
      <c r="BE2776" s="30" t="str">
        <f t="shared" si="405"/>
        <v>oui</v>
      </c>
    </row>
    <row r="2777" spans="3:57" ht="15" customHeight="1" x14ac:dyDescent="0.25">
      <c r="C2777" s="15"/>
      <c r="W2777" s="132" t="s">
        <v>91</v>
      </c>
      <c r="AN2777"/>
      <c r="AO2777"/>
      <c r="AP2777"/>
      <c r="AQ2777"/>
      <c r="BD2777"/>
      <c r="BE2777" s="30" t="str">
        <f t="shared" si="405"/>
        <v>oui</v>
      </c>
    </row>
    <row r="2778" spans="3:57" ht="15" customHeight="1" x14ac:dyDescent="0.25">
      <c r="C2778" s="15"/>
      <c r="W2778" s="132" t="s">
        <v>91</v>
      </c>
      <c r="AN2778"/>
      <c r="AO2778"/>
      <c r="AP2778"/>
      <c r="AQ2778"/>
      <c r="BD2778"/>
      <c r="BE2778" s="30" t="str">
        <f t="shared" si="405"/>
        <v>oui</v>
      </c>
    </row>
    <row r="2779" spans="3:57" ht="15" customHeight="1" x14ac:dyDescent="0.25">
      <c r="C2779" s="15"/>
      <c r="W2779" s="132" t="s">
        <v>91</v>
      </c>
      <c r="AN2779"/>
      <c r="AO2779"/>
      <c r="AP2779"/>
      <c r="AQ2779"/>
      <c r="BD2779"/>
      <c r="BE2779" s="30" t="str">
        <f t="shared" si="405"/>
        <v>oui</v>
      </c>
    </row>
    <row r="2780" spans="3:57" ht="15" customHeight="1" x14ac:dyDescent="0.25">
      <c r="C2780" s="15"/>
      <c r="W2780" s="132" t="s">
        <v>91</v>
      </c>
      <c r="AN2780"/>
      <c r="AO2780"/>
      <c r="AP2780"/>
      <c r="AQ2780"/>
      <c r="BD2780"/>
      <c r="BE2780" s="30" t="str">
        <f t="shared" si="405"/>
        <v>oui</v>
      </c>
    </row>
    <row r="2781" spans="3:57" ht="15" customHeight="1" x14ac:dyDescent="0.25">
      <c r="C2781" s="15"/>
      <c r="W2781" s="132" t="s">
        <v>91</v>
      </c>
      <c r="AN2781"/>
      <c r="AO2781"/>
      <c r="AP2781"/>
      <c r="AQ2781"/>
      <c r="BD2781"/>
      <c r="BE2781" s="30" t="str">
        <f t="shared" si="405"/>
        <v>oui</v>
      </c>
    </row>
    <row r="2782" spans="3:57" ht="15" customHeight="1" x14ac:dyDescent="0.25">
      <c r="C2782" s="15"/>
      <c r="W2782" s="132" t="s">
        <v>91</v>
      </c>
      <c r="AN2782"/>
      <c r="AO2782"/>
      <c r="AP2782"/>
      <c r="AQ2782"/>
      <c r="BD2782"/>
      <c r="BE2782" s="30" t="str">
        <f t="shared" si="405"/>
        <v>oui</v>
      </c>
    </row>
    <row r="2783" spans="3:57" ht="15" customHeight="1" x14ac:dyDescent="0.25">
      <c r="C2783" s="15"/>
      <c r="W2783" s="132" t="s">
        <v>91</v>
      </c>
      <c r="AN2783"/>
      <c r="AO2783"/>
      <c r="AP2783"/>
      <c r="AQ2783"/>
      <c r="BD2783"/>
      <c r="BE2783" s="30" t="str">
        <f t="shared" si="405"/>
        <v>oui</v>
      </c>
    </row>
    <row r="2784" spans="3:57" ht="15" customHeight="1" x14ac:dyDescent="0.25">
      <c r="C2784" s="15"/>
      <c r="W2784" s="132" t="s">
        <v>91</v>
      </c>
      <c r="AN2784"/>
      <c r="AO2784"/>
      <c r="AP2784"/>
      <c r="AQ2784"/>
      <c r="BD2784"/>
      <c r="BE2784" s="30" t="str">
        <f t="shared" si="405"/>
        <v>oui</v>
      </c>
    </row>
    <row r="2785" spans="3:57" ht="15" customHeight="1" x14ac:dyDescent="0.25">
      <c r="C2785" s="15"/>
      <c r="W2785" s="132" t="s">
        <v>91</v>
      </c>
      <c r="AN2785"/>
      <c r="AO2785"/>
      <c r="AP2785"/>
      <c r="AQ2785"/>
      <c r="BD2785"/>
      <c r="BE2785" s="30" t="str">
        <f t="shared" si="405"/>
        <v>oui</v>
      </c>
    </row>
    <row r="2786" spans="3:57" ht="15" customHeight="1" x14ac:dyDescent="0.25">
      <c r="C2786" s="15"/>
      <c r="W2786" s="132" t="s">
        <v>91</v>
      </c>
      <c r="AN2786"/>
      <c r="AO2786"/>
      <c r="AP2786"/>
      <c r="AQ2786"/>
      <c r="BD2786"/>
      <c r="BE2786" s="30" t="str">
        <f t="shared" si="405"/>
        <v>oui</v>
      </c>
    </row>
    <row r="2787" spans="3:57" ht="15" customHeight="1" x14ac:dyDescent="0.25">
      <c r="C2787" s="15"/>
      <c r="W2787" s="132" t="s">
        <v>91</v>
      </c>
      <c r="AN2787"/>
      <c r="AO2787"/>
      <c r="AP2787"/>
      <c r="AQ2787"/>
      <c r="BD2787"/>
      <c r="BE2787" s="30" t="str">
        <f t="shared" si="405"/>
        <v>oui</v>
      </c>
    </row>
    <row r="2788" spans="3:57" ht="15" customHeight="1" x14ac:dyDescent="0.25">
      <c r="C2788" s="15"/>
      <c r="W2788" s="132" t="s">
        <v>91</v>
      </c>
      <c r="AN2788"/>
      <c r="AO2788"/>
      <c r="AP2788"/>
      <c r="AQ2788"/>
      <c r="BD2788"/>
      <c r="BE2788" s="30" t="str">
        <f t="shared" si="405"/>
        <v>oui</v>
      </c>
    </row>
    <row r="2789" spans="3:57" ht="15" customHeight="1" x14ac:dyDescent="0.25">
      <c r="C2789" s="15"/>
      <c r="W2789" s="132" t="s">
        <v>91</v>
      </c>
      <c r="AN2789"/>
      <c r="AO2789"/>
      <c r="AP2789"/>
      <c r="AQ2789"/>
      <c r="BD2789"/>
      <c r="BE2789" s="30" t="str">
        <f t="shared" si="405"/>
        <v>oui</v>
      </c>
    </row>
    <row r="2790" spans="3:57" ht="15" customHeight="1" x14ac:dyDescent="0.25">
      <c r="C2790" s="15"/>
      <c r="W2790" s="132" t="s">
        <v>91</v>
      </c>
      <c r="AN2790"/>
      <c r="AO2790"/>
      <c r="AP2790"/>
      <c r="AQ2790"/>
      <c r="BD2790"/>
      <c r="BE2790" s="30" t="str">
        <f t="shared" si="405"/>
        <v>oui</v>
      </c>
    </row>
    <row r="2791" spans="3:57" ht="15" customHeight="1" x14ac:dyDescent="0.25">
      <c r="C2791" s="15"/>
      <c r="W2791" s="132" t="s">
        <v>91</v>
      </c>
      <c r="AN2791"/>
      <c r="AO2791"/>
      <c r="AP2791"/>
      <c r="AQ2791"/>
      <c r="BD2791"/>
      <c r="BE2791" s="30" t="str">
        <f t="shared" si="405"/>
        <v>oui</v>
      </c>
    </row>
    <row r="2792" spans="3:57" ht="15" customHeight="1" x14ac:dyDescent="0.25">
      <c r="C2792" s="15"/>
      <c r="W2792" s="132" t="s">
        <v>91</v>
      </c>
      <c r="AN2792"/>
      <c r="AO2792"/>
      <c r="AP2792"/>
      <c r="AQ2792"/>
      <c r="BD2792"/>
      <c r="BE2792" s="30" t="str">
        <f t="shared" si="405"/>
        <v>oui</v>
      </c>
    </row>
    <row r="2793" spans="3:57" ht="15" customHeight="1" x14ac:dyDescent="0.25">
      <c r="C2793" s="15"/>
      <c r="W2793" s="132" t="s">
        <v>91</v>
      </c>
      <c r="AN2793"/>
      <c r="AO2793"/>
      <c r="AP2793"/>
      <c r="AQ2793"/>
      <c r="BD2793"/>
      <c r="BE2793" s="30" t="str">
        <f t="shared" si="405"/>
        <v>oui</v>
      </c>
    </row>
    <row r="2794" spans="3:57" ht="15" customHeight="1" x14ac:dyDescent="0.25">
      <c r="C2794" s="15"/>
      <c r="W2794" s="132" t="s">
        <v>91</v>
      </c>
      <c r="AN2794"/>
      <c r="AO2794"/>
      <c r="AP2794"/>
      <c r="AQ2794"/>
      <c r="BD2794"/>
      <c r="BE2794" s="30" t="str">
        <f t="shared" ref="BE2794:BE2800" si="406">+BE2793</f>
        <v>oui</v>
      </c>
    </row>
    <row r="2795" spans="3:57" ht="15" customHeight="1" x14ac:dyDescent="0.25">
      <c r="C2795" s="15"/>
      <c r="W2795" s="132" t="s">
        <v>91</v>
      </c>
      <c r="AN2795"/>
      <c r="AO2795"/>
      <c r="AP2795"/>
      <c r="AQ2795"/>
      <c r="BD2795"/>
      <c r="BE2795" s="30" t="str">
        <f t="shared" si="406"/>
        <v>oui</v>
      </c>
    </row>
    <row r="2796" spans="3:57" ht="15" customHeight="1" x14ac:dyDescent="0.25">
      <c r="C2796" s="15"/>
      <c r="W2796" s="132" t="s">
        <v>91</v>
      </c>
      <c r="AN2796"/>
      <c r="AO2796"/>
      <c r="AP2796"/>
      <c r="AQ2796"/>
      <c r="BD2796"/>
      <c r="BE2796" s="30" t="str">
        <f t="shared" si="406"/>
        <v>oui</v>
      </c>
    </row>
    <row r="2797" spans="3:57" ht="15" customHeight="1" x14ac:dyDescent="0.25">
      <c r="C2797" s="15"/>
      <c r="W2797" s="132" t="s">
        <v>91</v>
      </c>
      <c r="AN2797"/>
      <c r="AO2797"/>
      <c r="AP2797"/>
      <c r="AQ2797"/>
      <c r="BD2797"/>
      <c r="BE2797" s="30" t="str">
        <f t="shared" si="406"/>
        <v>oui</v>
      </c>
    </row>
    <row r="2798" spans="3:57" ht="15" customHeight="1" x14ac:dyDescent="0.25">
      <c r="C2798" s="15"/>
      <c r="W2798" s="132" t="s">
        <v>91</v>
      </c>
      <c r="AN2798"/>
      <c r="AO2798"/>
      <c r="AP2798"/>
      <c r="AQ2798"/>
      <c r="BD2798"/>
      <c r="BE2798" s="30" t="str">
        <f t="shared" si="406"/>
        <v>oui</v>
      </c>
    </row>
    <row r="2799" spans="3:57" ht="15" customHeight="1" x14ac:dyDescent="0.25">
      <c r="C2799" s="15"/>
      <c r="W2799" s="132" t="s">
        <v>91</v>
      </c>
      <c r="AN2799"/>
      <c r="AO2799"/>
      <c r="AP2799"/>
      <c r="AQ2799"/>
      <c r="BD2799"/>
      <c r="BE2799" s="30" t="str">
        <f t="shared" si="406"/>
        <v>oui</v>
      </c>
    </row>
    <row r="2800" spans="3:57" x14ac:dyDescent="0.25">
      <c r="C2800" s="15"/>
      <c r="W2800" s="132" t="s">
        <v>91</v>
      </c>
      <c r="AN2800"/>
      <c r="AO2800"/>
      <c r="AP2800"/>
      <c r="AQ2800"/>
      <c r="BD2800"/>
      <c r="BE2800" s="30" t="str">
        <f t="shared" si="406"/>
        <v>oui</v>
      </c>
    </row>
    <row r="2801" spans="1:64" s="17" customFormat="1" ht="15.75" x14ac:dyDescent="0.25">
      <c r="A2801" s="13" t="s">
        <v>9</v>
      </c>
      <c r="B2801" s="14"/>
      <c r="C2801" s="15"/>
      <c r="D2801" s="16">
        <v>53735</v>
      </c>
      <c r="E2801" s="16"/>
      <c r="F2801" s="16"/>
      <c r="H2801" s="17">
        <v>10651</v>
      </c>
      <c r="L2801" s="17">
        <v>169202</v>
      </c>
      <c r="M2801" s="17">
        <v>0</v>
      </c>
      <c r="N2801" s="17">
        <v>0</v>
      </c>
      <c r="P2801" s="17">
        <v>111</v>
      </c>
      <c r="R2801" s="18"/>
      <c r="S2801" s="18"/>
      <c r="T2801" s="17">
        <v>0</v>
      </c>
      <c r="U2801" s="18"/>
      <c r="V2801" s="18"/>
      <c r="W2801" s="17" t="s">
        <v>10</v>
      </c>
      <c r="AK2801" s="19">
        <v>887</v>
      </c>
      <c r="AN2801" s="18">
        <v>19030</v>
      </c>
      <c r="AO2801" s="18">
        <v>0</v>
      </c>
      <c r="AP2801" s="20"/>
      <c r="AQ2801" s="18">
        <v>0</v>
      </c>
      <c r="AW2801" s="17">
        <v>0</v>
      </c>
      <c r="AY2801" s="21">
        <v>0</v>
      </c>
      <c r="AZ2801" s="22">
        <v>0</v>
      </c>
      <c r="BA2801" s="22">
        <v>2382</v>
      </c>
      <c r="BD2801" s="23"/>
      <c r="BE2801" s="17" t="str">
        <f>+IF(AND(BF2801="oui",BG2801="oui",BI2801="oui",BJ2801="oui",BK2801="oui",BL2801="oui"),"oui","non")</f>
        <v>oui</v>
      </c>
      <c r="BF2801" s="17" t="str">
        <f>+IF(AND(AY2801=0),"oui","non")</f>
        <v>oui</v>
      </c>
      <c r="BG2801" s="17" t="s">
        <v>119</v>
      </c>
      <c r="BH2801" s="17" t="s">
        <v>119</v>
      </c>
      <c r="BI2801" s="17" t="str">
        <f>+IF(AND(G2828=0),"oui","non")</f>
        <v>oui</v>
      </c>
      <c r="BJ2801" s="17" t="str">
        <f>+IF(AND(G2830=0),"oui","non")</f>
        <v>oui</v>
      </c>
      <c r="BK2801" s="17" t="str">
        <f>+IF(AND(E2826=0,F2826=0,G2826=0,H2826=0,I2826=0,J2826=0,K2826=0,L2826=0,M2826=0,O2826=0,P2826=0,Q2826=0,N2826&gt;=0,D2826=0),"oui","non")</f>
        <v>oui</v>
      </c>
      <c r="BL2801" s="17" t="str">
        <f>+IF(AM2823=AI2823,"oui","non")</f>
        <v>oui</v>
      </c>
    </row>
    <row r="2802" spans="1:64" s="24" customFormat="1" ht="11.25" customHeight="1" x14ac:dyDescent="0.2">
      <c r="B2802" s="25"/>
      <c r="C2802" s="15"/>
      <c r="R2802" s="26" t="s">
        <v>11</v>
      </c>
      <c r="S2802" s="26"/>
      <c r="T2802" s="26"/>
      <c r="U2802" s="26"/>
      <c r="V2802" s="26"/>
      <c r="W2802" s="27" t="s">
        <v>10</v>
      </c>
      <c r="AY2802" s="28"/>
      <c r="AZ2802" s="28"/>
      <c r="BA2802" s="28"/>
      <c r="BD2802" s="29"/>
      <c r="BE2802" s="30" t="str">
        <f t="shared" ref="BE2802:BL2817" si="407">+BE2801</f>
        <v>oui</v>
      </c>
      <c r="BF2802" s="33" t="str">
        <f t="shared" si="407"/>
        <v>oui</v>
      </c>
      <c r="BG2802" s="33" t="str">
        <f t="shared" si="407"/>
        <v>oui</v>
      </c>
      <c r="BH2802" s="33" t="str">
        <f t="shared" si="407"/>
        <v>oui</v>
      </c>
      <c r="BI2802" s="33" t="str">
        <f t="shared" si="407"/>
        <v>oui</v>
      </c>
      <c r="BJ2802" s="33" t="str">
        <f t="shared" si="407"/>
        <v>oui</v>
      </c>
      <c r="BK2802" s="33" t="str">
        <f t="shared" si="407"/>
        <v>oui</v>
      </c>
      <c r="BL2802" s="33" t="str">
        <f t="shared" si="407"/>
        <v>oui</v>
      </c>
    </row>
    <row r="2803" spans="1:64" s="24" customFormat="1" ht="22.5" customHeight="1" x14ac:dyDescent="0.2">
      <c r="B2803" s="25"/>
      <c r="C2803" s="15"/>
      <c r="R2803" s="336" t="s">
        <v>12</v>
      </c>
      <c r="S2803" s="337"/>
      <c r="T2803" s="338"/>
      <c r="U2803" s="339" t="s">
        <v>13</v>
      </c>
      <c r="V2803" s="340"/>
      <c r="W2803" s="27" t="s">
        <v>10</v>
      </c>
      <c r="AW2803" s="32"/>
      <c r="AY2803" s="28"/>
      <c r="AZ2803" s="28"/>
      <c r="BA2803" s="28"/>
      <c r="BD2803" s="29"/>
      <c r="BE2803" s="30" t="str">
        <f t="shared" si="407"/>
        <v>oui</v>
      </c>
      <c r="BF2803" s="33" t="str">
        <f t="shared" si="407"/>
        <v>oui</v>
      </c>
      <c r="BG2803" s="33" t="str">
        <f t="shared" si="407"/>
        <v>oui</v>
      </c>
      <c r="BH2803" s="33" t="str">
        <f t="shared" si="407"/>
        <v>oui</v>
      </c>
      <c r="BI2803" s="33" t="str">
        <f t="shared" si="407"/>
        <v>oui</v>
      </c>
      <c r="BJ2803" s="33" t="str">
        <f t="shared" si="407"/>
        <v>oui</v>
      </c>
      <c r="BK2803" s="33" t="str">
        <f t="shared" si="407"/>
        <v>oui</v>
      </c>
      <c r="BL2803" s="33" t="str">
        <f t="shared" si="407"/>
        <v>oui</v>
      </c>
    </row>
    <row r="2804" spans="1:64" s="45" customFormat="1" ht="29.25" customHeight="1" x14ac:dyDescent="0.25">
      <c r="A2804" s="34" t="s">
        <v>14</v>
      </c>
      <c r="B2804" s="35" t="s">
        <v>15</v>
      </c>
      <c r="C2804" s="15"/>
      <c r="D2804" s="36">
        <v>0.2</v>
      </c>
      <c r="E2804" s="36"/>
      <c r="F2804" s="36">
        <v>0.19600000000000001</v>
      </c>
      <c r="G2804" s="36"/>
      <c r="H2804" s="36">
        <v>0.1</v>
      </c>
      <c r="I2804" s="36"/>
      <c r="J2804" s="36">
        <v>7.0000000000000007E-2</v>
      </c>
      <c r="K2804" s="36"/>
      <c r="L2804" s="36">
        <v>5.5E-2</v>
      </c>
      <c r="M2804" s="36"/>
      <c r="N2804" s="36">
        <v>2.1000000000000001E-2</v>
      </c>
      <c r="O2804" s="36"/>
      <c r="P2804" s="36">
        <v>0</v>
      </c>
      <c r="Q2804" s="36"/>
      <c r="R2804" s="37" t="s">
        <v>16</v>
      </c>
      <c r="S2804" s="37" t="s">
        <v>17</v>
      </c>
      <c r="T2804" s="38" t="s">
        <v>18</v>
      </c>
      <c r="U2804" s="37" t="s">
        <v>19</v>
      </c>
      <c r="V2804" s="37" t="s">
        <v>20</v>
      </c>
      <c r="W2804" s="27" t="s">
        <v>10</v>
      </c>
      <c r="X2804" s="39" t="s">
        <v>21</v>
      </c>
      <c r="Y2804" s="39" t="s">
        <v>21</v>
      </c>
      <c r="Z2804" s="39" t="s">
        <v>21</v>
      </c>
      <c r="AA2804" s="39" t="s">
        <v>21</v>
      </c>
      <c r="AB2804" s="39" t="s">
        <v>21</v>
      </c>
      <c r="AC2804" s="39" t="s">
        <v>21</v>
      </c>
      <c r="AD2804" s="39" t="s">
        <v>21</v>
      </c>
      <c r="AE2804" s="40" t="s">
        <v>22</v>
      </c>
      <c r="AF2804" s="41" t="s">
        <v>23</v>
      </c>
      <c r="AG2804" s="42" t="s">
        <v>24</v>
      </c>
      <c r="AH2804" s="43" t="s">
        <v>25</v>
      </c>
      <c r="AI2804" s="44" t="s">
        <v>26</v>
      </c>
      <c r="AK2804" s="46" t="s">
        <v>27</v>
      </c>
      <c r="AL2804" s="47"/>
      <c r="AM2804" s="48"/>
      <c r="AN2804" s="341" t="s">
        <v>28</v>
      </c>
      <c r="AO2804" s="342"/>
      <c r="AP2804" s="343"/>
      <c r="AQ2804" s="49" t="s">
        <v>29</v>
      </c>
      <c r="AR2804" s="49"/>
      <c r="AS2804" s="50" t="s">
        <v>30</v>
      </c>
      <c r="AT2804" s="42" t="s">
        <v>24</v>
      </c>
      <c r="AU2804" s="50" t="s">
        <v>31</v>
      </c>
      <c r="AW2804" s="51" t="s">
        <v>32</v>
      </c>
      <c r="AY2804" s="52" t="s">
        <v>33</v>
      </c>
      <c r="AZ2804" s="53" t="s">
        <v>34</v>
      </c>
      <c r="BA2804" s="53" t="s">
        <v>35</v>
      </c>
      <c r="BC2804" s="54" t="s">
        <v>36</v>
      </c>
      <c r="BD2804" s="55"/>
      <c r="BE2804" s="30" t="str">
        <f t="shared" si="407"/>
        <v>oui</v>
      </c>
      <c r="BF2804" s="56" t="str">
        <f t="shared" si="407"/>
        <v>oui</v>
      </c>
      <c r="BG2804" s="56" t="str">
        <f t="shared" si="407"/>
        <v>oui</v>
      </c>
      <c r="BH2804" s="56" t="str">
        <f t="shared" si="407"/>
        <v>oui</v>
      </c>
      <c r="BI2804" s="56" t="str">
        <f t="shared" si="407"/>
        <v>oui</v>
      </c>
      <c r="BJ2804" s="56" t="str">
        <f t="shared" si="407"/>
        <v>oui</v>
      </c>
      <c r="BK2804" s="56" t="str">
        <f t="shared" si="407"/>
        <v>oui</v>
      </c>
      <c r="BL2804" s="56" t="str">
        <f t="shared" si="407"/>
        <v>oui</v>
      </c>
    </row>
    <row r="2805" spans="1:64" s="45" customFormat="1" ht="29.25" customHeight="1" x14ac:dyDescent="0.2">
      <c r="A2805" s="34"/>
      <c r="B2805" s="57"/>
      <c r="C2805" s="15"/>
      <c r="D2805" s="58" t="s">
        <v>37</v>
      </c>
      <c r="E2805" s="59" t="s">
        <v>38</v>
      </c>
      <c r="F2805" s="60" t="s">
        <v>37</v>
      </c>
      <c r="G2805" s="59" t="s">
        <v>38</v>
      </c>
      <c r="H2805" s="58" t="s">
        <v>37</v>
      </c>
      <c r="I2805" s="59" t="s">
        <v>38</v>
      </c>
      <c r="J2805" s="59" t="s">
        <v>37</v>
      </c>
      <c r="K2805" s="59" t="s">
        <v>38</v>
      </c>
      <c r="L2805" s="58" t="s">
        <v>37</v>
      </c>
      <c r="M2805" s="59" t="s">
        <v>38</v>
      </c>
      <c r="N2805" s="58" t="s">
        <v>37</v>
      </c>
      <c r="O2805" s="59" t="s">
        <v>38</v>
      </c>
      <c r="P2805" s="58" t="s">
        <v>37</v>
      </c>
      <c r="Q2805" s="59" t="s">
        <v>38</v>
      </c>
      <c r="R2805" s="61"/>
      <c r="S2805" s="61"/>
      <c r="T2805" s="62" t="s">
        <v>39</v>
      </c>
      <c r="U2805" s="61"/>
      <c r="V2805" s="61"/>
      <c r="W2805" s="27" t="s">
        <v>10</v>
      </c>
      <c r="X2805" s="63">
        <v>0.2</v>
      </c>
      <c r="Y2805" s="63">
        <v>0.19600000000000001</v>
      </c>
      <c r="Z2805" s="63">
        <v>0.1</v>
      </c>
      <c r="AA2805" s="63">
        <v>7.0000000000000007E-2</v>
      </c>
      <c r="AB2805" s="63">
        <v>5.5E-2</v>
      </c>
      <c r="AC2805" s="63">
        <v>2.1000000000000001E-2</v>
      </c>
      <c r="AD2805" s="63">
        <v>0</v>
      </c>
      <c r="AE2805" s="64"/>
      <c r="AF2805" s="65"/>
      <c r="AG2805" s="66"/>
      <c r="AH2805" s="67"/>
      <c r="AI2805" s="68"/>
      <c r="AK2805" s="69" t="s">
        <v>40</v>
      </c>
      <c r="AL2805" s="69" t="s">
        <v>41</v>
      </c>
      <c r="AM2805" s="69" t="s">
        <v>42</v>
      </c>
      <c r="AN2805" s="70" t="s">
        <v>43</v>
      </c>
      <c r="AO2805" s="70" t="s">
        <v>44</v>
      </c>
      <c r="AP2805" s="70" t="s">
        <v>45</v>
      </c>
      <c r="AQ2805" s="69" t="s">
        <v>46</v>
      </c>
      <c r="AR2805" s="69" t="s">
        <v>47</v>
      </c>
      <c r="AS2805" s="71"/>
      <c r="AT2805" s="66"/>
      <c r="AU2805" s="71"/>
      <c r="AW2805" s="72">
        <v>4455100</v>
      </c>
      <c r="AY2805" s="73"/>
      <c r="AZ2805" s="74">
        <v>4458300</v>
      </c>
      <c r="BA2805" s="74">
        <v>4456700</v>
      </c>
      <c r="BC2805" s="75"/>
      <c r="BD2805" s="55"/>
      <c r="BE2805" s="30" t="str">
        <f t="shared" si="407"/>
        <v>oui</v>
      </c>
      <c r="BF2805" s="56" t="str">
        <f t="shared" si="407"/>
        <v>oui</v>
      </c>
      <c r="BG2805" s="56" t="str">
        <f t="shared" si="407"/>
        <v>oui</v>
      </c>
      <c r="BH2805" s="56" t="str">
        <f t="shared" si="407"/>
        <v>oui</v>
      </c>
      <c r="BI2805" s="56" t="str">
        <f t="shared" si="407"/>
        <v>oui</v>
      </c>
      <c r="BJ2805" s="56" t="str">
        <f t="shared" si="407"/>
        <v>oui</v>
      </c>
      <c r="BK2805" s="56" t="str">
        <f t="shared" si="407"/>
        <v>oui</v>
      </c>
      <c r="BL2805" s="56" t="str">
        <f t="shared" si="407"/>
        <v>oui</v>
      </c>
    </row>
    <row r="2806" spans="1:64" s="81" customFormat="1" ht="11.25" customHeight="1" x14ac:dyDescent="0.2">
      <c r="A2806" s="34"/>
      <c r="B2806" s="76" t="s">
        <v>48</v>
      </c>
      <c r="C2806" s="15"/>
      <c r="D2806" s="344" t="s">
        <v>49</v>
      </c>
      <c r="E2806" s="345"/>
      <c r="F2806" s="344" t="s">
        <v>50</v>
      </c>
      <c r="G2806" s="345"/>
      <c r="H2806" s="344" t="s">
        <v>51</v>
      </c>
      <c r="I2806" s="345"/>
      <c r="J2806" s="344" t="s">
        <v>50</v>
      </c>
      <c r="K2806" s="345"/>
      <c r="L2806" s="344" t="s">
        <v>52</v>
      </c>
      <c r="M2806" s="345"/>
      <c r="N2806" s="344" t="s">
        <v>53</v>
      </c>
      <c r="O2806" s="345"/>
      <c r="P2806" s="344"/>
      <c r="Q2806" s="345"/>
      <c r="R2806" s="77" t="s">
        <v>54</v>
      </c>
      <c r="S2806" s="346" t="s">
        <v>55</v>
      </c>
      <c r="T2806" s="77" t="s">
        <v>56</v>
      </c>
      <c r="U2806" s="76" t="s">
        <v>57</v>
      </c>
      <c r="V2806" s="76" t="s">
        <v>58</v>
      </c>
      <c r="W2806" s="27" t="s">
        <v>10</v>
      </c>
      <c r="X2806" s="78" t="s">
        <v>49</v>
      </c>
      <c r="Y2806" s="78" t="s">
        <v>50</v>
      </c>
      <c r="Z2806" s="78" t="s">
        <v>51</v>
      </c>
      <c r="AA2806" s="78" t="s">
        <v>50</v>
      </c>
      <c r="AB2806" s="78" t="s">
        <v>52</v>
      </c>
      <c r="AC2806" s="78" t="s">
        <v>53</v>
      </c>
      <c r="AD2806" s="78"/>
      <c r="AE2806" s="79"/>
      <c r="AF2806" s="80" t="s">
        <v>59</v>
      </c>
      <c r="AG2806" s="80"/>
      <c r="AH2806" s="79" t="s">
        <v>60</v>
      </c>
      <c r="AI2806" s="79" t="s">
        <v>61</v>
      </c>
      <c r="AK2806" s="80"/>
      <c r="AL2806" s="80"/>
      <c r="AM2806" s="80" t="s">
        <v>62</v>
      </c>
      <c r="AN2806" s="80"/>
      <c r="AO2806" s="80"/>
      <c r="AP2806" s="80" t="s">
        <v>63</v>
      </c>
      <c r="AQ2806" s="347" t="s">
        <v>64</v>
      </c>
      <c r="AR2806" s="348"/>
      <c r="AS2806" s="80" t="s">
        <v>65</v>
      </c>
      <c r="AT2806" s="80"/>
      <c r="AU2806" s="80" t="s">
        <v>66</v>
      </c>
      <c r="AW2806" s="80" t="s">
        <v>67</v>
      </c>
      <c r="AY2806" s="82" t="s">
        <v>68</v>
      </c>
      <c r="AZ2806" s="82" t="s">
        <v>69</v>
      </c>
      <c r="BA2806" s="82" t="s">
        <v>70</v>
      </c>
      <c r="BC2806" s="80"/>
      <c r="BD2806" s="83"/>
      <c r="BE2806" s="30" t="str">
        <f t="shared" si="407"/>
        <v>oui</v>
      </c>
      <c r="BF2806" s="84" t="str">
        <f t="shared" si="407"/>
        <v>oui</v>
      </c>
      <c r="BG2806" s="84" t="str">
        <f t="shared" si="407"/>
        <v>oui</v>
      </c>
      <c r="BH2806" s="84" t="str">
        <f t="shared" si="407"/>
        <v>oui</v>
      </c>
      <c r="BI2806" s="84" t="str">
        <f t="shared" si="407"/>
        <v>oui</v>
      </c>
      <c r="BJ2806" s="84" t="str">
        <f t="shared" si="407"/>
        <v>oui</v>
      </c>
      <c r="BK2806" s="84" t="str">
        <f t="shared" si="407"/>
        <v>oui</v>
      </c>
      <c r="BL2806" s="84" t="str">
        <f t="shared" si="407"/>
        <v>oui</v>
      </c>
    </row>
    <row r="2807" spans="1:64" s="24" customFormat="1" ht="11.25" customHeight="1" x14ac:dyDescent="0.2">
      <c r="A2807" s="85"/>
      <c r="B2807" s="86"/>
      <c r="C2807" s="15"/>
      <c r="D2807" s="86"/>
      <c r="E2807" s="86"/>
      <c r="F2807" s="86"/>
      <c r="G2807" s="86"/>
      <c r="H2807" s="86"/>
      <c r="I2807" s="86"/>
      <c r="J2807" s="86"/>
      <c r="K2807" s="86"/>
      <c r="L2807" s="86"/>
      <c r="M2807" s="86"/>
      <c r="N2807" s="86"/>
      <c r="O2807" s="86"/>
      <c r="P2807" s="86"/>
      <c r="Q2807" s="86"/>
      <c r="R2807" s="86"/>
      <c r="S2807" s="86"/>
      <c r="U2807" s="86"/>
      <c r="V2807" s="86"/>
      <c r="W2807" s="27" t="s">
        <v>10</v>
      </c>
      <c r="X2807" s="86"/>
      <c r="Y2807" s="86"/>
      <c r="Z2807" s="86"/>
      <c r="AA2807" s="86"/>
      <c r="AB2807" s="86"/>
      <c r="AC2807" s="86"/>
      <c r="AD2807" s="86"/>
      <c r="AE2807" s="86"/>
      <c r="AH2807" s="86"/>
      <c r="AI2807" s="86"/>
      <c r="AK2807" s="87"/>
      <c r="AL2807" s="87"/>
      <c r="AM2807" s="87"/>
      <c r="AW2807" s="87"/>
      <c r="AY2807" s="28"/>
      <c r="AZ2807" s="28"/>
      <c r="BA2807" s="28"/>
      <c r="BD2807" s="29"/>
      <c r="BE2807" s="30" t="str">
        <f t="shared" si="407"/>
        <v>oui</v>
      </c>
      <c r="BF2807" s="33" t="str">
        <f t="shared" si="407"/>
        <v>oui</v>
      </c>
      <c r="BG2807" s="33" t="str">
        <f t="shared" si="407"/>
        <v>oui</v>
      </c>
      <c r="BH2807" s="33" t="str">
        <f t="shared" si="407"/>
        <v>oui</v>
      </c>
      <c r="BI2807" s="33" t="str">
        <f t="shared" si="407"/>
        <v>oui</v>
      </c>
      <c r="BJ2807" s="33" t="str">
        <f t="shared" si="407"/>
        <v>oui</v>
      </c>
      <c r="BK2807" s="33" t="str">
        <f t="shared" si="407"/>
        <v>oui</v>
      </c>
      <c r="BL2807" s="33" t="str">
        <f t="shared" si="407"/>
        <v>oui</v>
      </c>
    </row>
    <row r="2808" spans="1:64" s="24" customFormat="1" ht="11.25" customHeight="1" x14ac:dyDescent="0.2">
      <c r="A2808" s="349" t="s">
        <v>71</v>
      </c>
      <c r="B2808" s="350">
        <v>245171</v>
      </c>
      <c r="C2808" s="15"/>
      <c r="D2808" s="351">
        <v>56925</v>
      </c>
      <c r="E2808" s="351"/>
      <c r="F2808" s="351"/>
      <c r="G2808" s="351"/>
      <c r="H2808" s="351">
        <v>8717</v>
      </c>
      <c r="I2808" s="351"/>
      <c r="J2808" s="351"/>
      <c r="K2808" s="351"/>
      <c r="L2808" s="351">
        <v>179439</v>
      </c>
      <c r="M2808" s="351"/>
      <c r="N2808" s="351"/>
      <c r="O2808" s="351"/>
      <c r="P2808" s="351">
        <v>90</v>
      </c>
      <c r="Q2808" s="351"/>
      <c r="R2808" s="352">
        <v>245081</v>
      </c>
      <c r="S2808" s="353">
        <v>0</v>
      </c>
      <c r="T2808" s="351"/>
      <c r="U2808" s="88">
        <v>90</v>
      </c>
      <c r="V2808" s="89"/>
      <c r="W2808" s="27" t="s">
        <v>10</v>
      </c>
      <c r="X2808" s="88">
        <v>11385</v>
      </c>
      <c r="Y2808" s="88">
        <v>0</v>
      </c>
      <c r="Z2808" s="88">
        <v>872</v>
      </c>
      <c r="AA2808" s="88">
        <v>0</v>
      </c>
      <c r="AB2808" s="88">
        <v>9869</v>
      </c>
      <c r="AC2808" s="88">
        <v>0</v>
      </c>
      <c r="AD2808" s="88">
        <v>0</v>
      </c>
      <c r="AE2808" s="88">
        <v>22126</v>
      </c>
      <c r="AF2808" s="89"/>
      <c r="AG2808" s="89"/>
      <c r="AH2808" s="88">
        <v>22126</v>
      </c>
      <c r="AI2808" s="90">
        <f t="shared" ref="AI2808:AI2819" si="408">+ROUND(E2808*$D$5,0)+ROUND(G2808*$F$5,0)+ROUND(I2808*$H$5,0)+ROUND(K2808*$J$5,0)+ROUND(M2808*$L$5,0)+ROUND(O2808*$N$5,0)</f>
        <v>0</v>
      </c>
      <c r="AJ2808" s="91"/>
      <c r="AK2808" s="351"/>
      <c r="AL2808" s="351"/>
      <c r="AM2808" s="88">
        <v>0</v>
      </c>
      <c r="AN2808" s="351">
        <v>23301</v>
      </c>
      <c r="AO2808" s="351"/>
      <c r="AP2808" s="88">
        <v>23301</v>
      </c>
      <c r="AQ2808" s="351"/>
      <c r="AR2808" s="351"/>
      <c r="AS2808" s="351">
        <v>0</v>
      </c>
      <c r="AT2808" s="89"/>
      <c r="AU2808" s="88">
        <v>23301</v>
      </c>
      <c r="AV2808" s="92"/>
      <c r="AW2808" s="93">
        <v>0</v>
      </c>
      <c r="AX2808" s="92"/>
      <c r="AY2808" s="94">
        <v>1175</v>
      </c>
      <c r="AZ2808" s="354"/>
      <c r="BA2808" s="94">
        <v>1175</v>
      </c>
      <c r="BB2808" s="92"/>
      <c r="BC2808" s="96"/>
      <c r="BD2808" s="97"/>
      <c r="BE2808" s="30" t="str">
        <f t="shared" si="407"/>
        <v>oui</v>
      </c>
      <c r="BF2808" s="98" t="str">
        <f t="shared" si="407"/>
        <v>oui</v>
      </c>
      <c r="BG2808" s="98" t="str">
        <f t="shared" si="407"/>
        <v>oui</v>
      </c>
      <c r="BH2808" s="98" t="str">
        <f t="shared" si="407"/>
        <v>oui</v>
      </c>
      <c r="BI2808" s="98" t="str">
        <f t="shared" si="407"/>
        <v>oui</v>
      </c>
      <c r="BJ2808" s="98" t="str">
        <f t="shared" si="407"/>
        <v>oui</v>
      </c>
      <c r="BK2808" s="98" t="str">
        <f t="shared" si="407"/>
        <v>oui</v>
      </c>
      <c r="BL2808" s="33" t="str">
        <f t="shared" si="407"/>
        <v>oui</v>
      </c>
    </row>
    <row r="2809" spans="1:64" s="24" customFormat="1" ht="11.25" customHeight="1" x14ac:dyDescent="0.2">
      <c r="A2809" s="349" t="s">
        <v>72</v>
      </c>
      <c r="B2809" s="350">
        <v>211163</v>
      </c>
      <c r="C2809" s="15"/>
      <c r="D2809" s="351">
        <v>49641</v>
      </c>
      <c r="E2809" s="351"/>
      <c r="F2809" s="351"/>
      <c r="G2809" s="351"/>
      <c r="H2809" s="351">
        <v>7138</v>
      </c>
      <c r="I2809" s="351"/>
      <c r="J2809" s="351"/>
      <c r="K2809" s="351"/>
      <c r="L2809" s="351">
        <v>152773</v>
      </c>
      <c r="M2809" s="351"/>
      <c r="N2809" s="351"/>
      <c r="O2809" s="351"/>
      <c r="P2809" s="351">
        <v>1611</v>
      </c>
      <c r="Q2809" s="351"/>
      <c r="R2809" s="352">
        <v>209552</v>
      </c>
      <c r="S2809" s="353">
        <v>0</v>
      </c>
      <c r="T2809" s="351"/>
      <c r="U2809" s="88">
        <v>1611</v>
      </c>
      <c r="V2809" s="89"/>
      <c r="W2809" s="27" t="s">
        <v>10</v>
      </c>
      <c r="X2809" s="88">
        <v>9928</v>
      </c>
      <c r="Y2809" s="88">
        <v>0</v>
      </c>
      <c r="Z2809" s="88">
        <v>714</v>
      </c>
      <c r="AA2809" s="88">
        <v>0</v>
      </c>
      <c r="AB2809" s="88">
        <v>8403</v>
      </c>
      <c r="AC2809" s="88">
        <v>0</v>
      </c>
      <c r="AD2809" s="88">
        <v>0</v>
      </c>
      <c r="AE2809" s="88">
        <v>19045</v>
      </c>
      <c r="AF2809" s="89"/>
      <c r="AG2809" s="89"/>
      <c r="AH2809" s="88">
        <v>19045</v>
      </c>
      <c r="AI2809" s="90">
        <f t="shared" si="408"/>
        <v>0</v>
      </c>
      <c r="AJ2809" s="91"/>
      <c r="AK2809" s="351">
        <v>264</v>
      </c>
      <c r="AL2809" s="351"/>
      <c r="AM2809" s="88">
        <v>264</v>
      </c>
      <c r="AN2809" s="351">
        <v>16172</v>
      </c>
      <c r="AO2809" s="351"/>
      <c r="AP2809" s="88">
        <v>16172</v>
      </c>
      <c r="AQ2809" s="351"/>
      <c r="AR2809" s="351"/>
      <c r="AS2809" s="88">
        <v>1175</v>
      </c>
      <c r="AT2809" s="89">
        <v>1</v>
      </c>
      <c r="AU2809" s="88">
        <v>17612</v>
      </c>
      <c r="AV2809" s="92"/>
      <c r="AW2809" s="93">
        <v>1433</v>
      </c>
      <c r="AX2809" s="92"/>
      <c r="AY2809" s="94">
        <v>0</v>
      </c>
      <c r="AZ2809" s="354"/>
      <c r="BA2809" s="94">
        <v>0</v>
      </c>
      <c r="BB2809" s="92"/>
      <c r="BC2809" s="96"/>
      <c r="BD2809" s="97"/>
      <c r="BE2809" s="30" t="str">
        <f t="shared" si="407"/>
        <v>oui</v>
      </c>
      <c r="BF2809" s="98" t="str">
        <f t="shared" si="407"/>
        <v>oui</v>
      </c>
      <c r="BG2809" s="98" t="str">
        <f t="shared" si="407"/>
        <v>oui</v>
      </c>
      <c r="BH2809" s="98" t="str">
        <f t="shared" si="407"/>
        <v>oui</v>
      </c>
      <c r="BI2809" s="98" t="str">
        <f t="shared" si="407"/>
        <v>oui</v>
      </c>
      <c r="BJ2809" s="98" t="str">
        <f t="shared" si="407"/>
        <v>oui</v>
      </c>
      <c r="BK2809" s="98" t="str">
        <f t="shared" si="407"/>
        <v>oui</v>
      </c>
      <c r="BL2809" s="33" t="str">
        <f t="shared" si="407"/>
        <v>oui</v>
      </c>
    </row>
    <row r="2810" spans="1:64" s="24" customFormat="1" ht="11.25" customHeight="1" x14ac:dyDescent="0.2">
      <c r="A2810" s="355" t="s">
        <v>73</v>
      </c>
      <c r="B2810" s="350">
        <v>254516</v>
      </c>
      <c r="C2810" s="15"/>
      <c r="D2810" s="356">
        <v>64374</v>
      </c>
      <c r="E2810" s="356"/>
      <c r="F2810" s="356"/>
      <c r="G2810" s="356"/>
      <c r="H2810" s="356">
        <v>9592</v>
      </c>
      <c r="I2810" s="356"/>
      <c r="J2810" s="356"/>
      <c r="K2810" s="356"/>
      <c r="L2810" s="356">
        <v>180550</v>
      </c>
      <c r="M2810" s="356"/>
      <c r="N2810" s="356"/>
      <c r="O2810" s="357"/>
      <c r="P2810" s="357"/>
      <c r="Q2810" s="357"/>
      <c r="R2810" s="352">
        <v>254516</v>
      </c>
      <c r="S2810" s="353">
        <v>0</v>
      </c>
      <c r="T2810" s="357"/>
      <c r="U2810" s="88">
        <v>0</v>
      </c>
      <c r="V2810" s="89"/>
      <c r="W2810" s="27" t="s">
        <v>10</v>
      </c>
      <c r="X2810" s="88">
        <v>12875</v>
      </c>
      <c r="Y2810" s="88">
        <v>0</v>
      </c>
      <c r="Z2810" s="88">
        <v>959</v>
      </c>
      <c r="AA2810" s="88">
        <v>0</v>
      </c>
      <c r="AB2810" s="88">
        <v>9930</v>
      </c>
      <c r="AC2810" s="88">
        <v>0</v>
      </c>
      <c r="AD2810" s="88">
        <v>0</v>
      </c>
      <c r="AE2810" s="88">
        <v>23764</v>
      </c>
      <c r="AF2810" s="89"/>
      <c r="AG2810" s="89"/>
      <c r="AH2810" s="88">
        <v>23764</v>
      </c>
      <c r="AI2810" s="90">
        <f t="shared" si="408"/>
        <v>0</v>
      </c>
      <c r="AJ2810" s="92"/>
      <c r="AK2810" s="89">
        <v>95</v>
      </c>
      <c r="AL2810" s="89"/>
      <c r="AM2810" s="88">
        <v>95</v>
      </c>
      <c r="AN2810" s="89">
        <v>17689</v>
      </c>
      <c r="AO2810" s="89"/>
      <c r="AP2810" s="88">
        <v>17689</v>
      </c>
      <c r="AQ2810" s="89"/>
      <c r="AR2810" s="89"/>
      <c r="AS2810" s="88">
        <v>0</v>
      </c>
      <c r="AT2810" s="89"/>
      <c r="AU2810" s="88">
        <v>17784</v>
      </c>
      <c r="AV2810" s="92"/>
      <c r="AW2810" s="93">
        <v>5980</v>
      </c>
      <c r="AX2810" s="92"/>
      <c r="AY2810" s="94">
        <v>0</v>
      </c>
      <c r="AZ2810" s="95"/>
      <c r="BA2810" s="94">
        <v>0</v>
      </c>
      <c r="BB2810" s="92"/>
      <c r="BC2810" s="96"/>
      <c r="BD2810" s="97"/>
      <c r="BE2810" s="30" t="str">
        <f t="shared" si="407"/>
        <v>oui</v>
      </c>
      <c r="BF2810" s="98" t="str">
        <f t="shared" si="407"/>
        <v>oui</v>
      </c>
      <c r="BG2810" s="98" t="str">
        <f t="shared" si="407"/>
        <v>oui</v>
      </c>
      <c r="BH2810" s="98" t="str">
        <f t="shared" si="407"/>
        <v>oui</v>
      </c>
      <c r="BI2810" s="98" t="str">
        <f t="shared" si="407"/>
        <v>oui</v>
      </c>
      <c r="BJ2810" s="98" t="str">
        <f t="shared" si="407"/>
        <v>oui</v>
      </c>
      <c r="BK2810" s="98" t="str">
        <f t="shared" si="407"/>
        <v>oui</v>
      </c>
      <c r="BL2810" s="33" t="str">
        <f t="shared" si="407"/>
        <v>oui</v>
      </c>
    </row>
    <row r="2811" spans="1:64" s="24" customFormat="1" ht="11.25" customHeight="1" x14ac:dyDescent="0.2">
      <c r="A2811" s="355" t="s">
        <v>74</v>
      </c>
      <c r="B2811" s="350">
        <v>216568.88999999996</v>
      </c>
      <c r="C2811" s="15"/>
      <c r="D2811" s="356">
        <v>49038.39</v>
      </c>
      <c r="E2811" s="356"/>
      <c r="F2811" s="356"/>
      <c r="G2811" s="356"/>
      <c r="H2811" s="356">
        <v>8334.7099999999991</v>
      </c>
      <c r="I2811" s="356"/>
      <c r="J2811" s="356"/>
      <c r="K2811" s="356"/>
      <c r="L2811" s="356">
        <v>159140.26999999999</v>
      </c>
      <c r="M2811" s="356"/>
      <c r="N2811" s="356"/>
      <c r="O2811" s="357"/>
      <c r="P2811" s="357">
        <v>55.52</v>
      </c>
      <c r="Q2811" s="357"/>
      <c r="R2811" s="352">
        <v>216513.36999999997</v>
      </c>
      <c r="S2811" s="353">
        <v>0</v>
      </c>
      <c r="T2811" s="357"/>
      <c r="U2811" s="88">
        <v>55.52</v>
      </c>
      <c r="V2811" s="89"/>
      <c r="W2811" s="27" t="s">
        <v>10</v>
      </c>
      <c r="X2811" s="88">
        <v>9808</v>
      </c>
      <c r="Y2811" s="88">
        <v>0</v>
      </c>
      <c r="Z2811" s="88">
        <v>833</v>
      </c>
      <c r="AA2811" s="88">
        <v>0</v>
      </c>
      <c r="AB2811" s="88">
        <v>8753</v>
      </c>
      <c r="AC2811" s="88">
        <v>0</v>
      </c>
      <c r="AD2811" s="88">
        <v>0</v>
      </c>
      <c r="AE2811" s="88">
        <v>19394</v>
      </c>
      <c r="AF2811" s="89"/>
      <c r="AG2811" s="89"/>
      <c r="AH2811" s="88">
        <v>19394</v>
      </c>
      <c r="AI2811" s="90">
        <f t="shared" si="408"/>
        <v>0</v>
      </c>
      <c r="AJ2811" s="92"/>
      <c r="AK2811" s="89"/>
      <c r="AL2811" s="89"/>
      <c r="AM2811" s="88">
        <v>0</v>
      </c>
      <c r="AN2811" s="89">
        <v>16483.66</v>
      </c>
      <c r="AO2811" s="89"/>
      <c r="AP2811" s="88">
        <v>16483.66</v>
      </c>
      <c r="AQ2811" s="89"/>
      <c r="AR2811" s="89"/>
      <c r="AS2811" s="88">
        <v>0</v>
      </c>
      <c r="AT2811" s="89"/>
      <c r="AU2811" s="88">
        <v>16483.66</v>
      </c>
      <c r="AV2811" s="92"/>
      <c r="AW2811" s="93">
        <v>2910.34</v>
      </c>
      <c r="AX2811" s="92"/>
      <c r="AY2811" s="94">
        <v>0</v>
      </c>
      <c r="AZ2811" s="95"/>
      <c r="BA2811" s="94">
        <v>0</v>
      </c>
      <c r="BB2811" s="92"/>
      <c r="BC2811" s="96"/>
      <c r="BD2811" s="97"/>
      <c r="BE2811" s="30" t="str">
        <f t="shared" si="407"/>
        <v>oui</v>
      </c>
      <c r="BF2811" s="98" t="str">
        <f t="shared" si="407"/>
        <v>oui</v>
      </c>
      <c r="BG2811" s="98" t="str">
        <f t="shared" si="407"/>
        <v>oui</v>
      </c>
      <c r="BH2811" s="98" t="str">
        <f t="shared" si="407"/>
        <v>oui</v>
      </c>
      <c r="BI2811" s="98" t="str">
        <f t="shared" si="407"/>
        <v>oui</v>
      </c>
      <c r="BJ2811" s="98" t="str">
        <f t="shared" si="407"/>
        <v>oui</v>
      </c>
      <c r="BK2811" s="98" t="str">
        <f t="shared" si="407"/>
        <v>oui</v>
      </c>
      <c r="BL2811" s="33" t="str">
        <f t="shared" si="407"/>
        <v>oui</v>
      </c>
    </row>
    <row r="2812" spans="1:64" s="24" customFormat="1" ht="11.25" customHeight="1" x14ac:dyDescent="0.2">
      <c r="A2812" s="355" t="s">
        <v>75</v>
      </c>
      <c r="B2812" s="350">
        <v>237564.27</v>
      </c>
      <c r="C2812" s="15"/>
      <c r="D2812" s="356">
        <v>50311.29</v>
      </c>
      <c r="E2812" s="356"/>
      <c r="F2812" s="356"/>
      <c r="G2812" s="356"/>
      <c r="H2812" s="356">
        <v>9991.75</v>
      </c>
      <c r="I2812" s="356"/>
      <c r="J2812" s="356"/>
      <c r="K2812" s="356"/>
      <c r="L2812" s="356">
        <v>177091.83</v>
      </c>
      <c r="M2812" s="356"/>
      <c r="N2812" s="356"/>
      <c r="O2812" s="357"/>
      <c r="P2812" s="357">
        <v>169.4</v>
      </c>
      <c r="Q2812" s="357"/>
      <c r="R2812" s="352">
        <v>237394.87</v>
      </c>
      <c r="S2812" s="353">
        <v>0</v>
      </c>
      <c r="T2812" s="357"/>
      <c r="U2812" s="88">
        <v>169.4</v>
      </c>
      <c r="V2812" s="89"/>
      <c r="W2812" s="27" t="s">
        <v>10</v>
      </c>
      <c r="X2812" s="88">
        <v>10062</v>
      </c>
      <c r="Y2812" s="88">
        <v>0</v>
      </c>
      <c r="Z2812" s="88">
        <v>999</v>
      </c>
      <c r="AA2812" s="88">
        <v>0</v>
      </c>
      <c r="AB2812" s="88">
        <v>9740</v>
      </c>
      <c r="AC2812" s="88">
        <v>0</v>
      </c>
      <c r="AD2812" s="88">
        <v>0</v>
      </c>
      <c r="AE2812" s="88">
        <v>20801</v>
      </c>
      <c r="AF2812" s="89"/>
      <c r="AG2812" s="89"/>
      <c r="AH2812" s="88">
        <v>20801</v>
      </c>
      <c r="AI2812" s="90">
        <f t="shared" si="408"/>
        <v>0</v>
      </c>
      <c r="AJ2812" s="92"/>
      <c r="AK2812" s="89">
        <v>139.56</v>
      </c>
      <c r="AL2812" s="89"/>
      <c r="AM2812" s="88">
        <v>139.56</v>
      </c>
      <c r="AN2812" s="89">
        <v>17101.189999999999</v>
      </c>
      <c r="AO2812" s="89"/>
      <c r="AP2812" s="88">
        <v>17101.189999999999</v>
      </c>
      <c r="AQ2812" s="89"/>
      <c r="AR2812" s="89"/>
      <c r="AS2812" s="88">
        <v>0</v>
      </c>
      <c r="AT2812" s="89"/>
      <c r="AU2812" s="88">
        <v>17240.75</v>
      </c>
      <c r="AV2812" s="92"/>
      <c r="AW2812" s="93">
        <v>3560.25</v>
      </c>
      <c r="AX2812" s="92"/>
      <c r="AY2812" s="94">
        <v>0</v>
      </c>
      <c r="AZ2812" s="95"/>
      <c r="BA2812" s="94">
        <v>0</v>
      </c>
      <c r="BB2812" s="92"/>
      <c r="BC2812" s="96"/>
      <c r="BD2812" s="97"/>
      <c r="BE2812" s="30" t="str">
        <f t="shared" si="407"/>
        <v>oui</v>
      </c>
      <c r="BF2812" s="98" t="str">
        <f t="shared" si="407"/>
        <v>oui</v>
      </c>
      <c r="BG2812" s="98" t="str">
        <f t="shared" si="407"/>
        <v>oui</v>
      </c>
      <c r="BH2812" s="98" t="str">
        <f t="shared" si="407"/>
        <v>oui</v>
      </c>
      <c r="BI2812" s="98" t="str">
        <f t="shared" si="407"/>
        <v>oui</v>
      </c>
      <c r="BJ2812" s="98" t="str">
        <f t="shared" si="407"/>
        <v>oui</v>
      </c>
      <c r="BK2812" s="98" t="str">
        <f t="shared" si="407"/>
        <v>oui</v>
      </c>
      <c r="BL2812" s="33" t="str">
        <f t="shared" si="407"/>
        <v>oui</v>
      </c>
    </row>
    <row r="2813" spans="1:64" s="24" customFormat="1" ht="11.25" customHeight="1" x14ac:dyDescent="0.2">
      <c r="A2813" s="355" t="s">
        <v>76</v>
      </c>
      <c r="B2813" s="350">
        <f t="shared" ref="B2813:B2819" si="409">+SUM(R2813:V2813)</f>
        <v>228351</v>
      </c>
      <c r="C2813" s="15"/>
      <c r="D2813" s="356">
        <v>52738</v>
      </c>
      <c r="E2813" s="356">
        <v>0</v>
      </c>
      <c r="F2813" s="356">
        <v>0</v>
      </c>
      <c r="G2813" s="356">
        <v>0</v>
      </c>
      <c r="H2813" s="356">
        <v>9437</v>
      </c>
      <c r="I2813" s="356">
        <v>0</v>
      </c>
      <c r="J2813" s="356">
        <v>0</v>
      </c>
      <c r="K2813" s="356">
        <v>0</v>
      </c>
      <c r="L2813" s="356">
        <v>166042</v>
      </c>
      <c r="M2813" s="356">
        <v>0</v>
      </c>
      <c r="N2813" s="356">
        <v>0</v>
      </c>
      <c r="O2813" s="357">
        <v>0</v>
      </c>
      <c r="P2813" s="357">
        <v>134</v>
      </c>
      <c r="Q2813" s="357"/>
      <c r="R2813" s="352">
        <f t="shared" ref="R2813:S2819" si="410">+D2813+F2813+L2813+H2813+J2813+N2813</f>
        <v>228217</v>
      </c>
      <c r="S2813" s="353">
        <f t="shared" si="410"/>
        <v>0</v>
      </c>
      <c r="T2813" s="357"/>
      <c r="U2813" s="88">
        <f t="shared" ref="U2813:U2819" si="411">P2813</f>
        <v>134</v>
      </c>
      <c r="V2813" s="89"/>
      <c r="W2813" s="27" t="s">
        <v>10</v>
      </c>
      <c r="X2813" s="88">
        <f t="shared" ref="X2813:X2819" si="412">ROUND((D2813+E2813)*$X$5805,0)</f>
        <v>10548</v>
      </c>
      <c r="Y2813" s="88">
        <f t="shared" ref="Y2813:Y2819" si="413">ROUND((F2813+G2813)*$Y$5805,0)</f>
        <v>0</v>
      </c>
      <c r="Z2813" s="88">
        <f t="shared" ref="Z2813:Z2819" si="414">ROUND((H2813+I2813)*$Z$5805,0)</f>
        <v>944</v>
      </c>
      <c r="AA2813" s="88">
        <f t="shared" ref="AA2813:AA2819" si="415">ROUND((J2813+K2813)*$AA$5805,0)</f>
        <v>0</v>
      </c>
      <c r="AB2813" s="88">
        <f t="shared" ref="AB2813:AB2819" si="416">ROUND((L2813+M2813)*$AB$5805,0)</f>
        <v>9132</v>
      </c>
      <c r="AC2813" s="88">
        <f t="shared" ref="AC2813:AC2819" si="417">ROUND((N2813+O2813)*$AC$5805,0)</f>
        <v>0</v>
      </c>
      <c r="AD2813" s="88">
        <f t="shared" ref="AD2813:AD2819" si="418">ROUND((P2813+Q2813)*$AD$5805,0)</f>
        <v>0</v>
      </c>
      <c r="AE2813" s="88">
        <f t="shared" ref="AE2813:AE2819" si="419">SUM(X2813:AD2813)</f>
        <v>20624</v>
      </c>
      <c r="AF2813" s="89"/>
      <c r="AG2813" s="89"/>
      <c r="AH2813" s="88">
        <f t="shared" ref="AH2813:AH2819" si="420">+AE2813+AF2813+AG2813</f>
        <v>20624</v>
      </c>
      <c r="AI2813" s="90">
        <f t="shared" si="408"/>
        <v>0</v>
      </c>
      <c r="AJ2813" s="92"/>
      <c r="AK2813" s="89">
        <v>410</v>
      </c>
      <c r="AL2813" s="89"/>
      <c r="AM2813" s="88">
        <f t="shared" ref="AM2813:AM2819" si="421">+AK2813+AL2813</f>
        <v>410</v>
      </c>
      <c r="AN2813" s="89">
        <v>25007</v>
      </c>
      <c r="AO2813" s="89"/>
      <c r="AP2813" s="88">
        <f t="shared" ref="AP2813:AP2819" si="422">+AN2813+AO2813</f>
        <v>25007</v>
      </c>
      <c r="AQ2813" s="89"/>
      <c r="AR2813" s="89"/>
      <c r="AS2813" s="88">
        <f t="shared" ref="AS2813:AS2819" si="423">+IF(BA2812&gt;0,BA2812,0)</f>
        <v>0</v>
      </c>
      <c r="AT2813" s="89"/>
      <c r="AU2813" s="88">
        <f t="shared" ref="AU2813:AU2819" si="424">+AM2813+AP2813+AQ2813+AR2813+AS2813+AT2813</f>
        <v>25417</v>
      </c>
      <c r="AV2813" s="92"/>
      <c r="AW2813" s="93">
        <f t="shared" ref="AW2813:AW2819" si="425">IF((AH2813-AU2813)&gt;0,(AH2813-AU2813),0)</f>
        <v>0</v>
      </c>
      <c r="AX2813" s="92"/>
      <c r="AY2813" s="94">
        <f t="shared" ref="AY2813:AY2819" si="426">IF((AH2813-AU2813)&lt;0,-(AH2813-AU2813),0)</f>
        <v>4793</v>
      </c>
      <c r="AZ2813" s="95"/>
      <c r="BA2813" s="94">
        <f t="shared" ref="BA2813:BA2819" si="427">AY2813-AZ2813</f>
        <v>4793</v>
      </c>
      <c r="BB2813" s="92"/>
      <c r="BC2813" s="96"/>
      <c r="BD2813" s="97"/>
      <c r="BE2813" s="30" t="str">
        <f t="shared" si="407"/>
        <v>oui</v>
      </c>
      <c r="BF2813" s="98" t="str">
        <f t="shared" si="407"/>
        <v>oui</v>
      </c>
      <c r="BG2813" s="98" t="str">
        <f t="shared" si="407"/>
        <v>oui</v>
      </c>
      <c r="BH2813" s="98" t="str">
        <f t="shared" si="407"/>
        <v>oui</v>
      </c>
      <c r="BI2813" s="98" t="str">
        <f t="shared" si="407"/>
        <v>oui</v>
      </c>
      <c r="BJ2813" s="98" t="str">
        <f t="shared" si="407"/>
        <v>oui</v>
      </c>
      <c r="BK2813" s="98" t="str">
        <f t="shared" si="407"/>
        <v>oui</v>
      </c>
      <c r="BL2813" s="33" t="str">
        <f t="shared" si="407"/>
        <v>oui</v>
      </c>
    </row>
    <row r="2814" spans="1:64" s="16" customFormat="1" ht="11.25" customHeight="1" x14ac:dyDescent="0.2">
      <c r="A2814" s="355" t="s">
        <v>77</v>
      </c>
      <c r="B2814" s="350">
        <f t="shared" si="409"/>
        <v>235837</v>
      </c>
      <c r="C2814" s="15"/>
      <c r="D2814" s="356">
        <v>51718</v>
      </c>
      <c r="E2814" s="356"/>
      <c r="F2814" s="356"/>
      <c r="G2814" s="356"/>
      <c r="H2814" s="356">
        <v>12185</v>
      </c>
      <c r="I2814" s="356"/>
      <c r="J2814" s="356"/>
      <c r="K2814" s="356"/>
      <c r="L2814" s="356">
        <v>171892</v>
      </c>
      <c r="M2814" s="356">
        <v>0</v>
      </c>
      <c r="N2814" s="356">
        <v>6</v>
      </c>
      <c r="O2814" s="357"/>
      <c r="P2814" s="357">
        <v>36</v>
      </c>
      <c r="Q2814" s="357"/>
      <c r="R2814" s="352">
        <f t="shared" si="410"/>
        <v>235801</v>
      </c>
      <c r="S2814" s="353">
        <f t="shared" si="410"/>
        <v>0</v>
      </c>
      <c r="T2814" s="357"/>
      <c r="U2814" s="88">
        <f t="shared" si="411"/>
        <v>36</v>
      </c>
      <c r="V2814" s="89"/>
      <c r="W2814" s="27" t="s">
        <v>10</v>
      </c>
      <c r="X2814" s="88">
        <f t="shared" si="412"/>
        <v>10344</v>
      </c>
      <c r="Y2814" s="88">
        <f t="shared" si="413"/>
        <v>0</v>
      </c>
      <c r="Z2814" s="88">
        <f t="shared" si="414"/>
        <v>1219</v>
      </c>
      <c r="AA2814" s="88">
        <f t="shared" si="415"/>
        <v>0</v>
      </c>
      <c r="AB2814" s="88">
        <f t="shared" si="416"/>
        <v>9454</v>
      </c>
      <c r="AC2814" s="88">
        <f t="shared" si="417"/>
        <v>0</v>
      </c>
      <c r="AD2814" s="88">
        <f t="shared" si="418"/>
        <v>0</v>
      </c>
      <c r="AE2814" s="88">
        <f t="shared" si="419"/>
        <v>21017</v>
      </c>
      <c r="AF2814" s="89"/>
      <c r="AG2814" s="89"/>
      <c r="AH2814" s="88">
        <f t="shared" si="420"/>
        <v>21017</v>
      </c>
      <c r="AI2814" s="90">
        <f t="shared" si="408"/>
        <v>0</v>
      </c>
      <c r="AJ2814" s="99"/>
      <c r="AK2814" s="89">
        <v>1565</v>
      </c>
      <c r="AL2814" s="89"/>
      <c r="AM2814" s="88">
        <f t="shared" si="421"/>
        <v>1565</v>
      </c>
      <c r="AN2814" s="89">
        <v>15350</v>
      </c>
      <c r="AO2814" s="89"/>
      <c r="AP2814" s="88">
        <f t="shared" si="422"/>
        <v>15350</v>
      </c>
      <c r="AQ2814" s="89"/>
      <c r="AR2814" s="89"/>
      <c r="AS2814" s="88">
        <f t="shared" si="423"/>
        <v>4793</v>
      </c>
      <c r="AT2814" s="89"/>
      <c r="AU2814" s="88">
        <f t="shared" si="424"/>
        <v>21708</v>
      </c>
      <c r="AV2814" s="99"/>
      <c r="AW2814" s="93">
        <f t="shared" si="425"/>
        <v>0</v>
      </c>
      <c r="AX2814" s="99"/>
      <c r="AY2814" s="94">
        <f t="shared" si="426"/>
        <v>691</v>
      </c>
      <c r="AZ2814" s="100"/>
      <c r="BA2814" s="101">
        <f t="shared" si="427"/>
        <v>691</v>
      </c>
      <c r="BB2814" s="99"/>
      <c r="BC2814" s="102"/>
      <c r="BD2814" s="103"/>
      <c r="BE2814" s="30" t="str">
        <f t="shared" si="407"/>
        <v>oui</v>
      </c>
      <c r="BF2814" s="98" t="str">
        <f t="shared" si="407"/>
        <v>oui</v>
      </c>
      <c r="BG2814" s="98" t="str">
        <f t="shared" si="407"/>
        <v>oui</v>
      </c>
      <c r="BH2814" s="98" t="str">
        <f t="shared" si="407"/>
        <v>oui</v>
      </c>
      <c r="BI2814" s="98" t="str">
        <f t="shared" si="407"/>
        <v>oui</v>
      </c>
      <c r="BJ2814" s="98" t="str">
        <f t="shared" si="407"/>
        <v>oui</v>
      </c>
      <c r="BK2814" s="98" t="str">
        <f t="shared" si="407"/>
        <v>oui</v>
      </c>
      <c r="BL2814" s="33" t="str">
        <f t="shared" si="407"/>
        <v>oui</v>
      </c>
    </row>
    <row r="2815" spans="1:64" s="24" customFormat="1" ht="11.25" customHeight="1" x14ac:dyDescent="0.2">
      <c r="A2815" s="355" t="s">
        <v>78</v>
      </c>
      <c r="B2815" s="350">
        <f t="shared" si="409"/>
        <v>157382</v>
      </c>
      <c r="C2815" s="15"/>
      <c r="D2815" s="356">
        <v>32839</v>
      </c>
      <c r="E2815" s="356"/>
      <c r="F2815" s="356"/>
      <c r="G2815" s="356"/>
      <c r="H2815" s="356">
        <v>7735</v>
      </c>
      <c r="I2815" s="356"/>
      <c r="J2815" s="356"/>
      <c r="K2815" s="356"/>
      <c r="L2815" s="356">
        <v>116869</v>
      </c>
      <c r="M2815" s="356">
        <v>0</v>
      </c>
      <c r="N2815" s="356">
        <v>0</v>
      </c>
      <c r="O2815" s="357"/>
      <c r="P2815" s="357">
        <v>22</v>
      </c>
      <c r="Q2815" s="357"/>
      <c r="R2815" s="352">
        <f t="shared" si="410"/>
        <v>157443</v>
      </c>
      <c r="S2815" s="353">
        <f t="shared" si="410"/>
        <v>0</v>
      </c>
      <c r="T2815" s="357">
        <v>-83</v>
      </c>
      <c r="U2815" s="88">
        <f t="shared" si="411"/>
        <v>22</v>
      </c>
      <c r="V2815" s="89"/>
      <c r="W2815" s="27" t="s">
        <v>10</v>
      </c>
      <c r="X2815" s="88">
        <f t="shared" si="412"/>
        <v>6568</v>
      </c>
      <c r="Y2815" s="88">
        <f t="shared" si="413"/>
        <v>0</v>
      </c>
      <c r="Z2815" s="88">
        <f t="shared" si="414"/>
        <v>774</v>
      </c>
      <c r="AA2815" s="88">
        <f t="shared" si="415"/>
        <v>0</v>
      </c>
      <c r="AB2815" s="88">
        <f t="shared" si="416"/>
        <v>6428</v>
      </c>
      <c r="AC2815" s="88">
        <f t="shared" si="417"/>
        <v>0</v>
      </c>
      <c r="AD2815" s="88">
        <f t="shared" si="418"/>
        <v>0</v>
      </c>
      <c r="AE2815" s="88">
        <f t="shared" si="419"/>
        <v>13770</v>
      </c>
      <c r="AF2815" s="89"/>
      <c r="AG2815" s="89"/>
      <c r="AH2815" s="88">
        <f t="shared" si="420"/>
        <v>13770</v>
      </c>
      <c r="AI2815" s="90">
        <f t="shared" si="408"/>
        <v>0</v>
      </c>
      <c r="AJ2815" s="92"/>
      <c r="AK2815" s="89">
        <v>1101</v>
      </c>
      <c r="AL2815" s="89"/>
      <c r="AM2815" s="88">
        <f t="shared" si="421"/>
        <v>1101</v>
      </c>
      <c r="AN2815" s="89">
        <v>11375</v>
      </c>
      <c r="AO2815" s="89"/>
      <c r="AP2815" s="88">
        <f t="shared" si="422"/>
        <v>11375</v>
      </c>
      <c r="AQ2815" s="89">
        <v>8</v>
      </c>
      <c r="AR2815" s="89"/>
      <c r="AS2815" s="88">
        <f t="shared" si="423"/>
        <v>691</v>
      </c>
      <c r="AT2815" s="89"/>
      <c r="AU2815" s="88">
        <f t="shared" si="424"/>
        <v>13175</v>
      </c>
      <c r="AV2815" s="92"/>
      <c r="AW2815" s="93">
        <f t="shared" si="425"/>
        <v>595</v>
      </c>
      <c r="AX2815" s="92"/>
      <c r="AY2815" s="94">
        <f t="shared" si="426"/>
        <v>0</v>
      </c>
      <c r="AZ2815" s="95"/>
      <c r="BA2815" s="94">
        <f t="shared" si="427"/>
        <v>0</v>
      </c>
      <c r="BB2815" s="92"/>
      <c r="BC2815" s="96"/>
      <c r="BD2815" s="97"/>
      <c r="BE2815" s="30" t="str">
        <f t="shared" si="407"/>
        <v>oui</v>
      </c>
      <c r="BF2815" s="98" t="str">
        <f t="shared" si="407"/>
        <v>oui</v>
      </c>
      <c r="BG2815" s="98" t="str">
        <f t="shared" si="407"/>
        <v>oui</v>
      </c>
      <c r="BH2815" s="98" t="str">
        <f t="shared" si="407"/>
        <v>oui</v>
      </c>
      <c r="BI2815" s="98" t="str">
        <f t="shared" si="407"/>
        <v>oui</v>
      </c>
      <c r="BJ2815" s="98" t="str">
        <f t="shared" si="407"/>
        <v>oui</v>
      </c>
      <c r="BK2815" s="98" t="str">
        <f t="shared" si="407"/>
        <v>oui</v>
      </c>
      <c r="BL2815" s="33" t="str">
        <f t="shared" si="407"/>
        <v>oui</v>
      </c>
    </row>
    <row r="2816" spans="1:64" s="24" customFormat="1" ht="11.25" customHeight="1" x14ac:dyDescent="0.2">
      <c r="A2816" s="355" t="s">
        <v>79</v>
      </c>
      <c r="B2816" s="350">
        <f t="shared" si="409"/>
        <v>236669</v>
      </c>
      <c r="C2816" s="15"/>
      <c r="D2816" s="356">
        <v>51791</v>
      </c>
      <c r="E2816" s="356">
        <v>0</v>
      </c>
      <c r="F2816" s="356">
        <v>0</v>
      </c>
      <c r="G2816" s="356">
        <v>0</v>
      </c>
      <c r="H2816" s="356">
        <v>11275</v>
      </c>
      <c r="I2816" s="356">
        <v>0</v>
      </c>
      <c r="J2816" s="356">
        <v>0</v>
      </c>
      <c r="K2816" s="356">
        <v>0</v>
      </c>
      <c r="L2816" s="356">
        <v>173578</v>
      </c>
      <c r="M2816" s="356">
        <v>0</v>
      </c>
      <c r="N2816" s="356">
        <v>0</v>
      </c>
      <c r="O2816" s="357">
        <v>0</v>
      </c>
      <c r="P2816" s="357">
        <v>25</v>
      </c>
      <c r="Q2816" s="357"/>
      <c r="R2816" s="352">
        <f t="shared" si="410"/>
        <v>236644</v>
      </c>
      <c r="S2816" s="353">
        <f t="shared" si="410"/>
        <v>0</v>
      </c>
      <c r="T2816" s="357"/>
      <c r="U2816" s="88">
        <f t="shared" si="411"/>
        <v>25</v>
      </c>
      <c r="V2816" s="89"/>
      <c r="W2816" s="27" t="s">
        <v>10</v>
      </c>
      <c r="X2816" s="88">
        <f t="shared" si="412"/>
        <v>10358</v>
      </c>
      <c r="Y2816" s="88">
        <f t="shared" si="413"/>
        <v>0</v>
      </c>
      <c r="Z2816" s="88">
        <f t="shared" si="414"/>
        <v>1128</v>
      </c>
      <c r="AA2816" s="88">
        <f t="shared" si="415"/>
        <v>0</v>
      </c>
      <c r="AB2816" s="88">
        <f t="shared" si="416"/>
        <v>9547</v>
      </c>
      <c r="AC2816" s="88">
        <f t="shared" si="417"/>
        <v>0</v>
      </c>
      <c r="AD2816" s="88">
        <f t="shared" si="418"/>
        <v>0</v>
      </c>
      <c r="AE2816" s="88">
        <f t="shared" si="419"/>
        <v>21033</v>
      </c>
      <c r="AF2816" s="89"/>
      <c r="AG2816" s="89"/>
      <c r="AH2816" s="88">
        <f t="shared" si="420"/>
        <v>21033</v>
      </c>
      <c r="AI2816" s="90">
        <f t="shared" si="408"/>
        <v>0</v>
      </c>
      <c r="AJ2816" s="92"/>
      <c r="AK2816" s="89">
        <v>2462</v>
      </c>
      <c r="AL2816" s="89">
        <v>0</v>
      </c>
      <c r="AM2816" s="88">
        <f t="shared" si="421"/>
        <v>2462</v>
      </c>
      <c r="AN2816" s="89">
        <v>22154</v>
      </c>
      <c r="AO2816" s="89">
        <v>0</v>
      </c>
      <c r="AP2816" s="88">
        <f t="shared" si="422"/>
        <v>22154</v>
      </c>
      <c r="AQ2816" s="89">
        <v>0</v>
      </c>
      <c r="AR2816" s="89">
        <v>0</v>
      </c>
      <c r="AS2816" s="88">
        <f t="shared" si="423"/>
        <v>0</v>
      </c>
      <c r="AT2816" s="89"/>
      <c r="AU2816" s="88">
        <f t="shared" si="424"/>
        <v>24616</v>
      </c>
      <c r="AV2816" s="92"/>
      <c r="AW2816" s="93">
        <f t="shared" si="425"/>
        <v>0</v>
      </c>
      <c r="AX2816" s="92"/>
      <c r="AY2816" s="94">
        <f t="shared" si="426"/>
        <v>3583</v>
      </c>
      <c r="AZ2816" s="95"/>
      <c r="BA2816" s="94">
        <f t="shared" si="427"/>
        <v>3583</v>
      </c>
      <c r="BB2816" s="92"/>
      <c r="BC2816" s="96"/>
      <c r="BD2816" s="97"/>
      <c r="BE2816" s="30" t="str">
        <f t="shared" si="407"/>
        <v>oui</v>
      </c>
      <c r="BF2816" s="98" t="str">
        <f t="shared" si="407"/>
        <v>oui</v>
      </c>
      <c r="BG2816" s="98" t="str">
        <f t="shared" si="407"/>
        <v>oui</v>
      </c>
      <c r="BH2816" s="98" t="str">
        <f t="shared" si="407"/>
        <v>oui</v>
      </c>
      <c r="BI2816" s="98" t="str">
        <f t="shared" si="407"/>
        <v>oui</v>
      </c>
      <c r="BJ2816" s="98" t="str">
        <f t="shared" si="407"/>
        <v>oui</v>
      </c>
      <c r="BK2816" s="98" t="str">
        <f t="shared" si="407"/>
        <v>oui</v>
      </c>
      <c r="BL2816" s="33" t="str">
        <f t="shared" si="407"/>
        <v>oui</v>
      </c>
    </row>
    <row r="2817" spans="1:64" s="24" customFormat="1" ht="11.25" customHeight="1" x14ac:dyDescent="0.2">
      <c r="A2817" s="355" t="s">
        <v>80</v>
      </c>
      <c r="B2817" s="350">
        <f t="shared" si="409"/>
        <v>233701</v>
      </c>
      <c r="C2817" s="15"/>
      <c r="D2817" s="356">
        <v>53736</v>
      </c>
      <c r="E2817" s="356">
        <v>0</v>
      </c>
      <c r="F2817" s="356">
        <v>0</v>
      </c>
      <c r="G2817" s="356">
        <v>0</v>
      </c>
      <c r="H2817" s="356">
        <v>10652</v>
      </c>
      <c r="I2817" s="356">
        <v>0</v>
      </c>
      <c r="J2817" s="356">
        <v>0</v>
      </c>
      <c r="K2817" s="356">
        <v>0</v>
      </c>
      <c r="L2817" s="356">
        <v>169203</v>
      </c>
      <c r="M2817" s="356">
        <v>0</v>
      </c>
      <c r="N2817" s="356">
        <v>0</v>
      </c>
      <c r="O2817" s="357">
        <v>0</v>
      </c>
      <c r="P2817" s="357">
        <v>110</v>
      </c>
      <c r="Q2817" s="357">
        <v>0</v>
      </c>
      <c r="R2817" s="352">
        <f t="shared" si="410"/>
        <v>233591</v>
      </c>
      <c r="S2817" s="353">
        <f t="shared" si="410"/>
        <v>0</v>
      </c>
      <c r="T2817" s="357">
        <v>0</v>
      </c>
      <c r="U2817" s="88">
        <f t="shared" si="411"/>
        <v>110</v>
      </c>
      <c r="V2817" s="89"/>
      <c r="W2817" s="27" t="s">
        <v>10</v>
      </c>
      <c r="X2817" s="88">
        <f t="shared" si="412"/>
        <v>10747</v>
      </c>
      <c r="Y2817" s="88">
        <f t="shared" si="413"/>
        <v>0</v>
      </c>
      <c r="Z2817" s="88">
        <f t="shared" si="414"/>
        <v>1065</v>
      </c>
      <c r="AA2817" s="88">
        <f t="shared" si="415"/>
        <v>0</v>
      </c>
      <c r="AB2817" s="88">
        <f t="shared" si="416"/>
        <v>9306</v>
      </c>
      <c r="AC2817" s="88">
        <f t="shared" si="417"/>
        <v>0</v>
      </c>
      <c r="AD2817" s="88">
        <f t="shared" si="418"/>
        <v>0</v>
      </c>
      <c r="AE2817" s="88">
        <f t="shared" si="419"/>
        <v>21118</v>
      </c>
      <c r="AF2817" s="89"/>
      <c r="AG2817" s="89"/>
      <c r="AH2817" s="88">
        <f t="shared" si="420"/>
        <v>21118</v>
      </c>
      <c r="AI2817" s="90">
        <f t="shared" si="408"/>
        <v>0</v>
      </c>
      <c r="AJ2817" s="92"/>
      <c r="AK2817" s="89">
        <v>887</v>
      </c>
      <c r="AL2817" s="89"/>
      <c r="AM2817" s="88">
        <f t="shared" si="421"/>
        <v>887</v>
      </c>
      <c r="AN2817" s="356">
        <v>19030</v>
      </c>
      <c r="AO2817" s="356">
        <v>0</v>
      </c>
      <c r="AP2817" s="88">
        <f t="shared" si="422"/>
        <v>19030</v>
      </c>
      <c r="AQ2817" s="89">
        <v>0</v>
      </c>
      <c r="AR2817" s="89"/>
      <c r="AS2817" s="88">
        <f t="shared" si="423"/>
        <v>3583</v>
      </c>
      <c r="AT2817" s="89"/>
      <c r="AU2817" s="88">
        <f t="shared" si="424"/>
        <v>23500</v>
      </c>
      <c r="AV2817" s="92"/>
      <c r="AW2817" s="93">
        <f t="shared" si="425"/>
        <v>0</v>
      </c>
      <c r="AX2817" s="92"/>
      <c r="AY2817" s="94">
        <f t="shared" si="426"/>
        <v>2382</v>
      </c>
      <c r="AZ2817" s="95">
        <v>0</v>
      </c>
      <c r="BA2817" s="94">
        <f t="shared" si="427"/>
        <v>2382</v>
      </c>
      <c r="BB2817" s="92"/>
      <c r="BC2817" s="96"/>
      <c r="BD2817" s="97"/>
      <c r="BE2817" s="30" t="str">
        <f t="shared" si="407"/>
        <v>oui</v>
      </c>
      <c r="BF2817" s="98"/>
      <c r="BG2817" s="98"/>
      <c r="BH2817" s="98"/>
      <c r="BI2817" s="98"/>
      <c r="BJ2817" s="98"/>
      <c r="BK2817" s="98"/>
      <c r="BL2817" s="33"/>
    </row>
    <row r="2818" spans="1:64" s="24" customFormat="1" ht="11.25" customHeight="1" x14ac:dyDescent="0.2">
      <c r="A2818" s="355" t="s">
        <v>81</v>
      </c>
      <c r="B2818" s="350">
        <f t="shared" si="409"/>
        <v>0</v>
      </c>
      <c r="C2818" s="15"/>
      <c r="D2818" s="356">
        <v>0</v>
      </c>
      <c r="E2818" s="356">
        <v>0</v>
      </c>
      <c r="F2818" s="356">
        <v>0</v>
      </c>
      <c r="G2818" s="356">
        <v>0</v>
      </c>
      <c r="H2818" s="356">
        <v>0</v>
      </c>
      <c r="I2818" s="356">
        <v>0</v>
      </c>
      <c r="J2818" s="356">
        <v>0</v>
      </c>
      <c r="K2818" s="356">
        <v>0</v>
      </c>
      <c r="L2818" s="356">
        <v>0</v>
      </c>
      <c r="M2818" s="356">
        <v>0</v>
      </c>
      <c r="N2818" s="356">
        <v>0</v>
      </c>
      <c r="O2818" s="357">
        <v>0</v>
      </c>
      <c r="P2818" s="357">
        <v>0</v>
      </c>
      <c r="Q2818" s="357">
        <v>0</v>
      </c>
      <c r="R2818" s="352">
        <f t="shared" si="410"/>
        <v>0</v>
      </c>
      <c r="S2818" s="353">
        <f t="shared" si="410"/>
        <v>0</v>
      </c>
      <c r="T2818" s="357">
        <v>0</v>
      </c>
      <c r="U2818" s="88">
        <f t="shared" si="411"/>
        <v>0</v>
      </c>
      <c r="V2818" s="89"/>
      <c r="W2818" s="27" t="s">
        <v>10</v>
      </c>
      <c r="X2818" s="88">
        <f t="shared" si="412"/>
        <v>0</v>
      </c>
      <c r="Y2818" s="88">
        <f t="shared" si="413"/>
        <v>0</v>
      </c>
      <c r="Z2818" s="88">
        <f t="shared" si="414"/>
        <v>0</v>
      </c>
      <c r="AA2818" s="88">
        <f t="shared" si="415"/>
        <v>0</v>
      </c>
      <c r="AB2818" s="88">
        <f t="shared" si="416"/>
        <v>0</v>
      </c>
      <c r="AC2818" s="88">
        <f t="shared" si="417"/>
        <v>0</v>
      </c>
      <c r="AD2818" s="88">
        <f t="shared" si="418"/>
        <v>0</v>
      </c>
      <c r="AE2818" s="88">
        <f t="shared" si="419"/>
        <v>0</v>
      </c>
      <c r="AF2818" s="89"/>
      <c r="AG2818" s="89"/>
      <c r="AH2818" s="88">
        <f t="shared" si="420"/>
        <v>0</v>
      </c>
      <c r="AI2818" s="90">
        <f t="shared" si="408"/>
        <v>0</v>
      </c>
      <c r="AJ2818" s="92"/>
      <c r="AK2818" s="89">
        <v>0</v>
      </c>
      <c r="AL2818" s="89"/>
      <c r="AM2818" s="88">
        <f t="shared" si="421"/>
        <v>0</v>
      </c>
      <c r="AN2818" s="356">
        <v>0</v>
      </c>
      <c r="AO2818" s="356">
        <v>0</v>
      </c>
      <c r="AP2818" s="88">
        <f t="shared" si="422"/>
        <v>0</v>
      </c>
      <c r="AQ2818" s="89">
        <v>0</v>
      </c>
      <c r="AR2818" s="89"/>
      <c r="AS2818" s="88">
        <f t="shared" si="423"/>
        <v>2382</v>
      </c>
      <c r="AT2818" s="89"/>
      <c r="AU2818" s="88">
        <f t="shared" si="424"/>
        <v>2382</v>
      </c>
      <c r="AV2818" s="92"/>
      <c r="AW2818" s="93">
        <f t="shared" si="425"/>
        <v>0</v>
      </c>
      <c r="AX2818" s="92"/>
      <c r="AY2818" s="94">
        <f t="shared" si="426"/>
        <v>2382</v>
      </c>
      <c r="AZ2818" s="95">
        <v>0</v>
      </c>
      <c r="BA2818" s="94">
        <f t="shared" si="427"/>
        <v>2382</v>
      </c>
      <c r="BB2818" s="92"/>
      <c r="BC2818" s="96"/>
      <c r="BD2818" s="97"/>
      <c r="BE2818" s="30" t="str">
        <f t="shared" ref="BE2818:BL2833" si="428">+BE2817</f>
        <v>oui</v>
      </c>
      <c r="BF2818" s="98"/>
      <c r="BG2818" s="98"/>
      <c r="BH2818" s="98"/>
      <c r="BI2818" s="98"/>
      <c r="BJ2818" s="98"/>
      <c r="BK2818" s="98"/>
      <c r="BL2818" s="33"/>
    </row>
    <row r="2819" spans="1:64" s="24" customFormat="1" ht="11.25" customHeight="1" x14ac:dyDescent="0.2">
      <c r="A2819" s="355" t="s">
        <v>82</v>
      </c>
      <c r="B2819" s="350">
        <f t="shared" si="409"/>
        <v>0</v>
      </c>
      <c r="C2819" s="15"/>
      <c r="D2819" s="356">
        <v>0</v>
      </c>
      <c r="E2819" s="356">
        <v>0</v>
      </c>
      <c r="F2819" s="356">
        <v>0</v>
      </c>
      <c r="G2819" s="356">
        <v>0</v>
      </c>
      <c r="H2819" s="356">
        <v>0</v>
      </c>
      <c r="I2819" s="356">
        <v>0</v>
      </c>
      <c r="J2819" s="356">
        <v>0</v>
      </c>
      <c r="K2819" s="356">
        <v>0</v>
      </c>
      <c r="L2819" s="356">
        <v>0</v>
      </c>
      <c r="M2819" s="356">
        <v>0</v>
      </c>
      <c r="N2819" s="356">
        <v>0</v>
      </c>
      <c r="O2819" s="357">
        <v>0</v>
      </c>
      <c r="P2819" s="357">
        <v>0</v>
      </c>
      <c r="Q2819" s="357">
        <v>0</v>
      </c>
      <c r="R2819" s="352">
        <f t="shared" si="410"/>
        <v>0</v>
      </c>
      <c r="S2819" s="353">
        <f t="shared" si="410"/>
        <v>0</v>
      </c>
      <c r="T2819" s="357">
        <v>0</v>
      </c>
      <c r="U2819" s="88">
        <f t="shared" si="411"/>
        <v>0</v>
      </c>
      <c r="V2819" s="89"/>
      <c r="W2819" s="27" t="s">
        <v>10</v>
      </c>
      <c r="X2819" s="88">
        <f t="shared" si="412"/>
        <v>0</v>
      </c>
      <c r="Y2819" s="88">
        <f t="shared" si="413"/>
        <v>0</v>
      </c>
      <c r="Z2819" s="88">
        <f t="shared" si="414"/>
        <v>0</v>
      </c>
      <c r="AA2819" s="88">
        <f t="shared" si="415"/>
        <v>0</v>
      </c>
      <c r="AB2819" s="88">
        <f t="shared" si="416"/>
        <v>0</v>
      </c>
      <c r="AC2819" s="88">
        <f t="shared" si="417"/>
        <v>0</v>
      </c>
      <c r="AD2819" s="88">
        <f t="shared" si="418"/>
        <v>0</v>
      </c>
      <c r="AE2819" s="88">
        <f t="shared" si="419"/>
        <v>0</v>
      </c>
      <c r="AF2819" s="89"/>
      <c r="AG2819" s="89"/>
      <c r="AH2819" s="88">
        <f t="shared" si="420"/>
        <v>0</v>
      </c>
      <c r="AI2819" s="90">
        <f t="shared" si="408"/>
        <v>0</v>
      </c>
      <c r="AJ2819" s="92"/>
      <c r="AK2819" s="89">
        <v>0</v>
      </c>
      <c r="AL2819" s="89"/>
      <c r="AM2819" s="88">
        <f t="shared" si="421"/>
        <v>0</v>
      </c>
      <c r="AN2819" s="356">
        <v>0</v>
      </c>
      <c r="AO2819" s="356">
        <v>0</v>
      </c>
      <c r="AP2819" s="88">
        <f t="shared" si="422"/>
        <v>0</v>
      </c>
      <c r="AQ2819" s="89">
        <v>0</v>
      </c>
      <c r="AR2819" s="89"/>
      <c r="AS2819" s="88">
        <f t="shared" si="423"/>
        <v>2382</v>
      </c>
      <c r="AT2819" s="89"/>
      <c r="AU2819" s="88">
        <f t="shared" si="424"/>
        <v>2382</v>
      </c>
      <c r="AV2819" s="92"/>
      <c r="AW2819" s="93">
        <f t="shared" si="425"/>
        <v>0</v>
      </c>
      <c r="AX2819" s="92"/>
      <c r="AY2819" s="94">
        <f t="shared" si="426"/>
        <v>2382</v>
      </c>
      <c r="AZ2819" s="95">
        <v>0</v>
      </c>
      <c r="BA2819" s="94">
        <f t="shared" si="427"/>
        <v>2382</v>
      </c>
      <c r="BB2819" s="92"/>
      <c r="BC2819" s="96"/>
      <c r="BD2819" s="97"/>
      <c r="BE2819" s="30" t="str">
        <f t="shared" si="428"/>
        <v>oui</v>
      </c>
      <c r="BF2819" s="98"/>
      <c r="BG2819" s="98"/>
      <c r="BH2819" s="98"/>
      <c r="BI2819" s="98"/>
      <c r="BJ2819" s="98"/>
      <c r="BK2819" s="98"/>
      <c r="BL2819" s="33"/>
    </row>
    <row r="2820" spans="1:64" s="24" customFormat="1" ht="11.25" customHeight="1" x14ac:dyDescent="0.2">
      <c r="A2820" s="85"/>
      <c r="B2820" s="104"/>
      <c r="C2820" s="15"/>
      <c r="D2820" s="105"/>
      <c r="E2820" s="105"/>
      <c r="F2820" s="105"/>
      <c r="G2820" s="105"/>
      <c r="H2820" s="105"/>
      <c r="I2820" s="105"/>
      <c r="J2820" s="105"/>
      <c r="K2820" s="105"/>
      <c r="L2820" s="105"/>
      <c r="M2820" s="105"/>
      <c r="N2820" s="92"/>
      <c r="O2820" s="92"/>
      <c r="P2820" s="92"/>
      <c r="Q2820" s="92"/>
      <c r="R2820" s="92"/>
      <c r="S2820" s="92"/>
      <c r="U2820" s="92"/>
      <c r="V2820" s="92"/>
      <c r="W2820" s="27" t="s">
        <v>10</v>
      </c>
      <c r="X2820" s="92"/>
      <c r="Y2820" s="92"/>
      <c r="Z2820" s="92"/>
      <c r="AA2820" s="92"/>
      <c r="AB2820" s="92"/>
      <c r="AC2820" s="92"/>
      <c r="AD2820" s="92"/>
      <c r="AE2820" s="92"/>
      <c r="AF2820" s="106"/>
      <c r="AG2820" s="92"/>
      <c r="AH2820" s="92"/>
      <c r="AI2820" s="92"/>
      <c r="AJ2820" s="107"/>
      <c r="AK2820" s="106"/>
      <c r="AL2820" s="106"/>
      <c r="AM2820" s="106"/>
      <c r="AN2820" s="92"/>
      <c r="AO2820" s="92"/>
      <c r="AP2820" s="92"/>
      <c r="AQ2820" s="92"/>
      <c r="AR2820" s="92"/>
      <c r="AS2820" s="92"/>
      <c r="AT2820" s="92"/>
      <c r="AU2820" s="92"/>
      <c r="AV2820" s="92"/>
      <c r="AW2820" s="92"/>
      <c r="AX2820" s="92"/>
      <c r="AY2820" s="28"/>
      <c r="AZ2820" s="28"/>
      <c r="BA2820" s="28"/>
      <c r="BB2820" s="92"/>
      <c r="BD2820" s="29"/>
      <c r="BE2820" s="30" t="str">
        <f t="shared" si="428"/>
        <v>oui</v>
      </c>
      <c r="BF2820" s="98">
        <f t="shared" si="428"/>
        <v>0</v>
      </c>
      <c r="BG2820" s="98">
        <f t="shared" si="428"/>
        <v>0</v>
      </c>
      <c r="BH2820" s="98">
        <f t="shared" si="428"/>
        <v>0</v>
      </c>
      <c r="BI2820" s="98">
        <f t="shared" si="428"/>
        <v>0</v>
      </c>
      <c r="BJ2820" s="98">
        <f t="shared" si="428"/>
        <v>0</v>
      </c>
      <c r="BK2820" s="98">
        <f t="shared" si="428"/>
        <v>0</v>
      </c>
      <c r="BL2820" s="33">
        <f t="shared" si="428"/>
        <v>0</v>
      </c>
    </row>
    <row r="2821" spans="1:64" s="24" customFormat="1" ht="12.75" customHeight="1" x14ac:dyDescent="0.2">
      <c r="A2821" s="358" t="s">
        <v>83</v>
      </c>
      <c r="B2821" s="108">
        <f>SUM(B2808:B2819)</f>
        <v>2256923.16</v>
      </c>
      <c r="C2821" s="15"/>
      <c r="D2821" s="353">
        <f t="shared" ref="D2821:V2821" si="429">SUM(D2808:D2820)</f>
        <v>513111.68</v>
      </c>
      <c r="E2821" s="353">
        <f t="shared" si="429"/>
        <v>0</v>
      </c>
      <c r="F2821" s="353">
        <f t="shared" si="429"/>
        <v>0</v>
      </c>
      <c r="G2821" s="353">
        <f t="shared" si="429"/>
        <v>0</v>
      </c>
      <c r="H2821" s="353">
        <f t="shared" si="429"/>
        <v>95057.459999999992</v>
      </c>
      <c r="I2821" s="353">
        <f t="shared" si="429"/>
        <v>0</v>
      </c>
      <c r="J2821" s="353">
        <f t="shared" si="429"/>
        <v>0</v>
      </c>
      <c r="K2821" s="353">
        <f t="shared" si="429"/>
        <v>0</v>
      </c>
      <c r="L2821" s="353">
        <f t="shared" si="429"/>
        <v>1646578.1</v>
      </c>
      <c r="M2821" s="353">
        <f t="shared" si="429"/>
        <v>0</v>
      </c>
      <c r="N2821" s="353">
        <f t="shared" si="429"/>
        <v>6</v>
      </c>
      <c r="O2821" s="353">
        <f t="shared" si="429"/>
        <v>0</v>
      </c>
      <c r="P2821" s="353">
        <f t="shared" si="429"/>
        <v>2252.92</v>
      </c>
      <c r="Q2821" s="353">
        <f t="shared" si="429"/>
        <v>0</v>
      </c>
      <c r="R2821" s="353">
        <f t="shared" si="429"/>
        <v>2254753.2400000002</v>
      </c>
      <c r="S2821" s="353">
        <f t="shared" si="429"/>
        <v>0</v>
      </c>
      <c r="T2821" s="353">
        <f t="shared" si="429"/>
        <v>-83</v>
      </c>
      <c r="U2821" s="88">
        <f t="shared" si="429"/>
        <v>2252.92</v>
      </c>
      <c r="V2821" s="88">
        <f t="shared" si="429"/>
        <v>0</v>
      </c>
      <c r="W2821" s="27" t="s">
        <v>10</v>
      </c>
      <c r="X2821" s="353">
        <f t="shared" ref="X2821:AF2821" si="430">SUM(X2808:X2819)</f>
        <v>102623</v>
      </c>
      <c r="Y2821" s="353">
        <f t="shared" si="430"/>
        <v>0</v>
      </c>
      <c r="Z2821" s="353">
        <f t="shared" si="430"/>
        <v>9507</v>
      </c>
      <c r="AA2821" s="353">
        <f t="shared" si="430"/>
        <v>0</v>
      </c>
      <c r="AB2821" s="353">
        <f t="shared" si="430"/>
        <v>90562</v>
      </c>
      <c r="AC2821" s="353">
        <f t="shared" si="430"/>
        <v>0</v>
      </c>
      <c r="AD2821" s="353">
        <f t="shared" si="430"/>
        <v>0</v>
      </c>
      <c r="AE2821" s="353">
        <f t="shared" si="430"/>
        <v>202692</v>
      </c>
      <c r="AF2821" s="88">
        <f t="shared" si="430"/>
        <v>0</v>
      </c>
      <c r="AG2821" s="109"/>
      <c r="AH2821" s="353">
        <f>SUM(AH2808:AH2819)</f>
        <v>202692</v>
      </c>
      <c r="AI2821" s="88">
        <f>SUM(AI2808:AI2819)</f>
        <v>0</v>
      </c>
      <c r="AJ2821" s="107"/>
      <c r="AK2821" s="353">
        <f>SUM(AK2808:AK2819)</f>
        <v>6923.5599999999995</v>
      </c>
      <c r="AL2821" s="353">
        <f>SUM(AL2808:AL2820)</f>
        <v>0</v>
      </c>
      <c r="AM2821" s="353"/>
      <c r="AN2821" s="353">
        <f>SUM(AN2808:AN2819)</f>
        <v>183662.85</v>
      </c>
      <c r="AO2821" s="353">
        <f>SUM(AO2808:AO2819)</f>
        <v>0</v>
      </c>
      <c r="AP2821" s="353">
        <f>SUM(AP2808:AP2819)</f>
        <v>183662.85</v>
      </c>
      <c r="AQ2821" s="353">
        <f>SUM(AQ2808:AQ2819)</f>
        <v>8</v>
      </c>
      <c r="AR2821" s="88">
        <f>SUM(AR2808:AR2819)</f>
        <v>0</v>
      </c>
      <c r="AS2821" s="109"/>
      <c r="AT2821" s="109"/>
      <c r="AU2821" s="109"/>
      <c r="AV2821" s="92"/>
      <c r="AW2821" s="92"/>
      <c r="AX2821" s="92"/>
      <c r="AY2821" s="28"/>
      <c r="AZ2821" s="28"/>
      <c r="BA2821" s="28"/>
      <c r="BB2821" s="92"/>
      <c r="BD2821" s="29"/>
      <c r="BE2821" s="30" t="str">
        <f t="shared" si="428"/>
        <v>oui</v>
      </c>
      <c r="BF2821" s="98">
        <f t="shared" si="428"/>
        <v>0</v>
      </c>
      <c r="BG2821" s="98">
        <f t="shared" si="428"/>
        <v>0</v>
      </c>
      <c r="BH2821" s="98">
        <f t="shared" si="428"/>
        <v>0</v>
      </c>
      <c r="BI2821" s="98">
        <f t="shared" si="428"/>
        <v>0</v>
      </c>
      <c r="BJ2821" s="98">
        <f t="shared" si="428"/>
        <v>0</v>
      </c>
      <c r="BK2821" s="98">
        <f t="shared" si="428"/>
        <v>0</v>
      </c>
      <c r="BL2821" s="33">
        <f t="shared" si="428"/>
        <v>0</v>
      </c>
    </row>
    <row r="2822" spans="1:64" s="24" customFormat="1" ht="11.25" customHeight="1" x14ac:dyDescent="0.2">
      <c r="C2822" s="15"/>
      <c r="W2822" s="27" t="s">
        <v>10</v>
      </c>
      <c r="AY2822" s="28"/>
      <c r="AZ2822" s="28"/>
      <c r="BA2822" s="28"/>
      <c r="BD2822" s="29"/>
      <c r="BE2822" s="30" t="str">
        <f t="shared" si="428"/>
        <v>oui</v>
      </c>
      <c r="BF2822" s="33">
        <f t="shared" si="428"/>
        <v>0</v>
      </c>
      <c r="BG2822" s="33">
        <f t="shared" si="428"/>
        <v>0</v>
      </c>
      <c r="BH2822" s="33">
        <f t="shared" si="428"/>
        <v>0</v>
      </c>
      <c r="BI2822" s="33">
        <f t="shared" si="428"/>
        <v>0</v>
      </c>
      <c r="BJ2822" s="33">
        <f t="shared" si="428"/>
        <v>0</v>
      </c>
      <c r="BK2822" s="33">
        <f t="shared" si="428"/>
        <v>0</v>
      </c>
      <c r="BL2822" s="33">
        <f t="shared" si="428"/>
        <v>0</v>
      </c>
    </row>
    <row r="2823" spans="1:64" s="111" customFormat="1" ht="12.75" customHeight="1" x14ac:dyDescent="0.2">
      <c r="A2823" s="110" t="s">
        <v>84</v>
      </c>
      <c r="C2823" s="15"/>
      <c r="D2823" s="134">
        <v>513112</v>
      </c>
      <c r="E2823" s="112"/>
      <c r="F2823" s="134">
        <v>0</v>
      </c>
      <c r="G2823" s="112"/>
      <c r="H2823" s="134">
        <v>95057</v>
      </c>
      <c r="I2823" s="112"/>
      <c r="J2823" s="134"/>
      <c r="K2823" s="112"/>
      <c r="L2823" s="134">
        <v>1646578</v>
      </c>
      <c r="M2823" s="112"/>
      <c r="N2823" s="134">
        <v>6</v>
      </c>
      <c r="O2823" s="112"/>
      <c r="P2823" s="134">
        <v>2253</v>
      </c>
      <c r="Q2823" s="112"/>
      <c r="R2823" s="134">
        <f>SUM(D2823:O2823)</f>
        <v>2254753</v>
      </c>
      <c r="S2823" s="112"/>
      <c r="U2823" s="134">
        <f>SUM(P2823:Q2823)</f>
        <v>2253</v>
      </c>
      <c r="W2823" s="27" t="s">
        <v>10</v>
      </c>
      <c r="AI2823" s="113">
        <f>+AI2821</f>
        <v>0</v>
      </c>
      <c r="AM2823" s="114">
        <f>+AL2821+AO2821</f>
        <v>0</v>
      </c>
      <c r="AN2823" s="115"/>
      <c r="AY2823" s="28"/>
      <c r="AZ2823" s="28"/>
      <c r="BA2823" s="28"/>
      <c r="BD2823" s="116"/>
      <c r="BE2823" s="30" t="str">
        <f t="shared" si="428"/>
        <v>oui</v>
      </c>
      <c r="BF2823" s="117">
        <f t="shared" si="428"/>
        <v>0</v>
      </c>
      <c r="BG2823" s="117">
        <f t="shared" si="428"/>
        <v>0</v>
      </c>
      <c r="BH2823" s="117">
        <f t="shared" si="428"/>
        <v>0</v>
      </c>
      <c r="BI2823" s="117">
        <f t="shared" si="428"/>
        <v>0</v>
      </c>
      <c r="BJ2823" s="117">
        <f t="shared" si="428"/>
        <v>0</v>
      </c>
      <c r="BK2823" s="117">
        <f t="shared" si="428"/>
        <v>0</v>
      </c>
      <c r="BL2823" s="117">
        <f t="shared" si="428"/>
        <v>0</v>
      </c>
    </row>
    <row r="2824" spans="1:64" s="111" customFormat="1" ht="12.75" customHeight="1" x14ac:dyDescent="0.2">
      <c r="A2824" s="110" t="s">
        <v>85</v>
      </c>
      <c r="C2824" s="15"/>
      <c r="D2824" s="118"/>
      <c r="E2824" s="134">
        <v>0</v>
      </c>
      <c r="F2824" s="118"/>
      <c r="G2824" s="134">
        <v>0</v>
      </c>
      <c r="H2824" s="118"/>
      <c r="I2824" s="134">
        <v>0</v>
      </c>
      <c r="J2824" s="118"/>
      <c r="K2824" s="134"/>
      <c r="L2824" s="118"/>
      <c r="M2824" s="134">
        <v>0</v>
      </c>
      <c r="N2824" s="118"/>
      <c r="O2824" s="134">
        <v>0</v>
      </c>
      <c r="P2824" s="118"/>
      <c r="Q2824" s="134">
        <v>0</v>
      </c>
      <c r="R2824" s="118"/>
      <c r="S2824" s="134">
        <f>SUM(D2824:O2824)</f>
        <v>0</v>
      </c>
      <c r="U2824" s="118"/>
      <c r="W2824" s="27" t="s">
        <v>10</v>
      </c>
      <c r="AI2824" s="119"/>
      <c r="AM2824" s="120"/>
      <c r="AN2824" s="121"/>
      <c r="AY2824" s="28"/>
      <c r="AZ2824" s="28"/>
      <c r="BA2824" s="28"/>
      <c r="BD2824" s="116"/>
      <c r="BE2824" s="30" t="str">
        <f t="shared" si="428"/>
        <v>oui</v>
      </c>
      <c r="BF2824" s="117">
        <f t="shared" si="428"/>
        <v>0</v>
      </c>
      <c r="BG2824" s="117">
        <f t="shared" si="428"/>
        <v>0</v>
      </c>
      <c r="BH2824" s="117">
        <f t="shared" si="428"/>
        <v>0</v>
      </c>
      <c r="BI2824" s="117">
        <f t="shared" si="428"/>
        <v>0</v>
      </c>
      <c r="BJ2824" s="117">
        <f t="shared" si="428"/>
        <v>0</v>
      </c>
      <c r="BK2824" s="117">
        <f t="shared" si="428"/>
        <v>0</v>
      </c>
      <c r="BL2824" s="117">
        <f t="shared" si="428"/>
        <v>0</v>
      </c>
    </row>
    <row r="2825" spans="1:64" s="24" customFormat="1" ht="11.25" customHeight="1" x14ac:dyDescent="0.2">
      <c r="C2825" s="15"/>
      <c r="W2825" s="27" t="s">
        <v>10</v>
      </c>
      <c r="AY2825" s="28"/>
      <c r="AZ2825" s="28"/>
      <c r="BA2825" s="28"/>
      <c r="BD2825" s="29"/>
      <c r="BE2825" s="30" t="str">
        <f t="shared" si="428"/>
        <v>oui</v>
      </c>
      <c r="BF2825" s="33">
        <f t="shared" si="428"/>
        <v>0</v>
      </c>
      <c r="BG2825" s="33">
        <f t="shared" si="428"/>
        <v>0</v>
      </c>
      <c r="BH2825" s="33">
        <f t="shared" si="428"/>
        <v>0</v>
      </c>
      <c r="BI2825" s="33">
        <f t="shared" si="428"/>
        <v>0</v>
      </c>
      <c r="BJ2825" s="33">
        <f t="shared" si="428"/>
        <v>0</v>
      </c>
      <c r="BK2825" s="33">
        <f t="shared" si="428"/>
        <v>0</v>
      </c>
      <c r="BL2825" s="33">
        <f t="shared" si="428"/>
        <v>0</v>
      </c>
    </row>
    <row r="2826" spans="1:64" s="122" customFormat="1" ht="15" customHeight="1" x14ac:dyDescent="0.25">
      <c r="A2826" s="122" t="str">
        <f>+CONCATENATE("Ecart ",C2826)</f>
        <v xml:space="preserve">Ecart </v>
      </c>
      <c r="C2826" s="15"/>
      <c r="D2826" s="135">
        <f>ROUND(D2821-D2823,0)</f>
        <v>0</v>
      </c>
      <c r="E2826" s="135">
        <f>ROUND(E2821-E2824,0)</f>
        <v>0</v>
      </c>
      <c r="F2826" s="135">
        <f>ROUND(F2821-F2823,0)</f>
        <v>0</v>
      </c>
      <c r="G2826" s="135">
        <f>ROUND(G2821-G2824,0)</f>
        <v>0</v>
      </c>
      <c r="H2826" s="135">
        <f>ROUND(H2821-H2823,0)</f>
        <v>0</v>
      </c>
      <c r="I2826" s="135">
        <f>ROUND(I2821-I2824,0)</f>
        <v>0</v>
      </c>
      <c r="J2826" s="135">
        <f>ROUND(J2821-J2823,0)</f>
        <v>0</v>
      </c>
      <c r="K2826" s="135">
        <f>ROUND(K2821-K2824,0)</f>
        <v>0</v>
      </c>
      <c r="L2826" s="135">
        <f>ROUND(L2821-L2823,0)</f>
        <v>0</v>
      </c>
      <c r="M2826" s="135">
        <f>ROUND(M2821-M2824,0)</f>
        <v>0</v>
      </c>
      <c r="N2826" s="135">
        <f>ROUND(N2821-N2823,0)</f>
        <v>0</v>
      </c>
      <c r="O2826" s="135">
        <f>ROUND(O2821-O2824,0)</f>
        <v>0</v>
      </c>
      <c r="P2826" s="135">
        <f>ROUND(P2821-P2823,0)</f>
        <v>0</v>
      </c>
      <c r="Q2826" s="135">
        <f>ROUND(Q2821-Q2824,0)</f>
        <v>0</v>
      </c>
      <c r="R2826" s="135">
        <f>ROUND(R2821-R2823,0)</f>
        <v>0</v>
      </c>
      <c r="S2826" s="135">
        <f>ROUND(S2821-S2824,0)</f>
        <v>0</v>
      </c>
      <c r="U2826" s="135">
        <f>ROUND(U2821-U2823,0)</f>
        <v>0</v>
      </c>
      <c r="W2826" s="27" t="s">
        <v>10</v>
      </c>
      <c r="AI2826" s="123" t="s">
        <v>86</v>
      </c>
      <c r="AY2826" s="124"/>
      <c r="AZ2826" s="124"/>
      <c r="BA2826" s="124"/>
      <c r="BD2826" s="125"/>
      <c r="BE2826" s="30" t="str">
        <f t="shared" si="428"/>
        <v>oui</v>
      </c>
      <c r="BF2826" s="126">
        <f t="shared" si="428"/>
        <v>0</v>
      </c>
      <c r="BG2826" s="126">
        <f t="shared" si="428"/>
        <v>0</v>
      </c>
      <c r="BH2826" s="126">
        <f t="shared" si="428"/>
        <v>0</v>
      </c>
      <c r="BI2826" s="126">
        <f t="shared" si="428"/>
        <v>0</v>
      </c>
      <c r="BJ2826" s="126">
        <f t="shared" si="428"/>
        <v>0</v>
      </c>
      <c r="BK2826" s="126">
        <f t="shared" si="428"/>
        <v>0</v>
      </c>
      <c r="BL2826" s="126">
        <f t="shared" si="428"/>
        <v>0</v>
      </c>
    </row>
    <row r="2827" spans="1:64" ht="15" customHeight="1" x14ac:dyDescent="0.25">
      <c r="C2827" s="15"/>
      <c r="W2827" s="27" t="s">
        <v>10</v>
      </c>
      <c r="AN2827"/>
      <c r="AO2827"/>
      <c r="AP2827"/>
      <c r="AQ2827"/>
      <c r="BE2827" s="30" t="str">
        <f t="shared" si="428"/>
        <v>oui</v>
      </c>
      <c r="BF2827" s="3">
        <f t="shared" si="428"/>
        <v>0</v>
      </c>
      <c r="BG2827" s="3">
        <f t="shared" si="428"/>
        <v>0</v>
      </c>
      <c r="BH2827" s="3">
        <f t="shared" si="428"/>
        <v>0</v>
      </c>
      <c r="BI2827" s="3">
        <f t="shared" si="428"/>
        <v>0</v>
      </c>
      <c r="BJ2827" s="3">
        <f t="shared" si="428"/>
        <v>0</v>
      </c>
      <c r="BK2827" s="3">
        <f t="shared" si="428"/>
        <v>0</v>
      </c>
      <c r="BL2827" s="3">
        <f t="shared" si="428"/>
        <v>0</v>
      </c>
    </row>
    <row r="2828" spans="1:64" s="129" customFormat="1" ht="21" customHeight="1" x14ac:dyDescent="0.35">
      <c r="A2828" s="126" t="s">
        <v>87</v>
      </c>
      <c r="B2828" s="127"/>
      <c r="C2828" s="15"/>
      <c r="D2828" s="128"/>
      <c r="E2828" s="128"/>
      <c r="F2828" s="128"/>
      <c r="G2828" s="136">
        <v>0</v>
      </c>
      <c r="H2828" s="127" t="s">
        <v>88</v>
      </c>
      <c r="W2828" s="27" t="s">
        <v>10</v>
      </c>
      <c r="AY2828" s="130"/>
      <c r="AZ2828" s="130"/>
      <c r="BA2828" s="130"/>
      <c r="BD2828" s="131"/>
      <c r="BE2828" s="30" t="str">
        <f t="shared" si="428"/>
        <v>oui</v>
      </c>
      <c r="BF2828" s="126">
        <f t="shared" si="428"/>
        <v>0</v>
      </c>
      <c r="BG2828" s="126">
        <f t="shared" si="428"/>
        <v>0</v>
      </c>
      <c r="BH2828" s="126">
        <f t="shared" si="428"/>
        <v>0</v>
      </c>
      <c r="BI2828" s="126">
        <f t="shared" si="428"/>
        <v>0</v>
      </c>
      <c r="BJ2828" s="126">
        <f t="shared" si="428"/>
        <v>0</v>
      </c>
      <c r="BK2828" s="126">
        <f t="shared" si="428"/>
        <v>0</v>
      </c>
      <c r="BL2828" s="126">
        <f t="shared" si="428"/>
        <v>0</v>
      </c>
    </row>
    <row r="2829" spans="1:64" ht="15" customHeight="1" x14ac:dyDescent="0.25">
      <c r="A2829" s="3"/>
      <c r="C2829" s="15"/>
      <c r="W2829" s="27" t="s">
        <v>10</v>
      </c>
      <c r="AN2829"/>
      <c r="AO2829"/>
      <c r="AP2829"/>
      <c r="AQ2829"/>
      <c r="BE2829" s="30" t="str">
        <f t="shared" si="428"/>
        <v>oui</v>
      </c>
      <c r="BF2829" s="3">
        <f t="shared" si="428"/>
        <v>0</v>
      </c>
      <c r="BG2829" s="3">
        <f t="shared" si="428"/>
        <v>0</v>
      </c>
      <c r="BH2829" s="3">
        <f t="shared" si="428"/>
        <v>0</v>
      </c>
      <c r="BI2829" s="3">
        <f t="shared" si="428"/>
        <v>0</v>
      </c>
      <c r="BJ2829" s="3">
        <f t="shared" si="428"/>
        <v>0</v>
      </c>
      <c r="BK2829" s="3">
        <f t="shared" si="428"/>
        <v>0</v>
      </c>
      <c r="BL2829" s="3">
        <f t="shared" si="428"/>
        <v>0</v>
      </c>
    </row>
    <row r="2830" spans="1:64" s="129" customFormat="1" ht="21" customHeight="1" x14ac:dyDescent="0.35">
      <c r="A2830" s="126" t="s">
        <v>89</v>
      </c>
      <c r="B2830" s="127"/>
      <c r="C2830" s="15"/>
      <c r="D2830" s="128"/>
      <c r="E2830" s="128"/>
      <c r="F2830" s="128"/>
      <c r="G2830" s="137">
        <v>0</v>
      </c>
      <c r="H2830" s="127" t="s">
        <v>90</v>
      </c>
      <c r="W2830" s="27" t="s">
        <v>10</v>
      </c>
      <c r="AY2830" s="130"/>
      <c r="AZ2830" s="130"/>
      <c r="BA2830" s="130"/>
      <c r="BD2830" s="131"/>
      <c r="BE2830" s="30" t="str">
        <f t="shared" si="428"/>
        <v>oui</v>
      </c>
      <c r="BF2830" s="126">
        <f t="shared" si="428"/>
        <v>0</v>
      </c>
      <c r="BG2830" s="126">
        <f t="shared" si="428"/>
        <v>0</v>
      </c>
      <c r="BH2830" s="126">
        <f t="shared" si="428"/>
        <v>0</v>
      </c>
      <c r="BI2830" s="126">
        <f t="shared" si="428"/>
        <v>0</v>
      </c>
      <c r="BJ2830" s="126">
        <f t="shared" si="428"/>
        <v>0</v>
      </c>
      <c r="BK2830" s="126">
        <f t="shared" si="428"/>
        <v>0</v>
      </c>
      <c r="BL2830" s="126">
        <f t="shared" si="428"/>
        <v>0</v>
      </c>
    </row>
    <row r="2831" spans="1:64" ht="15" customHeight="1" x14ac:dyDescent="0.25">
      <c r="A2831" s="3"/>
      <c r="C2831" s="15"/>
      <c r="W2831" s="27" t="s">
        <v>10</v>
      </c>
      <c r="AN2831"/>
      <c r="AO2831"/>
      <c r="AP2831"/>
      <c r="AQ2831"/>
      <c r="BE2831" s="30" t="str">
        <f t="shared" si="428"/>
        <v>oui</v>
      </c>
      <c r="BF2831" s="3">
        <f t="shared" si="428"/>
        <v>0</v>
      </c>
      <c r="BG2831" s="3">
        <f t="shared" si="428"/>
        <v>0</v>
      </c>
      <c r="BH2831" s="3">
        <f t="shared" si="428"/>
        <v>0</v>
      </c>
      <c r="BI2831" s="3">
        <f t="shared" si="428"/>
        <v>0</v>
      </c>
      <c r="BJ2831" s="3">
        <f t="shared" si="428"/>
        <v>0</v>
      </c>
      <c r="BK2831" s="3">
        <f t="shared" si="428"/>
        <v>0</v>
      </c>
      <c r="BL2831" s="3">
        <f t="shared" si="428"/>
        <v>0</v>
      </c>
    </row>
    <row r="2832" spans="1:64" ht="15" customHeight="1" x14ac:dyDescent="0.25">
      <c r="C2832" s="15"/>
      <c r="W2832" s="27" t="s">
        <v>10</v>
      </c>
      <c r="AN2832"/>
      <c r="AO2832"/>
      <c r="AP2832"/>
      <c r="AQ2832"/>
      <c r="BE2832" s="30" t="str">
        <f t="shared" si="428"/>
        <v>oui</v>
      </c>
      <c r="BF2832" s="3">
        <f t="shared" si="428"/>
        <v>0</v>
      </c>
      <c r="BG2832" s="3">
        <f t="shared" si="428"/>
        <v>0</v>
      </c>
      <c r="BH2832" s="3">
        <f t="shared" si="428"/>
        <v>0</v>
      </c>
      <c r="BI2832" s="3">
        <f t="shared" si="428"/>
        <v>0</v>
      </c>
      <c r="BJ2832" s="3">
        <f t="shared" si="428"/>
        <v>0</v>
      </c>
      <c r="BK2832" s="3">
        <f t="shared" si="428"/>
        <v>0</v>
      </c>
      <c r="BL2832" s="3">
        <f t="shared" si="428"/>
        <v>0</v>
      </c>
    </row>
    <row r="2833" spans="3:64" ht="15" customHeight="1" x14ac:dyDescent="0.25">
      <c r="C2833" s="15"/>
      <c r="G2833" s="149"/>
      <c r="H2833" s="149"/>
      <c r="W2833" s="27" t="s">
        <v>10</v>
      </c>
      <c r="AN2833"/>
      <c r="AO2833"/>
      <c r="AP2833"/>
      <c r="AQ2833"/>
      <c r="BE2833" s="30" t="str">
        <f t="shared" si="428"/>
        <v>oui</v>
      </c>
      <c r="BF2833" s="3">
        <f t="shared" si="428"/>
        <v>0</v>
      </c>
      <c r="BG2833" s="3">
        <f t="shared" si="428"/>
        <v>0</v>
      </c>
      <c r="BH2833" s="3">
        <f t="shared" si="428"/>
        <v>0</v>
      </c>
      <c r="BI2833" s="3">
        <f t="shared" si="428"/>
        <v>0</v>
      </c>
      <c r="BJ2833" s="3">
        <f t="shared" si="428"/>
        <v>0</v>
      </c>
      <c r="BK2833" s="3">
        <f t="shared" si="428"/>
        <v>0</v>
      </c>
      <c r="BL2833" s="3">
        <f t="shared" si="428"/>
        <v>0</v>
      </c>
    </row>
    <row r="2834" spans="3:64" ht="15" customHeight="1" x14ac:dyDescent="0.25">
      <c r="C2834" s="15"/>
      <c r="W2834" s="27" t="s">
        <v>10</v>
      </c>
      <c r="AN2834"/>
      <c r="AO2834"/>
      <c r="AP2834"/>
      <c r="AQ2834"/>
      <c r="BE2834" s="30" t="str">
        <f t="shared" ref="BE2834:BL2849" si="431">+BE2833</f>
        <v>oui</v>
      </c>
      <c r="BF2834" s="3">
        <f t="shared" si="431"/>
        <v>0</v>
      </c>
      <c r="BG2834" s="3">
        <f t="shared" si="431"/>
        <v>0</v>
      </c>
      <c r="BH2834" s="3">
        <f t="shared" si="431"/>
        <v>0</v>
      </c>
      <c r="BI2834" s="3">
        <f t="shared" si="431"/>
        <v>0</v>
      </c>
      <c r="BJ2834" s="3">
        <f t="shared" si="431"/>
        <v>0</v>
      </c>
      <c r="BK2834" s="3">
        <f t="shared" si="431"/>
        <v>0</v>
      </c>
      <c r="BL2834" s="3">
        <f t="shared" si="431"/>
        <v>0</v>
      </c>
    </row>
    <row r="2835" spans="3:64" ht="15" customHeight="1" x14ac:dyDescent="0.25">
      <c r="C2835" s="15"/>
      <c r="W2835" s="27" t="s">
        <v>10</v>
      </c>
      <c r="AN2835"/>
      <c r="AO2835"/>
      <c r="AP2835"/>
      <c r="AQ2835"/>
      <c r="BE2835" s="30" t="str">
        <f t="shared" si="431"/>
        <v>oui</v>
      </c>
      <c r="BF2835" s="3">
        <f t="shared" si="431"/>
        <v>0</v>
      </c>
      <c r="BG2835" s="3">
        <f t="shared" si="431"/>
        <v>0</v>
      </c>
      <c r="BH2835" s="3">
        <f t="shared" si="431"/>
        <v>0</v>
      </c>
      <c r="BI2835" s="3">
        <f t="shared" si="431"/>
        <v>0</v>
      </c>
      <c r="BJ2835" s="3">
        <f t="shared" si="431"/>
        <v>0</v>
      </c>
      <c r="BK2835" s="3">
        <f t="shared" si="431"/>
        <v>0</v>
      </c>
      <c r="BL2835" s="3">
        <f t="shared" si="431"/>
        <v>0</v>
      </c>
    </row>
    <row r="2836" spans="3:64" ht="15" customHeight="1" x14ac:dyDescent="0.25">
      <c r="C2836" s="15"/>
      <c r="W2836" s="27" t="s">
        <v>10</v>
      </c>
      <c r="AN2836"/>
      <c r="AO2836"/>
      <c r="AP2836"/>
      <c r="AQ2836"/>
      <c r="BE2836" s="30" t="str">
        <f t="shared" si="431"/>
        <v>oui</v>
      </c>
      <c r="BF2836" s="3">
        <f t="shared" si="431"/>
        <v>0</v>
      </c>
      <c r="BG2836" s="3">
        <f t="shared" si="431"/>
        <v>0</v>
      </c>
      <c r="BH2836" s="3">
        <f t="shared" si="431"/>
        <v>0</v>
      </c>
      <c r="BI2836" s="3">
        <f t="shared" si="431"/>
        <v>0</v>
      </c>
      <c r="BJ2836" s="3">
        <f t="shared" si="431"/>
        <v>0</v>
      </c>
      <c r="BK2836" s="3">
        <f t="shared" si="431"/>
        <v>0</v>
      </c>
      <c r="BL2836" s="3">
        <f t="shared" si="431"/>
        <v>0</v>
      </c>
    </row>
    <row r="2837" spans="3:64" ht="15" customHeight="1" x14ac:dyDescent="0.25">
      <c r="C2837" s="15"/>
      <c r="W2837" s="27" t="s">
        <v>10</v>
      </c>
      <c r="AN2837"/>
      <c r="AO2837"/>
      <c r="AP2837"/>
      <c r="AQ2837"/>
      <c r="BE2837" s="30" t="str">
        <f t="shared" si="431"/>
        <v>oui</v>
      </c>
      <c r="BF2837" s="3">
        <f t="shared" si="431"/>
        <v>0</v>
      </c>
      <c r="BG2837" s="3">
        <f t="shared" si="431"/>
        <v>0</v>
      </c>
      <c r="BH2837" s="3">
        <f t="shared" si="431"/>
        <v>0</v>
      </c>
      <c r="BI2837" s="3">
        <f t="shared" si="431"/>
        <v>0</v>
      </c>
      <c r="BJ2837" s="3">
        <f t="shared" si="431"/>
        <v>0</v>
      </c>
      <c r="BK2837" s="3">
        <f t="shared" si="431"/>
        <v>0</v>
      </c>
      <c r="BL2837" s="3">
        <f t="shared" si="431"/>
        <v>0</v>
      </c>
    </row>
    <row r="2838" spans="3:64" ht="15" customHeight="1" x14ac:dyDescent="0.25">
      <c r="C2838" s="15"/>
      <c r="W2838" s="27" t="s">
        <v>10</v>
      </c>
      <c r="AN2838"/>
      <c r="AO2838"/>
      <c r="AP2838"/>
      <c r="AQ2838"/>
      <c r="BE2838" s="30" t="str">
        <f t="shared" si="431"/>
        <v>oui</v>
      </c>
      <c r="BF2838" s="3">
        <f t="shared" si="431"/>
        <v>0</v>
      </c>
      <c r="BG2838" s="3">
        <f t="shared" si="431"/>
        <v>0</v>
      </c>
      <c r="BH2838" s="3">
        <f t="shared" si="431"/>
        <v>0</v>
      </c>
      <c r="BI2838" s="3">
        <f t="shared" si="431"/>
        <v>0</v>
      </c>
      <c r="BJ2838" s="3">
        <f t="shared" si="431"/>
        <v>0</v>
      </c>
      <c r="BK2838" s="3">
        <f t="shared" si="431"/>
        <v>0</v>
      </c>
      <c r="BL2838" s="3">
        <f t="shared" si="431"/>
        <v>0</v>
      </c>
    </row>
    <row r="2839" spans="3:64" ht="15" customHeight="1" x14ac:dyDescent="0.25">
      <c r="C2839" s="15"/>
      <c r="W2839" s="27" t="s">
        <v>10</v>
      </c>
      <c r="AN2839"/>
      <c r="AO2839"/>
      <c r="AP2839"/>
      <c r="AQ2839"/>
      <c r="BE2839" s="30" t="str">
        <f t="shared" si="431"/>
        <v>oui</v>
      </c>
      <c r="BF2839" s="3">
        <f t="shared" si="431"/>
        <v>0</v>
      </c>
      <c r="BG2839" s="3">
        <f t="shared" si="431"/>
        <v>0</v>
      </c>
      <c r="BH2839" s="3">
        <f t="shared" si="431"/>
        <v>0</v>
      </c>
      <c r="BI2839" s="3">
        <f t="shared" si="431"/>
        <v>0</v>
      </c>
      <c r="BJ2839" s="3">
        <f t="shared" si="431"/>
        <v>0</v>
      </c>
      <c r="BK2839" s="3">
        <f t="shared" si="431"/>
        <v>0</v>
      </c>
      <c r="BL2839" s="3">
        <f t="shared" si="431"/>
        <v>0</v>
      </c>
    </row>
    <row r="2840" spans="3:64" ht="15" customHeight="1" x14ac:dyDescent="0.25">
      <c r="C2840" s="15"/>
      <c r="W2840" s="27" t="s">
        <v>10</v>
      </c>
      <c r="AN2840"/>
      <c r="AO2840"/>
      <c r="AP2840"/>
      <c r="AQ2840"/>
      <c r="BE2840" s="30" t="str">
        <f t="shared" si="431"/>
        <v>oui</v>
      </c>
      <c r="BF2840" s="3">
        <f t="shared" si="431"/>
        <v>0</v>
      </c>
      <c r="BG2840" s="3">
        <f t="shared" si="431"/>
        <v>0</v>
      </c>
      <c r="BH2840" s="3">
        <f t="shared" si="431"/>
        <v>0</v>
      </c>
      <c r="BI2840" s="3">
        <f t="shared" si="431"/>
        <v>0</v>
      </c>
      <c r="BJ2840" s="3">
        <f t="shared" si="431"/>
        <v>0</v>
      </c>
      <c r="BK2840" s="3">
        <f t="shared" si="431"/>
        <v>0</v>
      </c>
      <c r="BL2840" s="3">
        <f t="shared" si="431"/>
        <v>0</v>
      </c>
    </row>
    <row r="2841" spans="3:64" ht="15" customHeight="1" x14ac:dyDescent="0.25">
      <c r="C2841" s="15"/>
      <c r="W2841" s="27" t="s">
        <v>10</v>
      </c>
      <c r="AN2841"/>
      <c r="AO2841"/>
      <c r="AP2841"/>
      <c r="AQ2841"/>
      <c r="BE2841" s="30" t="str">
        <f t="shared" si="431"/>
        <v>oui</v>
      </c>
      <c r="BF2841" s="3">
        <f t="shared" si="431"/>
        <v>0</v>
      </c>
      <c r="BG2841" s="3">
        <f t="shared" si="431"/>
        <v>0</v>
      </c>
      <c r="BH2841" s="3">
        <f t="shared" si="431"/>
        <v>0</v>
      </c>
      <c r="BI2841" s="3">
        <f t="shared" si="431"/>
        <v>0</v>
      </c>
      <c r="BJ2841" s="3">
        <f t="shared" si="431"/>
        <v>0</v>
      </c>
      <c r="BK2841" s="3">
        <f t="shared" si="431"/>
        <v>0</v>
      </c>
      <c r="BL2841" s="3">
        <f t="shared" si="431"/>
        <v>0</v>
      </c>
    </row>
    <row r="2842" spans="3:64" ht="15" customHeight="1" x14ac:dyDescent="0.25">
      <c r="C2842" s="15"/>
      <c r="W2842" s="27" t="s">
        <v>10</v>
      </c>
      <c r="AN2842"/>
      <c r="AO2842"/>
      <c r="AP2842"/>
      <c r="AQ2842"/>
      <c r="BE2842" s="30" t="str">
        <f t="shared" si="431"/>
        <v>oui</v>
      </c>
      <c r="BF2842" s="3">
        <f t="shared" si="431"/>
        <v>0</v>
      </c>
      <c r="BG2842" s="3">
        <f t="shared" si="431"/>
        <v>0</v>
      </c>
      <c r="BH2842" s="3">
        <f t="shared" si="431"/>
        <v>0</v>
      </c>
      <c r="BI2842" s="3">
        <f t="shared" si="431"/>
        <v>0</v>
      </c>
      <c r="BJ2842" s="3">
        <f t="shared" si="431"/>
        <v>0</v>
      </c>
      <c r="BK2842" s="3">
        <f t="shared" si="431"/>
        <v>0</v>
      </c>
      <c r="BL2842" s="3">
        <f t="shared" si="431"/>
        <v>0</v>
      </c>
    </row>
    <row r="2843" spans="3:64" ht="15" customHeight="1" x14ac:dyDescent="0.25">
      <c r="C2843" s="15"/>
      <c r="W2843" s="27" t="s">
        <v>10</v>
      </c>
      <c r="AN2843"/>
      <c r="AO2843"/>
      <c r="AP2843"/>
      <c r="AQ2843"/>
      <c r="BE2843" s="30" t="str">
        <f t="shared" si="431"/>
        <v>oui</v>
      </c>
      <c r="BF2843" s="3">
        <f t="shared" si="431"/>
        <v>0</v>
      </c>
      <c r="BG2843" s="3">
        <f t="shared" si="431"/>
        <v>0</v>
      </c>
      <c r="BH2843" s="3">
        <f t="shared" si="431"/>
        <v>0</v>
      </c>
      <c r="BI2843" s="3">
        <f t="shared" si="431"/>
        <v>0</v>
      </c>
      <c r="BJ2843" s="3">
        <f t="shared" si="431"/>
        <v>0</v>
      </c>
      <c r="BK2843" s="3">
        <f t="shared" si="431"/>
        <v>0</v>
      </c>
      <c r="BL2843" s="3">
        <f t="shared" si="431"/>
        <v>0</v>
      </c>
    </row>
    <row r="2844" spans="3:64" ht="15" customHeight="1" x14ac:dyDescent="0.25">
      <c r="C2844" s="15"/>
      <c r="W2844" s="27" t="s">
        <v>10</v>
      </c>
      <c r="AN2844"/>
      <c r="AO2844"/>
      <c r="AP2844"/>
      <c r="AQ2844"/>
      <c r="BE2844" s="30" t="str">
        <f t="shared" si="431"/>
        <v>oui</v>
      </c>
      <c r="BF2844" s="3">
        <f t="shared" si="431"/>
        <v>0</v>
      </c>
      <c r="BG2844" s="3">
        <f t="shared" si="431"/>
        <v>0</v>
      </c>
      <c r="BH2844" s="3">
        <f t="shared" si="431"/>
        <v>0</v>
      </c>
      <c r="BI2844" s="3">
        <f t="shared" si="431"/>
        <v>0</v>
      </c>
      <c r="BJ2844" s="3">
        <f t="shared" si="431"/>
        <v>0</v>
      </c>
      <c r="BK2844" s="3">
        <f t="shared" si="431"/>
        <v>0</v>
      </c>
      <c r="BL2844" s="3">
        <f t="shared" si="431"/>
        <v>0</v>
      </c>
    </row>
    <row r="2845" spans="3:64" ht="15" customHeight="1" x14ac:dyDescent="0.25">
      <c r="C2845" s="15"/>
      <c r="W2845" s="27" t="s">
        <v>10</v>
      </c>
      <c r="AN2845"/>
      <c r="AO2845"/>
      <c r="AP2845"/>
      <c r="AQ2845"/>
      <c r="BE2845" s="30" t="str">
        <f t="shared" si="431"/>
        <v>oui</v>
      </c>
      <c r="BF2845" s="3">
        <f t="shared" si="431"/>
        <v>0</v>
      </c>
      <c r="BG2845" s="3">
        <f t="shared" si="431"/>
        <v>0</v>
      </c>
      <c r="BH2845" s="3">
        <f t="shared" si="431"/>
        <v>0</v>
      </c>
      <c r="BI2845" s="3">
        <f t="shared" si="431"/>
        <v>0</v>
      </c>
      <c r="BJ2845" s="3">
        <f t="shared" si="431"/>
        <v>0</v>
      </c>
      <c r="BK2845" s="3">
        <f t="shared" si="431"/>
        <v>0</v>
      </c>
      <c r="BL2845" s="3">
        <f t="shared" si="431"/>
        <v>0</v>
      </c>
    </row>
    <row r="2846" spans="3:64" ht="15" customHeight="1" x14ac:dyDescent="0.25">
      <c r="C2846" s="15"/>
      <c r="W2846" s="27" t="s">
        <v>10</v>
      </c>
      <c r="AN2846"/>
      <c r="AO2846"/>
      <c r="AP2846"/>
      <c r="AQ2846"/>
      <c r="BE2846" s="30" t="str">
        <f t="shared" si="431"/>
        <v>oui</v>
      </c>
      <c r="BF2846" s="3">
        <f t="shared" si="431"/>
        <v>0</v>
      </c>
      <c r="BG2846" s="3">
        <f t="shared" si="431"/>
        <v>0</v>
      </c>
      <c r="BH2846" s="3">
        <f t="shared" si="431"/>
        <v>0</v>
      </c>
      <c r="BI2846" s="3">
        <f t="shared" si="431"/>
        <v>0</v>
      </c>
      <c r="BJ2846" s="3">
        <f t="shared" si="431"/>
        <v>0</v>
      </c>
      <c r="BK2846" s="3">
        <f t="shared" si="431"/>
        <v>0</v>
      </c>
      <c r="BL2846" s="3">
        <f t="shared" si="431"/>
        <v>0</v>
      </c>
    </row>
    <row r="2847" spans="3:64" ht="15" customHeight="1" x14ac:dyDescent="0.25">
      <c r="C2847" s="15"/>
      <c r="W2847" s="27" t="s">
        <v>10</v>
      </c>
      <c r="AN2847"/>
      <c r="AO2847"/>
      <c r="AP2847"/>
      <c r="AQ2847"/>
      <c r="BE2847" s="30" t="str">
        <f t="shared" si="431"/>
        <v>oui</v>
      </c>
      <c r="BF2847" s="3">
        <f t="shared" si="431"/>
        <v>0</v>
      </c>
      <c r="BG2847" s="3">
        <f t="shared" si="431"/>
        <v>0</v>
      </c>
      <c r="BH2847" s="3">
        <f t="shared" si="431"/>
        <v>0</v>
      </c>
      <c r="BI2847" s="3">
        <f t="shared" si="431"/>
        <v>0</v>
      </c>
      <c r="BJ2847" s="3">
        <f t="shared" si="431"/>
        <v>0</v>
      </c>
      <c r="BK2847" s="3">
        <f t="shared" si="431"/>
        <v>0</v>
      </c>
      <c r="BL2847" s="3">
        <f t="shared" si="431"/>
        <v>0</v>
      </c>
    </row>
    <row r="2848" spans="3:64" ht="15" customHeight="1" x14ac:dyDescent="0.25">
      <c r="C2848" s="15"/>
      <c r="W2848" s="27" t="s">
        <v>10</v>
      </c>
      <c r="AN2848"/>
      <c r="AO2848"/>
      <c r="AP2848"/>
      <c r="AQ2848"/>
      <c r="BE2848" s="30" t="str">
        <f t="shared" si="431"/>
        <v>oui</v>
      </c>
      <c r="BF2848" s="3">
        <f t="shared" si="431"/>
        <v>0</v>
      </c>
      <c r="BG2848" s="3">
        <f t="shared" si="431"/>
        <v>0</v>
      </c>
      <c r="BH2848" s="3">
        <f t="shared" si="431"/>
        <v>0</v>
      </c>
      <c r="BI2848" s="3">
        <f t="shared" si="431"/>
        <v>0</v>
      </c>
      <c r="BJ2848" s="3">
        <f t="shared" si="431"/>
        <v>0</v>
      </c>
      <c r="BK2848" s="3">
        <f t="shared" si="431"/>
        <v>0</v>
      </c>
      <c r="BL2848" s="3">
        <f t="shared" si="431"/>
        <v>0</v>
      </c>
    </row>
    <row r="2849" spans="3:64" ht="15" customHeight="1" x14ac:dyDescent="0.25">
      <c r="C2849" s="15"/>
      <c r="W2849" s="27" t="s">
        <v>10</v>
      </c>
      <c r="AN2849"/>
      <c r="AO2849"/>
      <c r="AP2849"/>
      <c r="AQ2849"/>
      <c r="BE2849" s="30" t="str">
        <f t="shared" si="431"/>
        <v>oui</v>
      </c>
      <c r="BF2849" s="3">
        <f t="shared" si="431"/>
        <v>0</v>
      </c>
      <c r="BG2849" s="3">
        <f t="shared" si="431"/>
        <v>0</v>
      </c>
      <c r="BH2849" s="3">
        <f t="shared" si="431"/>
        <v>0</v>
      </c>
      <c r="BI2849" s="3">
        <f t="shared" si="431"/>
        <v>0</v>
      </c>
      <c r="BJ2849" s="3">
        <f t="shared" si="431"/>
        <v>0</v>
      </c>
      <c r="BK2849" s="3">
        <f t="shared" si="431"/>
        <v>0</v>
      </c>
      <c r="BL2849" s="3">
        <f t="shared" si="431"/>
        <v>0</v>
      </c>
    </row>
    <row r="2850" spans="3:64" ht="15" customHeight="1" x14ac:dyDescent="0.25">
      <c r="C2850" s="15"/>
      <c r="W2850" s="27" t="s">
        <v>10</v>
      </c>
      <c r="AN2850"/>
      <c r="AO2850"/>
      <c r="AP2850"/>
      <c r="AQ2850"/>
      <c r="BE2850" s="30" t="str">
        <f t="shared" ref="BE2850:BL2865" si="432">+BE2849</f>
        <v>oui</v>
      </c>
      <c r="BF2850" s="3">
        <f t="shared" si="432"/>
        <v>0</v>
      </c>
      <c r="BG2850" s="3">
        <f t="shared" si="432"/>
        <v>0</v>
      </c>
      <c r="BH2850" s="3">
        <f t="shared" si="432"/>
        <v>0</v>
      </c>
      <c r="BI2850" s="3">
        <f t="shared" si="432"/>
        <v>0</v>
      </c>
      <c r="BJ2850" s="3">
        <f t="shared" si="432"/>
        <v>0</v>
      </c>
      <c r="BK2850" s="3">
        <f t="shared" si="432"/>
        <v>0</v>
      </c>
      <c r="BL2850" s="3">
        <f t="shared" si="432"/>
        <v>0</v>
      </c>
    </row>
    <row r="2851" spans="3:64" ht="15" customHeight="1" x14ac:dyDescent="0.25">
      <c r="C2851" s="15"/>
      <c r="W2851" s="27" t="s">
        <v>10</v>
      </c>
      <c r="AN2851"/>
      <c r="AO2851"/>
      <c r="AP2851"/>
      <c r="AQ2851"/>
      <c r="BE2851" s="30" t="str">
        <f t="shared" si="432"/>
        <v>oui</v>
      </c>
      <c r="BF2851" s="3">
        <f t="shared" si="432"/>
        <v>0</v>
      </c>
      <c r="BG2851" s="3">
        <f t="shared" si="432"/>
        <v>0</v>
      </c>
      <c r="BH2851" s="3">
        <f t="shared" si="432"/>
        <v>0</v>
      </c>
      <c r="BI2851" s="3">
        <f t="shared" si="432"/>
        <v>0</v>
      </c>
      <c r="BJ2851" s="3">
        <f t="shared" si="432"/>
        <v>0</v>
      </c>
      <c r="BK2851" s="3">
        <f t="shared" si="432"/>
        <v>0</v>
      </c>
      <c r="BL2851" s="3">
        <f t="shared" si="432"/>
        <v>0</v>
      </c>
    </row>
    <row r="2852" spans="3:64" ht="15" customHeight="1" x14ac:dyDescent="0.25">
      <c r="C2852" s="15"/>
      <c r="W2852" s="27" t="s">
        <v>10</v>
      </c>
      <c r="AN2852"/>
      <c r="AO2852"/>
      <c r="AP2852"/>
      <c r="AQ2852"/>
      <c r="BE2852" s="30" t="str">
        <f t="shared" si="432"/>
        <v>oui</v>
      </c>
      <c r="BF2852" s="3">
        <f t="shared" si="432"/>
        <v>0</v>
      </c>
      <c r="BG2852" s="3">
        <f t="shared" si="432"/>
        <v>0</v>
      </c>
      <c r="BH2852" s="3">
        <f t="shared" si="432"/>
        <v>0</v>
      </c>
      <c r="BI2852" s="3">
        <f t="shared" si="432"/>
        <v>0</v>
      </c>
      <c r="BJ2852" s="3">
        <f t="shared" si="432"/>
        <v>0</v>
      </c>
      <c r="BK2852" s="3">
        <f t="shared" si="432"/>
        <v>0</v>
      </c>
      <c r="BL2852" s="3">
        <f t="shared" si="432"/>
        <v>0</v>
      </c>
    </row>
    <row r="2853" spans="3:64" ht="15" customHeight="1" x14ac:dyDescent="0.25">
      <c r="C2853" s="15"/>
      <c r="W2853" s="27" t="s">
        <v>10</v>
      </c>
      <c r="AN2853"/>
      <c r="AO2853"/>
      <c r="AP2853"/>
      <c r="AQ2853"/>
      <c r="BE2853" s="30" t="str">
        <f t="shared" si="432"/>
        <v>oui</v>
      </c>
      <c r="BF2853" s="3">
        <f t="shared" si="432"/>
        <v>0</v>
      </c>
      <c r="BG2853" s="3">
        <f t="shared" si="432"/>
        <v>0</v>
      </c>
      <c r="BH2853" s="3">
        <f t="shared" si="432"/>
        <v>0</v>
      </c>
      <c r="BI2853" s="3">
        <f t="shared" si="432"/>
        <v>0</v>
      </c>
      <c r="BJ2853" s="3">
        <f t="shared" si="432"/>
        <v>0</v>
      </c>
      <c r="BK2853" s="3">
        <f t="shared" si="432"/>
        <v>0</v>
      </c>
      <c r="BL2853" s="3">
        <f t="shared" si="432"/>
        <v>0</v>
      </c>
    </row>
    <row r="2854" spans="3:64" ht="15" customHeight="1" x14ac:dyDescent="0.25">
      <c r="C2854" s="15"/>
      <c r="W2854" s="27" t="s">
        <v>10</v>
      </c>
      <c r="AN2854"/>
      <c r="AO2854"/>
      <c r="AP2854"/>
      <c r="AQ2854"/>
      <c r="BE2854" s="30" t="str">
        <f t="shared" si="432"/>
        <v>oui</v>
      </c>
      <c r="BF2854" s="3">
        <f t="shared" si="432"/>
        <v>0</v>
      </c>
      <c r="BG2854" s="3">
        <f t="shared" si="432"/>
        <v>0</v>
      </c>
      <c r="BH2854" s="3">
        <f t="shared" si="432"/>
        <v>0</v>
      </c>
      <c r="BI2854" s="3">
        <f t="shared" si="432"/>
        <v>0</v>
      </c>
      <c r="BJ2854" s="3">
        <f t="shared" si="432"/>
        <v>0</v>
      </c>
      <c r="BK2854" s="3">
        <f t="shared" si="432"/>
        <v>0</v>
      </c>
      <c r="BL2854" s="3">
        <f t="shared" si="432"/>
        <v>0</v>
      </c>
    </row>
    <row r="2855" spans="3:64" ht="15" customHeight="1" x14ac:dyDescent="0.25">
      <c r="C2855" s="15"/>
      <c r="W2855" s="27" t="s">
        <v>10</v>
      </c>
      <c r="AN2855"/>
      <c r="AO2855"/>
      <c r="AP2855"/>
      <c r="AQ2855"/>
      <c r="BE2855" s="30" t="str">
        <f t="shared" si="432"/>
        <v>oui</v>
      </c>
      <c r="BF2855" s="3">
        <f t="shared" si="432"/>
        <v>0</v>
      </c>
      <c r="BG2855" s="3">
        <f t="shared" si="432"/>
        <v>0</v>
      </c>
      <c r="BH2855" s="3">
        <f t="shared" si="432"/>
        <v>0</v>
      </c>
      <c r="BI2855" s="3">
        <f t="shared" si="432"/>
        <v>0</v>
      </c>
      <c r="BJ2855" s="3">
        <f t="shared" si="432"/>
        <v>0</v>
      </c>
      <c r="BK2855" s="3">
        <f t="shared" si="432"/>
        <v>0</v>
      </c>
      <c r="BL2855" s="3">
        <f t="shared" si="432"/>
        <v>0</v>
      </c>
    </row>
    <row r="2856" spans="3:64" ht="15" customHeight="1" x14ac:dyDescent="0.25">
      <c r="C2856" s="15"/>
      <c r="W2856" s="27" t="s">
        <v>10</v>
      </c>
      <c r="AN2856"/>
      <c r="AO2856"/>
      <c r="AP2856"/>
      <c r="AQ2856"/>
      <c r="BE2856" s="30" t="str">
        <f t="shared" si="432"/>
        <v>oui</v>
      </c>
      <c r="BF2856" s="3">
        <f t="shared" si="432"/>
        <v>0</v>
      </c>
      <c r="BG2856" s="3">
        <f t="shared" si="432"/>
        <v>0</v>
      </c>
      <c r="BH2856" s="3">
        <f t="shared" si="432"/>
        <v>0</v>
      </c>
      <c r="BI2856" s="3">
        <f t="shared" si="432"/>
        <v>0</v>
      </c>
      <c r="BJ2856" s="3">
        <f t="shared" si="432"/>
        <v>0</v>
      </c>
      <c r="BK2856" s="3">
        <f t="shared" si="432"/>
        <v>0</v>
      </c>
      <c r="BL2856" s="3">
        <f t="shared" si="432"/>
        <v>0</v>
      </c>
    </row>
    <row r="2857" spans="3:64" ht="15" customHeight="1" x14ac:dyDescent="0.25">
      <c r="C2857" s="15"/>
      <c r="W2857" s="132" t="s">
        <v>91</v>
      </c>
      <c r="AN2857"/>
      <c r="AO2857"/>
      <c r="AP2857"/>
      <c r="AQ2857"/>
      <c r="BD2857"/>
      <c r="BE2857" s="30" t="str">
        <f t="shared" si="432"/>
        <v>oui</v>
      </c>
    </row>
    <row r="2858" spans="3:64" ht="15" customHeight="1" x14ac:dyDescent="0.25">
      <c r="C2858" s="15"/>
      <c r="W2858" s="132" t="s">
        <v>91</v>
      </c>
      <c r="AN2858"/>
      <c r="AO2858"/>
      <c r="AP2858"/>
      <c r="AQ2858"/>
      <c r="BD2858"/>
      <c r="BE2858" s="30" t="str">
        <f t="shared" si="432"/>
        <v>oui</v>
      </c>
    </row>
    <row r="2859" spans="3:64" ht="15" customHeight="1" x14ac:dyDescent="0.25">
      <c r="C2859" s="15"/>
      <c r="W2859" s="132" t="s">
        <v>91</v>
      </c>
      <c r="AN2859"/>
      <c r="AO2859"/>
      <c r="AP2859"/>
      <c r="AQ2859"/>
      <c r="BD2859"/>
      <c r="BE2859" s="30" t="str">
        <f t="shared" si="432"/>
        <v>oui</v>
      </c>
    </row>
    <row r="2860" spans="3:64" ht="15" customHeight="1" x14ac:dyDescent="0.25">
      <c r="C2860" s="15"/>
      <c r="W2860" s="132" t="s">
        <v>91</v>
      </c>
      <c r="AN2860"/>
      <c r="AO2860"/>
      <c r="AP2860"/>
      <c r="AQ2860"/>
      <c r="BD2860"/>
      <c r="BE2860" s="30" t="str">
        <f t="shared" si="432"/>
        <v>oui</v>
      </c>
    </row>
    <row r="2861" spans="3:64" ht="15" customHeight="1" x14ac:dyDescent="0.25">
      <c r="C2861" s="15"/>
      <c r="W2861" s="132" t="s">
        <v>91</v>
      </c>
      <c r="AN2861"/>
      <c r="AO2861"/>
      <c r="AP2861"/>
      <c r="AQ2861"/>
      <c r="BD2861"/>
      <c r="BE2861" s="30" t="str">
        <f t="shared" si="432"/>
        <v>oui</v>
      </c>
    </row>
    <row r="2862" spans="3:64" ht="15" customHeight="1" x14ac:dyDescent="0.25">
      <c r="C2862" s="15"/>
      <c r="W2862" s="132" t="s">
        <v>91</v>
      </c>
      <c r="AN2862"/>
      <c r="AO2862"/>
      <c r="AP2862"/>
      <c r="AQ2862"/>
      <c r="BD2862"/>
      <c r="BE2862" s="30" t="str">
        <f t="shared" si="432"/>
        <v>oui</v>
      </c>
    </row>
    <row r="2863" spans="3:64" ht="15" customHeight="1" x14ac:dyDescent="0.25">
      <c r="C2863" s="15"/>
      <c r="W2863" s="132" t="s">
        <v>91</v>
      </c>
      <c r="AN2863"/>
      <c r="AO2863"/>
      <c r="AP2863"/>
      <c r="AQ2863"/>
      <c r="BD2863"/>
      <c r="BE2863" s="30" t="str">
        <f t="shared" si="432"/>
        <v>oui</v>
      </c>
    </row>
    <row r="2864" spans="3:64" ht="15" customHeight="1" x14ac:dyDescent="0.25">
      <c r="C2864" s="15"/>
      <c r="W2864" s="132" t="s">
        <v>91</v>
      </c>
      <c r="AN2864"/>
      <c r="AO2864"/>
      <c r="AP2864"/>
      <c r="AQ2864"/>
      <c r="BD2864"/>
      <c r="BE2864" s="30" t="str">
        <f t="shared" si="432"/>
        <v>oui</v>
      </c>
    </row>
    <row r="2865" spans="3:57" ht="15" customHeight="1" x14ac:dyDescent="0.25">
      <c r="C2865" s="15"/>
      <c r="W2865" s="132" t="s">
        <v>91</v>
      </c>
      <c r="AN2865"/>
      <c r="AO2865"/>
      <c r="AP2865"/>
      <c r="AQ2865"/>
      <c r="BD2865"/>
      <c r="BE2865" s="30" t="str">
        <f t="shared" si="432"/>
        <v>oui</v>
      </c>
    </row>
    <row r="2866" spans="3:57" ht="15" customHeight="1" x14ac:dyDescent="0.25">
      <c r="C2866" s="15"/>
      <c r="W2866" s="132" t="s">
        <v>91</v>
      </c>
      <c r="AN2866"/>
      <c r="AO2866"/>
      <c r="AP2866"/>
      <c r="AQ2866"/>
      <c r="BD2866"/>
      <c r="BE2866" s="30" t="str">
        <f t="shared" ref="BE2866:BE2929" si="433">+BE2865</f>
        <v>oui</v>
      </c>
    </row>
    <row r="2867" spans="3:57" ht="15" customHeight="1" x14ac:dyDescent="0.25">
      <c r="C2867" s="15"/>
      <c r="W2867" s="132" t="s">
        <v>91</v>
      </c>
      <c r="AN2867"/>
      <c r="AO2867"/>
      <c r="AP2867"/>
      <c r="AQ2867"/>
      <c r="BD2867"/>
      <c r="BE2867" s="30" t="str">
        <f t="shared" si="433"/>
        <v>oui</v>
      </c>
    </row>
    <row r="2868" spans="3:57" ht="15" customHeight="1" x14ac:dyDescent="0.25">
      <c r="C2868" s="15"/>
      <c r="W2868" s="132" t="s">
        <v>91</v>
      </c>
      <c r="AN2868"/>
      <c r="AO2868"/>
      <c r="AP2868"/>
      <c r="AQ2868"/>
      <c r="BD2868"/>
      <c r="BE2868" s="30" t="str">
        <f t="shared" si="433"/>
        <v>oui</v>
      </c>
    </row>
    <row r="2869" spans="3:57" ht="15" customHeight="1" x14ac:dyDescent="0.25">
      <c r="C2869" s="15"/>
      <c r="W2869" s="132" t="s">
        <v>91</v>
      </c>
      <c r="AN2869"/>
      <c r="AO2869"/>
      <c r="AP2869"/>
      <c r="AQ2869"/>
      <c r="BD2869"/>
      <c r="BE2869" s="30" t="str">
        <f t="shared" si="433"/>
        <v>oui</v>
      </c>
    </row>
    <row r="2870" spans="3:57" ht="15" customHeight="1" x14ac:dyDescent="0.25">
      <c r="C2870" s="15"/>
      <c r="W2870" s="132" t="s">
        <v>91</v>
      </c>
      <c r="AN2870"/>
      <c r="AO2870"/>
      <c r="AP2870"/>
      <c r="AQ2870"/>
      <c r="BD2870"/>
      <c r="BE2870" s="30" t="str">
        <f t="shared" si="433"/>
        <v>oui</v>
      </c>
    </row>
    <row r="2871" spans="3:57" ht="15" customHeight="1" x14ac:dyDescent="0.25">
      <c r="C2871" s="15"/>
      <c r="W2871" s="132" t="s">
        <v>91</v>
      </c>
      <c r="AN2871"/>
      <c r="AO2871"/>
      <c r="AP2871"/>
      <c r="AQ2871"/>
      <c r="BD2871"/>
      <c r="BE2871" s="30" t="str">
        <f t="shared" si="433"/>
        <v>oui</v>
      </c>
    </row>
    <row r="2872" spans="3:57" ht="15" customHeight="1" x14ac:dyDescent="0.25">
      <c r="C2872" s="15"/>
      <c r="W2872" s="132" t="s">
        <v>91</v>
      </c>
      <c r="AN2872"/>
      <c r="AO2872"/>
      <c r="AP2872"/>
      <c r="AQ2872"/>
      <c r="BD2872"/>
      <c r="BE2872" s="30" t="str">
        <f t="shared" si="433"/>
        <v>oui</v>
      </c>
    </row>
    <row r="2873" spans="3:57" ht="15" customHeight="1" x14ac:dyDescent="0.25">
      <c r="C2873" s="15"/>
      <c r="W2873" s="132" t="s">
        <v>91</v>
      </c>
      <c r="AN2873"/>
      <c r="AO2873"/>
      <c r="AP2873"/>
      <c r="AQ2873"/>
      <c r="BD2873"/>
      <c r="BE2873" s="30" t="str">
        <f t="shared" si="433"/>
        <v>oui</v>
      </c>
    </row>
    <row r="2874" spans="3:57" ht="15" customHeight="1" x14ac:dyDescent="0.25">
      <c r="C2874" s="15"/>
      <c r="W2874" s="132" t="s">
        <v>91</v>
      </c>
      <c r="AN2874"/>
      <c r="AO2874"/>
      <c r="AP2874"/>
      <c r="AQ2874"/>
      <c r="BD2874"/>
      <c r="BE2874" s="30" t="str">
        <f t="shared" si="433"/>
        <v>oui</v>
      </c>
    </row>
    <row r="2875" spans="3:57" ht="15" customHeight="1" x14ac:dyDescent="0.25">
      <c r="C2875" s="15"/>
      <c r="W2875" s="132" t="s">
        <v>91</v>
      </c>
      <c r="AN2875"/>
      <c r="AO2875"/>
      <c r="AP2875"/>
      <c r="AQ2875"/>
      <c r="BD2875"/>
      <c r="BE2875" s="30" t="str">
        <f t="shared" si="433"/>
        <v>oui</v>
      </c>
    </row>
    <row r="2876" spans="3:57" ht="15" customHeight="1" x14ac:dyDescent="0.25">
      <c r="C2876" s="15"/>
      <c r="W2876" s="132" t="s">
        <v>91</v>
      </c>
      <c r="AN2876"/>
      <c r="AO2876"/>
      <c r="AP2876"/>
      <c r="AQ2876"/>
      <c r="BD2876"/>
      <c r="BE2876" s="30" t="str">
        <f t="shared" si="433"/>
        <v>oui</v>
      </c>
    </row>
    <row r="2877" spans="3:57" ht="15" customHeight="1" x14ac:dyDescent="0.25">
      <c r="C2877" s="15"/>
      <c r="W2877" s="132" t="s">
        <v>91</v>
      </c>
      <c r="AN2877"/>
      <c r="AO2877"/>
      <c r="AP2877"/>
      <c r="AQ2877"/>
      <c r="BD2877"/>
      <c r="BE2877" s="30" t="str">
        <f t="shared" si="433"/>
        <v>oui</v>
      </c>
    </row>
    <row r="2878" spans="3:57" ht="15" customHeight="1" x14ac:dyDescent="0.25">
      <c r="C2878" s="15"/>
      <c r="W2878" s="132" t="s">
        <v>91</v>
      </c>
      <c r="AN2878"/>
      <c r="AO2878"/>
      <c r="AP2878"/>
      <c r="AQ2878"/>
      <c r="BD2878"/>
      <c r="BE2878" s="30" t="str">
        <f t="shared" si="433"/>
        <v>oui</v>
      </c>
    </row>
    <row r="2879" spans="3:57" ht="15" customHeight="1" x14ac:dyDescent="0.25">
      <c r="C2879" s="15"/>
      <c r="W2879" s="132" t="s">
        <v>91</v>
      </c>
      <c r="AN2879"/>
      <c r="AO2879"/>
      <c r="AP2879"/>
      <c r="AQ2879"/>
      <c r="BD2879"/>
      <c r="BE2879" s="30" t="str">
        <f t="shared" si="433"/>
        <v>oui</v>
      </c>
    </row>
    <row r="2880" spans="3:57" ht="15" customHeight="1" x14ac:dyDescent="0.25">
      <c r="C2880" s="15"/>
      <c r="W2880" s="132" t="s">
        <v>91</v>
      </c>
      <c r="AN2880"/>
      <c r="AO2880"/>
      <c r="AP2880"/>
      <c r="AQ2880"/>
      <c r="BD2880"/>
      <c r="BE2880" s="30" t="str">
        <f t="shared" si="433"/>
        <v>oui</v>
      </c>
    </row>
    <row r="2881" spans="3:57" ht="15" customHeight="1" x14ac:dyDescent="0.25">
      <c r="C2881" s="15"/>
      <c r="W2881" s="132" t="s">
        <v>91</v>
      </c>
      <c r="AN2881"/>
      <c r="AO2881"/>
      <c r="AP2881"/>
      <c r="AQ2881"/>
      <c r="BD2881"/>
      <c r="BE2881" s="30" t="str">
        <f t="shared" si="433"/>
        <v>oui</v>
      </c>
    </row>
    <row r="2882" spans="3:57" ht="15" customHeight="1" x14ac:dyDescent="0.25">
      <c r="C2882" s="15"/>
      <c r="W2882" s="132" t="s">
        <v>91</v>
      </c>
      <c r="AN2882"/>
      <c r="AO2882"/>
      <c r="AP2882"/>
      <c r="AQ2882"/>
      <c r="BD2882"/>
      <c r="BE2882" s="30" t="str">
        <f t="shared" si="433"/>
        <v>oui</v>
      </c>
    </row>
    <row r="2883" spans="3:57" ht="15" customHeight="1" x14ac:dyDescent="0.25">
      <c r="C2883" s="15"/>
      <c r="W2883" s="132" t="s">
        <v>91</v>
      </c>
      <c r="AN2883"/>
      <c r="AO2883"/>
      <c r="AP2883"/>
      <c r="AQ2883"/>
      <c r="BD2883"/>
      <c r="BE2883" s="30" t="str">
        <f t="shared" si="433"/>
        <v>oui</v>
      </c>
    </row>
    <row r="2884" spans="3:57" ht="15" customHeight="1" x14ac:dyDescent="0.25">
      <c r="C2884" s="15"/>
      <c r="W2884" s="132" t="s">
        <v>91</v>
      </c>
      <c r="AN2884"/>
      <c r="AO2884"/>
      <c r="AP2884"/>
      <c r="AQ2884"/>
      <c r="BD2884"/>
      <c r="BE2884" s="30" t="str">
        <f t="shared" si="433"/>
        <v>oui</v>
      </c>
    </row>
    <row r="2885" spans="3:57" ht="15" customHeight="1" x14ac:dyDescent="0.25">
      <c r="C2885" s="15"/>
      <c r="W2885" s="132" t="s">
        <v>91</v>
      </c>
      <c r="AN2885"/>
      <c r="AO2885"/>
      <c r="AP2885"/>
      <c r="AQ2885"/>
      <c r="BD2885"/>
      <c r="BE2885" s="30" t="str">
        <f t="shared" si="433"/>
        <v>oui</v>
      </c>
    </row>
    <row r="2886" spans="3:57" ht="15" customHeight="1" x14ac:dyDescent="0.25">
      <c r="C2886" s="15"/>
      <c r="W2886" s="132" t="s">
        <v>91</v>
      </c>
      <c r="AN2886"/>
      <c r="AO2886"/>
      <c r="AP2886"/>
      <c r="AQ2886"/>
      <c r="BD2886"/>
      <c r="BE2886" s="30" t="str">
        <f t="shared" si="433"/>
        <v>oui</v>
      </c>
    </row>
    <row r="2887" spans="3:57" ht="15" customHeight="1" x14ac:dyDescent="0.25">
      <c r="C2887" s="15"/>
      <c r="W2887" s="132" t="s">
        <v>91</v>
      </c>
      <c r="AN2887"/>
      <c r="AO2887"/>
      <c r="AP2887"/>
      <c r="AQ2887"/>
      <c r="BD2887"/>
      <c r="BE2887" s="30" t="str">
        <f t="shared" si="433"/>
        <v>oui</v>
      </c>
    </row>
    <row r="2888" spans="3:57" ht="15" customHeight="1" x14ac:dyDescent="0.25">
      <c r="C2888" s="15"/>
      <c r="W2888" s="132" t="s">
        <v>91</v>
      </c>
      <c r="AN2888"/>
      <c r="AO2888"/>
      <c r="AP2888"/>
      <c r="AQ2888"/>
      <c r="BD2888"/>
      <c r="BE2888" s="30" t="str">
        <f t="shared" si="433"/>
        <v>oui</v>
      </c>
    </row>
    <row r="2889" spans="3:57" ht="15" customHeight="1" x14ac:dyDescent="0.25">
      <c r="C2889" s="15"/>
      <c r="W2889" s="132" t="s">
        <v>91</v>
      </c>
      <c r="AN2889"/>
      <c r="AO2889"/>
      <c r="AP2889"/>
      <c r="AQ2889"/>
      <c r="BD2889"/>
      <c r="BE2889" s="30" t="str">
        <f t="shared" si="433"/>
        <v>oui</v>
      </c>
    </row>
    <row r="2890" spans="3:57" ht="15" customHeight="1" x14ac:dyDescent="0.25">
      <c r="C2890" s="15"/>
      <c r="W2890" s="132" t="s">
        <v>91</v>
      </c>
      <c r="AN2890"/>
      <c r="AO2890"/>
      <c r="AP2890"/>
      <c r="AQ2890"/>
      <c r="BD2890"/>
      <c r="BE2890" s="30" t="str">
        <f t="shared" si="433"/>
        <v>oui</v>
      </c>
    </row>
    <row r="2891" spans="3:57" ht="15" customHeight="1" x14ac:dyDescent="0.25">
      <c r="C2891" s="15"/>
      <c r="W2891" s="132" t="s">
        <v>91</v>
      </c>
      <c r="AN2891"/>
      <c r="AO2891"/>
      <c r="AP2891"/>
      <c r="AQ2891"/>
      <c r="BD2891"/>
      <c r="BE2891" s="30" t="str">
        <f t="shared" si="433"/>
        <v>oui</v>
      </c>
    </row>
    <row r="2892" spans="3:57" ht="15" customHeight="1" x14ac:dyDescent="0.25">
      <c r="C2892" s="15"/>
      <c r="W2892" s="132" t="s">
        <v>91</v>
      </c>
      <c r="AN2892"/>
      <c r="AO2892"/>
      <c r="AP2892"/>
      <c r="AQ2892"/>
      <c r="BD2892"/>
      <c r="BE2892" s="30" t="str">
        <f t="shared" si="433"/>
        <v>oui</v>
      </c>
    </row>
    <row r="2893" spans="3:57" ht="15" customHeight="1" x14ac:dyDescent="0.25">
      <c r="C2893" s="15"/>
      <c r="W2893" s="132" t="s">
        <v>91</v>
      </c>
      <c r="AN2893"/>
      <c r="AO2893"/>
      <c r="AP2893"/>
      <c r="AQ2893"/>
      <c r="BD2893"/>
      <c r="BE2893" s="30" t="str">
        <f t="shared" si="433"/>
        <v>oui</v>
      </c>
    </row>
    <row r="2894" spans="3:57" ht="15" customHeight="1" x14ac:dyDescent="0.25">
      <c r="C2894" s="15"/>
      <c r="W2894" s="132" t="s">
        <v>91</v>
      </c>
      <c r="AN2894"/>
      <c r="AO2894"/>
      <c r="AP2894"/>
      <c r="AQ2894"/>
      <c r="BD2894"/>
      <c r="BE2894" s="30" t="str">
        <f t="shared" si="433"/>
        <v>oui</v>
      </c>
    </row>
    <row r="2895" spans="3:57" ht="15" customHeight="1" x14ac:dyDescent="0.25">
      <c r="C2895" s="15"/>
      <c r="W2895" s="132" t="s">
        <v>91</v>
      </c>
      <c r="AN2895"/>
      <c r="AO2895"/>
      <c r="AP2895"/>
      <c r="AQ2895"/>
      <c r="BD2895"/>
      <c r="BE2895" s="30" t="str">
        <f t="shared" si="433"/>
        <v>oui</v>
      </c>
    </row>
    <row r="2896" spans="3:57" ht="15" customHeight="1" x14ac:dyDescent="0.25">
      <c r="C2896" s="15"/>
      <c r="W2896" s="132" t="s">
        <v>91</v>
      </c>
      <c r="AN2896"/>
      <c r="AO2896"/>
      <c r="AP2896"/>
      <c r="AQ2896"/>
      <c r="BD2896"/>
      <c r="BE2896" s="30" t="str">
        <f t="shared" si="433"/>
        <v>oui</v>
      </c>
    </row>
    <row r="2897" spans="3:57" ht="15" customHeight="1" x14ac:dyDescent="0.25">
      <c r="C2897" s="15"/>
      <c r="W2897" s="132" t="s">
        <v>91</v>
      </c>
      <c r="AN2897"/>
      <c r="AO2897"/>
      <c r="AP2897"/>
      <c r="AQ2897"/>
      <c r="BD2897"/>
      <c r="BE2897" s="30" t="str">
        <f t="shared" si="433"/>
        <v>oui</v>
      </c>
    </row>
    <row r="2898" spans="3:57" ht="15" customHeight="1" x14ac:dyDescent="0.25">
      <c r="C2898" s="15"/>
      <c r="W2898" s="132" t="s">
        <v>91</v>
      </c>
      <c r="AN2898"/>
      <c r="AO2898"/>
      <c r="AP2898"/>
      <c r="AQ2898"/>
      <c r="BD2898"/>
      <c r="BE2898" s="30" t="str">
        <f t="shared" si="433"/>
        <v>oui</v>
      </c>
    </row>
    <row r="2899" spans="3:57" ht="15" customHeight="1" x14ac:dyDescent="0.25">
      <c r="C2899" s="15"/>
      <c r="W2899" s="132" t="s">
        <v>91</v>
      </c>
      <c r="AN2899"/>
      <c r="AO2899"/>
      <c r="AP2899"/>
      <c r="AQ2899"/>
      <c r="BD2899"/>
      <c r="BE2899" s="30" t="str">
        <f t="shared" si="433"/>
        <v>oui</v>
      </c>
    </row>
    <row r="2900" spans="3:57" ht="15" customHeight="1" x14ac:dyDescent="0.25">
      <c r="C2900" s="15"/>
      <c r="W2900" s="132" t="s">
        <v>91</v>
      </c>
      <c r="AN2900"/>
      <c r="AO2900"/>
      <c r="AP2900"/>
      <c r="AQ2900"/>
      <c r="BD2900"/>
      <c r="BE2900" s="30" t="str">
        <f t="shared" si="433"/>
        <v>oui</v>
      </c>
    </row>
    <row r="2901" spans="3:57" ht="15" customHeight="1" x14ac:dyDescent="0.25">
      <c r="C2901" s="15"/>
      <c r="W2901" s="132" t="s">
        <v>91</v>
      </c>
      <c r="AN2901"/>
      <c r="AO2901"/>
      <c r="AP2901"/>
      <c r="AQ2901"/>
      <c r="BD2901"/>
      <c r="BE2901" s="30" t="str">
        <f t="shared" si="433"/>
        <v>oui</v>
      </c>
    </row>
    <row r="2902" spans="3:57" ht="15" customHeight="1" x14ac:dyDescent="0.25">
      <c r="C2902" s="15"/>
      <c r="W2902" s="132" t="s">
        <v>91</v>
      </c>
      <c r="AN2902"/>
      <c r="AO2902"/>
      <c r="AP2902"/>
      <c r="AQ2902"/>
      <c r="BD2902"/>
      <c r="BE2902" s="30" t="str">
        <f t="shared" si="433"/>
        <v>oui</v>
      </c>
    </row>
    <row r="2903" spans="3:57" ht="15" customHeight="1" x14ac:dyDescent="0.25">
      <c r="C2903" s="15"/>
      <c r="W2903" s="132" t="s">
        <v>91</v>
      </c>
      <c r="AN2903"/>
      <c r="AO2903"/>
      <c r="AP2903"/>
      <c r="AQ2903"/>
      <c r="BD2903"/>
      <c r="BE2903" s="30" t="str">
        <f t="shared" si="433"/>
        <v>oui</v>
      </c>
    </row>
    <row r="2904" spans="3:57" ht="15" customHeight="1" x14ac:dyDescent="0.25">
      <c r="C2904" s="15"/>
      <c r="W2904" s="132" t="s">
        <v>91</v>
      </c>
      <c r="AN2904"/>
      <c r="AO2904"/>
      <c r="AP2904"/>
      <c r="AQ2904"/>
      <c r="BD2904"/>
      <c r="BE2904" s="30" t="str">
        <f t="shared" si="433"/>
        <v>oui</v>
      </c>
    </row>
    <row r="2905" spans="3:57" ht="15" customHeight="1" x14ac:dyDescent="0.25">
      <c r="C2905" s="15"/>
      <c r="W2905" s="132" t="s">
        <v>91</v>
      </c>
      <c r="AN2905"/>
      <c r="AO2905"/>
      <c r="AP2905"/>
      <c r="AQ2905"/>
      <c r="BD2905"/>
      <c r="BE2905" s="30" t="str">
        <f t="shared" si="433"/>
        <v>oui</v>
      </c>
    </row>
    <row r="2906" spans="3:57" ht="15" customHeight="1" x14ac:dyDescent="0.25">
      <c r="C2906" s="15"/>
      <c r="W2906" s="132" t="s">
        <v>91</v>
      </c>
      <c r="AN2906"/>
      <c r="AO2906"/>
      <c r="AP2906"/>
      <c r="AQ2906"/>
      <c r="BD2906"/>
      <c r="BE2906" s="30" t="str">
        <f t="shared" si="433"/>
        <v>oui</v>
      </c>
    </row>
    <row r="2907" spans="3:57" ht="15" customHeight="1" x14ac:dyDescent="0.25">
      <c r="C2907" s="15"/>
      <c r="W2907" s="132" t="s">
        <v>91</v>
      </c>
      <c r="AN2907"/>
      <c r="AO2907"/>
      <c r="AP2907"/>
      <c r="AQ2907"/>
      <c r="BD2907"/>
      <c r="BE2907" s="30" t="str">
        <f t="shared" si="433"/>
        <v>oui</v>
      </c>
    </row>
    <row r="2908" spans="3:57" ht="15" customHeight="1" x14ac:dyDescent="0.25">
      <c r="C2908" s="15"/>
      <c r="W2908" s="132" t="s">
        <v>91</v>
      </c>
      <c r="AN2908"/>
      <c r="AO2908"/>
      <c r="AP2908"/>
      <c r="AQ2908"/>
      <c r="BD2908"/>
      <c r="BE2908" s="30" t="str">
        <f t="shared" si="433"/>
        <v>oui</v>
      </c>
    </row>
    <row r="2909" spans="3:57" ht="15" customHeight="1" x14ac:dyDescent="0.25">
      <c r="C2909" s="15"/>
      <c r="W2909" s="132" t="s">
        <v>91</v>
      </c>
      <c r="AN2909"/>
      <c r="AO2909"/>
      <c r="AP2909"/>
      <c r="AQ2909"/>
      <c r="BD2909"/>
      <c r="BE2909" s="30" t="str">
        <f t="shared" si="433"/>
        <v>oui</v>
      </c>
    </row>
    <row r="2910" spans="3:57" ht="15" customHeight="1" x14ac:dyDescent="0.25">
      <c r="C2910" s="15"/>
      <c r="W2910" s="132" t="s">
        <v>91</v>
      </c>
      <c r="AN2910"/>
      <c r="AO2910"/>
      <c r="AP2910"/>
      <c r="AQ2910"/>
      <c r="BD2910"/>
      <c r="BE2910" s="30" t="str">
        <f t="shared" si="433"/>
        <v>oui</v>
      </c>
    </row>
    <row r="2911" spans="3:57" ht="15" customHeight="1" x14ac:dyDescent="0.25">
      <c r="C2911" s="15"/>
      <c r="W2911" s="132" t="s">
        <v>91</v>
      </c>
      <c r="AN2911"/>
      <c r="AO2911"/>
      <c r="AP2911"/>
      <c r="AQ2911"/>
      <c r="BD2911"/>
      <c r="BE2911" s="30" t="str">
        <f t="shared" si="433"/>
        <v>oui</v>
      </c>
    </row>
    <row r="2912" spans="3:57" ht="15" customHeight="1" x14ac:dyDescent="0.25">
      <c r="C2912" s="15"/>
      <c r="W2912" s="132" t="s">
        <v>91</v>
      </c>
      <c r="AN2912"/>
      <c r="AO2912"/>
      <c r="AP2912"/>
      <c r="AQ2912"/>
      <c r="BD2912"/>
      <c r="BE2912" s="30" t="str">
        <f t="shared" si="433"/>
        <v>oui</v>
      </c>
    </row>
    <row r="2913" spans="3:57" ht="15" customHeight="1" x14ac:dyDescent="0.25">
      <c r="C2913" s="15"/>
      <c r="W2913" s="132" t="s">
        <v>91</v>
      </c>
      <c r="AN2913"/>
      <c r="AO2913"/>
      <c r="AP2913"/>
      <c r="AQ2913"/>
      <c r="BD2913"/>
      <c r="BE2913" s="30" t="str">
        <f t="shared" si="433"/>
        <v>oui</v>
      </c>
    </row>
    <row r="2914" spans="3:57" ht="15" customHeight="1" x14ac:dyDescent="0.25">
      <c r="C2914" s="15"/>
      <c r="W2914" s="132" t="s">
        <v>91</v>
      </c>
      <c r="AN2914"/>
      <c r="AO2914"/>
      <c r="AP2914"/>
      <c r="AQ2914"/>
      <c r="BD2914"/>
      <c r="BE2914" s="30" t="str">
        <f t="shared" si="433"/>
        <v>oui</v>
      </c>
    </row>
    <row r="2915" spans="3:57" ht="15" customHeight="1" x14ac:dyDescent="0.25">
      <c r="C2915" s="15"/>
      <c r="W2915" s="132" t="s">
        <v>91</v>
      </c>
      <c r="AN2915"/>
      <c r="AO2915"/>
      <c r="AP2915"/>
      <c r="AQ2915"/>
      <c r="BD2915"/>
      <c r="BE2915" s="30" t="str">
        <f t="shared" si="433"/>
        <v>oui</v>
      </c>
    </row>
    <row r="2916" spans="3:57" ht="15" customHeight="1" x14ac:dyDescent="0.25">
      <c r="C2916" s="15"/>
      <c r="W2916" s="132" t="s">
        <v>91</v>
      </c>
      <c r="AN2916"/>
      <c r="AO2916"/>
      <c r="AP2916"/>
      <c r="AQ2916"/>
      <c r="BD2916"/>
      <c r="BE2916" s="30" t="str">
        <f t="shared" si="433"/>
        <v>oui</v>
      </c>
    </row>
    <row r="2917" spans="3:57" ht="15" customHeight="1" x14ac:dyDescent="0.25">
      <c r="C2917" s="15"/>
      <c r="W2917" s="132" t="s">
        <v>91</v>
      </c>
      <c r="AN2917"/>
      <c r="AO2917"/>
      <c r="AP2917"/>
      <c r="AQ2917"/>
      <c r="BD2917"/>
      <c r="BE2917" s="30" t="str">
        <f t="shared" si="433"/>
        <v>oui</v>
      </c>
    </row>
    <row r="2918" spans="3:57" ht="15" customHeight="1" x14ac:dyDescent="0.25">
      <c r="C2918" s="15"/>
      <c r="W2918" s="132" t="s">
        <v>91</v>
      </c>
      <c r="AN2918"/>
      <c r="AO2918"/>
      <c r="AP2918"/>
      <c r="AQ2918"/>
      <c r="BD2918"/>
      <c r="BE2918" s="30" t="str">
        <f t="shared" si="433"/>
        <v>oui</v>
      </c>
    </row>
    <row r="2919" spans="3:57" ht="15" customHeight="1" x14ac:dyDescent="0.25">
      <c r="C2919" s="15"/>
      <c r="W2919" s="132" t="s">
        <v>91</v>
      </c>
      <c r="AN2919"/>
      <c r="AO2919"/>
      <c r="AP2919"/>
      <c r="AQ2919"/>
      <c r="BD2919"/>
      <c r="BE2919" s="30" t="str">
        <f t="shared" si="433"/>
        <v>oui</v>
      </c>
    </row>
    <row r="2920" spans="3:57" ht="15" customHeight="1" x14ac:dyDescent="0.25">
      <c r="C2920" s="15"/>
      <c r="W2920" s="132" t="s">
        <v>91</v>
      </c>
      <c r="AN2920"/>
      <c r="AO2920"/>
      <c r="AP2920"/>
      <c r="AQ2920"/>
      <c r="BD2920"/>
      <c r="BE2920" s="30" t="str">
        <f t="shared" si="433"/>
        <v>oui</v>
      </c>
    </row>
    <row r="2921" spans="3:57" ht="15" customHeight="1" x14ac:dyDescent="0.25">
      <c r="C2921" s="15"/>
      <c r="W2921" s="132" t="s">
        <v>91</v>
      </c>
      <c r="AN2921"/>
      <c r="AO2921"/>
      <c r="AP2921"/>
      <c r="AQ2921"/>
      <c r="BD2921"/>
      <c r="BE2921" s="30" t="str">
        <f t="shared" si="433"/>
        <v>oui</v>
      </c>
    </row>
    <row r="2922" spans="3:57" ht="15" customHeight="1" x14ac:dyDescent="0.25">
      <c r="C2922" s="15"/>
      <c r="W2922" s="132" t="s">
        <v>91</v>
      </c>
      <c r="AN2922"/>
      <c r="AO2922"/>
      <c r="AP2922"/>
      <c r="AQ2922"/>
      <c r="BD2922"/>
      <c r="BE2922" s="30" t="str">
        <f t="shared" si="433"/>
        <v>oui</v>
      </c>
    </row>
    <row r="2923" spans="3:57" ht="15" customHeight="1" x14ac:dyDescent="0.25">
      <c r="C2923" s="15"/>
      <c r="W2923" s="132" t="s">
        <v>91</v>
      </c>
      <c r="AN2923"/>
      <c r="AO2923"/>
      <c r="AP2923"/>
      <c r="AQ2923"/>
      <c r="BD2923"/>
      <c r="BE2923" s="30" t="str">
        <f t="shared" si="433"/>
        <v>oui</v>
      </c>
    </row>
    <row r="2924" spans="3:57" ht="15" customHeight="1" x14ac:dyDescent="0.25">
      <c r="C2924" s="15"/>
      <c r="W2924" s="132" t="s">
        <v>91</v>
      </c>
      <c r="AN2924"/>
      <c r="AO2924"/>
      <c r="AP2924"/>
      <c r="AQ2924"/>
      <c r="BD2924"/>
      <c r="BE2924" s="30" t="str">
        <f t="shared" si="433"/>
        <v>oui</v>
      </c>
    </row>
    <row r="2925" spans="3:57" ht="15" customHeight="1" x14ac:dyDescent="0.25">
      <c r="C2925" s="15"/>
      <c r="W2925" s="132" t="s">
        <v>91</v>
      </c>
      <c r="AN2925"/>
      <c r="AO2925"/>
      <c r="AP2925"/>
      <c r="AQ2925"/>
      <c r="BD2925"/>
      <c r="BE2925" s="30" t="str">
        <f t="shared" si="433"/>
        <v>oui</v>
      </c>
    </row>
    <row r="2926" spans="3:57" ht="15" customHeight="1" x14ac:dyDescent="0.25">
      <c r="C2926" s="15"/>
      <c r="W2926" s="132" t="s">
        <v>91</v>
      </c>
      <c r="AN2926"/>
      <c r="AO2926"/>
      <c r="AP2926"/>
      <c r="AQ2926"/>
      <c r="BD2926"/>
      <c r="BE2926" s="30" t="str">
        <f t="shared" si="433"/>
        <v>oui</v>
      </c>
    </row>
    <row r="2927" spans="3:57" ht="15" customHeight="1" x14ac:dyDescent="0.25">
      <c r="C2927" s="15"/>
      <c r="W2927" s="132" t="s">
        <v>91</v>
      </c>
      <c r="AN2927"/>
      <c r="AO2927"/>
      <c r="AP2927"/>
      <c r="AQ2927"/>
      <c r="BD2927"/>
      <c r="BE2927" s="30" t="str">
        <f t="shared" si="433"/>
        <v>oui</v>
      </c>
    </row>
    <row r="2928" spans="3:57" ht="15" customHeight="1" x14ac:dyDescent="0.25">
      <c r="C2928" s="15"/>
      <c r="W2928" s="132" t="s">
        <v>91</v>
      </c>
      <c r="AN2928"/>
      <c r="AO2928"/>
      <c r="AP2928"/>
      <c r="AQ2928"/>
      <c r="BD2928"/>
      <c r="BE2928" s="30" t="str">
        <f t="shared" si="433"/>
        <v>oui</v>
      </c>
    </row>
    <row r="2929" spans="3:57" ht="15" customHeight="1" x14ac:dyDescent="0.25">
      <c r="C2929" s="15"/>
      <c r="W2929" s="132" t="s">
        <v>91</v>
      </c>
      <c r="AN2929"/>
      <c r="AO2929"/>
      <c r="AP2929"/>
      <c r="AQ2929"/>
      <c r="BD2929"/>
      <c r="BE2929" s="30" t="str">
        <f t="shared" si="433"/>
        <v>oui</v>
      </c>
    </row>
    <row r="2930" spans="3:57" ht="15" customHeight="1" x14ac:dyDescent="0.25">
      <c r="C2930" s="15"/>
      <c r="W2930" s="132" t="s">
        <v>91</v>
      </c>
      <c r="AN2930"/>
      <c r="AO2930"/>
      <c r="AP2930"/>
      <c r="AQ2930"/>
      <c r="BD2930"/>
      <c r="BE2930" s="30" t="str">
        <f t="shared" ref="BE2930:BE2993" si="434">+BE2929</f>
        <v>oui</v>
      </c>
    </row>
    <row r="2931" spans="3:57" ht="15" customHeight="1" x14ac:dyDescent="0.25">
      <c r="C2931" s="15"/>
      <c r="W2931" s="132" t="s">
        <v>91</v>
      </c>
      <c r="AN2931"/>
      <c r="AO2931"/>
      <c r="AP2931"/>
      <c r="AQ2931"/>
      <c r="BD2931"/>
      <c r="BE2931" s="30" t="str">
        <f t="shared" si="434"/>
        <v>oui</v>
      </c>
    </row>
    <row r="2932" spans="3:57" ht="15" customHeight="1" x14ac:dyDescent="0.25">
      <c r="C2932" s="15"/>
      <c r="W2932" s="132" t="s">
        <v>91</v>
      </c>
      <c r="AN2932"/>
      <c r="AO2932"/>
      <c r="AP2932"/>
      <c r="AQ2932"/>
      <c r="BD2932"/>
      <c r="BE2932" s="30" t="str">
        <f t="shared" si="434"/>
        <v>oui</v>
      </c>
    </row>
    <row r="2933" spans="3:57" ht="15" customHeight="1" x14ac:dyDescent="0.25">
      <c r="C2933" s="15"/>
      <c r="W2933" s="132" t="s">
        <v>91</v>
      </c>
      <c r="AN2933"/>
      <c r="AO2933"/>
      <c r="AP2933"/>
      <c r="AQ2933"/>
      <c r="BD2933"/>
      <c r="BE2933" s="30" t="str">
        <f t="shared" si="434"/>
        <v>oui</v>
      </c>
    </row>
    <row r="2934" spans="3:57" ht="15" customHeight="1" x14ac:dyDescent="0.25">
      <c r="C2934" s="15"/>
      <c r="W2934" s="132" t="s">
        <v>91</v>
      </c>
      <c r="AN2934"/>
      <c r="AO2934"/>
      <c r="AP2934"/>
      <c r="AQ2934"/>
      <c r="BD2934"/>
      <c r="BE2934" s="30" t="str">
        <f t="shared" si="434"/>
        <v>oui</v>
      </c>
    </row>
    <row r="2935" spans="3:57" ht="15" customHeight="1" x14ac:dyDescent="0.25">
      <c r="C2935" s="15"/>
      <c r="W2935" s="132" t="s">
        <v>91</v>
      </c>
      <c r="AN2935"/>
      <c r="AO2935"/>
      <c r="AP2935"/>
      <c r="AQ2935"/>
      <c r="BD2935"/>
      <c r="BE2935" s="30" t="str">
        <f t="shared" si="434"/>
        <v>oui</v>
      </c>
    </row>
    <row r="2936" spans="3:57" ht="15" customHeight="1" x14ac:dyDescent="0.25">
      <c r="C2936" s="15"/>
      <c r="W2936" s="132" t="s">
        <v>91</v>
      </c>
      <c r="AN2936"/>
      <c r="AO2936"/>
      <c r="AP2936"/>
      <c r="AQ2936"/>
      <c r="BD2936"/>
      <c r="BE2936" s="30" t="str">
        <f t="shared" si="434"/>
        <v>oui</v>
      </c>
    </row>
    <row r="2937" spans="3:57" ht="15" customHeight="1" x14ac:dyDescent="0.25">
      <c r="C2937" s="15"/>
      <c r="W2937" s="132" t="s">
        <v>91</v>
      </c>
      <c r="AN2937"/>
      <c r="AO2937"/>
      <c r="AP2937"/>
      <c r="AQ2937"/>
      <c r="BD2937"/>
      <c r="BE2937" s="30" t="str">
        <f t="shared" si="434"/>
        <v>oui</v>
      </c>
    </row>
    <row r="2938" spans="3:57" ht="15" customHeight="1" x14ac:dyDescent="0.25">
      <c r="C2938" s="15"/>
      <c r="W2938" s="132" t="s">
        <v>91</v>
      </c>
      <c r="AN2938"/>
      <c r="AO2938"/>
      <c r="AP2938"/>
      <c r="AQ2938"/>
      <c r="BD2938"/>
      <c r="BE2938" s="30" t="str">
        <f t="shared" si="434"/>
        <v>oui</v>
      </c>
    </row>
    <row r="2939" spans="3:57" ht="15" customHeight="1" x14ac:dyDescent="0.25">
      <c r="C2939" s="15"/>
      <c r="W2939" s="132" t="s">
        <v>91</v>
      </c>
      <c r="AN2939"/>
      <c r="AO2939"/>
      <c r="AP2939"/>
      <c r="AQ2939"/>
      <c r="BD2939"/>
      <c r="BE2939" s="30" t="str">
        <f t="shared" si="434"/>
        <v>oui</v>
      </c>
    </row>
    <row r="2940" spans="3:57" ht="15" customHeight="1" x14ac:dyDescent="0.25">
      <c r="C2940" s="15"/>
      <c r="W2940" s="132" t="s">
        <v>91</v>
      </c>
      <c r="AN2940"/>
      <c r="AO2940"/>
      <c r="AP2940"/>
      <c r="AQ2940"/>
      <c r="BD2940"/>
      <c r="BE2940" s="30" t="str">
        <f t="shared" si="434"/>
        <v>oui</v>
      </c>
    </row>
    <row r="2941" spans="3:57" ht="15" customHeight="1" x14ac:dyDescent="0.25">
      <c r="C2941" s="15"/>
      <c r="W2941" s="132" t="s">
        <v>91</v>
      </c>
      <c r="AN2941"/>
      <c r="AO2941"/>
      <c r="AP2941"/>
      <c r="AQ2941"/>
      <c r="BD2941"/>
      <c r="BE2941" s="30" t="str">
        <f t="shared" si="434"/>
        <v>oui</v>
      </c>
    </row>
    <row r="2942" spans="3:57" ht="15" customHeight="1" x14ac:dyDescent="0.25">
      <c r="C2942" s="15"/>
      <c r="W2942" s="132" t="s">
        <v>91</v>
      </c>
      <c r="AN2942"/>
      <c r="AO2942"/>
      <c r="AP2942"/>
      <c r="AQ2942"/>
      <c r="BD2942"/>
      <c r="BE2942" s="30" t="str">
        <f t="shared" si="434"/>
        <v>oui</v>
      </c>
    </row>
    <row r="2943" spans="3:57" ht="15" customHeight="1" x14ac:dyDescent="0.25">
      <c r="C2943" s="15"/>
      <c r="W2943" s="132" t="s">
        <v>91</v>
      </c>
      <c r="AN2943"/>
      <c r="AO2943"/>
      <c r="AP2943"/>
      <c r="AQ2943"/>
      <c r="BD2943"/>
      <c r="BE2943" s="30" t="str">
        <f t="shared" si="434"/>
        <v>oui</v>
      </c>
    </row>
    <row r="2944" spans="3:57" ht="15" customHeight="1" x14ac:dyDescent="0.25">
      <c r="C2944" s="15"/>
      <c r="W2944" s="132" t="s">
        <v>91</v>
      </c>
      <c r="AN2944"/>
      <c r="AO2944"/>
      <c r="AP2944"/>
      <c r="AQ2944"/>
      <c r="BD2944"/>
      <c r="BE2944" s="30" t="str">
        <f t="shared" si="434"/>
        <v>oui</v>
      </c>
    </row>
    <row r="2945" spans="3:57" ht="15" customHeight="1" x14ac:dyDescent="0.25">
      <c r="C2945" s="15"/>
      <c r="W2945" s="132" t="s">
        <v>91</v>
      </c>
      <c r="AN2945"/>
      <c r="AO2945"/>
      <c r="AP2945"/>
      <c r="AQ2945"/>
      <c r="BD2945"/>
      <c r="BE2945" s="30" t="str">
        <f t="shared" si="434"/>
        <v>oui</v>
      </c>
    </row>
    <row r="2946" spans="3:57" ht="15" customHeight="1" x14ac:dyDescent="0.25">
      <c r="C2946" s="15"/>
      <c r="W2946" s="132" t="s">
        <v>91</v>
      </c>
      <c r="AN2946"/>
      <c r="AO2946"/>
      <c r="AP2946"/>
      <c r="AQ2946"/>
      <c r="BD2946"/>
      <c r="BE2946" s="30" t="str">
        <f t="shared" si="434"/>
        <v>oui</v>
      </c>
    </row>
    <row r="2947" spans="3:57" ht="15" customHeight="1" x14ac:dyDescent="0.25">
      <c r="C2947" s="15"/>
      <c r="W2947" s="132" t="s">
        <v>91</v>
      </c>
      <c r="AN2947"/>
      <c r="AO2947"/>
      <c r="AP2947"/>
      <c r="AQ2947"/>
      <c r="BD2947"/>
      <c r="BE2947" s="30" t="str">
        <f t="shared" si="434"/>
        <v>oui</v>
      </c>
    </row>
    <row r="2948" spans="3:57" ht="15" customHeight="1" x14ac:dyDescent="0.25">
      <c r="C2948" s="15"/>
      <c r="W2948" s="132" t="s">
        <v>91</v>
      </c>
      <c r="AN2948"/>
      <c r="AO2948"/>
      <c r="AP2948"/>
      <c r="AQ2948"/>
      <c r="BD2948"/>
      <c r="BE2948" s="30" t="str">
        <f t="shared" si="434"/>
        <v>oui</v>
      </c>
    </row>
    <row r="2949" spans="3:57" ht="15" customHeight="1" x14ac:dyDescent="0.25">
      <c r="C2949" s="15"/>
      <c r="W2949" s="132" t="s">
        <v>91</v>
      </c>
      <c r="AN2949"/>
      <c r="AO2949"/>
      <c r="AP2949"/>
      <c r="AQ2949"/>
      <c r="BD2949"/>
      <c r="BE2949" s="30" t="str">
        <f t="shared" si="434"/>
        <v>oui</v>
      </c>
    </row>
    <row r="2950" spans="3:57" ht="15" customHeight="1" x14ac:dyDescent="0.25">
      <c r="C2950" s="15"/>
      <c r="W2950" s="132" t="s">
        <v>91</v>
      </c>
      <c r="AN2950"/>
      <c r="AO2950"/>
      <c r="AP2950"/>
      <c r="AQ2950"/>
      <c r="BD2950"/>
      <c r="BE2950" s="30" t="str">
        <f t="shared" si="434"/>
        <v>oui</v>
      </c>
    </row>
    <row r="2951" spans="3:57" ht="15" customHeight="1" x14ac:dyDescent="0.25">
      <c r="C2951" s="15"/>
      <c r="W2951" s="132" t="s">
        <v>91</v>
      </c>
      <c r="AN2951"/>
      <c r="AO2951"/>
      <c r="AP2951"/>
      <c r="AQ2951"/>
      <c r="BD2951"/>
      <c r="BE2951" s="30" t="str">
        <f t="shared" si="434"/>
        <v>oui</v>
      </c>
    </row>
    <row r="2952" spans="3:57" ht="15" customHeight="1" x14ac:dyDescent="0.25">
      <c r="C2952" s="15"/>
      <c r="W2952" s="132" t="s">
        <v>91</v>
      </c>
      <c r="AN2952"/>
      <c r="AO2952"/>
      <c r="AP2952"/>
      <c r="AQ2952"/>
      <c r="BD2952"/>
      <c r="BE2952" s="30" t="str">
        <f t="shared" si="434"/>
        <v>oui</v>
      </c>
    </row>
    <row r="2953" spans="3:57" ht="15" customHeight="1" x14ac:dyDescent="0.25">
      <c r="C2953" s="15"/>
      <c r="W2953" s="132" t="s">
        <v>91</v>
      </c>
      <c r="AN2953"/>
      <c r="AO2953"/>
      <c r="AP2953"/>
      <c r="AQ2953"/>
      <c r="BD2953"/>
      <c r="BE2953" s="30" t="str">
        <f t="shared" si="434"/>
        <v>oui</v>
      </c>
    </row>
    <row r="2954" spans="3:57" ht="15" customHeight="1" x14ac:dyDescent="0.25">
      <c r="C2954" s="15"/>
      <c r="W2954" s="132" t="s">
        <v>91</v>
      </c>
      <c r="AN2954"/>
      <c r="AO2954"/>
      <c r="AP2954"/>
      <c r="AQ2954"/>
      <c r="BD2954"/>
      <c r="BE2954" s="30" t="str">
        <f t="shared" si="434"/>
        <v>oui</v>
      </c>
    </row>
    <row r="2955" spans="3:57" ht="15" customHeight="1" x14ac:dyDescent="0.25">
      <c r="C2955" s="15"/>
      <c r="W2955" s="132" t="s">
        <v>91</v>
      </c>
      <c r="AN2955"/>
      <c r="AO2955"/>
      <c r="AP2955"/>
      <c r="AQ2955"/>
      <c r="BD2955"/>
      <c r="BE2955" s="30" t="str">
        <f t="shared" si="434"/>
        <v>oui</v>
      </c>
    </row>
    <row r="2956" spans="3:57" ht="15" customHeight="1" x14ac:dyDescent="0.25">
      <c r="C2956" s="15"/>
      <c r="W2956" s="132" t="s">
        <v>91</v>
      </c>
      <c r="AN2956"/>
      <c r="AO2956"/>
      <c r="AP2956"/>
      <c r="AQ2956"/>
      <c r="BD2956"/>
      <c r="BE2956" s="30" t="str">
        <f t="shared" si="434"/>
        <v>oui</v>
      </c>
    </row>
    <row r="2957" spans="3:57" ht="15" customHeight="1" x14ac:dyDescent="0.25">
      <c r="C2957" s="15"/>
      <c r="W2957" s="132" t="s">
        <v>91</v>
      </c>
      <c r="AN2957"/>
      <c r="AO2957"/>
      <c r="AP2957"/>
      <c r="AQ2957"/>
      <c r="BD2957"/>
      <c r="BE2957" s="30" t="str">
        <f t="shared" si="434"/>
        <v>oui</v>
      </c>
    </row>
    <row r="2958" spans="3:57" ht="15" customHeight="1" x14ac:dyDescent="0.25">
      <c r="C2958" s="15"/>
      <c r="W2958" s="132" t="s">
        <v>91</v>
      </c>
      <c r="AN2958"/>
      <c r="AO2958"/>
      <c r="AP2958"/>
      <c r="AQ2958"/>
      <c r="BD2958"/>
      <c r="BE2958" s="30" t="str">
        <f t="shared" si="434"/>
        <v>oui</v>
      </c>
    </row>
    <row r="2959" spans="3:57" ht="15" customHeight="1" x14ac:dyDescent="0.25">
      <c r="C2959" s="15"/>
      <c r="W2959" s="132" t="s">
        <v>91</v>
      </c>
      <c r="AN2959"/>
      <c r="AO2959"/>
      <c r="AP2959"/>
      <c r="AQ2959"/>
      <c r="BD2959"/>
      <c r="BE2959" s="30" t="str">
        <f t="shared" si="434"/>
        <v>oui</v>
      </c>
    </row>
    <row r="2960" spans="3:57" ht="15" customHeight="1" x14ac:dyDescent="0.25">
      <c r="C2960" s="15"/>
      <c r="W2960" s="132" t="s">
        <v>91</v>
      </c>
      <c r="AN2960"/>
      <c r="AO2960"/>
      <c r="AP2960"/>
      <c r="AQ2960"/>
      <c r="BD2960"/>
      <c r="BE2960" s="30" t="str">
        <f t="shared" si="434"/>
        <v>oui</v>
      </c>
    </row>
    <row r="2961" spans="3:57" ht="15" customHeight="1" x14ac:dyDescent="0.25">
      <c r="C2961" s="15"/>
      <c r="W2961" s="132" t="s">
        <v>91</v>
      </c>
      <c r="AN2961"/>
      <c r="AO2961"/>
      <c r="AP2961"/>
      <c r="AQ2961"/>
      <c r="BD2961"/>
      <c r="BE2961" s="30" t="str">
        <f t="shared" si="434"/>
        <v>oui</v>
      </c>
    </row>
    <row r="2962" spans="3:57" ht="15" customHeight="1" x14ac:dyDescent="0.25">
      <c r="C2962" s="15"/>
      <c r="W2962" s="132" t="s">
        <v>91</v>
      </c>
      <c r="AN2962"/>
      <c r="AO2962"/>
      <c r="AP2962"/>
      <c r="AQ2962"/>
      <c r="BD2962"/>
      <c r="BE2962" s="30" t="str">
        <f t="shared" si="434"/>
        <v>oui</v>
      </c>
    </row>
    <row r="2963" spans="3:57" ht="15" customHeight="1" x14ac:dyDescent="0.25">
      <c r="C2963" s="15"/>
      <c r="W2963" s="132" t="s">
        <v>91</v>
      </c>
      <c r="AN2963"/>
      <c r="AO2963"/>
      <c r="AP2963"/>
      <c r="AQ2963"/>
      <c r="BD2963"/>
      <c r="BE2963" s="30" t="str">
        <f t="shared" si="434"/>
        <v>oui</v>
      </c>
    </row>
    <row r="2964" spans="3:57" ht="15" customHeight="1" x14ac:dyDescent="0.25">
      <c r="C2964" s="15"/>
      <c r="W2964" s="132" t="s">
        <v>91</v>
      </c>
      <c r="AN2964"/>
      <c r="AO2964"/>
      <c r="AP2964"/>
      <c r="AQ2964"/>
      <c r="BD2964"/>
      <c r="BE2964" s="30" t="str">
        <f t="shared" si="434"/>
        <v>oui</v>
      </c>
    </row>
    <row r="2965" spans="3:57" ht="15" customHeight="1" x14ac:dyDescent="0.25">
      <c r="C2965" s="15"/>
      <c r="W2965" s="132" t="s">
        <v>91</v>
      </c>
      <c r="AN2965"/>
      <c r="AO2965"/>
      <c r="AP2965"/>
      <c r="AQ2965"/>
      <c r="BD2965"/>
      <c r="BE2965" s="30" t="str">
        <f t="shared" si="434"/>
        <v>oui</v>
      </c>
    </row>
    <row r="2966" spans="3:57" ht="15" customHeight="1" x14ac:dyDescent="0.25">
      <c r="C2966" s="15"/>
      <c r="W2966" s="132" t="s">
        <v>91</v>
      </c>
      <c r="AN2966"/>
      <c r="AO2966"/>
      <c r="AP2966"/>
      <c r="AQ2966"/>
      <c r="BD2966"/>
      <c r="BE2966" s="30" t="str">
        <f t="shared" si="434"/>
        <v>oui</v>
      </c>
    </row>
    <row r="2967" spans="3:57" ht="15" customHeight="1" x14ac:dyDescent="0.25">
      <c r="C2967" s="15"/>
      <c r="W2967" s="132" t="s">
        <v>91</v>
      </c>
      <c r="AN2967"/>
      <c r="AO2967"/>
      <c r="AP2967"/>
      <c r="AQ2967"/>
      <c r="BD2967"/>
      <c r="BE2967" s="30" t="str">
        <f t="shared" si="434"/>
        <v>oui</v>
      </c>
    </row>
    <row r="2968" spans="3:57" ht="15" customHeight="1" x14ac:dyDescent="0.25">
      <c r="C2968" s="15"/>
      <c r="W2968" s="132" t="s">
        <v>91</v>
      </c>
      <c r="AN2968"/>
      <c r="AO2968"/>
      <c r="AP2968"/>
      <c r="AQ2968"/>
      <c r="BD2968"/>
      <c r="BE2968" s="30" t="str">
        <f t="shared" si="434"/>
        <v>oui</v>
      </c>
    </row>
    <row r="2969" spans="3:57" ht="15" customHeight="1" x14ac:dyDescent="0.25">
      <c r="C2969" s="15"/>
      <c r="W2969" s="132" t="s">
        <v>91</v>
      </c>
      <c r="AN2969"/>
      <c r="AO2969"/>
      <c r="AP2969"/>
      <c r="AQ2969"/>
      <c r="BD2969"/>
      <c r="BE2969" s="30" t="str">
        <f t="shared" si="434"/>
        <v>oui</v>
      </c>
    </row>
    <row r="2970" spans="3:57" ht="15" customHeight="1" x14ac:dyDescent="0.25">
      <c r="C2970" s="15"/>
      <c r="W2970" s="132" t="s">
        <v>91</v>
      </c>
      <c r="AN2970"/>
      <c r="AO2970"/>
      <c r="AP2970"/>
      <c r="AQ2970"/>
      <c r="BD2970"/>
      <c r="BE2970" s="30" t="str">
        <f t="shared" si="434"/>
        <v>oui</v>
      </c>
    </row>
    <row r="2971" spans="3:57" ht="15" customHeight="1" x14ac:dyDescent="0.25">
      <c r="C2971" s="15"/>
      <c r="W2971" s="132" t="s">
        <v>91</v>
      </c>
      <c r="AN2971"/>
      <c r="AO2971"/>
      <c r="AP2971"/>
      <c r="AQ2971"/>
      <c r="BD2971"/>
      <c r="BE2971" s="30" t="str">
        <f t="shared" si="434"/>
        <v>oui</v>
      </c>
    </row>
    <row r="2972" spans="3:57" ht="15" customHeight="1" x14ac:dyDescent="0.25">
      <c r="C2972" s="15"/>
      <c r="W2972" s="132" t="s">
        <v>91</v>
      </c>
      <c r="AN2972"/>
      <c r="AO2972"/>
      <c r="AP2972"/>
      <c r="AQ2972"/>
      <c r="BD2972"/>
      <c r="BE2972" s="30" t="str">
        <f t="shared" si="434"/>
        <v>oui</v>
      </c>
    </row>
    <row r="2973" spans="3:57" ht="15" customHeight="1" x14ac:dyDescent="0.25">
      <c r="C2973" s="15"/>
      <c r="W2973" s="132" t="s">
        <v>91</v>
      </c>
      <c r="AN2973"/>
      <c r="AO2973"/>
      <c r="AP2973"/>
      <c r="AQ2973"/>
      <c r="BD2973"/>
      <c r="BE2973" s="30" t="str">
        <f t="shared" si="434"/>
        <v>oui</v>
      </c>
    </row>
    <row r="2974" spans="3:57" ht="15" customHeight="1" x14ac:dyDescent="0.25">
      <c r="C2974" s="15"/>
      <c r="W2974" s="132" t="s">
        <v>91</v>
      </c>
      <c r="AN2974"/>
      <c r="AO2974"/>
      <c r="AP2974"/>
      <c r="AQ2974"/>
      <c r="BD2974"/>
      <c r="BE2974" s="30" t="str">
        <f t="shared" si="434"/>
        <v>oui</v>
      </c>
    </row>
    <row r="2975" spans="3:57" ht="15" customHeight="1" x14ac:dyDescent="0.25">
      <c r="C2975" s="15"/>
      <c r="W2975" s="132" t="s">
        <v>91</v>
      </c>
      <c r="AN2975"/>
      <c r="AO2975"/>
      <c r="AP2975"/>
      <c r="AQ2975"/>
      <c r="BD2975"/>
      <c r="BE2975" s="30" t="str">
        <f t="shared" si="434"/>
        <v>oui</v>
      </c>
    </row>
    <row r="2976" spans="3:57" ht="15" customHeight="1" x14ac:dyDescent="0.25">
      <c r="C2976" s="15"/>
      <c r="W2976" s="132" t="s">
        <v>91</v>
      </c>
      <c r="AN2976"/>
      <c r="AO2976"/>
      <c r="AP2976"/>
      <c r="AQ2976"/>
      <c r="BD2976"/>
      <c r="BE2976" s="30" t="str">
        <f t="shared" si="434"/>
        <v>oui</v>
      </c>
    </row>
    <row r="2977" spans="3:57" ht="15" customHeight="1" x14ac:dyDescent="0.25">
      <c r="C2977" s="15"/>
      <c r="W2977" s="132" t="s">
        <v>91</v>
      </c>
      <c r="AN2977"/>
      <c r="AO2977"/>
      <c r="AP2977"/>
      <c r="AQ2977"/>
      <c r="BD2977"/>
      <c r="BE2977" s="30" t="str">
        <f t="shared" si="434"/>
        <v>oui</v>
      </c>
    </row>
    <row r="2978" spans="3:57" ht="15" customHeight="1" x14ac:dyDescent="0.25">
      <c r="C2978" s="15"/>
      <c r="W2978" s="132" t="s">
        <v>91</v>
      </c>
      <c r="AN2978"/>
      <c r="AO2978"/>
      <c r="AP2978"/>
      <c r="AQ2978"/>
      <c r="BD2978"/>
      <c r="BE2978" s="30" t="str">
        <f t="shared" si="434"/>
        <v>oui</v>
      </c>
    </row>
    <row r="2979" spans="3:57" ht="15" customHeight="1" x14ac:dyDescent="0.25">
      <c r="C2979" s="15"/>
      <c r="W2979" s="132" t="s">
        <v>91</v>
      </c>
      <c r="AN2979"/>
      <c r="AO2979"/>
      <c r="AP2979"/>
      <c r="AQ2979"/>
      <c r="BD2979"/>
      <c r="BE2979" s="30" t="str">
        <f t="shared" si="434"/>
        <v>oui</v>
      </c>
    </row>
    <row r="2980" spans="3:57" ht="15" customHeight="1" x14ac:dyDescent="0.25">
      <c r="C2980" s="15"/>
      <c r="W2980" s="132" t="s">
        <v>91</v>
      </c>
      <c r="AN2980"/>
      <c r="AO2980"/>
      <c r="AP2980"/>
      <c r="AQ2980"/>
      <c r="BD2980"/>
      <c r="BE2980" s="30" t="str">
        <f t="shared" si="434"/>
        <v>oui</v>
      </c>
    </row>
    <row r="2981" spans="3:57" ht="15" customHeight="1" x14ac:dyDescent="0.25">
      <c r="C2981" s="15"/>
      <c r="W2981" s="132" t="s">
        <v>91</v>
      </c>
      <c r="AN2981"/>
      <c r="AO2981"/>
      <c r="AP2981"/>
      <c r="AQ2981"/>
      <c r="BD2981"/>
      <c r="BE2981" s="30" t="str">
        <f t="shared" si="434"/>
        <v>oui</v>
      </c>
    </row>
    <row r="2982" spans="3:57" ht="15" customHeight="1" x14ac:dyDescent="0.25">
      <c r="C2982" s="15"/>
      <c r="W2982" s="132" t="s">
        <v>91</v>
      </c>
      <c r="AN2982"/>
      <c r="AO2982"/>
      <c r="AP2982"/>
      <c r="AQ2982"/>
      <c r="BD2982"/>
      <c r="BE2982" s="30" t="str">
        <f t="shared" si="434"/>
        <v>oui</v>
      </c>
    </row>
    <row r="2983" spans="3:57" ht="15" customHeight="1" x14ac:dyDescent="0.25">
      <c r="C2983" s="15"/>
      <c r="W2983" s="132" t="s">
        <v>91</v>
      </c>
      <c r="AN2983"/>
      <c r="AO2983"/>
      <c r="AP2983"/>
      <c r="AQ2983"/>
      <c r="BD2983"/>
      <c r="BE2983" s="30" t="str">
        <f t="shared" si="434"/>
        <v>oui</v>
      </c>
    </row>
    <row r="2984" spans="3:57" ht="15" customHeight="1" x14ac:dyDescent="0.25">
      <c r="C2984" s="15"/>
      <c r="W2984" s="132" t="s">
        <v>91</v>
      </c>
      <c r="AN2984"/>
      <c r="AO2984"/>
      <c r="AP2984"/>
      <c r="AQ2984"/>
      <c r="BD2984"/>
      <c r="BE2984" s="30" t="str">
        <f t="shared" si="434"/>
        <v>oui</v>
      </c>
    </row>
    <row r="2985" spans="3:57" ht="15" customHeight="1" x14ac:dyDescent="0.25">
      <c r="C2985" s="15"/>
      <c r="W2985" s="132" t="s">
        <v>91</v>
      </c>
      <c r="AN2985"/>
      <c r="AO2985"/>
      <c r="AP2985"/>
      <c r="AQ2985"/>
      <c r="BD2985"/>
      <c r="BE2985" s="30" t="str">
        <f t="shared" si="434"/>
        <v>oui</v>
      </c>
    </row>
    <row r="2986" spans="3:57" ht="15" customHeight="1" x14ac:dyDescent="0.25">
      <c r="C2986" s="15"/>
      <c r="W2986" s="132" t="s">
        <v>91</v>
      </c>
      <c r="AN2986"/>
      <c r="AO2986"/>
      <c r="AP2986"/>
      <c r="AQ2986"/>
      <c r="BD2986"/>
      <c r="BE2986" s="30" t="str">
        <f t="shared" si="434"/>
        <v>oui</v>
      </c>
    </row>
    <row r="2987" spans="3:57" ht="15" customHeight="1" x14ac:dyDescent="0.25">
      <c r="C2987" s="15"/>
      <c r="W2987" s="132" t="s">
        <v>91</v>
      </c>
      <c r="AN2987"/>
      <c r="AO2987"/>
      <c r="AP2987"/>
      <c r="AQ2987"/>
      <c r="BD2987"/>
      <c r="BE2987" s="30" t="str">
        <f t="shared" si="434"/>
        <v>oui</v>
      </c>
    </row>
    <row r="2988" spans="3:57" ht="15" customHeight="1" x14ac:dyDescent="0.25">
      <c r="C2988" s="15"/>
      <c r="W2988" s="132" t="s">
        <v>91</v>
      </c>
      <c r="AN2988"/>
      <c r="AO2988"/>
      <c r="AP2988"/>
      <c r="AQ2988"/>
      <c r="BD2988"/>
      <c r="BE2988" s="30" t="str">
        <f t="shared" si="434"/>
        <v>oui</v>
      </c>
    </row>
    <row r="2989" spans="3:57" ht="15" customHeight="1" x14ac:dyDescent="0.25">
      <c r="C2989" s="15"/>
      <c r="W2989" s="132" t="s">
        <v>91</v>
      </c>
      <c r="AN2989"/>
      <c r="AO2989"/>
      <c r="AP2989"/>
      <c r="AQ2989"/>
      <c r="BD2989"/>
      <c r="BE2989" s="30" t="str">
        <f t="shared" si="434"/>
        <v>oui</v>
      </c>
    </row>
    <row r="2990" spans="3:57" ht="15" customHeight="1" x14ac:dyDescent="0.25">
      <c r="C2990" s="15"/>
      <c r="W2990" s="132" t="s">
        <v>91</v>
      </c>
      <c r="AN2990"/>
      <c r="AO2990"/>
      <c r="AP2990"/>
      <c r="AQ2990"/>
      <c r="BD2990"/>
      <c r="BE2990" s="30" t="str">
        <f t="shared" si="434"/>
        <v>oui</v>
      </c>
    </row>
    <row r="2991" spans="3:57" ht="15" customHeight="1" x14ac:dyDescent="0.25">
      <c r="C2991" s="15"/>
      <c r="W2991" s="132" t="s">
        <v>91</v>
      </c>
      <c r="AN2991"/>
      <c r="AO2991"/>
      <c r="AP2991"/>
      <c r="AQ2991"/>
      <c r="BD2991"/>
      <c r="BE2991" s="30" t="str">
        <f t="shared" si="434"/>
        <v>oui</v>
      </c>
    </row>
    <row r="2992" spans="3:57" ht="15" customHeight="1" x14ac:dyDescent="0.25">
      <c r="C2992" s="15"/>
      <c r="W2992" s="132" t="s">
        <v>91</v>
      </c>
      <c r="AN2992"/>
      <c r="AO2992"/>
      <c r="AP2992"/>
      <c r="AQ2992"/>
      <c r="BD2992"/>
      <c r="BE2992" s="30" t="str">
        <f t="shared" si="434"/>
        <v>oui</v>
      </c>
    </row>
    <row r="2993" spans="1:64" ht="15" customHeight="1" x14ac:dyDescent="0.25">
      <c r="C2993" s="15"/>
      <c r="W2993" s="132" t="s">
        <v>91</v>
      </c>
      <c r="AN2993"/>
      <c r="AO2993"/>
      <c r="AP2993"/>
      <c r="AQ2993"/>
      <c r="BD2993"/>
      <c r="BE2993" s="30" t="str">
        <f t="shared" si="434"/>
        <v>oui</v>
      </c>
    </row>
    <row r="2994" spans="1:64" ht="15" customHeight="1" x14ac:dyDescent="0.25">
      <c r="C2994" s="15"/>
      <c r="W2994" s="132" t="s">
        <v>91</v>
      </c>
      <c r="AN2994"/>
      <c r="AO2994"/>
      <c r="AP2994"/>
      <c r="AQ2994"/>
      <c r="BD2994"/>
      <c r="BE2994" s="30" t="str">
        <f t="shared" ref="BE2994:BE3000" si="435">+BE2993</f>
        <v>oui</v>
      </c>
    </row>
    <row r="2995" spans="1:64" ht="15" customHeight="1" x14ac:dyDescent="0.25">
      <c r="C2995" s="15"/>
      <c r="W2995" s="132" t="s">
        <v>91</v>
      </c>
      <c r="AN2995"/>
      <c r="AO2995"/>
      <c r="AP2995"/>
      <c r="AQ2995"/>
      <c r="BD2995"/>
      <c r="BE2995" s="30" t="str">
        <f t="shared" si="435"/>
        <v>oui</v>
      </c>
    </row>
    <row r="2996" spans="1:64" ht="15" customHeight="1" x14ac:dyDescent="0.25">
      <c r="C2996" s="15"/>
      <c r="W2996" s="132" t="s">
        <v>91</v>
      </c>
      <c r="AN2996"/>
      <c r="AO2996"/>
      <c r="AP2996"/>
      <c r="AQ2996"/>
      <c r="BD2996"/>
      <c r="BE2996" s="30" t="str">
        <f t="shared" si="435"/>
        <v>oui</v>
      </c>
    </row>
    <row r="2997" spans="1:64" ht="15" customHeight="1" x14ac:dyDescent="0.25">
      <c r="C2997" s="15"/>
      <c r="W2997" s="132" t="s">
        <v>91</v>
      </c>
      <c r="AN2997"/>
      <c r="AO2997"/>
      <c r="AP2997"/>
      <c r="AQ2997"/>
      <c r="BD2997"/>
      <c r="BE2997" s="30" t="str">
        <f t="shared" si="435"/>
        <v>oui</v>
      </c>
    </row>
    <row r="2998" spans="1:64" ht="15" customHeight="1" x14ac:dyDescent="0.25">
      <c r="C2998" s="15"/>
      <c r="W2998" s="132" t="s">
        <v>91</v>
      </c>
      <c r="AN2998"/>
      <c r="AO2998"/>
      <c r="AP2998"/>
      <c r="AQ2998"/>
      <c r="BD2998"/>
      <c r="BE2998" s="30" t="str">
        <f t="shared" si="435"/>
        <v>oui</v>
      </c>
    </row>
    <row r="2999" spans="1:64" ht="15" customHeight="1" x14ac:dyDescent="0.25">
      <c r="C2999" s="15"/>
      <c r="W2999" s="132" t="s">
        <v>91</v>
      </c>
      <c r="AN2999"/>
      <c r="AO2999"/>
      <c r="AP2999"/>
      <c r="AQ2999"/>
      <c r="BD2999"/>
      <c r="BE2999" s="30" t="str">
        <f t="shared" si="435"/>
        <v>oui</v>
      </c>
    </row>
    <row r="3000" spans="1:64" x14ac:dyDescent="0.25">
      <c r="C3000" s="15"/>
      <c r="W3000" s="132" t="s">
        <v>91</v>
      </c>
      <c r="AN3000"/>
      <c r="AO3000"/>
      <c r="AP3000"/>
      <c r="AQ3000"/>
      <c r="BD3000"/>
      <c r="BE3000" s="30" t="str">
        <f t="shared" si="435"/>
        <v>oui</v>
      </c>
    </row>
    <row r="3001" spans="1:64" s="17" customFormat="1" ht="15.75" x14ac:dyDescent="0.25">
      <c r="A3001" s="13" t="s">
        <v>9</v>
      </c>
      <c r="B3001" s="14"/>
      <c r="C3001" s="15"/>
      <c r="D3001" s="16">
        <v>51194</v>
      </c>
      <c r="E3001" s="16"/>
      <c r="F3001" s="16"/>
      <c r="H3001" s="17">
        <v>3484</v>
      </c>
      <c r="L3001" s="17">
        <v>245621</v>
      </c>
      <c r="M3001" s="17">
        <v>0</v>
      </c>
      <c r="N3001" s="17">
        <v>0</v>
      </c>
      <c r="P3001" s="17">
        <v>367</v>
      </c>
      <c r="R3001" s="18"/>
      <c r="S3001" s="18"/>
      <c r="T3001" s="17">
        <v>-170</v>
      </c>
      <c r="U3001" s="18"/>
      <c r="V3001" s="18"/>
      <c r="W3001" s="17" t="s">
        <v>10</v>
      </c>
      <c r="AK3001" s="19">
        <v>334</v>
      </c>
      <c r="AN3001" s="18">
        <v>32327</v>
      </c>
      <c r="AO3001" s="18">
        <v>0</v>
      </c>
      <c r="AP3001" s="20"/>
      <c r="AQ3001" s="18">
        <v>14</v>
      </c>
      <c r="AW3001" s="17">
        <v>0</v>
      </c>
      <c r="AY3001" s="21">
        <v>0</v>
      </c>
      <c r="AZ3001" s="22">
        <v>9000</v>
      </c>
      <c r="BA3001" s="22">
        <v>5550</v>
      </c>
      <c r="BD3001" s="23"/>
      <c r="BE3001" s="17" t="str">
        <f>+IF(AND(BF3001="oui",BG3001="oui",BI3001="oui",BJ3001="oui",BK3001="oui",BL3001="oui"),"oui","non")</f>
        <v>non</v>
      </c>
      <c r="BF3001" s="17" t="str">
        <f>+IF(AND(AY3001=0),"oui","non")</f>
        <v>oui</v>
      </c>
      <c r="BG3001" s="17" t="s">
        <v>119</v>
      </c>
      <c r="BH3001" s="17" t="s">
        <v>119</v>
      </c>
      <c r="BI3001" s="17" t="str">
        <f>+IF(AND(G3028=0),"oui","non")</f>
        <v>oui</v>
      </c>
      <c r="BJ3001" s="17" t="str">
        <f>+IF(AND(G3030=0),"oui","non")</f>
        <v>oui</v>
      </c>
      <c r="BK3001" s="17" t="str">
        <f>+IF(AND(E3026=0,F3026=0,G3026=0,H3026=0,I3026=0,J3026=0,K3026=0,L3026=0,M3026=0,O3026=0,P3026=0,Q3026=0,N3026&gt;=0,D3026=0),"oui","non")</f>
        <v>non</v>
      </c>
      <c r="BL3001" s="17" t="str">
        <f>+IF(AM3023=AI3023,"oui","non")</f>
        <v>oui</v>
      </c>
    </row>
    <row r="3002" spans="1:64" s="24" customFormat="1" ht="11.25" customHeight="1" x14ac:dyDescent="0.2">
      <c r="B3002" s="25"/>
      <c r="C3002" s="15"/>
      <c r="R3002" s="26" t="s">
        <v>11</v>
      </c>
      <c r="S3002" s="26"/>
      <c r="T3002" s="26"/>
      <c r="U3002" s="26"/>
      <c r="V3002" s="26"/>
      <c r="W3002" s="27" t="s">
        <v>10</v>
      </c>
      <c r="AY3002" s="28"/>
      <c r="AZ3002" s="28"/>
      <c r="BA3002" s="28"/>
      <c r="BD3002" s="29"/>
      <c r="BE3002" s="30" t="str">
        <f t="shared" ref="BE3002:BL3017" si="436">+BE3001</f>
        <v>non</v>
      </c>
      <c r="BF3002" s="33" t="str">
        <f t="shared" si="436"/>
        <v>oui</v>
      </c>
      <c r="BG3002" s="33" t="str">
        <f t="shared" si="436"/>
        <v>oui</v>
      </c>
      <c r="BH3002" s="33" t="str">
        <f t="shared" si="436"/>
        <v>oui</v>
      </c>
      <c r="BI3002" s="33" t="str">
        <f t="shared" si="436"/>
        <v>oui</v>
      </c>
      <c r="BJ3002" s="33" t="str">
        <f t="shared" si="436"/>
        <v>oui</v>
      </c>
      <c r="BK3002" s="33" t="str">
        <f t="shared" si="436"/>
        <v>non</v>
      </c>
      <c r="BL3002" s="33" t="str">
        <f t="shared" si="436"/>
        <v>oui</v>
      </c>
    </row>
    <row r="3003" spans="1:64" s="24" customFormat="1" ht="22.5" customHeight="1" x14ac:dyDescent="0.2">
      <c r="B3003" s="25"/>
      <c r="C3003" s="15"/>
      <c r="R3003" s="359" t="s">
        <v>12</v>
      </c>
      <c r="S3003" s="360"/>
      <c r="T3003" s="361"/>
      <c r="U3003" s="362" t="s">
        <v>13</v>
      </c>
      <c r="V3003" s="363"/>
      <c r="W3003" s="27" t="s">
        <v>10</v>
      </c>
      <c r="AW3003" s="32"/>
      <c r="AY3003" s="28"/>
      <c r="AZ3003" s="28"/>
      <c r="BA3003" s="28"/>
      <c r="BD3003" s="29"/>
      <c r="BE3003" s="30" t="str">
        <f t="shared" si="436"/>
        <v>non</v>
      </c>
      <c r="BF3003" s="33" t="str">
        <f t="shared" si="436"/>
        <v>oui</v>
      </c>
      <c r="BG3003" s="33" t="str">
        <f t="shared" si="436"/>
        <v>oui</v>
      </c>
      <c r="BH3003" s="33" t="str">
        <f t="shared" si="436"/>
        <v>oui</v>
      </c>
      <c r="BI3003" s="33" t="str">
        <f t="shared" si="436"/>
        <v>oui</v>
      </c>
      <c r="BJ3003" s="33" t="str">
        <f t="shared" si="436"/>
        <v>oui</v>
      </c>
      <c r="BK3003" s="33" t="str">
        <f t="shared" si="436"/>
        <v>non</v>
      </c>
      <c r="BL3003" s="33" t="str">
        <f t="shared" si="436"/>
        <v>oui</v>
      </c>
    </row>
    <row r="3004" spans="1:64" s="45" customFormat="1" ht="29.25" customHeight="1" x14ac:dyDescent="0.25">
      <c r="A3004" s="34" t="s">
        <v>14</v>
      </c>
      <c r="B3004" s="35" t="s">
        <v>15</v>
      </c>
      <c r="C3004" s="15"/>
      <c r="D3004" s="36">
        <v>0.2</v>
      </c>
      <c r="E3004" s="36"/>
      <c r="F3004" s="36">
        <v>0.19600000000000001</v>
      </c>
      <c r="G3004" s="36"/>
      <c r="H3004" s="36">
        <v>0.1</v>
      </c>
      <c r="I3004" s="36"/>
      <c r="J3004" s="36">
        <v>7.0000000000000007E-2</v>
      </c>
      <c r="K3004" s="36"/>
      <c r="L3004" s="36">
        <v>5.5E-2</v>
      </c>
      <c r="M3004" s="36"/>
      <c r="N3004" s="36">
        <v>2.1000000000000001E-2</v>
      </c>
      <c r="O3004" s="36"/>
      <c r="P3004" s="36">
        <v>0</v>
      </c>
      <c r="Q3004" s="36"/>
      <c r="R3004" s="37" t="s">
        <v>16</v>
      </c>
      <c r="S3004" s="37" t="s">
        <v>17</v>
      </c>
      <c r="T3004" s="38" t="s">
        <v>18</v>
      </c>
      <c r="U3004" s="37" t="s">
        <v>19</v>
      </c>
      <c r="V3004" s="37" t="s">
        <v>20</v>
      </c>
      <c r="W3004" s="27" t="s">
        <v>10</v>
      </c>
      <c r="X3004" s="39" t="s">
        <v>21</v>
      </c>
      <c r="Y3004" s="39" t="s">
        <v>21</v>
      </c>
      <c r="Z3004" s="39" t="s">
        <v>21</v>
      </c>
      <c r="AA3004" s="39" t="s">
        <v>21</v>
      </c>
      <c r="AB3004" s="39" t="s">
        <v>21</v>
      </c>
      <c r="AC3004" s="39" t="s">
        <v>21</v>
      </c>
      <c r="AD3004" s="39" t="s">
        <v>21</v>
      </c>
      <c r="AE3004" s="40" t="s">
        <v>22</v>
      </c>
      <c r="AF3004" s="41" t="s">
        <v>23</v>
      </c>
      <c r="AG3004" s="42" t="s">
        <v>24</v>
      </c>
      <c r="AH3004" s="43" t="s">
        <v>25</v>
      </c>
      <c r="AI3004" s="44" t="s">
        <v>26</v>
      </c>
      <c r="AK3004" s="46" t="s">
        <v>27</v>
      </c>
      <c r="AL3004" s="47"/>
      <c r="AM3004" s="48"/>
      <c r="AN3004" s="364" t="s">
        <v>28</v>
      </c>
      <c r="AO3004" s="365"/>
      <c r="AP3004" s="366"/>
      <c r="AQ3004" s="49" t="s">
        <v>29</v>
      </c>
      <c r="AR3004" s="49"/>
      <c r="AS3004" s="50" t="s">
        <v>30</v>
      </c>
      <c r="AT3004" s="42" t="s">
        <v>24</v>
      </c>
      <c r="AU3004" s="50" t="s">
        <v>31</v>
      </c>
      <c r="AW3004" s="51" t="s">
        <v>32</v>
      </c>
      <c r="AY3004" s="52" t="s">
        <v>33</v>
      </c>
      <c r="AZ3004" s="53" t="s">
        <v>34</v>
      </c>
      <c r="BA3004" s="53" t="s">
        <v>35</v>
      </c>
      <c r="BC3004" s="54" t="s">
        <v>36</v>
      </c>
      <c r="BD3004" s="55"/>
      <c r="BE3004" s="30" t="str">
        <f t="shared" si="436"/>
        <v>non</v>
      </c>
      <c r="BF3004" s="56" t="str">
        <f t="shared" si="436"/>
        <v>oui</v>
      </c>
      <c r="BG3004" s="56" t="str">
        <f t="shared" si="436"/>
        <v>oui</v>
      </c>
      <c r="BH3004" s="56" t="str">
        <f t="shared" si="436"/>
        <v>oui</v>
      </c>
      <c r="BI3004" s="56" t="str">
        <f t="shared" si="436"/>
        <v>oui</v>
      </c>
      <c r="BJ3004" s="56" t="str">
        <f t="shared" si="436"/>
        <v>oui</v>
      </c>
      <c r="BK3004" s="56" t="str">
        <f t="shared" si="436"/>
        <v>non</v>
      </c>
      <c r="BL3004" s="56" t="str">
        <f t="shared" si="436"/>
        <v>oui</v>
      </c>
    </row>
    <row r="3005" spans="1:64" s="45" customFormat="1" ht="29.25" customHeight="1" x14ac:dyDescent="0.2">
      <c r="A3005" s="34"/>
      <c r="B3005" s="57"/>
      <c r="C3005" s="15"/>
      <c r="D3005" s="58" t="s">
        <v>37</v>
      </c>
      <c r="E3005" s="59" t="s">
        <v>38</v>
      </c>
      <c r="F3005" s="60" t="s">
        <v>37</v>
      </c>
      <c r="G3005" s="59" t="s">
        <v>38</v>
      </c>
      <c r="H3005" s="58" t="s">
        <v>37</v>
      </c>
      <c r="I3005" s="59" t="s">
        <v>38</v>
      </c>
      <c r="J3005" s="59" t="s">
        <v>37</v>
      </c>
      <c r="K3005" s="59" t="s">
        <v>38</v>
      </c>
      <c r="L3005" s="58" t="s">
        <v>37</v>
      </c>
      <c r="M3005" s="59" t="s">
        <v>38</v>
      </c>
      <c r="N3005" s="58" t="s">
        <v>37</v>
      </c>
      <c r="O3005" s="59" t="s">
        <v>38</v>
      </c>
      <c r="P3005" s="58" t="s">
        <v>37</v>
      </c>
      <c r="Q3005" s="59" t="s">
        <v>38</v>
      </c>
      <c r="R3005" s="61"/>
      <c r="S3005" s="61"/>
      <c r="T3005" s="62" t="s">
        <v>39</v>
      </c>
      <c r="U3005" s="61"/>
      <c r="V3005" s="61"/>
      <c r="W3005" s="27" t="s">
        <v>10</v>
      </c>
      <c r="X3005" s="63">
        <v>0.2</v>
      </c>
      <c r="Y3005" s="63">
        <v>0.19600000000000001</v>
      </c>
      <c r="Z3005" s="63">
        <v>0.1</v>
      </c>
      <c r="AA3005" s="63">
        <v>7.0000000000000007E-2</v>
      </c>
      <c r="AB3005" s="63">
        <v>5.5E-2</v>
      </c>
      <c r="AC3005" s="63">
        <v>2.1000000000000001E-2</v>
      </c>
      <c r="AD3005" s="63">
        <v>0</v>
      </c>
      <c r="AE3005" s="64"/>
      <c r="AF3005" s="65"/>
      <c r="AG3005" s="66"/>
      <c r="AH3005" s="67"/>
      <c r="AI3005" s="68"/>
      <c r="AK3005" s="69" t="s">
        <v>40</v>
      </c>
      <c r="AL3005" s="69" t="s">
        <v>41</v>
      </c>
      <c r="AM3005" s="69" t="s">
        <v>42</v>
      </c>
      <c r="AN3005" s="70" t="s">
        <v>43</v>
      </c>
      <c r="AO3005" s="70" t="s">
        <v>44</v>
      </c>
      <c r="AP3005" s="70" t="s">
        <v>45</v>
      </c>
      <c r="AQ3005" s="69" t="s">
        <v>46</v>
      </c>
      <c r="AR3005" s="69" t="s">
        <v>47</v>
      </c>
      <c r="AS3005" s="71"/>
      <c r="AT3005" s="66"/>
      <c r="AU3005" s="71"/>
      <c r="AW3005" s="72">
        <v>4455100</v>
      </c>
      <c r="AY3005" s="73"/>
      <c r="AZ3005" s="74">
        <v>4458300</v>
      </c>
      <c r="BA3005" s="74">
        <v>4456700</v>
      </c>
      <c r="BC3005" s="75"/>
      <c r="BD3005" s="55"/>
      <c r="BE3005" s="30" t="str">
        <f t="shared" si="436"/>
        <v>non</v>
      </c>
      <c r="BF3005" s="56" t="str">
        <f t="shared" si="436"/>
        <v>oui</v>
      </c>
      <c r="BG3005" s="56" t="str">
        <f t="shared" si="436"/>
        <v>oui</v>
      </c>
      <c r="BH3005" s="56" t="str">
        <f t="shared" si="436"/>
        <v>oui</v>
      </c>
      <c r="BI3005" s="56" t="str">
        <f t="shared" si="436"/>
        <v>oui</v>
      </c>
      <c r="BJ3005" s="56" t="str">
        <f t="shared" si="436"/>
        <v>oui</v>
      </c>
      <c r="BK3005" s="56" t="str">
        <f t="shared" si="436"/>
        <v>non</v>
      </c>
      <c r="BL3005" s="56" t="str">
        <f t="shared" si="436"/>
        <v>oui</v>
      </c>
    </row>
    <row r="3006" spans="1:64" s="81" customFormat="1" ht="11.25" customHeight="1" x14ac:dyDescent="0.2">
      <c r="A3006" s="34"/>
      <c r="B3006" s="76" t="s">
        <v>48</v>
      </c>
      <c r="C3006" s="15"/>
      <c r="D3006" s="367" t="s">
        <v>49</v>
      </c>
      <c r="E3006" s="368"/>
      <c r="F3006" s="367" t="s">
        <v>50</v>
      </c>
      <c r="G3006" s="368"/>
      <c r="H3006" s="367" t="s">
        <v>51</v>
      </c>
      <c r="I3006" s="368"/>
      <c r="J3006" s="367" t="s">
        <v>50</v>
      </c>
      <c r="K3006" s="368"/>
      <c r="L3006" s="367" t="s">
        <v>52</v>
      </c>
      <c r="M3006" s="368"/>
      <c r="N3006" s="367" t="s">
        <v>53</v>
      </c>
      <c r="O3006" s="368"/>
      <c r="P3006" s="367"/>
      <c r="Q3006" s="368"/>
      <c r="R3006" s="77" t="s">
        <v>54</v>
      </c>
      <c r="S3006" s="369" t="s">
        <v>55</v>
      </c>
      <c r="T3006" s="77" t="s">
        <v>56</v>
      </c>
      <c r="U3006" s="76" t="s">
        <v>57</v>
      </c>
      <c r="V3006" s="76" t="s">
        <v>58</v>
      </c>
      <c r="W3006" s="27" t="s">
        <v>10</v>
      </c>
      <c r="X3006" s="78" t="s">
        <v>49</v>
      </c>
      <c r="Y3006" s="78" t="s">
        <v>50</v>
      </c>
      <c r="Z3006" s="78" t="s">
        <v>51</v>
      </c>
      <c r="AA3006" s="78" t="s">
        <v>50</v>
      </c>
      <c r="AB3006" s="78" t="s">
        <v>52</v>
      </c>
      <c r="AC3006" s="78" t="s">
        <v>53</v>
      </c>
      <c r="AD3006" s="78"/>
      <c r="AE3006" s="79"/>
      <c r="AF3006" s="80" t="s">
        <v>59</v>
      </c>
      <c r="AG3006" s="80"/>
      <c r="AH3006" s="79" t="s">
        <v>60</v>
      </c>
      <c r="AI3006" s="79" t="s">
        <v>61</v>
      </c>
      <c r="AK3006" s="80"/>
      <c r="AL3006" s="80"/>
      <c r="AM3006" s="80" t="s">
        <v>62</v>
      </c>
      <c r="AN3006" s="80"/>
      <c r="AO3006" s="80"/>
      <c r="AP3006" s="80" t="s">
        <v>63</v>
      </c>
      <c r="AQ3006" s="370" t="s">
        <v>64</v>
      </c>
      <c r="AR3006" s="371"/>
      <c r="AS3006" s="80" t="s">
        <v>65</v>
      </c>
      <c r="AT3006" s="80"/>
      <c r="AU3006" s="80" t="s">
        <v>66</v>
      </c>
      <c r="AW3006" s="80" t="s">
        <v>67</v>
      </c>
      <c r="AY3006" s="82" t="s">
        <v>68</v>
      </c>
      <c r="AZ3006" s="82" t="s">
        <v>69</v>
      </c>
      <c r="BA3006" s="82" t="s">
        <v>70</v>
      </c>
      <c r="BC3006" s="80"/>
      <c r="BD3006" s="83"/>
      <c r="BE3006" s="30" t="str">
        <f t="shared" si="436"/>
        <v>non</v>
      </c>
      <c r="BF3006" s="84" t="str">
        <f t="shared" si="436"/>
        <v>oui</v>
      </c>
      <c r="BG3006" s="84" t="str">
        <f t="shared" si="436"/>
        <v>oui</v>
      </c>
      <c r="BH3006" s="84" t="str">
        <f t="shared" si="436"/>
        <v>oui</v>
      </c>
      <c r="BI3006" s="84" t="str">
        <f t="shared" si="436"/>
        <v>oui</v>
      </c>
      <c r="BJ3006" s="84" t="str">
        <f t="shared" si="436"/>
        <v>oui</v>
      </c>
      <c r="BK3006" s="84" t="str">
        <f t="shared" si="436"/>
        <v>non</v>
      </c>
      <c r="BL3006" s="84" t="str">
        <f t="shared" si="436"/>
        <v>oui</v>
      </c>
    </row>
    <row r="3007" spans="1:64" s="24" customFormat="1" ht="11.25" customHeight="1" x14ac:dyDescent="0.2">
      <c r="A3007" s="85"/>
      <c r="B3007" s="86"/>
      <c r="C3007" s="15"/>
      <c r="D3007" s="86"/>
      <c r="E3007" s="86"/>
      <c r="F3007" s="86"/>
      <c r="G3007" s="86"/>
      <c r="H3007" s="86"/>
      <c r="I3007" s="86"/>
      <c r="J3007" s="86"/>
      <c r="K3007" s="86"/>
      <c r="L3007" s="86"/>
      <c r="M3007" s="86"/>
      <c r="N3007" s="86"/>
      <c r="O3007" s="86"/>
      <c r="P3007" s="86"/>
      <c r="Q3007" s="86"/>
      <c r="R3007" s="86"/>
      <c r="S3007" s="86"/>
      <c r="U3007" s="86"/>
      <c r="V3007" s="86"/>
      <c r="W3007" s="27" t="s">
        <v>10</v>
      </c>
      <c r="X3007" s="86"/>
      <c r="Y3007" s="86"/>
      <c r="Z3007" s="86"/>
      <c r="AA3007" s="86"/>
      <c r="AB3007" s="86"/>
      <c r="AC3007" s="86"/>
      <c r="AD3007" s="86"/>
      <c r="AE3007" s="86"/>
      <c r="AH3007" s="86"/>
      <c r="AI3007" s="86"/>
      <c r="AK3007" s="87"/>
      <c r="AL3007" s="87"/>
      <c r="AM3007" s="87"/>
      <c r="AW3007" s="87"/>
      <c r="AY3007" s="28"/>
      <c r="AZ3007" s="28"/>
      <c r="BA3007" s="28"/>
      <c r="BD3007" s="29"/>
      <c r="BE3007" s="30" t="str">
        <f t="shared" si="436"/>
        <v>non</v>
      </c>
      <c r="BF3007" s="33" t="str">
        <f t="shared" si="436"/>
        <v>oui</v>
      </c>
      <c r="BG3007" s="33" t="str">
        <f t="shared" si="436"/>
        <v>oui</v>
      </c>
      <c r="BH3007" s="33" t="str">
        <f t="shared" si="436"/>
        <v>oui</v>
      </c>
      <c r="BI3007" s="33" t="str">
        <f t="shared" si="436"/>
        <v>oui</v>
      </c>
      <c r="BJ3007" s="33" t="str">
        <f t="shared" si="436"/>
        <v>oui</v>
      </c>
      <c r="BK3007" s="33" t="str">
        <f t="shared" si="436"/>
        <v>non</v>
      </c>
      <c r="BL3007" s="33" t="str">
        <f t="shared" si="436"/>
        <v>oui</v>
      </c>
    </row>
    <row r="3008" spans="1:64" s="24" customFormat="1" ht="11.25" customHeight="1" x14ac:dyDescent="0.2">
      <c r="A3008" s="349" t="s">
        <v>71</v>
      </c>
      <c r="B3008" s="350">
        <v>288445</v>
      </c>
      <c r="C3008" s="15"/>
      <c r="D3008" s="351">
        <v>48343</v>
      </c>
      <c r="E3008" s="351">
        <v>0</v>
      </c>
      <c r="F3008" s="351">
        <v>0</v>
      </c>
      <c r="G3008" s="351">
        <v>0</v>
      </c>
      <c r="H3008" s="351">
        <v>2614</v>
      </c>
      <c r="I3008" s="351">
        <v>0</v>
      </c>
      <c r="J3008" s="351">
        <v>0</v>
      </c>
      <c r="K3008" s="351">
        <v>0</v>
      </c>
      <c r="L3008" s="351">
        <v>237109</v>
      </c>
      <c r="M3008" s="351">
        <v>0</v>
      </c>
      <c r="N3008" s="351">
        <v>0</v>
      </c>
      <c r="O3008" s="351">
        <v>0</v>
      </c>
      <c r="P3008" s="351">
        <v>738</v>
      </c>
      <c r="Q3008" s="351"/>
      <c r="R3008" s="352">
        <v>288066</v>
      </c>
      <c r="S3008" s="353">
        <v>0</v>
      </c>
      <c r="T3008" s="351">
        <v>-359</v>
      </c>
      <c r="U3008" s="88">
        <v>738</v>
      </c>
      <c r="V3008" s="89"/>
      <c r="W3008" s="27" t="s">
        <v>10</v>
      </c>
      <c r="X3008" s="88">
        <v>9669</v>
      </c>
      <c r="Y3008" s="88">
        <v>0</v>
      </c>
      <c r="Z3008" s="88">
        <v>261</v>
      </c>
      <c r="AA3008" s="88">
        <v>0</v>
      </c>
      <c r="AB3008" s="88">
        <v>13041</v>
      </c>
      <c r="AC3008" s="88">
        <v>0</v>
      </c>
      <c r="AD3008" s="88">
        <v>0</v>
      </c>
      <c r="AE3008" s="88">
        <v>22971</v>
      </c>
      <c r="AF3008" s="89"/>
      <c r="AG3008" s="89"/>
      <c r="AH3008" s="88">
        <v>22971</v>
      </c>
      <c r="AI3008" s="90">
        <f t="shared" ref="AI3008:AI3016" si="437">+ROUND(E3008*$D$5,0)+ROUND(G3008*$F$5,0)+ROUND(I3008*$H$5,0)+ROUND(K3008*$J$5,0)+ROUND(M3008*$L$5,0)+ROUND(O3008*$N$5,0)</f>
        <v>0</v>
      </c>
      <c r="AJ3008" s="91"/>
      <c r="AK3008" s="351">
        <v>290</v>
      </c>
      <c r="AL3008" s="351"/>
      <c r="AM3008" s="88">
        <v>290</v>
      </c>
      <c r="AN3008" s="351">
        <v>22388</v>
      </c>
      <c r="AO3008" s="351"/>
      <c r="AP3008" s="88">
        <v>22388</v>
      </c>
      <c r="AQ3008" s="351">
        <v>30</v>
      </c>
      <c r="AR3008" s="351"/>
      <c r="AS3008" s="351"/>
      <c r="AT3008" s="89"/>
      <c r="AU3008" s="88">
        <v>22708</v>
      </c>
      <c r="AV3008" s="92"/>
      <c r="AW3008" s="93">
        <v>263</v>
      </c>
      <c r="AX3008" s="92"/>
      <c r="AY3008" s="94">
        <v>0</v>
      </c>
      <c r="AZ3008" s="354"/>
      <c r="BA3008" s="94">
        <v>0</v>
      </c>
      <c r="BB3008" s="92"/>
      <c r="BC3008" s="96"/>
      <c r="BD3008" s="97"/>
      <c r="BE3008" s="30" t="str">
        <f t="shared" si="436"/>
        <v>non</v>
      </c>
      <c r="BF3008" s="98" t="str">
        <f t="shared" si="436"/>
        <v>oui</v>
      </c>
      <c r="BG3008" s="98" t="str">
        <f t="shared" si="436"/>
        <v>oui</v>
      </c>
      <c r="BH3008" s="98" t="str">
        <f t="shared" si="436"/>
        <v>oui</v>
      </c>
      <c r="BI3008" s="98" t="str">
        <f t="shared" si="436"/>
        <v>oui</v>
      </c>
      <c r="BJ3008" s="98" t="str">
        <f t="shared" si="436"/>
        <v>oui</v>
      </c>
      <c r="BK3008" s="98" t="str">
        <f t="shared" si="436"/>
        <v>non</v>
      </c>
      <c r="BL3008" s="33" t="str">
        <f t="shared" si="436"/>
        <v>oui</v>
      </c>
    </row>
    <row r="3009" spans="1:64" s="24" customFormat="1" ht="11.25" customHeight="1" x14ac:dyDescent="0.2">
      <c r="A3009" s="349" t="s">
        <v>72</v>
      </c>
      <c r="B3009" s="350">
        <v>267149</v>
      </c>
      <c r="C3009" s="15"/>
      <c r="D3009" s="351">
        <v>44657</v>
      </c>
      <c r="E3009" s="351">
        <v>0</v>
      </c>
      <c r="F3009" s="351">
        <v>0</v>
      </c>
      <c r="G3009" s="351">
        <v>0</v>
      </c>
      <c r="H3009" s="351">
        <v>2732</v>
      </c>
      <c r="I3009" s="351">
        <v>0</v>
      </c>
      <c r="J3009" s="351">
        <v>0</v>
      </c>
      <c r="K3009" s="351">
        <v>0</v>
      </c>
      <c r="L3009" s="351">
        <v>219869</v>
      </c>
      <c r="M3009" s="351">
        <v>0</v>
      </c>
      <c r="N3009" s="351">
        <v>0</v>
      </c>
      <c r="O3009" s="351">
        <v>0</v>
      </c>
      <c r="P3009" s="351">
        <v>407</v>
      </c>
      <c r="Q3009" s="351"/>
      <c r="R3009" s="352">
        <v>267258</v>
      </c>
      <c r="S3009" s="353">
        <v>0</v>
      </c>
      <c r="T3009" s="351">
        <v>-516</v>
      </c>
      <c r="U3009" s="88">
        <v>407</v>
      </c>
      <c r="V3009" s="89"/>
      <c r="W3009" s="27" t="s">
        <v>10</v>
      </c>
      <c r="X3009" s="88">
        <v>8931</v>
      </c>
      <c r="Y3009" s="88">
        <v>0</v>
      </c>
      <c r="Z3009" s="88">
        <v>273</v>
      </c>
      <c r="AA3009" s="88">
        <v>0</v>
      </c>
      <c r="AB3009" s="88">
        <v>12093</v>
      </c>
      <c r="AC3009" s="88">
        <v>0</v>
      </c>
      <c r="AD3009" s="88">
        <v>0</v>
      </c>
      <c r="AE3009" s="88">
        <v>21297</v>
      </c>
      <c r="AF3009" s="89"/>
      <c r="AG3009" s="89"/>
      <c r="AH3009" s="88">
        <v>21297</v>
      </c>
      <c r="AI3009" s="90">
        <f t="shared" si="437"/>
        <v>0</v>
      </c>
      <c r="AJ3009" s="91"/>
      <c r="AK3009" s="351">
        <v>1006</v>
      </c>
      <c r="AL3009" s="351"/>
      <c r="AM3009" s="88">
        <v>1006</v>
      </c>
      <c r="AN3009" s="351">
        <v>25978</v>
      </c>
      <c r="AO3009" s="351"/>
      <c r="AP3009" s="88">
        <v>25978</v>
      </c>
      <c r="AQ3009" s="351">
        <v>44</v>
      </c>
      <c r="AR3009" s="351"/>
      <c r="AS3009" s="88">
        <v>0</v>
      </c>
      <c r="AT3009" s="89"/>
      <c r="AU3009" s="88">
        <v>27028</v>
      </c>
      <c r="AV3009" s="92"/>
      <c r="AW3009" s="93">
        <v>0</v>
      </c>
      <c r="AX3009" s="92"/>
      <c r="AY3009" s="94">
        <v>5731</v>
      </c>
      <c r="AZ3009" s="354"/>
      <c r="BA3009" s="94">
        <v>5731</v>
      </c>
      <c r="BB3009" s="92"/>
      <c r="BC3009" s="96"/>
      <c r="BD3009" s="97"/>
      <c r="BE3009" s="30" t="str">
        <f t="shared" si="436"/>
        <v>non</v>
      </c>
      <c r="BF3009" s="98" t="str">
        <f t="shared" si="436"/>
        <v>oui</v>
      </c>
      <c r="BG3009" s="98" t="str">
        <f t="shared" si="436"/>
        <v>oui</v>
      </c>
      <c r="BH3009" s="98" t="str">
        <f t="shared" si="436"/>
        <v>oui</v>
      </c>
      <c r="BI3009" s="98" t="str">
        <f t="shared" si="436"/>
        <v>oui</v>
      </c>
      <c r="BJ3009" s="98" t="str">
        <f t="shared" si="436"/>
        <v>oui</v>
      </c>
      <c r="BK3009" s="98" t="str">
        <f t="shared" si="436"/>
        <v>non</v>
      </c>
      <c r="BL3009" s="33" t="str">
        <f t="shared" si="436"/>
        <v>oui</v>
      </c>
    </row>
    <row r="3010" spans="1:64" s="24" customFormat="1" ht="11.25" customHeight="1" x14ac:dyDescent="0.2">
      <c r="A3010" s="355" t="s">
        <v>73</v>
      </c>
      <c r="B3010" s="350">
        <v>294536</v>
      </c>
      <c r="C3010" s="15"/>
      <c r="D3010" s="356">
        <v>51565</v>
      </c>
      <c r="E3010" s="356"/>
      <c r="F3010" s="356"/>
      <c r="G3010" s="356"/>
      <c r="H3010" s="356">
        <v>3140</v>
      </c>
      <c r="I3010" s="356"/>
      <c r="J3010" s="356"/>
      <c r="K3010" s="356"/>
      <c r="L3010" s="356">
        <v>239739</v>
      </c>
      <c r="M3010" s="356">
        <v>0</v>
      </c>
      <c r="N3010" s="356"/>
      <c r="O3010" s="357"/>
      <c r="P3010" s="357">
        <v>438</v>
      </c>
      <c r="Q3010" s="357"/>
      <c r="R3010" s="352">
        <v>294444</v>
      </c>
      <c r="S3010" s="353">
        <v>0</v>
      </c>
      <c r="T3010" s="357">
        <v>-346</v>
      </c>
      <c r="U3010" s="88">
        <v>438</v>
      </c>
      <c r="V3010" s="89"/>
      <c r="W3010" s="27" t="s">
        <v>10</v>
      </c>
      <c r="X3010" s="88">
        <v>10313</v>
      </c>
      <c r="Y3010" s="88">
        <v>0</v>
      </c>
      <c r="Z3010" s="88">
        <v>314</v>
      </c>
      <c r="AA3010" s="88">
        <v>0</v>
      </c>
      <c r="AB3010" s="88">
        <v>13186</v>
      </c>
      <c r="AC3010" s="88">
        <v>0</v>
      </c>
      <c r="AD3010" s="88">
        <v>0</v>
      </c>
      <c r="AE3010" s="88">
        <v>23813</v>
      </c>
      <c r="AF3010" s="89"/>
      <c r="AG3010" s="89"/>
      <c r="AH3010" s="88">
        <v>23813</v>
      </c>
      <c r="AI3010" s="90">
        <f t="shared" si="437"/>
        <v>0</v>
      </c>
      <c r="AJ3010" s="92"/>
      <c r="AK3010" s="89"/>
      <c r="AL3010" s="89"/>
      <c r="AM3010" s="88">
        <v>0</v>
      </c>
      <c r="AN3010" s="89">
        <v>34605</v>
      </c>
      <c r="AO3010" s="89"/>
      <c r="AP3010" s="88">
        <v>34605</v>
      </c>
      <c r="AQ3010" s="89">
        <v>30</v>
      </c>
      <c r="AR3010" s="89"/>
      <c r="AS3010" s="88">
        <v>5731</v>
      </c>
      <c r="AT3010" s="89"/>
      <c r="AU3010" s="88">
        <v>40366</v>
      </c>
      <c r="AV3010" s="92"/>
      <c r="AW3010" s="93">
        <v>0</v>
      </c>
      <c r="AX3010" s="92"/>
      <c r="AY3010" s="94">
        <v>16553</v>
      </c>
      <c r="AZ3010" s="95">
        <v>11000</v>
      </c>
      <c r="BA3010" s="94">
        <v>5553</v>
      </c>
      <c r="BB3010" s="92"/>
      <c r="BC3010" s="96"/>
      <c r="BD3010" s="97"/>
      <c r="BE3010" s="30" t="str">
        <f t="shared" si="436"/>
        <v>non</v>
      </c>
      <c r="BF3010" s="98" t="str">
        <f t="shared" si="436"/>
        <v>oui</v>
      </c>
      <c r="BG3010" s="98" t="str">
        <f t="shared" si="436"/>
        <v>oui</v>
      </c>
      <c r="BH3010" s="98" t="str">
        <f t="shared" si="436"/>
        <v>oui</v>
      </c>
      <c r="BI3010" s="98" t="str">
        <f t="shared" si="436"/>
        <v>oui</v>
      </c>
      <c r="BJ3010" s="98" t="str">
        <f t="shared" si="436"/>
        <v>oui</v>
      </c>
      <c r="BK3010" s="98" t="str">
        <f t="shared" si="436"/>
        <v>non</v>
      </c>
      <c r="BL3010" s="33" t="str">
        <f t="shared" si="436"/>
        <v>oui</v>
      </c>
    </row>
    <row r="3011" spans="1:64" s="24" customFormat="1" ht="11.25" customHeight="1" x14ac:dyDescent="0.2">
      <c r="A3011" s="355" t="s">
        <v>74</v>
      </c>
      <c r="B3011" s="350">
        <v>279666</v>
      </c>
      <c r="C3011" s="15"/>
      <c r="D3011" s="356">
        <v>46826</v>
      </c>
      <c r="E3011" s="356">
        <v>0</v>
      </c>
      <c r="F3011" s="356">
        <v>0</v>
      </c>
      <c r="G3011" s="356">
        <v>0</v>
      </c>
      <c r="H3011" s="356">
        <v>3481</v>
      </c>
      <c r="I3011" s="356">
        <v>0</v>
      </c>
      <c r="J3011" s="356">
        <v>0</v>
      </c>
      <c r="K3011" s="356">
        <v>0</v>
      </c>
      <c r="L3011" s="356">
        <v>229622</v>
      </c>
      <c r="M3011" s="356">
        <v>0</v>
      </c>
      <c r="N3011" s="356">
        <v>0</v>
      </c>
      <c r="O3011" s="357">
        <v>0</v>
      </c>
      <c r="P3011" s="357">
        <v>0</v>
      </c>
      <c r="Q3011" s="357"/>
      <c r="R3011" s="352">
        <v>279929</v>
      </c>
      <c r="S3011" s="353">
        <v>0</v>
      </c>
      <c r="T3011" s="357">
        <v>-263</v>
      </c>
      <c r="U3011" s="88">
        <v>0</v>
      </c>
      <c r="V3011" s="89"/>
      <c r="W3011" s="27" t="s">
        <v>10</v>
      </c>
      <c r="X3011" s="88">
        <v>9365</v>
      </c>
      <c r="Y3011" s="88">
        <v>0</v>
      </c>
      <c r="Z3011" s="88">
        <v>348</v>
      </c>
      <c r="AA3011" s="88">
        <v>0</v>
      </c>
      <c r="AB3011" s="88">
        <v>12629</v>
      </c>
      <c r="AC3011" s="88">
        <v>0</v>
      </c>
      <c r="AD3011" s="88">
        <v>0</v>
      </c>
      <c r="AE3011" s="88">
        <v>22342</v>
      </c>
      <c r="AF3011" s="89"/>
      <c r="AG3011" s="89"/>
      <c r="AH3011" s="88">
        <v>22342</v>
      </c>
      <c r="AI3011" s="90">
        <f t="shared" si="437"/>
        <v>0</v>
      </c>
      <c r="AJ3011" s="92"/>
      <c r="AK3011" s="89">
        <v>302</v>
      </c>
      <c r="AL3011" s="89"/>
      <c r="AM3011" s="88">
        <v>302</v>
      </c>
      <c r="AN3011" s="89">
        <v>20468</v>
      </c>
      <c r="AO3011" s="89"/>
      <c r="AP3011" s="88">
        <v>20468</v>
      </c>
      <c r="AQ3011" s="89">
        <v>23</v>
      </c>
      <c r="AR3011" s="89"/>
      <c r="AS3011" s="88">
        <v>5553</v>
      </c>
      <c r="AT3011" s="89"/>
      <c r="AU3011" s="88">
        <v>26346</v>
      </c>
      <c r="AV3011" s="92"/>
      <c r="AW3011" s="93">
        <v>0</v>
      </c>
      <c r="AX3011" s="92"/>
      <c r="AY3011" s="94">
        <v>4004</v>
      </c>
      <c r="AZ3011" s="95"/>
      <c r="BA3011" s="94">
        <v>4004</v>
      </c>
      <c r="BB3011" s="92"/>
      <c r="BC3011" s="96"/>
      <c r="BD3011" s="97"/>
      <c r="BE3011" s="30" t="str">
        <f t="shared" si="436"/>
        <v>non</v>
      </c>
      <c r="BF3011" s="98" t="str">
        <f t="shared" si="436"/>
        <v>oui</v>
      </c>
      <c r="BG3011" s="98" t="str">
        <f t="shared" si="436"/>
        <v>oui</v>
      </c>
      <c r="BH3011" s="98" t="str">
        <f t="shared" si="436"/>
        <v>oui</v>
      </c>
      <c r="BI3011" s="98" t="str">
        <f t="shared" si="436"/>
        <v>oui</v>
      </c>
      <c r="BJ3011" s="98" t="str">
        <f t="shared" si="436"/>
        <v>oui</v>
      </c>
      <c r="BK3011" s="98" t="str">
        <f t="shared" si="436"/>
        <v>non</v>
      </c>
      <c r="BL3011" s="33" t="str">
        <f t="shared" si="436"/>
        <v>oui</v>
      </c>
    </row>
    <row r="3012" spans="1:64" s="24" customFormat="1" ht="11.25" customHeight="1" x14ac:dyDescent="0.2">
      <c r="A3012" s="355" t="s">
        <v>75</v>
      </c>
      <c r="B3012" s="350">
        <v>293809</v>
      </c>
      <c r="C3012" s="15"/>
      <c r="D3012" s="356">
        <v>47033</v>
      </c>
      <c r="E3012" s="356">
        <v>0</v>
      </c>
      <c r="F3012" s="356">
        <v>0</v>
      </c>
      <c r="G3012" s="356">
        <v>0</v>
      </c>
      <c r="H3012" s="356">
        <v>2889</v>
      </c>
      <c r="I3012" s="356">
        <v>0</v>
      </c>
      <c r="J3012" s="356">
        <v>0</v>
      </c>
      <c r="K3012" s="356">
        <v>0</v>
      </c>
      <c r="L3012" s="356">
        <v>244180</v>
      </c>
      <c r="M3012" s="356">
        <v>0</v>
      </c>
      <c r="N3012" s="356">
        <v>0</v>
      </c>
      <c r="O3012" s="357">
        <v>0</v>
      </c>
      <c r="P3012" s="357">
        <v>0</v>
      </c>
      <c r="Q3012" s="357"/>
      <c r="R3012" s="352">
        <v>294102</v>
      </c>
      <c r="S3012" s="353">
        <v>0</v>
      </c>
      <c r="T3012" s="357">
        <v>-293</v>
      </c>
      <c r="U3012" s="88">
        <v>0</v>
      </c>
      <c r="V3012" s="89"/>
      <c r="W3012" s="27" t="s">
        <v>10</v>
      </c>
      <c r="X3012" s="88">
        <v>9407</v>
      </c>
      <c r="Y3012" s="88">
        <v>0</v>
      </c>
      <c r="Z3012" s="88">
        <v>289</v>
      </c>
      <c r="AA3012" s="88">
        <v>0</v>
      </c>
      <c r="AB3012" s="88">
        <v>13430</v>
      </c>
      <c r="AC3012" s="88">
        <v>0</v>
      </c>
      <c r="AD3012" s="88">
        <v>0</v>
      </c>
      <c r="AE3012" s="88">
        <v>23126</v>
      </c>
      <c r="AF3012" s="89"/>
      <c r="AG3012" s="89"/>
      <c r="AH3012" s="88">
        <v>23126</v>
      </c>
      <c r="AI3012" s="90">
        <f t="shared" si="437"/>
        <v>0</v>
      </c>
      <c r="AJ3012" s="92"/>
      <c r="AK3012" s="89"/>
      <c r="AL3012" s="89"/>
      <c r="AM3012" s="88">
        <v>0</v>
      </c>
      <c r="AN3012" s="89">
        <v>40771</v>
      </c>
      <c r="AO3012" s="89"/>
      <c r="AP3012" s="88">
        <v>40771</v>
      </c>
      <c r="AQ3012" s="89">
        <v>25</v>
      </c>
      <c r="AR3012" s="89"/>
      <c r="AS3012" s="88">
        <v>4004</v>
      </c>
      <c r="AT3012" s="89"/>
      <c r="AU3012" s="88">
        <v>44800</v>
      </c>
      <c r="AV3012" s="92"/>
      <c r="AW3012" s="93">
        <v>0</v>
      </c>
      <c r="AX3012" s="92"/>
      <c r="AY3012" s="94">
        <v>21674</v>
      </c>
      <c r="AZ3012" s="95">
        <v>15000</v>
      </c>
      <c r="BA3012" s="94">
        <v>6674</v>
      </c>
      <c r="BB3012" s="92"/>
      <c r="BC3012" s="96"/>
      <c r="BD3012" s="97"/>
      <c r="BE3012" s="30" t="str">
        <f t="shared" si="436"/>
        <v>non</v>
      </c>
      <c r="BF3012" s="98" t="str">
        <f t="shared" si="436"/>
        <v>oui</v>
      </c>
      <c r="BG3012" s="98" t="str">
        <f t="shared" si="436"/>
        <v>oui</v>
      </c>
      <c r="BH3012" s="98" t="str">
        <f t="shared" si="436"/>
        <v>oui</v>
      </c>
      <c r="BI3012" s="98" t="str">
        <f t="shared" si="436"/>
        <v>oui</v>
      </c>
      <c r="BJ3012" s="98" t="str">
        <f t="shared" si="436"/>
        <v>oui</v>
      </c>
      <c r="BK3012" s="98" t="str">
        <f t="shared" si="436"/>
        <v>non</v>
      </c>
      <c r="BL3012" s="33" t="str">
        <f t="shared" si="436"/>
        <v>oui</v>
      </c>
    </row>
    <row r="3013" spans="1:64" s="24" customFormat="1" ht="11.25" customHeight="1" x14ac:dyDescent="0.2">
      <c r="A3013" s="355" t="s">
        <v>76</v>
      </c>
      <c r="B3013" s="350">
        <f t="shared" ref="B3013:B3019" si="438">+SUM(R3013:V3013)</f>
        <v>271137</v>
      </c>
      <c r="C3013" s="15"/>
      <c r="D3013" s="356">
        <v>52514</v>
      </c>
      <c r="E3013" s="356">
        <v>0</v>
      </c>
      <c r="F3013" s="356">
        <v>0</v>
      </c>
      <c r="G3013" s="356">
        <v>0</v>
      </c>
      <c r="H3013" s="356">
        <v>3521</v>
      </c>
      <c r="I3013" s="356">
        <v>0</v>
      </c>
      <c r="J3013" s="356">
        <v>0</v>
      </c>
      <c r="K3013" s="356">
        <v>0</v>
      </c>
      <c r="L3013" s="356">
        <v>214446</v>
      </c>
      <c r="M3013" s="356">
        <v>552</v>
      </c>
      <c r="N3013" s="356">
        <v>0</v>
      </c>
      <c r="O3013" s="357">
        <v>0</v>
      </c>
      <c r="P3013" s="357">
        <v>380</v>
      </c>
      <c r="Q3013" s="357"/>
      <c r="R3013" s="352">
        <f t="shared" ref="R3013:S3019" si="439">+D3013+F3013+L3013+H3013+J3013+N3013</f>
        <v>270481</v>
      </c>
      <c r="S3013" s="353">
        <f t="shared" si="439"/>
        <v>552</v>
      </c>
      <c r="T3013" s="357">
        <v>-276</v>
      </c>
      <c r="U3013" s="88">
        <f t="shared" ref="U3013:U3019" si="440">P3013</f>
        <v>380</v>
      </c>
      <c r="V3013" s="89"/>
      <c r="W3013" s="27" t="s">
        <v>10</v>
      </c>
      <c r="X3013" s="88">
        <f t="shared" ref="X3013:X3019" si="441">ROUND((D3013+E3013)*$X$5805,0)</f>
        <v>10503</v>
      </c>
      <c r="Y3013" s="88">
        <f t="shared" ref="Y3013:Y3019" si="442">ROUND((F3013+G3013)*$Y$5805,0)</f>
        <v>0</v>
      </c>
      <c r="Z3013" s="88">
        <f t="shared" ref="Z3013:Z3019" si="443">ROUND((H3013+I3013)*$Z$5805,0)</f>
        <v>352</v>
      </c>
      <c r="AA3013" s="88">
        <f t="shared" ref="AA3013:AA3019" si="444">ROUND((J3013+K3013)*$AA$5805,0)</f>
        <v>0</v>
      </c>
      <c r="AB3013" s="88">
        <f t="shared" ref="AB3013:AB3019" si="445">ROUND((L3013+M3013)*$AB$5805,0)</f>
        <v>11825</v>
      </c>
      <c r="AC3013" s="88">
        <f t="shared" ref="AC3013:AC3019" si="446">ROUND((N3013+O3013)*$AC$5805,0)</f>
        <v>0</v>
      </c>
      <c r="AD3013" s="88">
        <f t="shared" ref="AD3013:AD3019" si="447">ROUND((P3013+Q3013)*$AD$5805,0)</f>
        <v>0</v>
      </c>
      <c r="AE3013" s="88">
        <f t="shared" ref="AE3013:AE3019" si="448">SUM(X3013:AD3013)</f>
        <v>22680</v>
      </c>
      <c r="AF3013" s="89"/>
      <c r="AG3013" s="89"/>
      <c r="AH3013" s="88">
        <f t="shared" ref="AH3013:AH3019" si="449">+AE3013+AF3013+AG3013</f>
        <v>22680</v>
      </c>
      <c r="AI3013" s="90">
        <f t="shared" si="437"/>
        <v>30</v>
      </c>
      <c r="AJ3013" s="92"/>
      <c r="AK3013" s="89"/>
      <c r="AL3013" s="89"/>
      <c r="AM3013" s="88">
        <f t="shared" ref="AM3013:AM3019" si="450">+AK3013+AL3013</f>
        <v>0</v>
      </c>
      <c r="AN3013" s="89">
        <v>31141</v>
      </c>
      <c r="AO3013" s="89">
        <v>30</v>
      </c>
      <c r="AP3013" s="88">
        <f t="shared" ref="AP3013:AP3019" si="451">+AN3013+AO3013</f>
        <v>31171</v>
      </c>
      <c r="AQ3013" s="89">
        <v>24</v>
      </c>
      <c r="AR3013" s="89"/>
      <c r="AS3013" s="88">
        <f t="shared" ref="AS3013:AS3019" si="452">+IF(BA3012&gt;0,BA3012,0)</f>
        <v>6674</v>
      </c>
      <c r="AT3013" s="89"/>
      <c r="AU3013" s="88">
        <f t="shared" ref="AU3013:AU3019" si="453">+AM3013+AP3013+AQ3013+AR3013+AS3013+AT3013</f>
        <v>37869</v>
      </c>
      <c r="AV3013" s="92"/>
      <c r="AW3013" s="93">
        <f t="shared" ref="AW3013:AW3019" si="454">IF((AH3013-AU3013)&gt;0,(AH3013-AU3013),0)</f>
        <v>0</v>
      </c>
      <c r="AX3013" s="92"/>
      <c r="AY3013" s="94">
        <f t="shared" ref="AY3013:AY3019" si="455">IF((AH3013-AU3013)&lt;0,-(AH3013-AU3013),0)</f>
        <v>15189</v>
      </c>
      <c r="AZ3013" s="95">
        <v>10000</v>
      </c>
      <c r="BA3013" s="94">
        <f t="shared" ref="BA3013:BA3019" si="456">AY3013-AZ3013</f>
        <v>5189</v>
      </c>
      <c r="BB3013" s="92"/>
      <c r="BC3013" s="96"/>
      <c r="BD3013" s="97"/>
      <c r="BE3013" s="30" t="str">
        <f t="shared" si="436"/>
        <v>non</v>
      </c>
      <c r="BF3013" s="98" t="str">
        <f t="shared" si="436"/>
        <v>oui</v>
      </c>
      <c r="BG3013" s="98" t="str">
        <f t="shared" si="436"/>
        <v>oui</v>
      </c>
      <c r="BH3013" s="98" t="str">
        <f t="shared" si="436"/>
        <v>oui</v>
      </c>
      <c r="BI3013" s="98" t="str">
        <f t="shared" si="436"/>
        <v>oui</v>
      </c>
      <c r="BJ3013" s="98" t="str">
        <f t="shared" si="436"/>
        <v>oui</v>
      </c>
      <c r="BK3013" s="98" t="str">
        <f t="shared" si="436"/>
        <v>non</v>
      </c>
      <c r="BL3013" s="33" t="str">
        <f t="shared" si="436"/>
        <v>oui</v>
      </c>
    </row>
    <row r="3014" spans="1:64" s="16" customFormat="1" ht="11.25" customHeight="1" x14ac:dyDescent="0.2">
      <c r="A3014" s="355" t="s">
        <v>77</v>
      </c>
      <c r="B3014" s="350">
        <f t="shared" si="438"/>
        <v>302605</v>
      </c>
      <c r="C3014" s="15"/>
      <c r="D3014" s="356">
        <v>52708</v>
      </c>
      <c r="E3014" s="356"/>
      <c r="F3014" s="356"/>
      <c r="G3014" s="356"/>
      <c r="H3014" s="356">
        <v>3829</v>
      </c>
      <c r="I3014" s="356"/>
      <c r="J3014" s="356"/>
      <c r="K3014" s="356"/>
      <c r="L3014" s="356">
        <v>245751</v>
      </c>
      <c r="M3014" s="356">
        <v>0</v>
      </c>
      <c r="N3014" s="356">
        <v>0</v>
      </c>
      <c r="O3014" s="357"/>
      <c r="P3014" s="357">
        <v>735</v>
      </c>
      <c r="Q3014" s="357"/>
      <c r="R3014" s="352">
        <f t="shared" si="439"/>
        <v>302288</v>
      </c>
      <c r="S3014" s="353">
        <f t="shared" si="439"/>
        <v>0</v>
      </c>
      <c r="T3014" s="357">
        <v>-418</v>
      </c>
      <c r="U3014" s="88">
        <f t="shared" si="440"/>
        <v>735</v>
      </c>
      <c r="V3014" s="89"/>
      <c r="W3014" s="27" t="s">
        <v>10</v>
      </c>
      <c r="X3014" s="88">
        <f t="shared" si="441"/>
        <v>10542</v>
      </c>
      <c r="Y3014" s="88">
        <f t="shared" si="442"/>
        <v>0</v>
      </c>
      <c r="Z3014" s="88">
        <f t="shared" si="443"/>
        <v>383</v>
      </c>
      <c r="AA3014" s="88">
        <f t="shared" si="444"/>
        <v>0</v>
      </c>
      <c r="AB3014" s="88">
        <f t="shared" si="445"/>
        <v>13516</v>
      </c>
      <c r="AC3014" s="88">
        <f t="shared" si="446"/>
        <v>0</v>
      </c>
      <c r="AD3014" s="88">
        <f t="shared" si="447"/>
        <v>0</v>
      </c>
      <c r="AE3014" s="88">
        <f t="shared" si="448"/>
        <v>24441</v>
      </c>
      <c r="AF3014" s="89"/>
      <c r="AG3014" s="89"/>
      <c r="AH3014" s="88">
        <f t="shared" si="449"/>
        <v>24441</v>
      </c>
      <c r="AI3014" s="90">
        <f t="shared" si="437"/>
        <v>0</v>
      </c>
      <c r="AJ3014" s="99"/>
      <c r="AK3014" s="89">
        <v>348</v>
      </c>
      <c r="AL3014" s="89"/>
      <c r="AM3014" s="88">
        <f t="shared" si="450"/>
        <v>348</v>
      </c>
      <c r="AN3014" s="89">
        <v>23757</v>
      </c>
      <c r="AO3014" s="89"/>
      <c r="AP3014" s="88">
        <f t="shared" si="451"/>
        <v>23757</v>
      </c>
      <c r="AQ3014" s="89">
        <v>36</v>
      </c>
      <c r="AR3014" s="89"/>
      <c r="AS3014" s="88">
        <f t="shared" si="452"/>
        <v>5189</v>
      </c>
      <c r="AT3014" s="89"/>
      <c r="AU3014" s="88">
        <f t="shared" si="453"/>
        <v>29330</v>
      </c>
      <c r="AV3014" s="99"/>
      <c r="AW3014" s="93">
        <f t="shared" si="454"/>
        <v>0</v>
      </c>
      <c r="AX3014" s="99"/>
      <c r="AY3014" s="94">
        <f t="shared" si="455"/>
        <v>4889</v>
      </c>
      <c r="AZ3014" s="100"/>
      <c r="BA3014" s="101">
        <f t="shared" si="456"/>
        <v>4889</v>
      </c>
      <c r="BB3014" s="99"/>
      <c r="BC3014" s="102"/>
      <c r="BD3014" s="103"/>
      <c r="BE3014" s="30" t="str">
        <f t="shared" si="436"/>
        <v>non</v>
      </c>
      <c r="BF3014" s="98" t="str">
        <f t="shared" si="436"/>
        <v>oui</v>
      </c>
      <c r="BG3014" s="98" t="str">
        <f t="shared" si="436"/>
        <v>oui</v>
      </c>
      <c r="BH3014" s="98" t="str">
        <f t="shared" si="436"/>
        <v>oui</v>
      </c>
      <c r="BI3014" s="98" t="str">
        <f t="shared" si="436"/>
        <v>oui</v>
      </c>
      <c r="BJ3014" s="98" t="str">
        <f t="shared" si="436"/>
        <v>oui</v>
      </c>
      <c r="BK3014" s="98" t="str">
        <f t="shared" si="436"/>
        <v>non</v>
      </c>
      <c r="BL3014" s="33" t="str">
        <f t="shared" si="436"/>
        <v>oui</v>
      </c>
    </row>
    <row r="3015" spans="1:64" s="24" customFormat="1" ht="11.25" customHeight="1" x14ac:dyDescent="0.2">
      <c r="A3015" s="355" t="s">
        <v>78</v>
      </c>
      <c r="B3015" s="350">
        <f t="shared" si="438"/>
        <v>285657</v>
      </c>
      <c r="C3015" s="15"/>
      <c r="D3015" s="356">
        <v>43719</v>
      </c>
      <c r="E3015" s="356"/>
      <c r="F3015" s="356"/>
      <c r="G3015" s="356"/>
      <c r="H3015" s="356">
        <v>3415</v>
      </c>
      <c r="I3015" s="356"/>
      <c r="J3015" s="356"/>
      <c r="K3015" s="356"/>
      <c r="L3015" s="356">
        <v>238201</v>
      </c>
      <c r="M3015" s="356">
        <v>0</v>
      </c>
      <c r="N3015" s="356">
        <v>0</v>
      </c>
      <c r="O3015" s="357"/>
      <c r="P3015" s="357">
        <v>322</v>
      </c>
      <c r="Q3015" s="357"/>
      <c r="R3015" s="352">
        <f t="shared" si="439"/>
        <v>285335</v>
      </c>
      <c r="S3015" s="353">
        <f t="shared" si="439"/>
        <v>0</v>
      </c>
      <c r="T3015" s="357"/>
      <c r="U3015" s="88">
        <f t="shared" si="440"/>
        <v>322</v>
      </c>
      <c r="V3015" s="89"/>
      <c r="W3015" s="27" t="s">
        <v>10</v>
      </c>
      <c r="X3015" s="88">
        <f t="shared" si="441"/>
        <v>8744</v>
      </c>
      <c r="Y3015" s="88">
        <f t="shared" si="442"/>
        <v>0</v>
      </c>
      <c r="Z3015" s="88">
        <f t="shared" si="443"/>
        <v>342</v>
      </c>
      <c r="AA3015" s="88">
        <f t="shared" si="444"/>
        <v>0</v>
      </c>
      <c r="AB3015" s="88">
        <f t="shared" si="445"/>
        <v>13101</v>
      </c>
      <c r="AC3015" s="88">
        <f t="shared" si="446"/>
        <v>0</v>
      </c>
      <c r="AD3015" s="88">
        <f t="shared" si="447"/>
        <v>0</v>
      </c>
      <c r="AE3015" s="88">
        <f t="shared" si="448"/>
        <v>22187</v>
      </c>
      <c r="AF3015" s="89"/>
      <c r="AG3015" s="89"/>
      <c r="AH3015" s="88">
        <f t="shared" si="449"/>
        <v>22187</v>
      </c>
      <c r="AI3015" s="90">
        <f t="shared" si="437"/>
        <v>0</v>
      </c>
      <c r="AJ3015" s="92"/>
      <c r="AK3015" s="89"/>
      <c r="AL3015" s="89"/>
      <c r="AM3015" s="88">
        <f t="shared" si="450"/>
        <v>0</v>
      </c>
      <c r="AN3015" s="89">
        <v>28234</v>
      </c>
      <c r="AO3015" s="89"/>
      <c r="AP3015" s="88">
        <f t="shared" si="451"/>
        <v>28234</v>
      </c>
      <c r="AQ3015" s="89"/>
      <c r="AR3015" s="89"/>
      <c r="AS3015" s="88">
        <f t="shared" si="452"/>
        <v>4889</v>
      </c>
      <c r="AT3015" s="89"/>
      <c r="AU3015" s="88">
        <f t="shared" si="453"/>
        <v>33123</v>
      </c>
      <c r="AV3015" s="92"/>
      <c r="AW3015" s="93">
        <f t="shared" si="454"/>
        <v>0</v>
      </c>
      <c r="AX3015" s="92"/>
      <c r="AY3015" s="94">
        <f t="shared" si="455"/>
        <v>10936</v>
      </c>
      <c r="AZ3015" s="95">
        <v>5000</v>
      </c>
      <c r="BA3015" s="94">
        <f t="shared" si="456"/>
        <v>5936</v>
      </c>
      <c r="BB3015" s="92"/>
      <c r="BC3015" s="96"/>
      <c r="BD3015" s="97"/>
      <c r="BE3015" s="30" t="str">
        <f t="shared" si="436"/>
        <v>non</v>
      </c>
      <c r="BF3015" s="98" t="str">
        <f t="shared" si="436"/>
        <v>oui</v>
      </c>
      <c r="BG3015" s="98" t="str">
        <f t="shared" si="436"/>
        <v>oui</v>
      </c>
      <c r="BH3015" s="98" t="str">
        <f t="shared" si="436"/>
        <v>oui</v>
      </c>
      <c r="BI3015" s="98" t="str">
        <f t="shared" si="436"/>
        <v>oui</v>
      </c>
      <c r="BJ3015" s="98" t="str">
        <f t="shared" si="436"/>
        <v>oui</v>
      </c>
      <c r="BK3015" s="98" t="str">
        <f t="shared" si="436"/>
        <v>non</v>
      </c>
      <c r="BL3015" s="33" t="str">
        <f t="shared" si="436"/>
        <v>oui</v>
      </c>
    </row>
    <row r="3016" spans="1:64" s="24" customFormat="1" ht="11.25" customHeight="1" x14ac:dyDescent="0.2">
      <c r="A3016" s="355" t="s">
        <v>79</v>
      </c>
      <c r="B3016" s="350">
        <f t="shared" si="438"/>
        <v>285693</v>
      </c>
      <c r="C3016" s="15"/>
      <c r="D3016" s="356">
        <v>45725</v>
      </c>
      <c r="E3016" s="356">
        <v>0</v>
      </c>
      <c r="F3016" s="356">
        <v>0</v>
      </c>
      <c r="G3016" s="356">
        <v>0</v>
      </c>
      <c r="H3016" s="356">
        <v>3398</v>
      </c>
      <c r="I3016" s="356">
        <v>0</v>
      </c>
      <c r="J3016" s="356">
        <v>0</v>
      </c>
      <c r="K3016" s="356">
        <v>0</v>
      </c>
      <c r="L3016" s="356">
        <v>236895</v>
      </c>
      <c r="M3016" s="356">
        <v>0</v>
      </c>
      <c r="N3016" s="356">
        <v>0</v>
      </c>
      <c r="O3016" s="357">
        <v>0</v>
      </c>
      <c r="P3016" s="357">
        <v>273</v>
      </c>
      <c r="Q3016" s="357">
        <v>0</v>
      </c>
      <c r="R3016" s="352">
        <f t="shared" si="439"/>
        <v>286018</v>
      </c>
      <c r="S3016" s="353">
        <f t="shared" si="439"/>
        <v>0</v>
      </c>
      <c r="T3016" s="357">
        <v>-598</v>
      </c>
      <c r="U3016" s="88">
        <f t="shared" si="440"/>
        <v>273</v>
      </c>
      <c r="V3016" s="89"/>
      <c r="W3016" s="27" t="s">
        <v>10</v>
      </c>
      <c r="X3016" s="88">
        <f t="shared" si="441"/>
        <v>9145</v>
      </c>
      <c r="Y3016" s="88">
        <f t="shared" si="442"/>
        <v>0</v>
      </c>
      <c r="Z3016" s="88">
        <f t="shared" si="443"/>
        <v>340</v>
      </c>
      <c r="AA3016" s="88">
        <f t="shared" si="444"/>
        <v>0</v>
      </c>
      <c r="AB3016" s="88">
        <f t="shared" si="445"/>
        <v>13029</v>
      </c>
      <c r="AC3016" s="88">
        <f t="shared" si="446"/>
        <v>0</v>
      </c>
      <c r="AD3016" s="88">
        <f t="shared" si="447"/>
        <v>0</v>
      </c>
      <c r="AE3016" s="88">
        <f t="shared" si="448"/>
        <v>22514</v>
      </c>
      <c r="AF3016" s="89"/>
      <c r="AG3016" s="89"/>
      <c r="AH3016" s="88">
        <f t="shared" si="449"/>
        <v>22514</v>
      </c>
      <c r="AI3016" s="90">
        <f t="shared" si="437"/>
        <v>0</v>
      </c>
      <c r="AJ3016" s="92"/>
      <c r="AK3016" s="89">
        <v>234</v>
      </c>
      <c r="AL3016" s="89">
        <v>0</v>
      </c>
      <c r="AM3016" s="88">
        <f t="shared" si="450"/>
        <v>234</v>
      </c>
      <c r="AN3016" s="89">
        <v>32265</v>
      </c>
      <c r="AO3016" s="89">
        <v>0</v>
      </c>
      <c r="AP3016" s="88">
        <f t="shared" si="451"/>
        <v>32265</v>
      </c>
      <c r="AQ3016" s="89">
        <v>50</v>
      </c>
      <c r="AR3016" s="89">
        <v>0</v>
      </c>
      <c r="AS3016" s="88">
        <f t="shared" si="452"/>
        <v>5936</v>
      </c>
      <c r="AT3016" s="89"/>
      <c r="AU3016" s="88">
        <f t="shared" si="453"/>
        <v>38485</v>
      </c>
      <c r="AV3016" s="92"/>
      <c r="AW3016" s="93">
        <f t="shared" si="454"/>
        <v>0</v>
      </c>
      <c r="AX3016" s="92"/>
      <c r="AY3016" s="94">
        <f t="shared" si="455"/>
        <v>15971</v>
      </c>
      <c r="AZ3016" s="95">
        <v>10000</v>
      </c>
      <c r="BA3016" s="94">
        <f t="shared" si="456"/>
        <v>5971</v>
      </c>
      <c r="BB3016" s="92"/>
      <c r="BC3016" s="96"/>
      <c r="BD3016" s="97"/>
      <c r="BE3016" s="30" t="str">
        <f t="shared" si="436"/>
        <v>non</v>
      </c>
      <c r="BF3016" s="98" t="str">
        <f t="shared" si="436"/>
        <v>oui</v>
      </c>
      <c r="BG3016" s="98" t="str">
        <f t="shared" si="436"/>
        <v>oui</v>
      </c>
      <c r="BH3016" s="98" t="str">
        <f t="shared" si="436"/>
        <v>oui</v>
      </c>
      <c r="BI3016" s="98" t="str">
        <f t="shared" si="436"/>
        <v>oui</v>
      </c>
      <c r="BJ3016" s="98" t="str">
        <f t="shared" si="436"/>
        <v>oui</v>
      </c>
      <c r="BK3016" s="98" t="str">
        <f t="shared" si="436"/>
        <v>non</v>
      </c>
      <c r="BL3016" s="33" t="str">
        <f t="shared" si="436"/>
        <v>oui</v>
      </c>
    </row>
    <row r="3017" spans="1:64" s="24" customFormat="1" ht="11.25" customHeight="1" x14ac:dyDescent="0.2">
      <c r="A3017" s="355" t="s">
        <v>80</v>
      </c>
      <c r="B3017" s="350">
        <f t="shared" si="438"/>
        <v>300495</v>
      </c>
      <c r="C3017" s="15"/>
      <c r="D3017" s="356">
        <v>51193</v>
      </c>
      <c r="E3017" s="356">
        <v>0</v>
      </c>
      <c r="F3017" s="356">
        <v>0</v>
      </c>
      <c r="G3017" s="356">
        <v>0</v>
      </c>
      <c r="H3017" s="356">
        <v>3484</v>
      </c>
      <c r="I3017" s="356">
        <v>0</v>
      </c>
      <c r="J3017" s="356">
        <v>0</v>
      </c>
      <c r="K3017" s="356">
        <v>0</v>
      </c>
      <c r="L3017" s="356">
        <v>245621</v>
      </c>
      <c r="M3017" s="356">
        <v>0</v>
      </c>
      <c r="N3017" s="356">
        <v>0</v>
      </c>
      <c r="O3017" s="357">
        <v>0</v>
      </c>
      <c r="P3017" s="357">
        <v>367</v>
      </c>
      <c r="Q3017" s="357">
        <v>0</v>
      </c>
      <c r="R3017" s="352">
        <f t="shared" si="439"/>
        <v>300298</v>
      </c>
      <c r="S3017" s="353">
        <f t="shared" si="439"/>
        <v>0</v>
      </c>
      <c r="T3017" s="357">
        <v>-170</v>
      </c>
      <c r="U3017" s="88">
        <f t="shared" si="440"/>
        <v>367</v>
      </c>
      <c r="V3017" s="89"/>
      <c r="W3017" s="27" t="s">
        <v>10</v>
      </c>
      <c r="X3017" s="88">
        <f t="shared" si="441"/>
        <v>10239</v>
      </c>
      <c r="Y3017" s="88">
        <f t="shared" si="442"/>
        <v>0</v>
      </c>
      <c r="Z3017" s="88">
        <f t="shared" si="443"/>
        <v>348</v>
      </c>
      <c r="AA3017" s="88">
        <f t="shared" si="444"/>
        <v>0</v>
      </c>
      <c r="AB3017" s="88">
        <f t="shared" si="445"/>
        <v>13509</v>
      </c>
      <c r="AC3017" s="88">
        <f t="shared" si="446"/>
        <v>0</v>
      </c>
      <c r="AD3017" s="88">
        <f t="shared" si="447"/>
        <v>0</v>
      </c>
      <c r="AE3017" s="88">
        <f t="shared" si="448"/>
        <v>24096</v>
      </c>
      <c r="AF3017" s="89"/>
      <c r="AG3017" s="89"/>
      <c r="AH3017" s="88">
        <f t="shared" si="449"/>
        <v>24096</v>
      </c>
      <c r="AI3017" s="90">
        <f>+E3017*$D$5+G3017*$F$5+I3017*$H$5+K3017*$J$5+M3017*$L$5+O3017*$N$5</f>
        <v>0</v>
      </c>
      <c r="AJ3017" s="92"/>
      <c r="AK3017" s="89">
        <v>334</v>
      </c>
      <c r="AL3017" s="89"/>
      <c r="AM3017" s="88">
        <f t="shared" si="450"/>
        <v>334</v>
      </c>
      <c r="AN3017" s="356">
        <v>32327</v>
      </c>
      <c r="AO3017" s="356">
        <v>0</v>
      </c>
      <c r="AP3017" s="88">
        <f t="shared" si="451"/>
        <v>32327</v>
      </c>
      <c r="AQ3017" s="89">
        <v>14</v>
      </c>
      <c r="AR3017" s="89"/>
      <c r="AS3017" s="88">
        <f t="shared" si="452"/>
        <v>5971</v>
      </c>
      <c r="AT3017" s="89"/>
      <c r="AU3017" s="88">
        <f t="shared" si="453"/>
        <v>38646</v>
      </c>
      <c r="AV3017" s="92"/>
      <c r="AW3017" s="93">
        <f t="shared" si="454"/>
        <v>0</v>
      </c>
      <c r="AX3017" s="92"/>
      <c r="AY3017" s="94">
        <f t="shared" si="455"/>
        <v>14550</v>
      </c>
      <c r="AZ3017" s="95">
        <v>9000</v>
      </c>
      <c r="BA3017" s="94">
        <f t="shared" si="456"/>
        <v>5550</v>
      </c>
      <c r="BB3017" s="92"/>
      <c r="BC3017" s="96"/>
      <c r="BD3017" s="97"/>
      <c r="BE3017" s="30" t="str">
        <f t="shared" si="436"/>
        <v>non</v>
      </c>
      <c r="BF3017" s="98"/>
      <c r="BG3017" s="98"/>
      <c r="BH3017" s="98"/>
      <c r="BI3017" s="98"/>
      <c r="BJ3017" s="98"/>
      <c r="BK3017" s="98"/>
      <c r="BL3017" s="33"/>
    </row>
    <row r="3018" spans="1:64" s="24" customFormat="1" ht="11.25" customHeight="1" x14ac:dyDescent="0.2">
      <c r="A3018" s="355" t="s">
        <v>81</v>
      </c>
      <c r="B3018" s="350">
        <f t="shared" si="438"/>
        <v>0</v>
      </c>
      <c r="C3018" s="15"/>
      <c r="D3018" s="356">
        <v>0</v>
      </c>
      <c r="E3018" s="356">
        <v>0</v>
      </c>
      <c r="F3018" s="356">
        <v>0</v>
      </c>
      <c r="G3018" s="356">
        <v>0</v>
      </c>
      <c r="H3018" s="356">
        <v>0</v>
      </c>
      <c r="I3018" s="356">
        <v>0</v>
      </c>
      <c r="J3018" s="356">
        <v>0</v>
      </c>
      <c r="K3018" s="356">
        <v>0</v>
      </c>
      <c r="L3018" s="356">
        <v>0</v>
      </c>
      <c r="M3018" s="356">
        <v>0</v>
      </c>
      <c r="N3018" s="356">
        <v>0</v>
      </c>
      <c r="O3018" s="357">
        <v>0</v>
      </c>
      <c r="P3018" s="357">
        <v>0</v>
      </c>
      <c r="Q3018" s="357">
        <v>0</v>
      </c>
      <c r="R3018" s="352">
        <f t="shared" si="439"/>
        <v>0</v>
      </c>
      <c r="S3018" s="353">
        <f t="shared" si="439"/>
        <v>0</v>
      </c>
      <c r="T3018" s="357">
        <v>0</v>
      </c>
      <c r="U3018" s="88">
        <f t="shared" si="440"/>
        <v>0</v>
      </c>
      <c r="V3018" s="89"/>
      <c r="W3018" s="27" t="s">
        <v>10</v>
      </c>
      <c r="X3018" s="88">
        <f t="shared" si="441"/>
        <v>0</v>
      </c>
      <c r="Y3018" s="88">
        <f t="shared" si="442"/>
        <v>0</v>
      </c>
      <c r="Z3018" s="88">
        <f t="shared" si="443"/>
        <v>0</v>
      </c>
      <c r="AA3018" s="88">
        <f t="shared" si="444"/>
        <v>0</v>
      </c>
      <c r="AB3018" s="88">
        <f t="shared" si="445"/>
        <v>0</v>
      </c>
      <c r="AC3018" s="88">
        <f t="shared" si="446"/>
        <v>0</v>
      </c>
      <c r="AD3018" s="88">
        <f t="shared" si="447"/>
        <v>0</v>
      </c>
      <c r="AE3018" s="88">
        <f t="shared" si="448"/>
        <v>0</v>
      </c>
      <c r="AF3018" s="89"/>
      <c r="AG3018" s="89"/>
      <c r="AH3018" s="88">
        <f t="shared" si="449"/>
        <v>0</v>
      </c>
      <c r="AI3018" s="90">
        <f>+E3018*$D$5+G3018*$F$5+I3018*$H$5+K3018*$J$5+M3018*$L$5+O3018*$N$5</f>
        <v>0</v>
      </c>
      <c r="AJ3018" s="92"/>
      <c r="AK3018" s="89">
        <v>0</v>
      </c>
      <c r="AL3018" s="89"/>
      <c r="AM3018" s="88">
        <f t="shared" si="450"/>
        <v>0</v>
      </c>
      <c r="AN3018" s="356">
        <v>0</v>
      </c>
      <c r="AO3018" s="356">
        <v>0</v>
      </c>
      <c r="AP3018" s="88">
        <f t="shared" si="451"/>
        <v>0</v>
      </c>
      <c r="AQ3018" s="89">
        <v>0</v>
      </c>
      <c r="AR3018" s="89"/>
      <c r="AS3018" s="88">
        <f t="shared" si="452"/>
        <v>5550</v>
      </c>
      <c r="AT3018" s="89"/>
      <c r="AU3018" s="88">
        <f t="shared" si="453"/>
        <v>5550</v>
      </c>
      <c r="AV3018" s="92"/>
      <c r="AW3018" s="93">
        <f t="shared" si="454"/>
        <v>0</v>
      </c>
      <c r="AX3018" s="92"/>
      <c r="AY3018" s="94">
        <f t="shared" si="455"/>
        <v>5550</v>
      </c>
      <c r="AZ3018" s="95">
        <v>0</v>
      </c>
      <c r="BA3018" s="94">
        <f t="shared" si="456"/>
        <v>5550</v>
      </c>
      <c r="BB3018" s="92"/>
      <c r="BC3018" s="96"/>
      <c r="BD3018" s="97"/>
      <c r="BE3018" s="30" t="str">
        <f t="shared" ref="BE3018:BL3033" si="457">+BE3017</f>
        <v>non</v>
      </c>
      <c r="BF3018" s="98"/>
      <c r="BG3018" s="98"/>
      <c r="BH3018" s="98"/>
      <c r="BI3018" s="98"/>
      <c r="BJ3018" s="98"/>
      <c r="BK3018" s="98"/>
      <c r="BL3018" s="33"/>
    </row>
    <row r="3019" spans="1:64" s="24" customFormat="1" ht="11.25" customHeight="1" x14ac:dyDescent="0.2">
      <c r="A3019" s="355" t="s">
        <v>82</v>
      </c>
      <c r="B3019" s="350">
        <f t="shared" si="438"/>
        <v>0</v>
      </c>
      <c r="C3019" s="15"/>
      <c r="D3019" s="356">
        <v>0</v>
      </c>
      <c r="E3019" s="356">
        <v>0</v>
      </c>
      <c r="F3019" s="356">
        <v>0</v>
      </c>
      <c r="G3019" s="356">
        <v>0</v>
      </c>
      <c r="H3019" s="356">
        <v>0</v>
      </c>
      <c r="I3019" s="356">
        <v>0</v>
      </c>
      <c r="J3019" s="356">
        <v>0</v>
      </c>
      <c r="K3019" s="356">
        <v>0</v>
      </c>
      <c r="L3019" s="356">
        <v>0</v>
      </c>
      <c r="M3019" s="356">
        <v>0</v>
      </c>
      <c r="N3019" s="356">
        <v>0</v>
      </c>
      <c r="O3019" s="357">
        <v>0</v>
      </c>
      <c r="P3019" s="357">
        <v>0</v>
      </c>
      <c r="Q3019" s="357">
        <v>0</v>
      </c>
      <c r="R3019" s="352">
        <f t="shared" si="439"/>
        <v>0</v>
      </c>
      <c r="S3019" s="353">
        <f t="shared" si="439"/>
        <v>0</v>
      </c>
      <c r="T3019" s="357">
        <v>0</v>
      </c>
      <c r="U3019" s="88">
        <f t="shared" si="440"/>
        <v>0</v>
      </c>
      <c r="V3019" s="89"/>
      <c r="W3019" s="27" t="s">
        <v>10</v>
      </c>
      <c r="X3019" s="88">
        <f t="shared" si="441"/>
        <v>0</v>
      </c>
      <c r="Y3019" s="88">
        <f t="shared" si="442"/>
        <v>0</v>
      </c>
      <c r="Z3019" s="88">
        <f t="shared" si="443"/>
        <v>0</v>
      </c>
      <c r="AA3019" s="88">
        <f t="shared" si="444"/>
        <v>0</v>
      </c>
      <c r="AB3019" s="88">
        <f t="shared" si="445"/>
        <v>0</v>
      </c>
      <c r="AC3019" s="88">
        <f t="shared" si="446"/>
        <v>0</v>
      </c>
      <c r="AD3019" s="88">
        <f t="shared" si="447"/>
        <v>0</v>
      </c>
      <c r="AE3019" s="88">
        <f t="shared" si="448"/>
        <v>0</v>
      </c>
      <c r="AF3019" s="89"/>
      <c r="AG3019" s="89"/>
      <c r="AH3019" s="88">
        <f t="shared" si="449"/>
        <v>0</v>
      </c>
      <c r="AI3019" s="90">
        <f>+E3019*$D$5+G3019*$F$5+I3019*$H$5+K3019*$J$5+M3019*$L$5+O3019*$N$5</f>
        <v>0</v>
      </c>
      <c r="AJ3019" s="92"/>
      <c r="AK3019" s="89">
        <v>0</v>
      </c>
      <c r="AL3019" s="89"/>
      <c r="AM3019" s="88">
        <f t="shared" si="450"/>
        <v>0</v>
      </c>
      <c r="AN3019" s="356">
        <v>0</v>
      </c>
      <c r="AO3019" s="356">
        <v>0</v>
      </c>
      <c r="AP3019" s="88">
        <f t="shared" si="451"/>
        <v>0</v>
      </c>
      <c r="AQ3019" s="89">
        <v>0</v>
      </c>
      <c r="AR3019" s="89"/>
      <c r="AS3019" s="88">
        <f t="shared" si="452"/>
        <v>5550</v>
      </c>
      <c r="AT3019" s="89"/>
      <c r="AU3019" s="88">
        <f t="shared" si="453"/>
        <v>5550</v>
      </c>
      <c r="AV3019" s="92"/>
      <c r="AW3019" s="93">
        <f t="shared" si="454"/>
        <v>0</v>
      </c>
      <c r="AX3019" s="92"/>
      <c r="AY3019" s="94">
        <f t="shared" si="455"/>
        <v>5550</v>
      </c>
      <c r="AZ3019" s="95">
        <v>0</v>
      </c>
      <c r="BA3019" s="94">
        <f t="shared" si="456"/>
        <v>5550</v>
      </c>
      <c r="BB3019" s="92"/>
      <c r="BC3019" s="96"/>
      <c r="BD3019" s="97"/>
      <c r="BE3019" s="30" t="str">
        <f t="shared" si="457"/>
        <v>non</v>
      </c>
      <c r="BF3019" s="98"/>
      <c r="BG3019" s="98"/>
      <c r="BH3019" s="98"/>
      <c r="BI3019" s="98"/>
      <c r="BJ3019" s="98"/>
      <c r="BK3019" s="98"/>
      <c r="BL3019" s="33"/>
    </row>
    <row r="3020" spans="1:64" s="24" customFormat="1" ht="11.25" customHeight="1" x14ac:dyDescent="0.2">
      <c r="A3020" s="85"/>
      <c r="B3020" s="104"/>
      <c r="C3020" s="15"/>
      <c r="D3020" s="105"/>
      <c r="E3020" s="105"/>
      <c r="F3020" s="105"/>
      <c r="G3020" s="105"/>
      <c r="H3020" s="105"/>
      <c r="I3020" s="105"/>
      <c r="J3020" s="105"/>
      <c r="K3020" s="105"/>
      <c r="L3020" s="105"/>
      <c r="M3020" s="105"/>
      <c r="N3020" s="92"/>
      <c r="O3020" s="92"/>
      <c r="P3020" s="92"/>
      <c r="Q3020" s="92"/>
      <c r="R3020" s="92"/>
      <c r="S3020" s="92"/>
      <c r="U3020" s="92"/>
      <c r="V3020" s="92"/>
      <c r="W3020" s="27" t="s">
        <v>10</v>
      </c>
      <c r="X3020" s="92"/>
      <c r="Y3020" s="92"/>
      <c r="Z3020" s="92"/>
      <c r="AA3020" s="92"/>
      <c r="AB3020" s="92"/>
      <c r="AC3020" s="92"/>
      <c r="AD3020" s="92"/>
      <c r="AE3020" s="92"/>
      <c r="AF3020" s="106"/>
      <c r="AG3020" s="92"/>
      <c r="AH3020" s="92"/>
      <c r="AI3020" s="92"/>
      <c r="AJ3020" s="107"/>
      <c r="AK3020" s="106"/>
      <c r="AL3020" s="106"/>
      <c r="AM3020" s="106"/>
      <c r="AN3020" s="92"/>
      <c r="AO3020" s="92"/>
      <c r="AP3020" s="92"/>
      <c r="AQ3020" s="92"/>
      <c r="AR3020" s="92"/>
      <c r="AS3020" s="92"/>
      <c r="AT3020" s="92"/>
      <c r="AU3020" s="92"/>
      <c r="AV3020" s="92"/>
      <c r="AW3020" s="92"/>
      <c r="AX3020" s="92"/>
      <c r="AY3020" s="28"/>
      <c r="AZ3020" s="28"/>
      <c r="BA3020" s="28"/>
      <c r="BB3020" s="92"/>
      <c r="BD3020" s="29"/>
      <c r="BE3020" s="30" t="str">
        <f t="shared" si="457"/>
        <v>non</v>
      </c>
      <c r="BF3020" s="98">
        <f t="shared" si="457"/>
        <v>0</v>
      </c>
      <c r="BG3020" s="98">
        <f t="shared" si="457"/>
        <v>0</v>
      </c>
      <c r="BH3020" s="98">
        <f t="shared" si="457"/>
        <v>0</v>
      </c>
      <c r="BI3020" s="98">
        <f t="shared" si="457"/>
        <v>0</v>
      </c>
      <c r="BJ3020" s="98">
        <f t="shared" si="457"/>
        <v>0</v>
      </c>
      <c r="BK3020" s="98">
        <f t="shared" si="457"/>
        <v>0</v>
      </c>
      <c r="BL3020" s="33">
        <f t="shared" si="457"/>
        <v>0</v>
      </c>
    </row>
    <row r="3021" spans="1:64" s="24" customFormat="1" ht="12.75" customHeight="1" x14ac:dyDescent="0.2">
      <c r="A3021" s="358" t="s">
        <v>83</v>
      </c>
      <c r="B3021" s="108">
        <f>SUM(B3008:B3019)</f>
        <v>2869192</v>
      </c>
      <c r="C3021" s="15"/>
      <c r="D3021" s="353">
        <f t="shared" ref="D3021:V3021" si="458">SUM(D3008:D3020)</f>
        <v>484283</v>
      </c>
      <c r="E3021" s="353">
        <f t="shared" si="458"/>
        <v>0</v>
      </c>
      <c r="F3021" s="353">
        <f t="shared" si="458"/>
        <v>0</v>
      </c>
      <c r="G3021" s="353">
        <f t="shared" si="458"/>
        <v>0</v>
      </c>
      <c r="H3021" s="353">
        <f t="shared" si="458"/>
        <v>32503</v>
      </c>
      <c r="I3021" s="353">
        <f t="shared" si="458"/>
        <v>0</v>
      </c>
      <c r="J3021" s="353">
        <f t="shared" si="458"/>
        <v>0</v>
      </c>
      <c r="K3021" s="353">
        <f t="shared" si="458"/>
        <v>0</v>
      </c>
      <c r="L3021" s="353">
        <f t="shared" si="458"/>
        <v>2351433</v>
      </c>
      <c r="M3021" s="353">
        <f t="shared" si="458"/>
        <v>552</v>
      </c>
      <c r="N3021" s="353">
        <f t="shared" si="458"/>
        <v>0</v>
      </c>
      <c r="O3021" s="353">
        <f t="shared" si="458"/>
        <v>0</v>
      </c>
      <c r="P3021" s="353">
        <f t="shared" si="458"/>
        <v>3660</v>
      </c>
      <c r="Q3021" s="353">
        <f t="shared" si="458"/>
        <v>0</v>
      </c>
      <c r="R3021" s="353">
        <f t="shared" si="458"/>
        <v>2868219</v>
      </c>
      <c r="S3021" s="353">
        <f t="shared" si="458"/>
        <v>552</v>
      </c>
      <c r="T3021" s="353">
        <f t="shared" si="458"/>
        <v>-3239</v>
      </c>
      <c r="U3021" s="88">
        <f t="shared" si="458"/>
        <v>3660</v>
      </c>
      <c r="V3021" s="88">
        <f t="shared" si="458"/>
        <v>0</v>
      </c>
      <c r="W3021" s="27" t="s">
        <v>10</v>
      </c>
      <c r="X3021" s="353">
        <f t="shared" ref="X3021:AF3021" si="459">SUM(X3008:X3019)</f>
        <v>96858</v>
      </c>
      <c r="Y3021" s="353">
        <f t="shared" si="459"/>
        <v>0</v>
      </c>
      <c r="Z3021" s="353">
        <f t="shared" si="459"/>
        <v>3250</v>
      </c>
      <c r="AA3021" s="353">
        <f t="shared" si="459"/>
        <v>0</v>
      </c>
      <c r="AB3021" s="353">
        <f t="shared" si="459"/>
        <v>129359</v>
      </c>
      <c r="AC3021" s="353">
        <f t="shared" si="459"/>
        <v>0</v>
      </c>
      <c r="AD3021" s="353">
        <f t="shared" si="459"/>
        <v>0</v>
      </c>
      <c r="AE3021" s="353">
        <f t="shared" si="459"/>
        <v>229467</v>
      </c>
      <c r="AF3021" s="88">
        <f t="shared" si="459"/>
        <v>0</v>
      </c>
      <c r="AG3021" s="109"/>
      <c r="AH3021" s="353">
        <f>SUM(AH3008:AH3019)</f>
        <v>229467</v>
      </c>
      <c r="AI3021" s="88">
        <f>SUM(AI3008:AI3019)</f>
        <v>30</v>
      </c>
      <c r="AJ3021" s="107"/>
      <c r="AK3021" s="353">
        <f>SUM(AK3008:AK3019)</f>
        <v>2514</v>
      </c>
      <c r="AL3021" s="353">
        <f>SUM(AL3008:AL3020)</f>
        <v>0</v>
      </c>
      <c r="AM3021" s="353"/>
      <c r="AN3021" s="353">
        <f>SUM(AN3008:AN3019)</f>
        <v>291934</v>
      </c>
      <c r="AO3021" s="353">
        <f>SUM(AO3008:AO3019)</f>
        <v>30</v>
      </c>
      <c r="AP3021" s="353">
        <f>SUM(AP3008:AP3019)</f>
        <v>291964</v>
      </c>
      <c r="AQ3021" s="353">
        <f>SUM(AQ3008:AQ3019)</f>
        <v>276</v>
      </c>
      <c r="AR3021" s="88">
        <f>SUM(AR3008:AR3019)</f>
        <v>0</v>
      </c>
      <c r="AS3021" s="109"/>
      <c r="AT3021" s="109"/>
      <c r="AU3021" s="109"/>
      <c r="AV3021" s="92"/>
      <c r="AW3021" s="92"/>
      <c r="AX3021" s="92"/>
      <c r="AY3021" s="28"/>
      <c r="AZ3021" s="28"/>
      <c r="BA3021" s="28"/>
      <c r="BB3021" s="92"/>
      <c r="BD3021" s="29"/>
      <c r="BE3021" s="30" t="str">
        <f t="shared" si="457"/>
        <v>non</v>
      </c>
      <c r="BF3021" s="98">
        <f t="shared" si="457"/>
        <v>0</v>
      </c>
      <c r="BG3021" s="98">
        <f t="shared" si="457"/>
        <v>0</v>
      </c>
      <c r="BH3021" s="98">
        <f t="shared" si="457"/>
        <v>0</v>
      </c>
      <c r="BI3021" s="98">
        <f t="shared" si="457"/>
        <v>0</v>
      </c>
      <c r="BJ3021" s="98">
        <f t="shared" si="457"/>
        <v>0</v>
      </c>
      <c r="BK3021" s="98">
        <f t="shared" si="457"/>
        <v>0</v>
      </c>
      <c r="BL3021" s="33">
        <f t="shared" si="457"/>
        <v>0</v>
      </c>
    </row>
    <row r="3022" spans="1:64" s="24" customFormat="1" ht="11.25" customHeight="1" x14ac:dyDescent="0.2">
      <c r="C3022" s="15"/>
      <c r="W3022" s="27" t="s">
        <v>10</v>
      </c>
      <c r="AY3022" s="28"/>
      <c r="AZ3022" s="28"/>
      <c r="BA3022" s="28"/>
      <c r="BD3022" s="29"/>
      <c r="BE3022" s="30" t="str">
        <f t="shared" si="457"/>
        <v>non</v>
      </c>
      <c r="BF3022" s="33">
        <f t="shared" si="457"/>
        <v>0</v>
      </c>
      <c r="BG3022" s="33">
        <f t="shared" si="457"/>
        <v>0</v>
      </c>
      <c r="BH3022" s="33">
        <f t="shared" si="457"/>
        <v>0</v>
      </c>
      <c r="BI3022" s="33">
        <f t="shared" si="457"/>
        <v>0</v>
      </c>
      <c r="BJ3022" s="33">
        <f t="shared" si="457"/>
        <v>0</v>
      </c>
      <c r="BK3022" s="33">
        <f t="shared" si="457"/>
        <v>0</v>
      </c>
      <c r="BL3022" s="33">
        <f t="shared" si="457"/>
        <v>0</v>
      </c>
    </row>
    <row r="3023" spans="1:64" s="111" customFormat="1" ht="12.75" customHeight="1" x14ac:dyDescent="0.2">
      <c r="A3023" s="110" t="s">
        <v>84</v>
      </c>
      <c r="C3023" s="15"/>
      <c r="D3023" s="134">
        <v>484283</v>
      </c>
      <c r="E3023" s="112"/>
      <c r="F3023" s="134">
        <v>0</v>
      </c>
      <c r="G3023" s="112"/>
      <c r="H3023" s="134">
        <v>32503</v>
      </c>
      <c r="I3023" s="112"/>
      <c r="J3023" s="134"/>
      <c r="K3023" s="112"/>
      <c r="L3023" s="134">
        <v>2328670</v>
      </c>
      <c r="M3023" s="112"/>
      <c r="N3023" s="134">
        <v>0</v>
      </c>
      <c r="O3023" s="112"/>
      <c r="P3023" s="134">
        <v>3660</v>
      </c>
      <c r="Q3023" s="112"/>
      <c r="R3023" s="134">
        <f>SUM(D3023:O3023)</f>
        <v>2845456</v>
      </c>
      <c r="S3023" s="112"/>
      <c r="U3023" s="134">
        <f>SUM(P3023:Q3023)</f>
        <v>3660</v>
      </c>
      <c r="W3023" s="27" t="s">
        <v>10</v>
      </c>
      <c r="AI3023" s="113">
        <f>+AI3021</f>
        <v>30</v>
      </c>
      <c r="AM3023" s="114">
        <f>+AL3021+AO3021</f>
        <v>30</v>
      </c>
      <c r="AN3023" s="115"/>
      <c r="AY3023" s="28"/>
      <c r="AZ3023" s="28"/>
      <c r="BA3023" s="28"/>
      <c r="BD3023" s="116"/>
      <c r="BE3023" s="30" t="str">
        <f t="shared" si="457"/>
        <v>non</v>
      </c>
      <c r="BF3023" s="117">
        <f t="shared" si="457"/>
        <v>0</v>
      </c>
      <c r="BG3023" s="117">
        <f t="shared" si="457"/>
        <v>0</v>
      </c>
      <c r="BH3023" s="117">
        <f t="shared" si="457"/>
        <v>0</v>
      </c>
      <c r="BI3023" s="117">
        <f t="shared" si="457"/>
        <v>0</v>
      </c>
      <c r="BJ3023" s="117">
        <f t="shared" si="457"/>
        <v>0</v>
      </c>
      <c r="BK3023" s="117">
        <f t="shared" si="457"/>
        <v>0</v>
      </c>
      <c r="BL3023" s="117">
        <f t="shared" si="457"/>
        <v>0</v>
      </c>
    </row>
    <row r="3024" spans="1:64" s="111" customFormat="1" ht="12.75" customHeight="1" x14ac:dyDescent="0.2">
      <c r="A3024" s="110" t="s">
        <v>85</v>
      </c>
      <c r="C3024" s="15"/>
      <c r="D3024" s="118"/>
      <c r="E3024" s="134">
        <v>0</v>
      </c>
      <c r="F3024" s="118"/>
      <c r="G3024" s="134">
        <v>0</v>
      </c>
      <c r="H3024" s="118"/>
      <c r="I3024" s="134">
        <v>0</v>
      </c>
      <c r="J3024" s="118"/>
      <c r="K3024" s="134"/>
      <c r="L3024" s="118"/>
      <c r="M3024" s="134">
        <v>552.4</v>
      </c>
      <c r="N3024" s="118"/>
      <c r="O3024" s="134">
        <v>0</v>
      </c>
      <c r="P3024" s="118"/>
      <c r="Q3024" s="134">
        <v>0</v>
      </c>
      <c r="R3024" s="118"/>
      <c r="S3024" s="134">
        <f>SUM(D3024:O3024)</f>
        <v>552.4</v>
      </c>
      <c r="U3024" s="118"/>
      <c r="W3024" s="27" t="s">
        <v>10</v>
      </c>
      <c r="AI3024" s="119"/>
      <c r="AM3024" s="120"/>
      <c r="AN3024" s="121"/>
      <c r="AY3024" s="28"/>
      <c r="AZ3024" s="28"/>
      <c r="BA3024" s="28"/>
      <c r="BD3024" s="116"/>
      <c r="BE3024" s="30" t="str">
        <f t="shared" si="457"/>
        <v>non</v>
      </c>
      <c r="BF3024" s="117">
        <f t="shared" si="457"/>
        <v>0</v>
      </c>
      <c r="BG3024" s="117">
        <f t="shared" si="457"/>
        <v>0</v>
      </c>
      <c r="BH3024" s="117">
        <f t="shared" si="457"/>
        <v>0</v>
      </c>
      <c r="BI3024" s="117">
        <f t="shared" si="457"/>
        <v>0</v>
      </c>
      <c r="BJ3024" s="117">
        <f t="shared" si="457"/>
        <v>0</v>
      </c>
      <c r="BK3024" s="117">
        <f t="shared" si="457"/>
        <v>0</v>
      </c>
      <c r="BL3024" s="117">
        <f t="shared" si="457"/>
        <v>0</v>
      </c>
    </row>
    <row r="3025" spans="1:64" s="24" customFormat="1" ht="11.25" customHeight="1" x14ac:dyDescent="0.2">
      <c r="C3025" s="15"/>
      <c r="W3025" s="27" t="s">
        <v>10</v>
      </c>
      <c r="AY3025" s="28"/>
      <c r="AZ3025" s="28"/>
      <c r="BA3025" s="28"/>
      <c r="BD3025" s="29"/>
      <c r="BE3025" s="30" t="str">
        <f t="shared" si="457"/>
        <v>non</v>
      </c>
      <c r="BF3025" s="33">
        <f t="shared" si="457"/>
        <v>0</v>
      </c>
      <c r="BG3025" s="33">
        <f t="shared" si="457"/>
        <v>0</v>
      </c>
      <c r="BH3025" s="33">
        <f t="shared" si="457"/>
        <v>0</v>
      </c>
      <c r="BI3025" s="33">
        <f t="shared" si="457"/>
        <v>0</v>
      </c>
      <c r="BJ3025" s="33">
        <f t="shared" si="457"/>
        <v>0</v>
      </c>
      <c r="BK3025" s="33">
        <f t="shared" si="457"/>
        <v>0</v>
      </c>
      <c r="BL3025" s="33">
        <f t="shared" si="457"/>
        <v>0</v>
      </c>
    </row>
    <row r="3026" spans="1:64" s="122" customFormat="1" ht="15" customHeight="1" x14ac:dyDescent="0.25">
      <c r="A3026" s="122" t="str">
        <f>+CONCATENATE("Ecart ",C3026)</f>
        <v xml:space="preserve">Ecart </v>
      </c>
      <c r="C3026" s="15"/>
      <c r="D3026" s="135">
        <f>ROUND(D3021-D3023,0)</f>
        <v>0</v>
      </c>
      <c r="E3026" s="135">
        <f>ROUND(E3021-E3024,0)</f>
        <v>0</v>
      </c>
      <c r="F3026" s="135">
        <f>ROUND(F3021-F3023,0)</f>
        <v>0</v>
      </c>
      <c r="G3026" s="135">
        <f>ROUND(G3021-G3024,0)</f>
        <v>0</v>
      </c>
      <c r="H3026" s="135">
        <f>ROUND(H3021-H3023,0)</f>
        <v>0</v>
      </c>
      <c r="I3026" s="135">
        <f>ROUND(I3021-I3024,0)</f>
        <v>0</v>
      </c>
      <c r="J3026" s="135">
        <f>ROUND(J3021-J3023,0)</f>
        <v>0</v>
      </c>
      <c r="K3026" s="135">
        <f>ROUND(K3021-K3024,0)</f>
        <v>0</v>
      </c>
      <c r="L3026" s="135">
        <f>ROUND(L3021-L3023,0)</f>
        <v>22763</v>
      </c>
      <c r="M3026" s="135">
        <f>ROUND(M3021-M3024,0)</f>
        <v>0</v>
      </c>
      <c r="N3026" s="135">
        <f>ROUND(N3021-N3023,0)</f>
        <v>0</v>
      </c>
      <c r="O3026" s="135">
        <f>ROUND(O3021-O3024,0)</f>
        <v>0</v>
      </c>
      <c r="P3026" s="135">
        <f>ROUND(P3021-P3023,0)</f>
        <v>0</v>
      </c>
      <c r="Q3026" s="135">
        <f>ROUND(Q3021-Q3024,0)</f>
        <v>0</v>
      </c>
      <c r="R3026" s="135">
        <f>ROUND(R3021-R3023,0)</f>
        <v>22763</v>
      </c>
      <c r="S3026" s="135">
        <f>ROUND(S3021-S3024,0)</f>
        <v>0</v>
      </c>
      <c r="U3026" s="135">
        <f>ROUND(U3021-U3023,0)</f>
        <v>0</v>
      </c>
      <c r="W3026" s="27" t="s">
        <v>10</v>
      </c>
      <c r="AI3026" s="123" t="s">
        <v>86</v>
      </c>
      <c r="AY3026" s="124"/>
      <c r="AZ3026" s="124"/>
      <c r="BA3026" s="124"/>
      <c r="BD3026" s="125"/>
      <c r="BE3026" s="30" t="str">
        <f t="shared" si="457"/>
        <v>non</v>
      </c>
      <c r="BF3026" s="126">
        <f t="shared" si="457"/>
        <v>0</v>
      </c>
      <c r="BG3026" s="126">
        <f t="shared" si="457"/>
        <v>0</v>
      </c>
      <c r="BH3026" s="126">
        <f t="shared" si="457"/>
        <v>0</v>
      </c>
      <c r="BI3026" s="126">
        <f t="shared" si="457"/>
        <v>0</v>
      </c>
      <c r="BJ3026" s="126">
        <f t="shared" si="457"/>
        <v>0</v>
      </c>
      <c r="BK3026" s="126">
        <f t="shared" si="457"/>
        <v>0</v>
      </c>
      <c r="BL3026" s="126">
        <f t="shared" si="457"/>
        <v>0</v>
      </c>
    </row>
    <row r="3027" spans="1:64" ht="15" customHeight="1" x14ac:dyDescent="0.25">
      <c r="C3027" s="15"/>
      <c r="W3027" s="27" t="s">
        <v>10</v>
      </c>
      <c r="AN3027"/>
      <c r="AO3027"/>
      <c r="AP3027"/>
      <c r="AQ3027"/>
      <c r="BE3027" s="30" t="str">
        <f t="shared" si="457"/>
        <v>non</v>
      </c>
      <c r="BF3027" s="3">
        <f t="shared" si="457"/>
        <v>0</v>
      </c>
      <c r="BG3027" s="3">
        <f t="shared" si="457"/>
        <v>0</v>
      </c>
      <c r="BH3027" s="3">
        <f t="shared" si="457"/>
        <v>0</v>
      </c>
      <c r="BI3027" s="3">
        <f t="shared" si="457"/>
        <v>0</v>
      </c>
      <c r="BJ3027" s="3">
        <f t="shared" si="457"/>
        <v>0</v>
      </c>
      <c r="BK3027" s="3">
        <f t="shared" si="457"/>
        <v>0</v>
      </c>
      <c r="BL3027" s="3">
        <f t="shared" si="457"/>
        <v>0</v>
      </c>
    </row>
    <row r="3028" spans="1:64" s="129" customFormat="1" ht="21" customHeight="1" x14ac:dyDescent="0.35">
      <c r="A3028" s="126" t="s">
        <v>87</v>
      </c>
      <c r="B3028" s="127"/>
      <c r="C3028" s="15"/>
      <c r="D3028" s="128"/>
      <c r="E3028" s="128"/>
      <c r="F3028" s="128"/>
      <c r="G3028" s="136">
        <v>0</v>
      </c>
      <c r="H3028" s="127" t="s">
        <v>88</v>
      </c>
      <c r="W3028" s="27" t="s">
        <v>10</v>
      </c>
      <c r="AY3028" s="130"/>
      <c r="AZ3028" s="130"/>
      <c r="BA3028" s="130"/>
      <c r="BD3028" s="131"/>
      <c r="BE3028" s="30" t="str">
        <f t="shared" si="457"/>
        <v>non</v>
      </c>
      <c r="BF3028" s="126">
        <f t="shared" si="457"/>
        <v>0</v>
      </c>
      <c r="BG3028" s="126">
        <f t="shared" si="457"/>
        <v>0</v>
      </c>
      <c r="BH3028" s="126">
        <f t="shared" si="457"/>
        <v>0</v>
      </c>
      <c r="BI3028" s="126">
        <f t="shared" si="457"/>
        <v>0</v>
      </c>
      <c r="BJ3028" s="126">
        <f t="shared" si="457"/>
        <v>0</v>
      </c>
      <c r="BK3028" s="126">
        <f t="shared" si="457"/>
        <v>0</v>
      </c>
      <c r="BL3028" s="126">
        <f t="shared" si="457"/>
        <v>0</v>
      </c>
    </row>
    <row r="3029" spans="1:64" ht="15" customHeight="1" x14ac:dyDescent="0.25">
      <c r="A3029" s="3"/>
      <c r="C3029" s="15"/>
      <c r="W3029" s="27" t="s">
        <v>10</v>
      </c>
      <c r="AN3029"/>
      <c r="AO3029"/>
      <c r="AP3029"/>
      <c r="AQ3029"/>
      <c r="BE3029" s="30" t="str">
        <f t="shared" si="457"/>
        <v>non</v>
      </c>
      <c r="BF3029" s="3">
        <f t="shared" si="457"/>
        <v>0</v>
      </c>
      <c r="BG3029" s="3">
        <f t="shared" si="457"/>
        <v>0</v>
      </c>
      <c r="BH3029" s="3">
        <f t="shared" si="457"/>
        <v>0</v>
      </c>
      <c r="BI3029" s="3">
        <f t="shared" si="457"/>
        <v>0</v>
      </c>
      <c r="BJ3029" s="3">
        <f t="shared" si="457"/>
        <v>0</v>
      </c>
      <c r="BK3029" s="3">
        <f t="shared" si="457"/>
        <v>0</v>
      </c>
      <c r="BL3029" s="3">
        <f t="shared" si="457"/>
        <v>0</v>
      </c>
    </row>
    <row r="3030" spans="1:64" s="129" customFormat="1" ht="21" customHeight="1" x14ac:dyDescent="0.35">
      <c r="A3030" s="126" t="s">
        <v>89</v>
      </c>
      <c r="B3030" s="127"/>
      <c r="C3030" s="15"/>
      <c r="D3030" s="128"/>
      <c r="E3030" s="128"/>
      <c r="F3030" s="128"/>
      <c r="G3030" s="137">
        <v>0</v>
      </c>
      <c r="H3030" s="127" t="s">
        <v>90</v>
      </c>
      <c r="W3030" s="27" t="s">
        <v>10</v>
      </c>
      <c r="AY3030" s="130"/>
      <c r="AZ3030" s="130"/>
      <c r="BA3030" s="130"/>
      <c r="BD3030" s="131"/>
      <c r="BE3030" s="30" t="str">
        <f t="shared" si="457"/>
        <v>non</v>
      </c>
      <c r="BF3030" s="126">
        <f t="shared" si="457"/>
        <v>0</v>
      </c>
      <c r="BG3030" s="126">
        <f t="shared" si="457"/>
        <v>0</v>
      </c>
      <c r="BH3030" s="126">
        <f t="shared" si="457"/>
        <v>0</v>
      </c>
      <c r="BI3030" s="126">
        <f t="shared" si="457"/>
        <v>0</v>
      </c>
      <c r="BJ3030" s="126">
        <f t="shared" si="457"/>
        <v>0</v>
      </c>
      <c r="BK3030" s="126">
        <f t="shared" si="457"/>
        <v>0</v>
      </c>
      <c r="BL3030" s="126">
        <f t="shared" si="457"/>
        <v>0</v>
      </c>
    </row>
    <row r="3031" spans="1:64" ht="15" customHeight="1" x14ac:dyDescent="0.25">
      <c r="A3031" s="3"/>
      <c r="C3031" s="15"/>
      <c r="W3031" s="27" t="s">
        <v>10</v>
      </c>
      <c r="AN3031"/>
      <c r="AO3031"/>
      <c r="AP3031"/>
      <c r="AQ3031"/>
      <c r="BE3031" s="30" t="str">
        <f t="shared" si="457"/>
        <v>non</v>
      </c>
      <c r="BF3031" s="3">
        <f t="shared" si="457"/>
        <v>0</v>
      </c>
      <c r="BG3031" s="3">
        <f t="shared" si="457"/>
        <v>0</v>
      </c>
      <c r="BH3031" s="3">
        <f t="shared" si="457"/>
        <v>0</v>
      </c>
      <c r="BI3031" s="3">
        <f t="shared" si="457"/>
        <v>0</v>
      </c>
      <c r="BJ3031" s="3">
        <f t="shared" si="457"/>
        <v>0</v>
      </c>
      <c r="BK3031" s="3">
        <f t="shared" si="457"/>
        <v>0</v>
      </c>
      <c r="BL3031" s="3">
        <f t="shared" si="457"/>
        <v>0</v>
      </c>
    </row>
    <row r="3032" spans="1:64" ht="15" customHeight="1" x14ac:dyDescent="0.25">
      <c r="C3032" s="15"/>
      <c r="G3032" s="149"/>
      <c r="H3032" s="149"/>
      <c r="W3032" s="27" t="s">
        <v>10</v>
      </c>
      <c r="AN3032"/>
      <c r="AO3032"/>
      <c r="AP3032"/>
      <c r="AQ3032"/>
      <c r="BE3032" s="30" t="str">
        <f t="shared" si="457"/>
        <v>non</v>
      </c>
      <c r="BF3032" s="3">
        <f t="shared" si="457"/>
        <v>0</v>
      </c>
      <c r="BG3032" s="3">
        <f t="shared" si="457"/>
        <v>0</v>
      </c>
      <c r="BH3032" s="3">
        <f t="shared" si="457"/>
        <v>0</v>
      </c>
      <c r="BI3032" s="3">
        <f t="shared" si="457"/>
        <v>0</v>
      </c>
      <c r="BJ3032" s="3">
        <f t="shared" si="457"/>
        <v>0</v>
      </c>
      <c r="BK3032" s="3">
        <f t="shared" si="457"/>
        <v>0</v>
      </c>
      <c r="BL3032" s="3">
        <f t="shared" si="457"/>
        <v>0</v>
      </c>
    </row>
    <row r="3033" spans="1:64" ht="15" customHeight="1" x14ac:dyDescent="0.25">
      <c r="C3033" s="15"/>
      <c r="G3033" s="149"/>
      <c r="H3033" s="149"/>
      <c r="W3033" s="27" t="s">
        <v>10</v>
      </c>
      <c r="AN3033"/>
      <c r="AO3033"/>
      <c r="AP3033"/>
      <c r="AQ3033"/>
      <c r="BE3033" s="30" t="str">
        <f t="shared" si="457"/>
        <v>non</v>
      </c>
      <c r="BF3033" s="3">
        <f t="shared" si="457"/>
        <v>0</v>
      </c>
      <c r="BG3033" s="3">
        <f t="shared" si="457"/>
        <v>0</v>
      </c>
      <c r="BH3033" s="3">
        <f t="shared" si="457"/>
        <v>0</v>
      </c>
      <c r="BI3033" s="3">
        <f t="shared" si="457"/>
        <v>0</v>
      </c>
      <c r="BJ3033" s="3">
        <f t="shared" si="457"/>
        <v>0</v>
      </c>
      <c r="BK3033" s="3">
        <f t="shared" si="457"/>
        <v>0</v>
      </c>
      <c r="BL3033" s="3">
        <f t="shared" si="457"/>
        <v>0</v>
      </c>
    </row>
    <row r="3034" spans="1:64" ht="15" customHeight="1" x14ac:dyDescent="0.25">
      <c r="C3034" s="15"/>
      <c r="G3034" s="149"/>
      <c r="H3034" s="149"/>
      <c r="W3034" s="27" t="s">
        <v>10</v>
      </c>
      <c r="AN3034"/>
      <c r="AO3034"/>
      <c r="AP3034"/>
      <c r="AQ3034"/>
      <c r="BE3034" s="30" t="str">
        <f t="shared" ref="BE3034:BL3049" si="460">+BE3033</f>
        <v>non</v>
      </c>
      <c r="BF3034" s="3">
        <f t="shared" si="460"/>
        <v>0</v>
      </c>
      <c r="BG3034" s="3">
        <f t="shared" si="460"/>
        <v>0</v>
      </c>
      <c r="BH3034" s="3">
        <f t="shared" si="460"/>
        <v>0</v>
      </c>
      <c r="BI3034" s="3">
        <f t="shared" si="460"/>
        <v>0</v>
      </c>
      <c r="BJ3034" s="3">
        <f t="shared" si="460"/>
        <v>0</v>
      </c>
      <c r="BK3034" s="3">
        <f t="shared" si="460"/>
        <v>0</v>
      </c>
      <c r="BL3034" s="3">
        <f t="shared" si="460"/>
        <v>0</v>
      </c>
    </row>
    <row r="3035" spans="1:64" ht="15" customHeight="1" x14ac:dyDescent="0.25">
      <c r="C3035" s="15"/>
      <c r="G3035" s="149"/>
      <c r="H3035" s="149"/>
      <c r="W3035" s="27" t="s">
        <v>10</v>
      </c>
      <c r="AN3035"/>
      <c r="AO3035"/>
      <c r="AP3035"/>
      <c r="AQ3035"/>
      <c r="BE3035" s="30" t="str">
        <f t="shared" si="460"/>
        <v>non</v>
      </c>
      <c r="BF3035" s="3">
        <f t="shared" si="460"/>
        <v>0</v>
      </c>
      <c r="BG3035" s="3">
        <f t="shared" si="460"/>
        <v>0</v>
      </c>
      <c r="BH3035" s="3">
        <f t="shared" si="460"/>
        <v>0</v>
      </c>
      <c r="BI3035" s="3">
        <f t="shared" si="460"/>
        <v>0</v>
      </c>
      <c r="BJ3035" s="3">
        <f t="shared" si="460"/>
        <v>0</v>
      </c>
      <c r="BK3035" s="3">
        <f t="shared" si="460"/>
        <v>0</v>
      </c>
      <c r="BL3035" s="3">
        <f t="shared" si="460"/>
        <v>0</v>
      </c>
    </row>
    <row r="3036" spans="1:64" ht="15" customHeight="1" x14ac:dyDescent="0.25">
      <c r="C3036" s="15"/>
      <c r="G3036" s="149"/>
      <c r="H3036" s="149"/>
      <c r="W3036" s="27" t="s">
        <v>10</v>
      </c>
      <c r="AN3036"/>
      <c r="AO3036"/>
      <c r="AP3036"/>
      <c r="AQ3036"/>
      <c r="BE3036" s="30" t="str">
        <f t="shared" si="460"/>
        <v>non</v>
      </c>
      <c r="BF3036" s="3">
        <f t="shared" si="460"/>
        <v>0</v>
      </c>
      <c r="BG3036" s="3">
        <f t="shared" si="460"/>
        <v>0</v>
      </c>
      <c r="BH3036" s="3">
        <f t="shared" si="460"/>
        <v>0</v>
      </c>
      <c r="BI3036" s="3">
        <f t="shared" si="460"/>
        <v>0</v>
      </c>
      <c r="BJ3036" s="3">
        <f t="shared" si="460"/>
        <v>0</v>
      </c>
      <c r="BK3036" s="3">
        <f t="shared" si="460"/>
        <v>0</v>
      </c>
      <c r="BL3036" s="3">
        <f t="shared" si="460"/>
        <v>0</v>
      </c>
    </row>
    <row r="3037" spans="1:64" ht="15" customHeight="1" x14ac:dyDescent="0.25">
      <c r="C3037" s="15"/>
      <c r="G3037" s="149"/>
      <c r="H3037" s="149"/>
      <c r="W3037" s="27" t="s">
        <v>10</v>
      </c>
      <c r="AN3037"/>
      <c r="AO3037"/>
      <c r="AP3037"/>
      <c r="AQ3037"/>
      <c r="BE3037" s="30" t="str">
        <f t="shared" si="460"/>
        <v>non</v>
      </c>
      <c r="BF3037" s="3">
        <f t="shared" si="460"/>
        <v>0</v>
      </c>
      <c r="BG3037" s="3">
        <f t="shared" si="460"/>
        <v>0</v>
      </c>
      <c r="BH3037" s="3">
        <f t="shared" si="460"/>
        <v>0</v>
      </c>
      <c r="BI3037" s="3">
        <f t="shared" si="460"/>
        <v>0</v>
      </c>
      <c r="BJ3037" s="3">
        <f t="shared" si="460"/>
        <v>0</v>
      </c>
      <c r="BK3037" s="3">
        <f t="shared" si="460"/>
        <v>0</v>
      </c>
      <c r="BL3037" s="3">
        <f t="shared" si="460"/>
        <v>0</v>
      </c>
    </row>
    <row r="3038" spans="1:64" ht="15" customHeight="1" x14ac:dyDescent="0.25">
      <c r="C3038" s="15"/>
      <c r="W3038" s="27" t="s">
        <v>10</v>
      </c>
      <c r="AN3038"/>
      <c r="AO3038"/>
      <c r="AP3038"/>
      <c r="AQ3038"/>
      <c r="BE3038" s="30" t="str">
        <f t="shared" si="460"/>
        <v>non</v>
      </c>
      <c r="BF3038" s="3">
        <f t="shared" si="460"/>
        <v>0</v>
      </c>
      <c r="BG3038" s="3">
        <f t="shared" si="460"/>
        <v>0</v>
      </c>
      <c r="BH3038" s="3">
        <f t="shared" si="460"/>
        <v>0</v>
      </c>
      <c r="BI3038" s="3">
        <f t="shared" si="460"/>
        <v>0</v>
      </c>
      <c r="BJ3038" s="3">
        <f t="shared" si="460"/>
        <v>0</v>
      </c>
      <c r="BK3038" s="3">
        <f t="shared" si="460"/>
        <v>0</v>
      </c>
      <c r="BL3038" s="3">
        <f t="shared" si="460"/>
        <v>0</v>
      </c>
    </row>
    <row r="3039" spans="1:64" ht="15" customHeight="1" x14ac:dyDescent="0.25">
      <c r="C3039" s="15"/>
      <c r="W3039" s="27" t="s">
        <v>10</v>
      </c>
      <c r="AN3039"/>
      <c r="AO3039"/>
      <c r="AP3039"/>
      <c r="AQ3039"/>
      <c r="BE3039" s="30" t="str">
        <f t="shared" si="460"/>
        <v>non</v>
      </c>
      <c r="BF3039" s="3">
        <f t="shared" si="460"/>
        <v>0</v>
      </c>
      <c r="BG3039" s="3">
        <f t="shared" si="460"/>
        <v>0</v>
      </c>
      <c r="BH3039" s="3">
        <f t="shared" si="460"/>
        <v>0</v>
      </c>
      <c r="BI3039" s="3">
        <f t="shared" si="460"/>
        <v>0</v>
      </c>
      <c r="BJ3039" s="3">
        <f t="shared" si="460"/>
        <v>0</v>
      </c>
      <c r="BK3039" s="3">
        <f t="shared" si="460"/>
        <v>0</v>
      </c>
      <c r="BL3039" s="3">
        <f t="shared" si="460"/>
        <v>0</v>
      </c>
    </row>
    <row r="3040" spans="1:64" ht="15" customHeight="1" x14ac:dyDescent="0.25">
      <c r="C3040" s="15"/>
      <c r="W3040" s="27" t="s">
        <v>10</v>
      </c>
      <c r="AN3040"/>
      <c r="AO3040"/>
      <c r="AP3040"/>
      <c r="AQ3040"/>
      <c r="BE3040" s="30" t="str">
        <f t="shared" si="460"/>
        <v>non</v>
      </c>
      <c r="BF3040" s="3">
        <f t="shared" si="460"/>
        <v>0</v>
      </c>
      <c r="BG3040" s="3">
        <f t="shared" si="460"/>
        <v>0</v>
      </c>
      <c r="BH3040" s="3">
        <f t="shared" si="460"/>
        <v>0</v>
      </c>
      <c r="BI3040" s="3">
        <f t="shared" si="460"/>
        <v>0</v>
      </c>
      <c r="BJ3040" s="3">
        <f t="shared" si="460"/>
        <v>0</v>
      </c>
      <c r="BK3040" s="3">
        <f t="shared" si="460"/>
        <v>0</v>
      </c>
      <c r="BL3040" s="3">
        <f t="shared" si="460"/>
        <v>0</v>
      </c>
    </row>
    <row r="3041" spans="3:64" ht="15" customHeight="1" x14ac:dyDescent="0.25">
      <c r="C3041" s="15"/>
      <c r="W3041" s="27" t="s">
        <v>10</v>
      </c>
      <c r="AN3041"/>
      <c r="AO3041"/>
      <c r="AP3041"/>
      <c r="AQ3041"/>
      <c r="BE3041" s="30" t="str">
        <f t="shared" si="460"/>
        <v>non</v>
      </c>
      <c r="BF3041" s="3">
        <f t="shared" si="460"/>
        <v>0</v>
      </c>
      <c r="BG3041" s="3">
        <f t="shared" si="460"/>
        <v>0</v>
      </c>
      <c r="BH3041" s="3">
        <f t="shared" si="460"/>
        <v>0</v>
      </c>
      <c r="BI3041" s="3">
        <f t="shared" si="460"/>
        <v>0</v>
      </c>
      <c r="BJ3041" s="3">
        <f t="shared" si="460"/>
        <v>0</v>
      </c>
      <c r="BK3041" s="3">
        <f t="shared" si="460"/>
        <v>0</v>
      </c>
      <c r="BL3041" s="3">
        <f t="shared" si="460"/>
        <v>0</v>
      </c>
    </row>
    <row r="3042" spans="3:64" ht="15" customHeight="1" x14ac:dyDescent="0.25">
      <c r="C3042" s="15"/>
      <c r="W3042" s="27" t="s">
        <v>10</v>
      </c>
      <c r="AN3042"/>
      <c r="AO3042"/>
      <c r="AP3042"/>
      <c r="AQ3042"/>
      <c r="BE3042" s="30" t="str">
        <f t="shared" si="460"/>
        <v>non</v>
      </c>
      <c r="BF3042" s="3">
        <f t="shared" si="460"/>
        <v>0</v>
      </c>
      <c r="BG3042" s="3">
        <f t="shared" si="460"/>
        <v>0</v>
      </c>
      <c r="BH3042" s="3">
        <f t="shared" si="460"/>
        <v>0</v>
      </c>
      <c r="BI3042" s="3">
        <f t="shared" si="460"/>
        <v>0</v>
      </c>
      <c r="BJ3042" s="3">
        <f t="shared" si="460"/>
        <v>0</v>
      </c>
      <c r="BK3042" s="3">
        <f t="shared" si="460"/>
        <v>0</v>
      </c>
      <c r="BL3042" s="3">
        <f t="shared" si="460"/>
        <v>0</v>
      </c>
    </row>
    <row r="3043" spans="3:64" ht="15" customHeight="1" x14ac:dyDescent="0.25">
      <c r="C3043" s="15"/>
      <c r="W3043" s="27" t="s">
        <v>10</v>
      </c>
      <c r="AN3043"/>
      <c r="AO3043"/>
      <c r="AP3043"/>
      <c r="AQ3043"/>
      <c r="BE3043" s="30" t="str">
        <f t="shared" si="460"/>
        <v>non</v>
      </c>
      <c r="BF3043" s="3">
        <f t="shared" si="460"/>
        <v>0</v>
      </c>
      <c r="BG3043" s="3">
        <f t="shared" si="460"/>
        <v>0</v>
      </c>
      <c r="BH3043" s="3">
        <f t="shared" si="460"/>
        <v>0</v>
      </c>
      <c r="BI3043" s="3">
        <f t="shared" si="460"/>
        <v>0</v>
      </c>
      <c r="BJ3043" s="3">
        <f t="shared" si="460"/>
        <v>0</v>
      </c>
      <c r="BK3043" s="3">
        <f t="shared" si="460"/>
        <v>0</v>
      </c>
      <c r="BL3043" s="3">
        <f t="shared" si="460"/>
        <v>0</v>
      </c>
    </row>
    <row r="3044" spans="3:64" ht="15" customHeight="1" x14ac:dyDescent="0.25">
      <c r="C3044" s="15"/>
      <c r="W3044" s="27" t="s">
        <v>10</v>
      </c>
      <c r="AN3044"/>
      <c r="AO3044"/>
      <c r="AP3044"/>
      <c r="AQ3044"/>
      <c r="BE3044" s="30" t="str">
        <f t="shared" si="460"/>
        <v>non</v>
      </c>
      <c r="BF3044" s="3">
        <f t="shared" si="460"/>
        <v>0</v>
      </c>
      <c r="BG3044" s="3">
        <f t="shared" si="460"/>
        <v>0</v>
      </c>
      <c r="BH3044" s="3">
        <f t="shared" si="460"/>
        <v>0</v>
      </c>
      <c r="BI3044" s="3">
        <f t="shared" si="460"/>
        <v>0</v>
      </c>
      <c r="BJ3044" s="3">
        <f t="shared" si="460"/>
        <v>0</v>
      </c>
      <c r="BK3044" s="3">
        <f t="shared" si="460"/>
        <v>0</v>
      </c>
      <c r="BL3044" s="3">
        <f t="shared" si="460"/>
        <v>0</v>
      </c>
    </row>
    <row r="3045" spans="3:64" ht="15" customHeight="1" x14ac:dyDescent="0.25">
      <c r="C3045" s="15"/>
      <c r="W3045" s="27" t="s">
        <v>10</v>
      </c>
      <c r="AN3045"/>
      <c r="AO3045"/>
      <c r="AP3045"/>
      <c r="AQ3045"/>
      <c r="BE3045" s="30" t="str">
        <f t="shared" si="460"/>
        <v>non</v>
      </c>
      <c r="BF3045" s="3">
        <f t="shared" si="460"/>
        <v>0</v>
      </c>
      <c r="BG3045" s="3">
        <f t="shared" si="460"/>
        <v>0</v>
      </c>
      <c r="BH3045" s="3">
        <f t="shared" si="460"/>
        <v>0</v>
      </c>
      <c r="BI3045" s="3">
        <f t="shared" si="460"/>
        <v>0</v>
      </c>
      <c r="BJ3045" s="3">
        <f t="shared" si="460"/>
        <v>0</v>
      </c>
      <c r="BK3045" s="3">
        <f t="shared" si="460"/>
        <v>0</v>
      </c>
      <c r="BL3045" s="3">
        <f t="shared" si="460"/>
        <v>0</v>
      </c>
    </row>
    <row r="3046" spans="3:64" ht="15" customHeight="1" x14ac:dyDescent="0.25">
      <c r="C3046" s="15"/>
      <c r="W3046" s="27" t="s">
        <v>10</v>
      </c>
      <c r="AN3046"/>
      <c r="AO3046"/>
      <c r="AP3046"/>
      <c r="AQ3046"/>
      <c r="BE3046" s="30" t="str">
        <f t="shared" si="460"/>
        <v>non</v>
      </c>
      <c r="BF3046" s="3">
        <f t="shared" si="460"/>
        <v>0</v>
      </c>
      <c r="BG3046" s="3">
        <f t="shared" si="460"/>
        <v>0</v>
      </c>
      <c r="BH3046" s="3">
        <f t="shared" si="460"/>
        <v>0</v>
      </c>
      <c r="BI3046" s="3">
        <f t="shared" si="460"/>
        <v>0</v>
      </c>
      <c r="BJ3046" s="3">
        <f t="shared" si="460"/>
        <v>0</v>
      </c>
      <c r="BK3046" s="3">
        <f t="shared" si="460"/>
        <v>0</v>
      </c>
      <c r="BL3046" s="3">
        <f t="shared" si="460"/>
        <v>0</v>
      </c>
    </row>
    <row r="3047" spans="3:64" ht="15" customHeight="1" x14ac:dyDescent="0.25">
      <c r="C3047" s="15"/>
      <c r="W3047" s="27" t="s">
        <v>10</v>
      </c>
      <c r="AN3047"/>
      <c r="AO3047"/>
      <c r="AP3047"/>
      <c r="AQ3047"/>
      <c r="BE3047" s="30" t="str">
        <f t="shared" si="460"/>
        <v>non</v>
      </c>
      <c r="BF3047" s="3">
        <f t="shared" si="460"/>
        <v>0</v>
      </c>
      <c r="BG3047" s="3">
        <f t="shared" si="460"/>
        <v>0</v>
      </c>
      <c r="BH3047" s="3">
        <f t="shared" si="460"/>
        <v>0</v>
      </c>
      <c r="BI3047" s="3">
        <f t="shared" si="460"/>
        <v>0</v>
      </c>
      <c r="BJ3047" s="3">
        <f t="shared" si="460"/>
        <v>0</v>
      </c>
      <c r="BK3047" s="3">
        <f t="shared" si="460"/>
        <v>0</v>
      </c>
      <c r="BL3047" s="3">
        <f t="shared" si="460"/>
        <v>0</v>
      </c>
    </row>
    <row r="3048" spans="3:64" ht="15" customHeight="1" x14ac:dyDescent="0.25">
      <c r="C3048" s="15"/>
      <c r="W3048" s="27" t="s">
        <v>10</v>
      </c>
      <c r="AN3048"/>
      <c r="AO3048"/>
      <c r="AP3048"/>
      <c r="AQ3048"/>
      <c r="BE3048" s="30" t="str">
        <f t="shared" si="460"/>
        <v>non</v>
      </c>
      <c r="BF3048" s="3">
        <f t="shared" si="460"/>
        <v>0</v>
      </c>
      <c r="BG3048" s="3">
        <f t="shared" si="460"/>
        <v>0</v>
      </c>
      <c r="BH3048" s="3">
        <f t="shared" si="460"/>
        <v>0</v>
      </c>
      <c r="BI3048" s="3">
        <f t="shared" si="460"/>
        <v>0</v>
      </c>
      <c r="BJ3048" s="3">
        <f t="shared" si="460"/>
        <v>0</v>
      </c>
      <c r="BK3048" s="3">
        <f t="shared" si="460"/>
        <v>0</v>
      </c>
      <c r="BL3048" s="3">
        <f t="shared" si="460"/>
        <v>0</v>
      </c>
    </row>
    <row r="3049" spans="3:64" ht="15" customHeight="1" x14ac:dyDescent="0.25">
      <c r="C3049" s="15"/>
      <c r="W3049" s="27" t="s">
        <v>10</v>
      </c>
      <c r="AN3049"/>
      <c r="AO3049"/>
      <c r="AP3049"/>
      <c r="AQ3049"/>
      <c r="BE3049" s="30" t="str">
        <f t="shared" si="460"/>
        <v>non</v>
      </c>
      <c r="BF3049" s="3">
        <f t="shared" si="460"/>
        <v>0</v>
      </c>
      <c r="BG3049" s="3">
        <f t="shared" si="460"/>
        <v>0</v>
      </c>
      <c r="BH3049" s="3">
        <f t="shared" si="460"/>
        <v>0</v>
      </c>
      <c r="BI3049" s="3">
        <f t="shared" si="460"/>
        <v>0</v>
      </c>
      <c r="BJ3049" s="3">
        <f t="shared" si="460"/>
        <v>0</v>
      </c>
      <c r="BK3049" s="3">
        <f t="shared" si="460"/>
        <v>0</v>
      </c>
      <c r="BL3049" s="3">
        <f t="shared" si="460"/>
        <v>0</v>
      </c>
    </row>
    <row r="3050" spans="3:64" ht="15" customHeight="1" x14ac:dyDescent="0.25">
      <c r="C3050" s="15"/>
      <c r="W3050" s="27" t="s">
        <v>10</v>
      </c>
      <c r="AN3050"/>
      <c r="AO3050"/>
      <c r="AP3050"/>
      <c r="AQ3050"/>
      <c r="BE3050" s="30" t="str">
        <f t="shared" ref="BE3050:BL3065" si="461">+BE3049</f>
        <v>non</v>
      </c>
      <c r="BF3050" s="3">
        <f t="shared" si="461"/>
        <v>0</v>
      </c>
      <c r="BG3050" s="3">
        <f t="shared" si="461"/>
        <v>0</v>
      </c>
      <c r="BH3050" s="3">
        <f t="shared" si="461"/>
        <v>0</v>
      </c>
      <c r="BI3050" s="3">
        <f t="shared" si="461"/>
        <v>0</v>
      </c>
      <c r="BJ3050" s="3">
        <f t="shared" si="461"/>
        <v>0</v>
      </c>
      <c r="BK3050" s="3">
        <f t="shared" si="461"/>
        <v>0</v>
      </c>
      <c r="BL3050" s="3">
        <f t="shared" si="461"/>
        <v>0</v>
      </c>
    </row>
    <row r="3051" spans="3:64" ht="15" customHeight="1" x14ac:dyDescent="0.25">
      <c r="C3051" s="15"/>
      <c r="W3051" s="27" t="s">
        <v>10</v>
      </c>
      <c r="AN3051"/>
      <c r="AO3051"/>
      <c r="AP3051"/>
      <c r="AQ3051"/>
      <c r="BE3051" s="30" t="str">
        <f t="shared" si="461"/>
        <v>non</v>
      </c>
      <c r="BF3051" s="3">
        <f t="shared" si="461"/>
        <v>0</v>
      </c>
      <c r="BG3051" s="3">
        <f t="shared" si="461"/>
        <v>0</v>
      </c>
      <c r="BH3051" s="3">
        <f t="shared" si="461"/>
        <v>0</v>
      </c>
      <c r="BI3051" s="3">
        <f t="shared" si="461"/>
        <v>0</v>
      </c>
      <c r="BJ3051" s="3">
        <f t="shared" si="461"/>
        <v>0</v>
      </c>
      <c r="BK3051" s="3">
        <f t="shared" si="461"/>
        <v>0</v>
      </c>
      <c r="BL3051" s="3">
        <f t="shared" si="461"/>
        <v>0</v>
      </c>
    </row>
    <row r="3052" spans="3:64" ht="15" customHeight="1" x14ac:dyDescent="0.25">
      <c r="C3052" s="15"/>
      <c r="W3052" s="27" t="s">
        <v>10</v>
      </c>
      <c r="AN3052"/>
      <c r="AO3052"/>
      <c r="AP3052"/>
      <c r="AQ3052"/>
      <c r="BE3052" s="30" t="str">
        <f t="shared" si="461"/>
        <v>non</v>
      </c>
      <c r="BF3052" s="3">
        <f t="shared" si="461"/>
        <v>0</v>
      </c>
      <c r="BG3052" s="3">
        <f t="shared" si="461"/>
        <v>0</v>
      </c>
      <c r="BH3052" s="3">
        <f t="shared" si="461"/>
        <v>0</v>
      </c>
      <c r="BI3052" s="3">
        <f t="shared" si="461"/>
        <v>0</v>
      </c>
      <c r="BJ3052" s="3">
        <f t="shared" si="461"/>
        <v>0</v>
      </c>
      <c r="BK3052" s="3">
        <f t="shared" si="461"/>
        <v>0</v>
      </c>
      <c r="BL3052" s="3">
        <f t="shared" si="461"/>
        <v>0</v>
      </c>
    </row>
    <row r="3053" spans="3:64" ht="15" customHeight="1" x14ac:dyDescent="0.25">
      <c r="C3053" s="15"/>
      <c r="W3053" s="27" t="s">
        <v>10</v>
      </c>
      <c r="AN3053"/>
      <c r="AO3053"/>
      <c r="AP3053"/>
      <c r="AQ3053"/>
      <c r="BE3053" s="30" t="str">
        <f t="shared" si="461"/>
        <v>non</v>
      </c>
      <c r="BF3053" s="3">
        <f t="shared" si="461"/>
        <v>0</v>
      </c>
      <c r="BG3053" s="3">
        <f t="shared" si="461"/>
        <v>0</v>
      </c>
      <c r="BH3053" s="3">
        <f t="shared" si="461"/>
        <v>0</v>
      </c>
      <c r="BI3053" s="3">
        <f t="shared" si="461"/>
        <v>0</v>
      </c>
      <c r="BJ3053" s="3">
        <f t="shared" si="461"/>
        <v>0</v>
      </c>
      <c r="BK3053" s="3">
        <f t="shared" si="461"/>
        <v>0</v>
      </c>
      <c r="BL3053" s="3">
        <f t="shared" si="461"/>
        <v>0</v>
      </c>
    </row>
    <row r="3054" spans="3:64" ht="15" customHeight="1" x14ac:dyDescent="0.25">
      <c r="C3054" s="15"/>
      <c r="W3054" s="27" t="s">
        <v>10</v>
      </c>
      <c r="AN3054"/>
      <c r="AO3054"/>
      <c r="AP3054"/>
      <c r="AQ3054"/>
      <c r="BE3054" s="30" t="str">
        <f t="shared" si="461"/>
        <v>non</v>
      </c>
      <c r="BF3054" s="3">
        <f t="shared" si="461"/>
        <v>0</v>
      </c>
      <c r="BG3054" s="3">
        <f t="shared" si="461"/>
        <v>0</v>
      </c>
      <c r="BH3054" s="3">
        <f t="shared" si="461"/>
        <v>0</v>
      </c>
      <c r="BI3054" s="3">
        <f t="shared" si="461"/>
        <v>0</v>
      </c>
      <c r="BJ3054" s="3">
        <f t="shared" si="461"/>
        <v>0</v>
      </c>
      <c r="BK3054" s="3">
        <f t="shared" si="461"/>
        <v>0</v>
      </c>
      <c r="BL3054" s="3">
        <f t="shared" si="461"/>
        <v>0</v>
      </c>
    </row>
    <row r="3055" spans="3:64" ht="15" customHeight="1" x14ac:dyDescent="0.25">
      <c r="C3055" s="15"/>
      <c r="W3055" s="27" t="s">
        <v>10</v>
      </c>
      <c r="AN3055"/>
      <c r="AO3055"/>
      <c r="AP3055"/>
      <c r="AQ3055"/>
      <c r="BE3055" s="30" t="str">
        <f t="shared" si="461"/>
        <v>non</v>
      </c>
      <c r="BF3055" s="3">
        <f t="shared" si="461"/>
        <v>0</v>
      </c>
      <c r="BG3055" s="3">
        <f t="shared" si="461"/>
        <v>0</v>
      </c>
      <c r="BH3055" s="3">
        <f t="shared" si="461"/>
        <v>0</v>
      </c>
      <c r="BI3055" s="3">
        <f t="shared" si="461"/>
        <v>0</v>
      </c>
      <c r="BJ3055" s="3">
        <f t="shared" si="461"/>
        <v>0</v>
      </c>
      <c r="BK3055" s="3">
        <f t="shared" si="461"/>
        <v>0</v>
      </c>
      <c r="BL3055" s="3">
        <f t="shared" si="461"/>
        <v>0</v>
      </c>
    </row>
    <row r="3056" spans="3:64" ht="15" customHeight="1" x14ac:dyDescent="0.25">
      <c r="C3056" s="15"/>
      <c r="W3056" s="27" t="s">
        <v>10</v>
      </c>
      <c r="AN3056"/>
      <c r="AO3056"/>
      <c r="AP3056"/>
      <c r="AQ3056"/>
      <c r="BE3056" s="30" t="str">
        <f t="shared" si="461"/>
        <v>non</v>
      </c>
      <c r="BF3056" s="3">
        <f t="shared" si="461"/>
        <v>0</v>
      </c>
      <c r="BG3056" s="3">
        <f t="shared" si="461"/>
        <v>0</v>
      </c>
      <c r="BH3056" s="3">
        <f t="shared" si="461"/>
        <v>0</v>
      </c>
      <c r="BI3056" s="3">
        <f t="shared" si="461"/>
        <v>0</v>
      </c>
      <c r="BJ3056" s="3">
        <f t="shared" si="461"/>
        <v>0</v>
      </c>
      <c r="BK3056" s="3">
        <f t="shared" si="461"/>
        <v>0</v>
      </c>
      <c r="BL3056" s="3">
        <f t="shared" si="461"/>
        <v>0</v>
      </c>
    </row>
    <row r="3057" spans="3:57" ht="15" customHeight="1" x14ac:dyDescent="0.25">
      <c r="C3057" s="15"/>
      <c r="W3057" s="132" t="s">
        <v>91</v>
      </c>
      <c r="AN3057"/>
      <c r="AO3057"/>
      <c r="AP3057"/>
      <c r="AQ3057"/>
      <c r="BD3057"/>
      <c r="BE3057" s="30" t="str">
        <f t="shared" si="461"/>
        <v>non</v>
      </c>
    </row>
    <row r="3058" spans="3:57" ht="15" customHeight="1" x14ac:dyDescent="0.25">
      <c r="C3058" s="15"/>
      <c r="W3058" s="132" t="s">
        <v>91</v>
      </c>
      <c r="AN3058"/>
      <c r="AO3058"/>
      <c r="AP3058"/>
      <c r="AQ3058"/>
      <c r="BD3058"/>
      <c r="BE3058" s="30" t="str">
        <f t="shared" si="461"/>
        <v>non</v>
      </c>
    </row>
    <row r="3059" spans="3:57" ht="15" customHeight="1" x14ac:dyDescent="0.25">
      <c r="C3059" s="15"/>
      <c r="W3059" s="132" t="s">
        <v>91</v>
      </c>
      <c r="AN3059"/>
      <c r="AO3059"/>
      <c r="AP3059"/>
      <c r="AQ3059"/>
      <c r="BD3059"/>
      <c r="BE3059" s="30" t="str">
        <f t="shared" si="461"/>
        <v>non</v>
      </c>
    </row>
    <row r="3060" spans="3:57" ht="15" customHeight="1" x14ac:dyDescent="0.25">
      <c r="C3060" s="15"/>
      <c r="W3060" s="132" t="s">
        <v>91</v>
      </c>
      <c r="AN3060"/>
      <c r="AO3060"/>
      <c r="AP3060"/>
      <c r="AQ3060"/>
      <c r="BD3060"/>
      <c r="BE3060" s="30" t="str">
        <f t="shared" si="461"/>
        <v>non</v>
      </c>
    </row>
    <row r="3061" spans="3:57" ht="15" customHeight="1" x14ac:dyDescent="0.25">
      <c r="C3061" s="15"/>
      <c r="W3061" s="132" t="s">
        <v>91</v>
      </c>
      <c r="AN3061"/>
      <c r="AO3061"/>
      <c r="AP3061"/>
      <c r="AQ3061"/>
      <c r="BD3061"/>
      <c r="BE3061" s="30" t="str">
        <f t="shared" si="461"/>
        <v>non</v>
      </c>
    </row>
    <row r="3062" spans="3:57" ht="15" customHeight="1" x14ac:dyDescent="0.25">
      <c r="C3062" s="15"/>
      <c r="W3062" s="132" t="s">
        <v>91</v>
      </c>
      <c r="AN3062"/>
      <c r="AO3062"/>
      <c r="AP3062"/>
      <c r="AQ3062"/>
      <c r="BD3062"/>
      <c r="BE3062" s="30" t="str">
        <f t="shared" si="461"/>
        <v>non</v>
      </c>
    </row>
    <row r="3063" spans="3:57" ht="15" customHeight="1" x14ac:dyDescent="0.25">
      <c r="C3063" s="15"/>
      <c r="W3063" s="132" t="s">
        <v>91</v>
      </c>
      <c r="AN3063"/>
      <c r="AO3063"/>
      <c r="AP3063"/>
      <c r="AQ3063"/>
      <c r="BD3063"/>
      <c r="BE3063" s="30" t="str">
        <f t="shared" si="461"/>
        <v>non</v>
      </c>
    </row>
    <row r="3064" spans="3:57" ht="15" customHeight="1" x14ac:dyDescent="0.25">
      <c r="C3064" s="15"/>
      <c r="W3064" s="132" t="s">
        <v>91</v>
      </c>
      <c r="AN3064"/>
      <c r="AO3064"/>
      <c r="AP3064"/>
      <c r="AQ3064"/>
      <c r="BD3064"/>
      <c r="BE3064" s="30" t="str">
        <f t="shared" si="461"/>
        <v>non</v>
      </c>
    </row>
    <row r="3065" spans="3:57" ht="15" customHeight="1" x14ac:dyDescent="0.25">
      <c r="C3065" s="15"/>
      <c r="W3065" s="132" t="s">
        <v>91</v>
      </c>
      <c r="AN3065"/>
      <c r="AO3065"/>
      <c r="AP3065"/>
      <c r="AQ3065"/>
      <c r="BD3065"/>
      <c r="BE3065" s="30" t="str">
        <f t="shared" si="461"/>
        <v>non</v>
      </c>
    </row>
    <row r="3066" spans="3:57" ht="15" customHeight="1" x14ac:dyDescent="0.25">
      <c r="C3066" s="15"/>
      <c r="W3066" s="132" t="s">
        <v>91</v>
      </c>
      <c r="AN3066"/>
      <c r="AO3066"/>
      <c r="AP3066"/>
      <c r="AQ3066"/>
      <c r="BD3066"/>
      <c r="BE3066" s="30" t="str">
        <f t="shared" ref="BE3066:BE3129" si="462">+BE3065</f>
        <v>non</v>
      </c>
    </row>
    <row r="3067" spans="3:57" ht="15" customHeight="1" x14ac:dyDescent="0.25">
      <c r="C3067" s="15"/>
      <c r="W3067" s="132" t="s">
        <v>91</v>
      </c>
      <c r="AN3067"/>
      <c r="AO3067"/>
      <c r="AP3067"/>
      <c r="AQ3067"/>
      <c r="BD3067"/>
      <c r="BE3067" s="30" t="str">
        <f t="shared" si="462"/>
        <v>non</v>
      </c>
    </row>
    <row r="3068" spans="3:57" ht="15" customHeight="1" x14ac:dyDescent="0.25">
      <c r="C3068" s="15"/>
      <c r="W3068" s="132" t="s">
        <v>91</v>
      </c>
      <c r="AN3068"/>
      <c r="AO3068"/>
      <c r="AP3068"/>
      <c r="AQ3068"/>
      <c r="BD3068"/>
      <c r="BE3068" s="30" t="str">
        <f t="shared" si="462"/>
        <v>non</v>
      </c>
    </row>
    <row r="3069" spans="3:57" ht="15" customHeight="1" x14ac:dyDescent="0.25">
      <c r="C3069" s="15"/>
      <c r="W3069" s="132" t="s">
        <v>91</v>
      </c>
      <c r="AN3069"/>
      <c r="AO3069"/>
      <c r="AP3069"/>
      <c r="AQ3069"/>
      <c r="BD3069"/>
      <c r="BE3069" s="30" t="str">
        <f t="shared" si="462"/>
        <v>non</v>
      </c>
    </row>
    <row r="3070" spans="3:57" ht="15" customHeight="1" x14ac:dyDescent="0.25">
      <c r="C3070" s="15"/>
      <c r="W3070" s="132" t="s">
        <v>91</v>
      </c>
      <c r="AN3070"/>
      <c r="AO3070"/>
      <c r="AP3070"/>
      <c r="AQ3070"/>
      <c r="BD3070"/>
      <c r="BE3070" s="30" t="str">
        <f t="shared" si="462"/>
        <v>non</v>
      </c>
    </row>
    <row r="3071" spans="3:57" ht="15" customHeight="1" x14ac:dyDescent="0.25">
      <c r="C3071" s="15"/>
      <c r="W3071" s="132" t="s">
        <v>91</v>
      </c>
      <c r="AN3071"/>
      <c r="AO3071"/>
      <c r="AP3071"/>
      <c r="AQ3071"/>
      <c r="BD3071"/>
      <c r="BE3071" s="30" t="str">
        <f t="shared" si="462"/>
        <v>non</v>
      </c>
    </row>
    <row r="3072" spans="3:57" ht="15" customHeight="1" x14ac:dyDescent="0.25">
      <c r="C3072" s="15"/>
      <c r="W3072" s="132" t="s">
        <v>91</v>
      </c>
      <c r="AN3072"/>
      <c r="AO3072"/>
      <c r="AP3072"/>
      <c r="AQ3072"/>
      <c r="BD3072"/>
      <c r="BE3072" s="30" t="str">
        <f t="shared" si="462"/>
        <v>non</v>
      </c>
    </row>
    <row r="3073" spans="3:57" ht="15" customHeight="1" x14ac:dyDescent="0.25">
      <c r="C3073" s="15"/>
      <c r="W3073" s="132" t="s">
        <v>91</v>
      </c>
      <c r="AN3073"/>
      <c r="AO3073"/>
      <c r="AP3073"/>
      <c r="AQ3073"/>
      <c r="BD3073"/>
      <c r="BE3073" s="30" t="str">
        <f t="shared" si="462"/>
        <v>non</v>
      </c>
    </row>
    <row r="3074" spans="3:57" ht="15" customHeight="1" x14ac:dyDescent="0.25">
      <c r="C3074" s="15"/>
      <c r="W3074" s="132" t="s">
        <v>91</v>
      </c>
      <c r="AN3074"/>
      <c r="AO3074"/>
      <c r="AP3074"/>
      <c r="AQ3074"/>
      <c r="BD3074"/>
      <c r="BE3074" s="30" t="str">
        <f t="shared" si="462"/>
        <v>non</v>
      </c>
    </row>
    <row r="3075" spans="3:57" ht="15" customHeight="1" x14ac:dyDescent="0.25">
      <c r="C3075" s="15"/>
      <c r="W3075" s="132" t="s">
        <v>91</v>
      </c>
      <c r="AN3075"/>
      <c r="AO3075"/>
      <c r="AP3075"/>
      <c r="AQ3075"/>
      <c r="BD3075"/>
      <c r="BE3075" s="30" t="str">
        <f t="shared" si="462"/>
        <v>non</v>
      </c>
    </row>
    <row r="3076" spans="3:57" ht="15" customHeight="1" x14ac:dyDescent="0.25">
      <c r="C3076" s="15"/>
      <c r="W3076" s="132" t="s">
        <v>91</v>
      </c>
      <c r="AN3076"/>
      <c r="AO3076"/>
      <c r="AP3076"/>
      <c r="AQ3076"/>
      <c r="BD3076"/>
      <c r="BE3076" s="30" t="str">
        <f t="shared" si="462"/>
        <v>non</v>
      </c>
    </row>
    <row r="3077" spans="3:57" ht="15" customHeight="1" x14ac:dyDescent="0.25">
      <c r="C3077" s="15"/>
      <c r="W3077" s="132" t="s">
        <v>91</v>
      </c>
      <c r="AN3077"/>
      <c r="AO3077"/>
      <c r="AP3077"/>
      <c r="AQ3077"/>
      <c r="BD3077"/>
      <c r="BE3077" s="30" t="str">
        <f t="shared" si="462"/>
        <v>non</v>
      </c>
    </row>
    <row r="3078" spans="3:57" ht="15" customHeight="1" x14ac:dyDescent="0.25">
      <c r="C3078" s="15"/>
      <c r="W3078" s="132" t="s">
        <v>91</v>
      </c>
      <c r="AN3078"/>
      <c r="AO3078"/>
      <c r="AP3078"/>
      <c r="AQ3078"/>
      <c r="BD3078"/>
      <c r="BE3078" s="30" t="str">
        <f t="shared" si="462"/>
        <v>non</v>
      </c>
    </row>
    <row r="3079" spans="3:57" ht="15" customHeight="1" x14ac:dyDescent="0.25">
      <c r="C3079" s="15"/>
      <c r="W3079" s="132" t="s">
        <v>91</v>
      </c>
      <c r="AN3079"/>
      <c r="AO3079"/>
      <c r="AP3079"/>
      <c r="AQ3079"/>
      <c r="BD3079"/>
      <c r="BE3079" s="30" t="str">
        <f t="shared" si="462"/>
        <v>non</v>
      </c>
    </row>
    <row r="3080" spans="3:57" ht="15" customHeight="1" x14ac:dyDescent="0.25">
      <c r="C3080" s="15"/>
      <c r="W3080" s="132" t="s">
        <v>91</v>
      </c>
      <c r="AN3080"/>
      <c r="AO3080"/>
      <c r="AP3080"/>
      <c r="AQ3080"/>
      <c r="BD3080"/>
      <c r="BE3080" s="30" t="str">
        <f t="shared" si="462"/>
        <v>non</v>
      </c>
    </row>
    <row r="3081" spans="3:57" ht="15" customHeight="1" x14ac:dyDescent="0.25">
      <c r="C3081" s="15"/>
      <c r="W3081" s="132" t="s">
        <v>91</v>
      </c>
      <c r="AN3081"/>
      <c r="AO3081"/>
      <c r="AP3081"/>
      <c r="AQ3081"/>
      <c r="BD3081"/>
      <c r="BE3081" s="30" t="str">
        <f t="shared" si="462"/>
        <v>non</v>
      </c>
    </row>
    <row r="3082" spans="3:57" ht="15" customHeight="1" x14ac:dyDescent="0.25">
      <c r="C3082" s="15"/>
      <c r="W3082" s="132" t="s">
        <v>91</v>
      </c>
      <c r="AN3082"/>
      <c r="AO3082"/>
      <c r="AP3082"/>
      <c r="AQ3082"/>
      <c r="BD3082"/>
      <c r="BE3082" s="30" t="str">
        <f t="shared" si="462"/>
        <v>non</v>
      </c>
    </row>
    <row r="3083" spans="3:57" ht="15" customHeight="1" x14ac:dyDescent="0.25">
      <c r="C3083" s="15"/>
      <c r="W3083" s="132" t="s">
        <v>91</v>
      </c>
      <c r="AN3083"/>
      <c r="AO3083"/>
      <c r="AP3083"/>
      <c r="AQ3083"/>
      <c r="BD3083"/>
      <c r="BE3083" s="30" t="str">
        <f t="shared" si="462"/>
        <v>non</v>
      </c>
    </row>
    <row r="3084" spans="3:57" ht="15" customHeight="1" x14ac:dyDescent="0.25">
      <c r="C3084" s="15"/>
      <c r="W3084" s="132" t="s">
        <v>91</v>
      </c>
      <c r="AN3084"/>
      <c r="AO3084"/>
      <c r="AP3084"/>
      <c r="AQ3084"/>
      <c r="BD3084"/>
      <c r="BE3084" s="30" t="str">
        <f t="shared" si="462"/>
        <v>non</v>
      </c>
    </row>
    <row r="3085" spans="3:57" ht="15" customHeight="1" x14ac:dyDescent="0.25">
      <c r="C3085" s="15"/>
      <c r="W3085" s="132" t="s">
        <v>91</v>
      </c>
      <c r="AN3085"/>
      <c r="AO3085"/>
      <c r="AP3085"/>
      <c r="AQ3085"/>
      <c r="BD3085"/>
      <c r="BE3085" s="30" t="str">
        <f t="shared" si="462"/>
        <v>non</v>
      </c>
    </row>
    <row r="3086" spans="3:57" ht="15" customHeight="1" x14ac:dyDescent="0.25">
      <c r="C3086" s="15"/>
      <c r="W3086" s="132" t="s">
        <v>91</v>
      </c>
      <c r="AN3086"/>
      <c r="AO3086"/>
      <c r="AP3086"/>
      <c r="AQ3086"/>
      <c r="BD3086"/>
      <c r="BE3086" s="30" t="str">
        <f t="shared" si="462"/>
        <v>non</v>
      </c>
    </row>
    <row r="3087" spans="3:57" ht="15" customHeight="1" x14ac:dyDescent="0.25">
      <c r="C3087" s="15"/>
      <c r="W3087" s="132" t="s">
        <v>91</v>
      </c>
      <c r="AN3087"/>
      <c r="AO3087"/>
      <c r="AP3087"/>
      <c r="AQ3087"/>
      <c r="BD3087"/>
      <c r="BE3087" s="30" t="str">
        <f t="shared" si="462"/>
        <v>non</v>
      </c>
    </row>
    <row r="3088" spans="3:57" ht="15" customHeight="1" x14ac:dyDescent="0.25">
      <c r="C3088" s="15"/>
      <c r="W3088" s="132" t="s">
        <v>91</v>
      </c>
      <c r="AN3088"/>
      <c r="AO3088"/>
      <c r="AP3088"/>
      <c r="AQ3088"/>
      <c r="BD3088"/>
      <c r="BE3088" s="30" t="str">
        <f t="shared" si="462"/>
        <v>non</v>
      </c>
    </row>
    <row r="3089" spans="3:57" ht="15" customHeight="1" x14ac:dyDescent="0.25">
      <c r="C3089" s="15"/>
      <c r="W3089" s="132" t="s">
        <v>91</v>
      </c>
      <c r="AN3089"/>
      <c r="AO3089"/>
      <c r="AP3089"/>
      <c r="AQ3089"/>
      <c r="BD3089"/>
      <c r="BE3089" s="30" t="str">
        <f t="shared" si="462"/>
        <v>non</v>
      </c>
    </row>
    <row r="3090" spans="3:57" ht="15" customHeight="1" x14ac:dyDescent="0.25">
      <c r="C3090" s="15"/>
      <c r="W3090" s="132" t="s">
        <v>91</v>
      </c>
      <c r="AN3090"/>
      <c r="AO3090"/>
      <c r="AP3090"/>
      <c r="AQ3090"/>
      <c r="BD3090"/>
      <c r="BE3090" s="30" t="str">
        <f t="shared" si="462"/>
        <v>non</v>
      </c>
    </row>
    <row r="3091" spans="3:57" ht="15" customHeight="1" x14ac:dyDescent="0.25">
      <c r="C3091" s="15"/>
      <c r="W3091" s="132" t="s">
        <v>91</v>
      </c>
      <c r="AN3091"/>
      <c r="AO3091"/>
      <c r="AP3091"/>
      <c r="AQ3091"/>
      <c r="BD3091"/>
      <c r="BE3091" s="30" t="str">
        <f t="shared" si="462"/>
        <v>non</v>
      </c>
    </row>
    <row r="3092" spans="3:57" ht="15" customHeight="1" x14ac:dyDescent="0.25">
      <c r="C3092" s="15"/>
      <c r="W3092" s="132" t="s">
        <v>91</v>
      </c>
      <c r="AN3092"/>
      <c r="AO3092"/>
      <c r="AP3092"/>
      <c r="AQ3092"/>
      <c r="BD3092"/>
      <c r="BE3092" s="30" t="str">
        <f t="shared" si="462"/>
        <v>non</v>
      </c>
    </row>
    <row r="3093" spans="3:57" ht="15" customHeight="1" x14ac:dyDescent="0.25">
      <c r="C3093" s="15"/>
      <c r="W3093" s="132" t="s">
        <v>91</v>
      </c>
      <c r="AN3093"/>
      <c r="AO3093"/>
      <c r="AP3093"/>
      <c r="AQ3093"/>
      <c r="BD3093"/>
      <c r="BE3093" s="30" t="str">
        <f t="shared" si="462"/>
        <v>non</v>
      </c>
    </row>
    <row r="3094" spans="3:57" ht="15" customHeight="1" x14ac:dyDescent="0.25">
      <c r="C3094" s="15"/>
      <c r="W3094" s="132" t="s">
        <v>91</v>
      </c>
      <c r="AN3094"/>
      <c r="AO3094"/>
      <c r="AP3094"/>
      <c r="AQ3094"/>
      <c r="BD3094"/>
      <c r="BE3094" s="30" t="str">
        <f t="shared" si="462"/>
        <v>non</v>
      </c>
    </row>
    <row r="3095" spans="3:57" ht="15" customHeight="1" x14ac:dyDescent="0.25">
      <c r="C3095" s="15"/>
      <c r="W3095" s="132" t="s">
        <v>91</v>
      </c>
      <c r="AN3095"/>
      <c r="AO3095"/>
      <c r="AP3095"/>
      <c r="AQ3095"/>
      <c r="BD3095"/>
      <c r="BE3095" s="30" t="str">
        <f t="shared" si="462"/>
        <v>non</v>
      </c>
    </row>
    <row r="3096" spans="3:57" ht="15" customHeight="1" x14ac:dyDescent="0.25">
      <c r="C3096" s="15"/>
      <c r="W3096" s="132" t="s">
        <v>91</v>
      </c>
      <c r="AN3096"/>
      <c r="AO3096"/>
      <c r="AP3096"/>
      <c r="AQ3096"/>
      <c r="BD3096"/>
      <c r="BE3096" s="30" t="str">
        <f t="shared" si="462"/>
        <v>non</v>
      </c>
    </row>
    <row r="3097" spans="3:57" ht="15" customHeight="1" x14ac:dyDescent="0.25">
      <c r="C3097" s="15"/>
      <c r="W3097" s="132" t="s">
        <v>91</v>
      </c>
      <c r="AN3097"/>
      <c r="AO3097"/>
      <c r="AP3097"/>
      <c r="AQ3097"/>
      <c r="BD3097"/>
      <c r="BE3097" s="30" t="str">
        <f t="shared" si="462"/>
        <v>non</v>
      </c>
    </row>
    <row r="3098" spans="3:57" ht="15" customHeight="1" x14ac:dyDescent="0.25">
      <c r="C3098" s="15"/>
      <c r="W3098" s="132" t="s">
        <v>91</v>
      </c>
      <c r="AN3098"/>
      <c r="AO3098"/>
      <c r="AP3098"/>
      <c r="AQ3098"/>
      <c r="BD3098"/>
      <c r="BE3098" s="30" t="str">
        <f t="shared" si="462"/>
        <v>non</v>
      </c>
    </row>
    <row r="3099" spans="3:57" ht="15" customHeight="1" x14ac:dyDescent="0.25">
      <c r="C3099" s="15"/>
      <c r="W3099" s="132" t="s">
        <v>91</v>
      </c>
      <c r="AN3099"/>
      <c r="AO3099"/>
      <c r="AP3099"/>
      <c r="AQ3099"/>
      <c r="BD3099"/>
      <c r="BE3099" s="30" t="str">
        <f t="shared" si="462"/>
        <v>non</v>
      </c>
    </row>
    <row r="3100" spans="3:57" ht="15" customHeight="1" x14ac:dyDescent="0.25">
      <c r="C3100" s="15"/>
      <c r="W3100" s="132" t="s">
        <v>91</v>
      </c>
      <c r="AN3100"/>
      <c r="AO3100"/>
      <c r="AP3100"/>
      <c r="AQ3100"/>
      <c r="BD3100"/>
      <c r="BE3100" s="30" t="str">
        <f t="shared" si="462"/>
        <v>non</v>
      </c>
    </row>
    <row r="3101" spans="3:57" ht="15" customHeight="1" x14ac:dyDescent="0.25">
      <c r="C3101" s="15"/>
      <c r="W3101" s="132" t="s">
        <v>91</v>
      </c>
      <c r="AN3101"/>
      <c r="AO3101"/>
      <c r="AP3101"/>
      <c r="AQ3101"/>
      <c r="BD3101"/>
      <c r="BE3101" s="30" t="str">
        <f t="shared" si="462"/>
        <v>non</v>
      </c>
    </row>
    <row r="3102" spans="3:57" ht="15" customHeight="1" x14ac:dyDescent="0.25">
      <c r="C3102" s="15"/>
      <c r="W3102" s="132" t="s">
        <v>91</v>
      </c>
      <c r="AN3102"/>
      <c r="AO3102"/>
      <c r="AP3102"/>
      <c r="AQ3102"/>
      <c r="BD3102"/>
      <c r="BE3102" s="30" t="str">
        <f t="shared" si="462"/>
        <v>non</v>
      </c>
    </row>
    <row r="3103" spans="3:57" ht="15" customHeight="1" x14ac:dyDescent="0.25">
      <c r="C3103" s="15"/>
      <c r="W3103" s="132" t="s">
        <v>91</v>
      </c>
      <c r="AN3103"/>
      <c r="AO3103"/>
      <c r="AP3103"/>
      <c r="AQ3103"/>
      <c r="BD3103"/>
      <c r="BE3103" s="30" t="str">
        <f t="shared" si="462"/>
        <v>non</v>
      </c>
    </row>
    <row r="3104" spans="3:57" ht="15" customHeight="1" x14ac:dyDescent="0.25">
      <c r="C3104" s="15"/>
      <c r="W3104" s="132" t="s">
        <v>91</v>
      </c>
      <c r="AN3104"/>
      <c r="AO3104"/>
      <c r="AP3104"/>
      <c r="AQ3104"/>
      <c r="BD3104"/>
      <c r="BE3104" s="30" t="str">
        <f t="shared" si="462"/>
        <v>non</v>
      </c>
    </row>
    <row r="3105" spans="3:57" ht="15" customHeight="1" x14ac:dyDescent="0.25">
      <c r="C3105" s="15"/>
      <c r="W3105" s="132" t="s">
        <v>91</v>
      </c>
      <c r="AN3105"/>
      <c r="AO3105"/>
      <c r="AP3105"/>
      <c r="AQ3105"/>
      <c r="BD3105"/>
      <c r="BE3105" s="30" t="str">
        <f t="shared" si="462"/>
        <v>non</v>
      </c>
    </row>
    <row r="3106" spans="3:57" ht="15" customHeight="1" x14ac:dyDescent="0.25">
      <c r="C3106" s="15"/>
      <c r="W3106" s="132" t="s">
        <v>91</v>
      </c>
      <c r="AN3106"/>
      <c r="AO3106"/>
      <c r="AP3106"/>
      <c r="AQ3106"/>
      <c r="BD3106"/>
      <c r="BE3106" s="30" t="str">
        <f t="shared" si="462"/>
        <v>non</v>
      </c>
    </row>
    <row r="3107" spans="3:57" ht="15" customHeight="1" x14ac:dyDescent="0.25">
      <c r="C3107" s="15"/>
      <c r="W3107" s="132" t="s">
        <v>91</v>
      </c>
      <c r="AN3107"/>
      <c r="AO3107"/>
      <c r="AP3107"/>
      <c r="AQ3107"/>
      <c r="BD3107"/>
      <c r="BE3107" s="30" t="str">
        <f t="shared" si="462"/>
        <v>non</v>
      </c>
    </row>
    <row r="3108" spans="3:57" ht="15" customHeight="1" x14ac:dyDescent="0.25">
      <c r="C3108" s="15"/>
      <c r="W3108" s="132" t="s">
        <v>91</v>
      </c>
      <c r="AN3108"/>
      <c r="AO3108"/>
      <c r="AP3108"/>
      <c r="AQ3108"/>
      <c r="BD3108"/>
      <c r="BE3108" s="30" t="str">
        <f t="shared" si="462"/>
        <v>non</v>
      </c>
    </row>
    <row r="3109" spans="3:57" ht="15" customHeight="1" x14ac:dyDescent="0.25">
      <c r="C3109" s="15"/>
      <c r="W3109" s="132" t="s">
        <v>91</v>
      </c>
      <c r="AN3109"/>
      <c r="AO3109"/>
      <c r="AP3109"/>
      <c r="AQ3109"/>
      <c r="BD3109"/>
      <c r="BE3109" s="30" t="str">
        <f t="shared" si="462"/>
        <v>non</v>
      </c>
    </row>
    <row r="3110" spans="3:57" ht="15" customHeight="1" x14ac:dyDescent="0.25">
      <c r="C3110" s="15"/>
      <c r="W3110" s="132" t="s">
        <v>91</v>
      </c>
      <c r="AN3110"/>
      <c r="AO3110"/>
      <c r="AP3110"/>
      <c r="AQ3110"/>
      <c r="BD3110"/>
      <c r="BE3110" s="30" t="str">
        <f t="shared" si="462"/>
        <v>non</v>
      </c>
    </row>
    <row r="3111" spans="3:57" ht="15" customHeight="1" x14ac:dyDescent="0.25">
      <c r="C3111" s="15"/>
      <c r="W3111" s="132" t="s">
        <v>91</v>
      </c>
      <c r="AN3111"/>
      <c r="AO3111"/>
      <c r="AP3111"/>
      <c r="AQ3111"/>
      <c r="BD3111"/>
      <c r="BE3111" s="30" t="str">
        <f t="shared" si="462"/>
        <v>non</v>
      </c>
    </row>
    <row r="3112" spans="3:57" ht="15" customHeight="1" x14ac:dyDescent="0.25">
      <c r="C3112" s="15"/>
      <c r="W3112" s="132" t="s">
        <v>91</v>
      </c>
      <c r="AN3112"/>
      <c r="AO3112"/>
      <c r="AP3112"/>
      <c r="AQ3112"/>
      <c r="BD3112"/>
      <c r="BE3112" s="30" t="str">
        <f t="shared" si="462"/>
        <v>non</v>
      </c>
    </row>
    <row r="3113" spans="3:57" ht="15" customHeight="1" x14ac:dyDescent="0.25">
      <c r="C3113" s="15"/>
      <c r="W3113" s="132" t="s">
        <v>91</v>
      </c>
      <c r="AN3113"/>
      <c r="AO3113"/>
      <c r="AP3113"/>
      <c r="AQ3113"/>
      <c r="BD3113"/>
      <c r="BE3113" s="30" t="str">
        <f t="shared" si="462"/>
        <v>non</v>
      </c>
    </row>
    <row r="3114" spans="3:57" ht="15" customHeight="1" x14ac:dyDescent="0.25">
      <c r="C3114" s="15"/>
      <c r="W3114" s="132" t="s">
        <v>91</v>
      </c>
      <c r="AN3114"/>
      <c r="AO3114"/>
      <c r="AP3114"/>
      <c r="AQ3114"/>
      <c r="BD3114"/>
      <c r="BE3114" s="30" t="str">
        <f t="shared" si="462"/>
        <v>non</v>
      </c>
    </row>
    <row r="3115" spans="3:57" ht="15" customHeight="1" x14ac:dyDescent="0.25">
      <c r="C3115" s="15"/>
      <c r="W3115" s="132" t="s">
        <v>91</v>
      </c>
      <c r="AN3115"/>
      <c r="AO3115"/>
      <c r="AP3115"/>
      <c r="AQ3115"/>
      <c r="BD3115"/>
      <c r="BE3115" s="30" t="str">
        <f t="shared" si="462"/>
        <v>non</v>
      </c>
    </row>
    <row r="3116" spans="3:57" ht="15" customHeight="1" x14ac:dyDescent="0.25">
      <c r="C3116" s="15"/>
      <c r="W3116" s="132" t="s">
        <v>91</v>
      </c>
      <c r="AN3116"/>
      <c r="AO3116"/>
      <c r="AP3116"/>
      <c r="AQ3116"/>
      <c r="BD3116"/>
      <c r="BE3116" s="30" t="str">
        <f t="shared" si="462"/>
        <v>non</v>
      </c>
    </row>
    <row r="3117" spans="3:57" ht="15" customHeight="1" x14ac:dyDescent="0.25">
      <c r="C3117" s="15"/>
      <c r="W3117" s="132" t="s">
        <v>91</v>
      </c>
      <c r="AN3117"/>
      <c r="AO3117"/>
      <c r="AP3117"/>
      <c r="AQ3117"/>
      <c r="BD3117"/>
      <c r="BE3117" s="30" t="str">
        <f t="shared" si="462"/>
        <v>non</v>
      </c>
    </row>
    <row r="3118" spans="3:57" ht="15" customHeight="1" x14ac:dyDescent="0.25">
      <c r="C3118" s="15"/>
      <c r="W3118" s="132" t="s">
        <v>91</v>
      </c>
      <c r="AN3118"/>
      <c r="AO3118"/>
      <c r="AP3118"/>
      <c r="AQ3118"/>
      <c r="BD3118"/>
      <c r="BE3118" s="30" t="str">
        <f t="shared" si="462"/>
        <v>non</v>
      </c>
    </row>
    <row r="3119" spans="3:57" ht="15" customHeight="1" x14ac:dyDescent="0.25">
      <c r="C3119" s="15"/>
      <c r="W3119" s="132" t="s">
        <v>91</v>
      </c>
      <c r="AN3119"/>
      <c r="AO3119"/>
      <c r="AP3119"/>
      <c r="AQ3119"/>
      <c r="BD3119"/>
      <c r="BE3119" s="30" t="str">
        <f t="shared" si="462"/>
        <v>non</v>
      </c>
    </row>
    <row r="3120" spans="3:57" ht="15" customHeight="1" x14ac:dyDescent="0.25">
      <c r="C3120" s="15"/>
      <c r="W3120" s="132" t="s">
        <v>91</v>
      </c>
      <c r="AN3120"/>
      <c r="AO3120"/>
      <c r="AP3120"/>
      <c r="AQ3120"/>
      <c r="BD3120"/>
      <c r="BE3120" s="30" t="str">
        <f t="shared" si="462"/>
        <v>non</v>
      </c>
    </row>
    <row r="3121" spans="3:57" ht="15" customHeight="1" x14ac:dyDescent="0.25">
      <c r="C3121" s="15"/>
      <c r="W3121" s="132" t="s">
        <v>91</v>
      </c>
      <c r="AN3121"/>
      <c r="AO3121"/>
      <c r="AP3121"/>
      <c r="AQ3121"/>
      <c r="BD3121"/>
      <c r="BE3121" s="30" t="str">
        <f t="shared" si="462"/>
        <v>non</v>
      </c>
    </row>
    <row r="3122" spans="3:57" ht="15" customHeight="1" x14ac:dyDescent="0.25">
      <c r="C3122" s="15"/>
      <c r="W3122" s="132" t="s">
        <v>91</v>
      </c>
      <c r="AN3122"/>
      <c r="AO3122"/>
      <c r="AP3122"/>
      <c r="AQ3122"/>
      <c r="BD3122"/>
      <c r="BE3122" s="30" t="str">
        <f t="shared" si="462"/>
        <v>non</v>
      </c>
    </row>
    <row r="3123" spans="3:57" ht="15" customHeight="1" x14ac:dyDescent="0.25">
      <c r="C3123" s="15"/>
      <c r="W3123" s="132" t="s">
        <v>91</v>
      </c>
      <c r="AN3123"/>
      <c r="AO3123"/>
      <c r="AP3123"/>
      <c r="AQ3123"/>
      <c r="BD3123"/>
      <c r="BE3123" s="30" t="str">
        <f t="shared" si="462"/>
        <v>non</v>
      </c>
    </row>
    <row r="3124" spans="3:57" ht="15" customHeight="1" x14ac:dyDescent="0.25">
      <c r="C3124" s="15"/>
      <c r="W3124" s="132" t="s">
        <v>91</v>
      </c>
      <c r="AN3124"/>
      <c r="AO3124"/>
      <c r="AP3124"/>
      <c r="AQ3124"/>
      <c r="BD3124"/>
      <c r="BE3124" s="30" t="str">
        <f t="shared" si="462"/>
        <v>non</v>
      </c>
    </row>
    <row r="3125" spans="3:57" ht="15" customHeight="1" x14ac:dyDescent="0.25">
      <c r="C3125" s="15"/>
      <c r="W3125" s="132" t="s">
        <v>91</v>
      </c>
      <c r="AN3125"/>
      <c r="AO3125"/>
      <c r="AP3125"/>
      <c r="AQ3125"/>
      <c r="BD3125"/>
      <c r="BE3125" s="30" t="str">
        <f t="shared" si="462"/>
        <v>non</v>
      </c>
    </row>
    <row r="3126" spans="3:57" ht="15" customHeight="1" x14ac:dyDescent="0.25">
      <c r="C3126" s="15"/>
      <c r="W3126" s="132" t="s">
        <v>91</v>
      </c>
      <c r="AN3126"/>
      <c r="AO3126"/>
      <c r="AP3126"/>
      <c r="AQ3126"/>
      <c r="BD3126"/>
      <c r="BE3126" s="30" t="str">
        <f t="shared" si="462"/>
        <v>non</v>
      </c>
    </row>
    <row r="3127" spans="3:57" ht="15" customHeight="1" x14ac:dyDescent="0.25">
      <c r="C3127" s="15"/>
      <c r="W3127" s="132" t="s">
        <v>91</v>
      </c>
      <c r="AN3127"/>
      <c r="AO3127"/>
      <c r="AP3127"/>
      <c r="AQ3127"/>
      <c r="BD3127"/>
      <c r="BE3127" s="30" t="str">
        <f t="shared" si="462"/>
        <v>non</v>
      </c>
    </row>
    <row r="3128" spans="3:57" ht="15" customHeight="1" x14ac:dyDescent="0.25">
      <c r="C3128" s="15"/>
      <c r="W3128" s="132" t="s">
        <v>91</v>
      </c>
      <c r="AN3128"/>
      <c r="AO3128"/>
      <c r="AP3128"/>
      <c r="AQ3128"/>
      <c r="BD3128"/>
      <c r="BE3128" s="30" t="str">
        <f t="shared" si="462"/>
        <v>non</v>
      </c>
    </row>
    <row r="3129" spans="3:57" ht="15" customHeight="1" x14ac:dyDescent="0.25">
      <c r="C3129" s="15"/>
      <c r="W3129" s="132" t="s">
        <v>91</v>
      </c>
      <c r="AN3129"/>
      <c r="AO3129"/>
      <c r="AP3129"/>
      <c r="AQ3129"/>
      <c r="BD3129"/>
      <c r="BE3129" s="30" t="str">
        <f t="shared" si="462"/>
        <v>non</v>
      </c>
    </row>
    <row r="3130" spans="3:57" ht="15" customHeight="1" x14ac:dyDescent="0.25">
      <c r="C3130" s="15"/>
      <c r="W3130" s="132" t="s">
        <v>91</v>
      </c>
      <c r="AN3130"/>
      <c r="AO3130"/>
      <c r="AP3130"/>
      <c r="AQ3130"/>
      <c r="BD3130"/>
      <c r="BE3130" s="30" t="str">
        <f t="shared" ref="BE3130:BE3193" si="463">+BE3129</f>
        <v>non</v>
      </c>
    </row>
    <row r="3131" spans="3:57" ht="15" customHeight="1" x14ac:dyDescent="0.25">
      <c r="C3131" s="15"/>
      <c r="W3131" s="132" t="s">
        <v>91</v>
      </c>
      <c r="AN3131"/>
      <c r="AO3131"/>
      <c r="AP3131"/>
      <c r="AQ3131"/>
      <c r="BD3131"/>
      <c r="BE3131" s="30" t="str">
        <f t="shared" si="463"/>
        <v>non</v>
      </c>
    </row>
    <row r="3132" spans="3:57" ht="15" customHeight="1" x14ac:dyDescent="0.25">
      <c r="C3132" s="15"/>
      <c r="W3132" s="132" t="s">
        <v>91</v>
      </c>
      <c r="AN3132"/>
      <c r="AO3132"/>
      <c r="AP3132"/>
      <c r="AQ3132"/>
      <c r="BD3132"/>
      <c r="BE3132" s="30" t="str">
        <f t="shared" si="463"/>
        <v>non</v>
      </c>
    </row>
    <row r="3133" spans="3:57" ht="15" customHeight="1" x14ac:dyDescent="0.25">
      <c r="C3133" s="15"/>
      <c r="W3133" s="132" t="s">
        <v>91</v>
      </c>
      <c r="AN3133"/>
      <c r="AO3133"/>
      <c r="AP3133"/>
      <c r="AQ3133"/>
      <c r="BD3133"/>
      <c r="BE3133" s="30" t="str">
        <f t="shared" si="463"/>
        <v>non</v>
      </c>
    </row>
    <row r="3134" spans="3:57" ht="15" customHeight="1" x14ac:dyDescent="0.25">
      <c r="C3134" s="15"/>
      <c r="W3134" s="132" t="s">
        <v>91</v>
      </c>
      <c r="AN3134"/>
      <c r="AO3134"/>
      <c r="AP3134"/>
      <c r="AQ3134"/>
      <c r="BD3134"/>
      <c r="BE3134" s="30" t="str">
        <f t="shared" si="463"/>
        <v>non</v>
      </c>
    </row>
    <row r="3135" spans="3:57" ht="15" customHeight="1" x14ac:dyDescent="0.25">
      <c r="C3135" s="15"/>
      <c r="W3135" s="132" t="s">
        <v>91</v>
      </c>
      <c r="AN3135"/>
      <c r="AO3135"/>
      <c r="AP3135"/>
      <c r="AQ3135"/>
      <c r="BD3135"/>
      <c r="BE3135" s="30" t="str">
        <f t="shared" si="463"/>
        <v>non</v>
      </c>
    </row>
    <row r="3136" spans="3:57" ht="15" customHeight="1" x14ac:dyDescent="0.25">
      <c r="C3136" s="15"/>
      <c r="W3136" s="132" t="s">
        <v>91</v>
      </c>
      <c r="AN3136"/>
      <c r="AO3136"/>
      <c r="AP3136"/>
      <c r="AQ3136"/>
      <c r="BD3136"/>
      <c r="BE3136" s="30" t="str">
        <f t="shared" si="463"/>
        <v>non</v>
      </c>
    </row>
    <row r="3137" spans="3:57" ht="15" customHeight="1" x14ac:dyDescent="0.25">
      <c r="C3137" s="15"/>
      <c r="W3137" s="132" t="s">
        <v>91</v>
      </c>
      <c r="AN3137"/>
      <c r="AO3137"/>
      <c r="AP3137"/>
      <c r="AQ3137"/>
      <c r="BD3137"/>
      <c r="BE3137" s="30" t="str">
        <f t="shared" si="463"/>
        <v>non</v>
      </c>
    </row>
    <row r="3138" spans="3:57" ht="15" customHeight="1" x14ac:dyDescent="0.25">
      <c r="C3138" s="15"/>
      <c r="W3138" s="132" t="s">
        <v>91</v>
      </c>
      <c r="AN3138"/>
      <c r="AO3138"/>
      <c r="AP3138"/>
      <c r="AQ3138"/>
      <c r="BD3138"/>
      <c r="BE3138" s="30" t="str">
        <f t="shared" si="463"/>
        <v>non</v>
      </c>
    </row>
    <row r="3139" spans="3:57" ht="15" customHeight="1" x14ac:dyDescent="0.25">
      <c r="C3139" s="15"/>
      <c r="W3139" s="132" t="s">
        <v>91</v>
      </c>
      <c r="AN3139"/>
      <c r="AO3139"/>
      <c r="AP3139"/>
      <c r="AQ3139"/>
      <c r="BD3139"/>
      <c r="BE3139" s="30" t="str">
        <f t="shared" si="463"/>
        <v>non</v>
      </c>
    </row>
    <row r="3140" spans="3:57" ht="15" customHeight="1" x14ac:dyDescent="0.25">
      <c r="C3140" s="15"/>
      <c r="W3140" s="132" t="s">
        <v>91</v>
      </c>
      <c r="AN3140"/>
      <c r="AO3140"/>
      <c r="AP3140"/>
      <c r="AQ3140"/>
      <c r="BD3140"/>
      <c r="BE3140" s="30" t="str">
        <f t="shared" si="463"/>
        <v>non</v>
      </c>
    </row>
    <row r="3141" spans="3:57" ht="15" customHeight="1" x14ac:dyDescent="0.25">
      <c r="C3141" s="15"/>
      <c r="W3141" s="132" t="s">
        <v>91</v>
      </c>
      <c r="AN3141"/>
      <c r="AO3141"/>
      <c r="AP3141"/>
      <c r="AQ3141"/>
      <c r="BD3141"/>
      <c r="BE3141" s="30" t="str">
        <f t="shared" si="463"/>
        <v>non</v>
      </c>
    </row>
    <row r="3142" spans="3:57" ht="15" customHeight="1" x14ac:dyDescent="0.25">
      <c r="C3142" s="15"/>
      <c r="W3142" s="132" t="s">
        <v>91</v>
      </c>
      <c r="AN3142"/>
      <c r="AO3142"/>
      <c r="AP3142"/>
      <c r="AQ3142"/>
      <c r="BD3142"/>
      <c r="BE3142" s="30" t="str">
        <f t="shared" si="463"/>
        <v>non</v>
      </c>
    </row>
    <row r="3143" spans="3:57" ht="15" customHeight="1" x14ac:dyDescent="0.25">
      <c r="C3143" s="15"/>
      <c r="W3143" s="132" t="s">
        <v>91</v>
      </c>
      <c r="AN3143"/>
      <c r="AO3143"/>
      <c r="AP3143"/>
      <c r="AQ3143"/>
      <c r="BD3143"/>
      <c r="BE3143" s="30" t="str">
        <f t="shared" si="463"/>
        <v>non</v>
      </c>
    </row>
    <row r="3144" spans="3:57" ht="15" customHeight="1" x14ac:dyDescent="0.25">
      <c r="C3144" s="15"/>
      <c r="W3144" s="132" t="s">
        <v>91</v>
      </c>
      <c r="AN3144"/>
      <c r="AO3144"/>
      <c r="AP3144"/>
      <c r="AQ3144"/>
      <c r="BD3144"/>
      <c r="BE3144" s="30" t="str">
        <f t="shared" si="463"/>
        <v>non</v>
      </c>
    </row>
    <row r="3145" spans="3:57" ht="15" customHeight="1" x14ac:dyDescent="0.25">
      <c r="C3145" s="15"/>
      <c r="W3145" s="132" t="s">
        <v>91</v>
      </c>
      <c r="AN3145"/>
      <c r="AO3145"/>
      <c r="AP3145"/>
      <c r="AQ3145"/>
      <c r="BD3145"/>
      <c r="BE3145" s="30" t="str">
        <f t="shared" si="463"/>
        <v>non</v>
      </c>
    </row>
    <row r="3146" spans="3:57" ht="15" customHeight="1" x14ac:dyDescent="0.25">
      <c r="C3146" s="15"/>
      <c r="W3146" s="132" t="s">
        <v>91</v>
      </c>
      <c r="AN3146"/>
      <c r="AO3146"/>
      <c r="AP3146"/>
      <c r="AQ3146"/>
      <c r="BD3146"/>
      <c r="BE3146" s="30" t="str">
        <f t="shared" si="463"/>
        <v>non</v>
      </c>
    </row>
    <row r="3147" spans="3:57" ht="15" customHeight="1" x14ac:dyDescent="0.25">
      <c r="C3147" s="15"/>
      <c r="W3147" s="132" t="s">
        <v>91</v>
      </c>
      <c r="AN3147"/>
      <c r="AO3147"/>
      <c r="AP3147"/>
      <c r="AQ3147"/>
      <c r="BD3147"/>
      <c r="BE3147" s="30" t="str">
        <f t="shared" si="463"/>
        <v>non</v>
      </c>
    </row>
    <row r="3148" spans="3:57" ht="15" customHeight="1" x14ac:dyDescent="0.25">
      <c r="C3148" s="15"/>
      <c r="W3148" s="132" t="s">
        <v>91</v>
      </c>
      <c r="AN3148"/>
      <c r="AO3148"/>
      <c r="AP3148"/>
      <c r="AQ3148"/>
      <c r="BD3148"/>
      <c r="BE3148" s="30" t="str">
        <f t="shared" si="463"/>
        <v>non</v>
      </c>
    </row>
    <row r="3149" spans="3:57" ht="15" customHeight="1" x14ac:dyDescent="0.25">
      <c r="C3149" s="15"/>
      <c r="W3149" s="132" t="s">
        <v>91</v>
      </c>
      <c r="AN3149"/>
      <c r="AO3149"/>
      <c r="AP3149"/>
      <c r="AQ3149"/>
      <c r="BD3149"/>
      <c r="BE3149" s="30" t="str">
        <f t="shared" si="463"/>
        <v>non</v>
      </c>
    </row>
    <row r="3150" spans="3:57" ht="15" customHeight="1" x14ac:dyDescent="0.25">
      <c r="C3150" s="15"/>
      <c r="W3150" s="132" t="s">
        <v>91</v>
      </c>
      <c r="AN3150"/>
      <c r="AO3150"/>
      <c r="AP3150"/>
      <c r="AQ3150"/>
      <c r="BD3150"/>
      <c r="BE3150" s="30" t="str">
        <f t="shared" si="463"/>
        <v>non</v>
      </c>
    </row>
    <row r="3151" spans="3:57" ht="15" customHeight="1" x14ac:dyDescent="0.25">
      <c r="C3151" s="15"/>
      <c r="W3151" s="132" t="s">
        <v>91</v>
      </c>
      <c r="AN3151"/>
      <c r="AO3151"/>
      <c r="AP3151"/>
      <c r="AQ3151"/>
      <c r="BD3151"/>
      <c r="BE3151" s="30" t="str">
        <f t="shared" si="463"/>
        <v>non</v>
      </c>
    </row>
    <row r="3152" spans="3:57" ht="15" customHeight="1" x14ac:dyDescent="0.25">
      <c r="C3152" s="15"/>
      <c r="W3152" s="132" t="s">
        <v>91</v>
      </c>
      <c r="AN3152"/>
      <c r="AO3152"/>
      <c r="AP3152"/>
      <c r="AQ3152"/>
      <c r="BD3152"/>
      <c r="BE3152" s="30" t="str">
        <f t="shared" si="463"/>
        <v>non</v>
      </c>
    </row>
    <row r="3153" spans="3:57" ht="15" customHeight="1" x14ac:dyDescent="0.25">
      <c r="C3153" s="15"/>
      <c r="W3153" s="132" t="s">
        <v>91</v>
      </c>
      <c r="AN3153"/>
      <c r="AO3153"/>
      <c r="AP3153"/>
      <c r="AQ3153"/>
      <c r="BD3153"/>
      <c r="BE3153" s="30" t="str">
        <f t="shared" si="463"/>
        <v>non</v>
      </c>
    </row>
    <row r="3154" spans="3:57" ht="15" customHeight="1" x14ac:dyDescent="0.25">
      <c r="C3154" s="15"/>
      <c r="W3154" s="132" t="s">
        <v>91</v>
      </c>
      <c r="AN3154"/>
      <c r="AO3154"/>
      <c r="AP3154"/>
      <c r="AQ3154"/>
      <c r="BD3154"/>
      <c r="BE3154" s="30" t="str">
        <f t="shared" si="463"/>
        <v>non</v>
      </c>
    </row>
    <row r="3155" spans="3:57" ht="15" customHeight="1" x14ac:dyDescent="0.25">
      <c r="C3155" s="15"/>
      <c r="W3155" s="132" t="s">
        <v>91</v>
      </c>
      <c r="AN3155"/>
      <c r="AO3155"/>
      <c r="AP3155"/>
      <c r="AQ3155"/>
      <c r="BD3155"/>
      <c r="BE3155" s="30" t="str">
        <f t="shared" si="463"/>
        <v>non</v>
      </c>
    </row>
    <row r="3156" spans="3:57" ht="15" customHeight="1" x14ac:dyDescent="0.25">
      <c r="C3156" s="15"/>
      <c r="W3156" s="132" t="s">
        <v>91</v>
      </c>
      <c r="AN3156"/>
      <c r="AO3156"/>
      <c r="AP3156"/>
      <c r="AQ3156"/>
      <c r="BD3156"/>
      <c r="BE3156" s="30" t="str">
        <f t="shared" si="463"/>
        <v>non</v>
      </c>
    </row>
    <row r="3157" spans="3:57" ht="15" customHeight="1" x14ac:dyDescent="0.25">
      <c r="C3157" s="15"/>
      <c r="W3157" s="132" t="s">
        <v>91</v>
      </c>
      <c r="AN3157"/>
      <c r="AO3157"/>
      <c r="AP3157"/>
      <c r="AQ3157"/>
      <c r="BD3157"/>
      <c r="BE3157" s="30" t="str">
        <f t="shared" si="463"/>
        <v>non</v>
      </c>
    </row>
    <row r="3158" spans="3:57" ht="15" customHeight="1" x14ac:dyDescent="0.25">
      <c r="C3158" s="15"/>
      <c r="W3158" s="132" t="s">
        <v>91</v>
      </c>
      <c r="AN3158"/>
      <c r="AO3158"/>
      <c r="AP3158"/>
      <c r="AQ3158"/>
      <c r="BD3158"/>
      <c r="BE3158" s="30" t="str">
        <f t="shared" si="463"/>
        <v>non</v>
      </c>
    </row>
    <row r="3159" spans="3:57" ht="15" customHeight="1" x14ac:dyDescent="0.25">
      <c r="C3159" s="15"/>
      <c r="W3159" s="132" t="s">
        <v>91</v>
      </c>
      <c r="AN3159"/>
      <c r="AO3159"/>
      <c r="AP3159"/>
      <c r="AQ3159"/>
      <c r="BD3159"/>
      <c r="BE3159" s="30" t="str">
        <f t="shared" si="463"/>
        <v>non</v>
      </c>
    </row>
    <row r="3160" spans="3:57" ht="15" customHeight="1" x14ac:dyDescent="0.25">
      <c r="C3160" s="15"/>
      <c r="W3160" s="132" t="s">
        <v>91</v>
      </c>
      <c r="AN3160"/>
      <c r="AO3160"/>
      <c r="AP3160"/>
      <c r="AQ3160"/>
      <c r="BD3160"/>
      <c r="BE3160" s="30" t="str">
        <f t="shared" si="463"/>
        <v>non</v>
      </c>
    </row>
    <row r="3161" spans="3:57" ht="15" customHeight="1" x14ac:dyDescent="0.25">
      <c r="C3161" s="15"/>
      <c r="W3161" s="132" t="s">
        <v>91</v>
      </c>
      <c r="AN3161"/>
      <c r="AO3161"/>
      <c r="AP3161"/>
      <c r="AQ3161"/>
      <c r="BD3161"/>
      <c r="BE3161" s="30" t="str">
        <f t="shared" si="463"/>
        <v>non</v>
      </c>
    </row>
    <row r="3162" spans="3:57" ht="15" customHeight="1" x14ac:dyDescent="0.25">
      <c r="C3162" s="15"/>
      <c r="W3162" s="132" t="s">
        <v>91</v>
      </c>
      <c r="AN3162"/>
      <c r="AO3162"/>
      <c r="AP3162"/>
      <c r="AQ3162"/>
      <c r="BD3162"/>
      <c r="BE3162" s="30" t="str">
        <f t="shared" si="463"/>
        <v>non</v>
      </c>
    </row>
    <row r="3163" spans="3:57" ht="15" customHeight="1" x14ac:dyDescent="0.25">
      <c r="C3163" s="15"/>
      <c r="W3163" s="132" t="s">
        <v>91</v>
      </c>
      <c r="AN3163"/>
      <c r="AO3163"/>
      <c r="AP3163"/>
      <c r="AQ3163"/>
      <c r="BD3163"/>
      <c r="BE3163" s="30" t="str">
        <f t="shared" si="463"/>
        <v>non</v>
      </c>
    </row>
    <row r="3164" spans="3:57" ht="15" customHeight="1" x14ac:dyDescent="0.25">
      <c r="C3164" s="15"/>
      <c r="W3164" s="132" t="s">
        <v>91</v>
      </c>
      <c r="AN3164"/>
      <c r="AO3164"/>
      <c r="AP3164"/>
      <c r="AQ3164"/>
      <c r="BD3164"/>
      <c r="BE3164" s="30" t="str">
        <f t="shared" si="463"/>
        <v>non</v>
      </c>
    </row>
    <row r="3165" spans="3:57" ht="15" customHeight="1" x14ac:dyDescent="0.25">
      <c r="C3165" s="15"/>
      <c r="W3165" s="132" t="s">
        <v>91</v>
      </c>
      <c r="AN3165"/>
      <c r="AO3165"/>
      <c r="AP3165"/>
      <c r="AQ3165"/>
      <c r="BD3165"/>
      <c r="BE3165" s="30" t="str">
        <f t="shared" si="463"/>
        <v>non</v>
      </c>
    </row>
    <row r="3166" spans="3:57" ht="15" customHeight="1" x14ac:dyDescent="0.25">
      <c r="C3166" s="15"/>
      <c r="W3166" s="132" t="s">
        <v>91</v>
      </c>
      <c r="AN3166"/>
      <c r="AO3166"/>
      <c r="AP3166"/>
      <c r="AQ3166"/>
      <c r="BD3166"/>
      <c r="BE3166" s="30" t="str">
        <f t="shared" si="463"/>
        <v>non</v>
      </c>
    </row>
    <row r="3167" spans="3:57" ht="15" customHeight="1" x14ac:dyDescent="0.25">
      <c r="C3167" s="15"/>
      <c r="W3167" s="132" t="s">
        <v>91</v>
      </c>
      <c r="AN3167"/>
      <c r="AO3167"/>
      <c r="AP3167"/>
      <c r="AQ3167"/>
      <c r="BD3167"/>
      <c r="BE3167" s="30" t="str">
        <f t="shared" si="463"/>
        <v>non</v>
      </c>
    </row>
    <row r="3168" spans="3:57" ht="15" customHeight="1" x14ac:dyDescent="0.25">
      <c r="C3168" s="15"/>
      <c r="W3168" s="132" t="s">
        <v>91</v>
      </c>
      <c r="AN3168"/>
      <c r="AO3168"/>
      <c r="AP3168"/>
      <c r="AQ3168"/>
      <c r="BD3168"/>
      <c r="BE3168" s="30" t="str">
        <f t="shared" si="463"/>
        <v>non</v>
      </c>
    </row>
    <row r="3169" spans="3:57" ht="15" customHeight="1" x14ac:dyDescent="0.25">
      <c r="C3169" s="15"/>
      <c r="W3169" s="132" t="s">
        <v>91</v>
      </c>
      <c r="AN3169"/>
      <c r="AO3169"/>
      <c r="AP3169"/>
      <c r="AQ3169"/>
      <c r="BD3169"/>
      <c r="BE3169" s="30" t="str">
        <f t="shared" si="463"/>
        <v>non</v>
      </c>
    </row>
    <row r="3170" spans="3:57" ht="15" customHeight="1" x14ac:dyDescent="0.25">
      <c r="C3170" s="15"/>
      <c r="W3170" s="132" t="s">
        <v>91</v>
      </c>
      <c r="AN3170"/>
      <c r="AO3170"/>
      <c r="AP3170"/>
      <c r="AQ3170"/>
      <c r="BD3170"/>
      <c r="BE3170" s="30" t="str">
        <f t="shared" si="463"/>
        <v>non</v>
      </c>
    </row>
    <row r="3171" spans="3:57" ht="15" customHeight="1" x14ac:dyDescent="0.25">
      <c r="C3171" s="15"/>
      <c r="W3171" s="132" t="s">
        <v>91</v>
      </c>
      <c r="AN3171"/>
      <c r="AO3171"/>
      <c r="AP3171"/>
      <c r="AQ3171"/>
      <c r="BD3171"/>
      <c r="BE3171" s="30" t="str">
        <f t="shared" si="463"/>
        <v>non</v>
      </c>
    </row>
    <row r="3172" spans="3:57" ht="15" customHeight="1" x14ac:dyDescent="0.25">
      <c r="C3172" s="15"/>
      <c r="W3172" s="132" t="s">
        <v>91</v>
      </c>
      <c r="AN3172"/>
      <c r="AO3172"/>
      <c r="AP3172"/>
      <c r="AQ3172"/>
      <c r="BD3172"/>
      <c r="BE3172" s="30" t="str">
        <f t="shared" si="463"/>
        <v>non</v>
      </c>
    </row>
    <row r="3173" spans="3:57" ht="15" customHeight="1" x14ac:dyDescent="0.25">
      <c r="C3173" s="15"/>
      <c r="W3173" s="132" t="s">
        <v>91</v>
      </c>
      <c r="AN3173"/>
      <c r="AO3173"/>
      <c r="AP3173"/>
      <c r="AQ3173"/>
      <c r="BD3173"/>
      <c r="BE3173" s="30" t="str">
        <f t="shared" si="463"/>
        <v>non</v>
      </c>
    </row>
    <row r="3174" spans="3:57" ht="15" customHeight="1" x14ac:dyDescent="0.25">
      <c r="C3174" s="15"/>
      <c r="W3174" s="132" t="s">
        <v>91</v>
      </c>
      <c r="AN3174"/>
      <c r="AO3174"/>
      <c r="AP3174"/>
      <c r="AQ3174"/>
      <c r="BD3174"/>
      <c r="BE3174" s="30" t="str">
        <f t="shared" si="463"/>
        <v>non</v>
      </c>
    </row>
    <row r="3175" spans="3:57" ht="15" customHeight="1" x14ac:dyDescent="0.25">
      <c r="C3175" s="15"/>
      <c r="W3175" s="132" t="s">
        <v>91</v>
      </c>
      <c r="AN3175"/>
      <c r="AO3175"/>
      <c r="AP3175"/>
      <c r="AQ3175"/>
      <c r="BD3175"/>
      <c r="BE3175" s="30" t="str">
        <f t="shared" si="463"/>
        <v>non</v>
      </c>
    </row>
    <row r="3176" spans="3:57" ht="15" customHeight="1" x14ac:dyDescent="0.25">
      <c r="C3176" s="15"/>
      <c r="W3176" s="132" t="s">
        <v>91</v>
      </c>
      <c r="AN3176"/>
      <c r="AO3176"/>
      <c r="AP3176"/>
      <c r="AQ3176"/>
      <c r="BD3176"/>
      <c r="BE3176" s="30" t="str">
        <f t="shared" si="463"/>
        <v>non</v>
      </c>
    </row>
    <row r="3177" spans="3:57" ht="15" customHeight="1" x14ac:dyDescent="0.25">
      <c r="C3177" s="15"/>
      <c r="W3177" s="132" t="s">
        <v>91</v>
      </c>
      <c r="AN3177"/>
      <c r="AO3177"/>
      <c r="AP3177"/>
      <c r="AQ3177"/>
      <c r="BD3177"/>
      <c r="BE3177" s="30" t="str">
        <f t="shared" si="463"/>
        <v>non</v>
      </c>
    </row>
    <row r="3178" spans="3:57" ht="15" customHeight="1" x14ac:dyDescent="0.25">
      <c r="C3178" s="15"/>
      <c r="W3178" s="132" t="s">
        <v>91</v>
      </c>
      <c r="AN3178"/>
      <c r="AO3178"/>
      <c r="AP3178"/>
      <c r="AQ3178"/>
      <c r="BD3178"/>
      <c r="BE3178" s="30" t="str">
        <f t="shared" si="463"/>
        <v>non</v>
      </c>
    </row>
    <row r="3179" spans="3:57" ht="15" customHeight="1" x14ac:dyDescent="0.25">
      <c r="C3179" s="15"/>
      <c r="W3179" s="132" t="s">
        <v>91</v>
      </c>
      <c r="AN3179"/>
      <c r="AO3179"/>
      <c r="AP3179"/>
      <c r="AQ3179"/>
      <c r="BD3179"/>
      <c r="BE3179" s="30" t="str">
        <f t="shared" si="463"/>
        <v>non</v>
      </c>
    </row>
    <row r="3180" spans="3:57" ht="15" customHeight="1" x14ac:dyDescent="0.25">
      <c r="C3180" s="15"/>
      <c r="W3180" s="132" t="s">
        <v>91</v>
      </c>
      <c r="AN3180"/>
      <c r="AO3180"/>
      <c r="AP3180"/>
      <c r="AQ3180"/>
      <c r="BD3180"/>
      <c r="BE3180" s="30" t="str">
        <f t="shared" si="463"/>
        <v>non</v>
      </c>
    </row>
    <row r="3181" spans="3:57" ht="15" customHeight="1" x14ac:dyDescent="0.25">
      <c r="C3181" s="15"/>
      <c r="W3181" s="132" t="s">
        <v>91</v>
      </c>
      <c r="AN3181"/>
      <c r="AO3181"/>
      <c r="AP3181"/>
      <c r="AQ3181"/>
      <c r="BD3181"/>
      <c r="BE3181" s="30" t="str">
        <f t="shared" si="463"/>
        <v>non</v>
      </c>
    </row>
    <row r="3182" spans="3:57" ht="15" customHeight="1" x14ac:dyDescent="0.25">
      <c r="C3182" s="15"/>
      <c r="W3182" s="132" t="s">
        <v>91</v>
      </c>
      <c r="AN3182"/>
      <c r="AO3182"/>
      <c r="AP3182"/>
      <c r="AQ3182"/>
      <c r="BD3182"/>
      <c r="BE3182" s="30" t="str">
        <f t="shared" si="463"/>
        <v>non</v>
      </c>
    </row>
    <row r="3183" spans="3:57" ht="15" customHeight="1" x14ac:dyDescent="0.25">
      <c r="C3183" s="15"/>
      <c r="W3183" s="132" t="s">
        <v>91</v>
      </c>
      <c r="AN3183"/>
      <c r="AO3183"/>
      <c r="AP3183"/>
      <c r="AQ3183"/>
      <c r="BD3183"/>
      <c r="BE3183" s="30" t="str">
        <f t="shared" si="463"/>
        <v>non</v>
      </c>
    </row>
    <row r="3184" spans="3:57" ht="15" customHeight="1" x14ac:dyDescent="0.25">
      <c r="C3184" s="15"/>
      <c r="W3184" s="132" t="s">
        <v>91</v>
      </c>
      <c r="AN3184"/>
      <c r="AO3184"/>
      <c r="AP3184"/>
      <c r="AQ3184"/>
      <c r="BD3184"/>
      <c r="BE3184" s="30" t="str">
        <f t="shared" si="463"/>
        <v>non</v>
      </c>
    </row>
    <row r="3185" spans="3:57" ht="15" customHeight="1" x14ac:dyDescent="0.25">
      <c r="C3185" s="15"/>
      <c r="W3185" s="132" t="s">
        <v>91</v>
      </c>
      <c r="AN3185"/>
      <c r="AO3185"/>
      <c r="AP3185"/>
      <c r="AQ3185"/>
      <c r="BD3185"/>
      <c r="BE3185" s="30" t="str">
        <f t="shared" si="463"/>
        <v>non</v>
      </c>
    </row>
    <row r="3186" spans="3:57" ht="15" customHeight="1" x14ac:dyDescent="0.25">
      <c r="C3186" s="15"/>
      <c r="W3186" s="132" t="s">
        <v>91</v>
      </c>
      <c r="AN3186"/>
      <c r="AO3186"/>
      <c r="AP3186"/>
      <c r="AQ3186"/>
      <c r="BD3186"/>
      <c r="BE3186" s="30" t="str">
        <f t="shared" si="463"/>
        <v>non</v>
      </c>
    </row>
    <row r="3187" spans="3:57" ht="15" customHeight="1" x14ac:dyDescent="0.25">
      <c r="C3187" s="15"/>
      <c r="W3187" s="132" t="s">
        <v>91</v>
      </c>
      <c r="AN3187"/>
      <c r="AO3187"/>
      <c r="AP3187"/>
      <c r="AQ3187"/>
      <c r="BD3187"/>
      <c r="BE3187" s="30" t="str">
        <f t="shared" si="463"/>
        <v>non</v>
      </c>
    </row>
    <row r="3188" spans="3:57" ht="15" customHeight="1" x14ac:dyDescent="0.25">
      <c r="C3188" s="15"/>
      <c r="W3188" s="132" t="s">
        <v>91</v>
      </c>
      <c r="AN3188"/>
      <c r="AO3188"/>
      <c r="AP3188"/>
      <c r="AQ3188"/>
      <c r="BD3188"/>
      <c r="BE3188" s="30" t="str">
        <f t="shared" si="463"/>
        <v>non</v>
      </c>
    </row>
    <row r="3189" spans="3:57" ht="15" customHeight="1" x14ac:dyDescent="0.25">
      <c r="C3189" s="15"/>
      <c r="W3189" s="132" t="s">
        <v>91</v>
      </c>
      <c r="AN3189"/>
      <c r="AO3189"/>
      <c r="AP3189"/>
      <c r="AQ3189"/>
      <c r="BD3189"/>
      <c r="BE3189" s="30" t="str">
        <f t="shared" si="463"/>
        <v>non</v>
      </c>
    </row>
    <row r="3190" spans="3:57" ht="15" customHeight="1" x14ac:dyDescent="0.25">
      <c r="C3190" s="15"/>
      <c r="W3190" s="132" t="s">
        <v>91</v>
      </c>
      <c r="AN3190"/>
      <c r="AO3190"/>
      <c r="AP3190"/>
      <c r="AQ3190"/>
      <c r="BD3190"/>
      <c r="BE3190" s="30" t="str">
        <f t="shared" si="463"/>
        <v>non</v>
      </c>
    </row>
    <row r="3191" spans="3:57" ht="15" customHeight="1" x14ac:dyDescent="0.25">
      <c r="C3191" s="15"/>
      <c r="W3191" s="132" t="s">
        <v>91</v>
      </c>
      <c r="AN3191"/>
      <c r="AO3191"/>
      <c r="AP3191"/>
      <c r="AQ3191"/>
      <c r="BD3191"/>
      <c r="BE3191" s="30" t="str">
        <f t="shared" si="463"/>
        <v>non</v>
      </c>
    </row>
    <row r="3192" spans="3:57" ht="15" customHeight="1" x14ac:dyDescent="0.25">
      <c r="C3192" s="15"/>
      <c r="W3192" s="132" t="s">
        <v>91</v>
      </c>
      <c r="AN3192"/>
      <c r="AO3192"/>
      <c r="AP3192"/>
      <c r="AQ3192"/>
      <c r="BD3192"/>
      <c r="BE3192" s="30" t="str">
        <f t="shared" si="463"/>
        <v>non</v>
      </c>
    </row>
    <row r="3193" spans="3:57" ht="15" customHeight="1" x14ac:dyDescent="0.25">
      <c r="C3193" s="15"/>
      <c r="W3193" s="132" t="s">
        <v>91</v>
      </c>
      <c r="AN3193"/>
      <c r="AO3193"/>
      <c r="AP3193"/>
      <c r="AQ3193"/>
      <c r="BD3193"/>
      <c r="BE3193" s="30" t="str">
        <f t="shared" si="463"/>
        <v>non</v>
      </c>
    </row>
    <row r="3194" spans="3:57" ht="15" customHeight="1" x14ac:dyDescent="0.25">
      <c r="C3194" s="15"/>
      <c r="W3194" s="132" t="s">
        <v>91</v>
      </c>
      <c r="AN3194"/>
      <c r="AO3194"/>
      <c r="AP3194"/>
      <c r="AQ3194"/>
      <c r="BD3194"/>
      <c r="BE3194" s="30" t="str">
        <f t="shared" ref="BE3194:BE3200" si="464">+BE3193</f>
        <v>non</v>
      </c>
    </row>
    <row r="3195" spans="3:57" ht="15" customHeight="1" x14ac:dyDescent="0.25">
      <c r="C3195" s="15"/>
      <c r="W3195" s="132" t="s">
        <v>91</v>
      </c>
      <c r="AN3195"/>
      <c r="AO3195"/>
      <c r="AP3195"/>
      <c r="AQ3195"/>
      <c r="BD3195"/>
      <c r="BE3195" s="30" t="str">
        <f t="shared" si="464"/>
        <v>non</v>
      </c>
    </row>
    <row r="3196" spans="3:57" ht="15" customHeight="1" x14ac:dyDescent="0.25">
      <c r="C3196" s="15"/>
      <c r="W3196" s="132" t="s">
        <v>91</v>
      </c>
      <c r="AN3196"/>
      <c r="AO3196"/>
      <c r="AP3196"/>
      <c r="AQ3196"/>
      <c r="BD3196"/>
      <c r="BE3196" s="30" t="str">
        <f t="shared" si="464"/>
        <v>non</v>
      </c>
    </row>
    <row r="3197" spans="3:57" ht="15" customHeight="1" x14ac:dyDescent="0.25">
      <c r="C3197" s="15"/>
      <c r="W3197" s="132" t="s">
        <v>91</v>
      </c>
      <c r="AN3197"/>
      <c r="AO3197"/>
      <c r="AP3197"/>
      <c r="AQ3197"/>
      <c r="BD3197"/>
      <c r="BE3197" s="30" t="str">
        <f t="shared" si="464"/>
        <v>non</v>
      </c>
    </row>
    <row r="3198" spans="3:57" ht="15" customHeight="1" x14ac:dyDescent="0.25">
      <c r="C3198" s="15"/>
      <c r="W3198" s="132" t="s">
        <v>91</v>
      </c>
      <c r="AN3198"/>
      <c r="AO3198"/>
      <c r="AP3198"/>
      <c r="AQ3198"/>
      <c r="BD3198"/>
      <c r="BE3198" s="30" t="str">
        <f t="shared" si="464"/>
        <v>non</v>
      </c>
    </row>
    <row r="3199" spans="3:57" ht="15" customHeight="1" x14ac:dyDescent="0.25">
      <c r="C3199" s="15"/>
      <c r="W3199" s="132" t="s">
        <v>91</v>
      </c>
      <c r="AN3199"/>
      <c r="AO3199"/>
      <c r="AP3199"/>
      <c r="AQ3199"/>
      <c r="BD3199"/>
      <c r="BE3199" s="30" t="str">
        <f t="shared" si="464"/>
        <v>non</v>
      </c>
    </row>
    <row r="3200" spans="3:57" x14ac:dyDescent="0.25">
      <c r="C3200" s="15"/>
      <c r="W3200" s="132" t="s">
        <v>91</v>
      </c>
      <c r="AN3200"/>
      <c r="AO3200"/>
      <c r="AP3200"/>
      <c r="AQ3200"/>
      <c r="BD3200"/>
      <c r="BE3200" s="30" t="str">
        <f t="shared" si="464"/>
        <v>non</v>
      </c>
    </row>
    <row r="3201" spans="1:64" s="17" customFormat="1" ht="15.75" x14ac:dyDescent="0.25">
      <c r="A3201" s="13" t="s">
        <v>9</v>
      </c>
      <c r="B3201" s="14"/>
      <c r="C3201" s="15"/>
      <c r="D3201" s="16">
        <v>31859</v>
      </c>
      <c r="E3201" s="16"/>
      <c r="F3201" s="16"/>
      <c r="H3201" s="17">
        <v>985</v>
      </c>
      <c r="L3201" s="17">
        <v>111949</v>
      </c>
      <c r="M3201" s="17">
        <v>0</v>
      </c>
      <c r="N3201" s="17">
        <v>0</v>
      </c>
      <c r="P3201" s="17">
        <v>402</v>
      </c>
      <c r="R3201" s="18"/>
      <c r="S3201" s="18"/>
      <c r="T3201" s="17">
        <v>-36</v>
      </c>
      <c r="U3201" s="18"/>
      <c r="V3201" s="18"/>
      <c r="W3201" s="17" t="s">
        <v>10</v>
      </c>
      <c r="AK3201" s="19">
        <v>866</v>
      </c>
      <c r="AN3201" s="18">
        <v>21639</v>
      </c>
      <c r="AO3201" s="18">
        <v>0</v>
      </c>
      <c r="AP3201" s="20"/>
      <c r="AQ3201" s="18">
        <v>3</v>
      </c>
      <c r="AW3201" s="17">
        <v>0</v>
      </c>
      <c r="AY3201" s="21">
        <v>0</v>
      </c>
      <c r="AZ3201" s="22">
        <v>11000</v>
      </c>
      <c r="BA3201" s="22">
        <v>5083</v>
      </c>
      <c r="BD3201" s="23"/>
      <c r="BE3201" s="17" t="str">
        <f>+IF(AND(BF3201="oui",BG3201="oui",BI3201="oui",BJ3201="oui",BK3201="oui",BL3201="oui"),"oui","non")</f>
        <v>oui</v>
      </c>
      <c r="BF3201" s="17" t="str">
        <f>+IF(AND(AY3201=0),"oui","non")</f>
        <v>oui</v>
      </c>
      <c r="BG3201" s="17" t="s">
        <v>119</v>
      </c>
      <c r="BH3201" s="17" t="s">
        <v>119</v>
      </c>
      <c r="BI3201" s="17" t="str">
        <f>+IF(AND(G3228=0),"oui","non")</f>
        <v>oui</v>
      </c>
      <c r="BJ3201" s="17" t="str">
        <f>+IF(AND(G3230=0),"oui","non")</f>
        <v>oui</v>
      </c>
      <c r="BK3201" s="17" t="str">
        <f>+IF(AND(E3226=0,F3226=0,G3226=0,H3226=0,I3226=0,J3226=0,K3226=0,L3226=0,M3226=0,O3226=0,P3226=0,Q3226=0,N3226&gt;=0,D3226=0),"oui","non")</f>
        <v>oui</v>
      </c>
      <c r="BL3201" s="17" t="str">
        <f>+IF(AM3223=AI3223,"oui","non")</f>
        <v>oui</v>
      </c>
    </row>
    <row r="3202" spans="1:64" s="24" customFormat="1" ht="11.25" customHeight="1" x14ac:dyDescent="0.2">
      <c r="B3202" s="25"/>
      <c r="C3202" s="15"/>
      <c r="R3202" s="26" t="s">
        <v>11</v>
      </c>
      <c r="S3202" s="26"/>
      <c r="T3202" s="26"/>
      <c r="U3202" s="26"/>
      <c r="V3202" s="26"/>
      <c r="W3202" s="27" t="s">
        <v>10</v>
      </c>
      <c r="AY3202" s="28"/>
      <c r="AZ3202" s="28"/>
      <c r="BA3202" s="28"/>
      <c r="BD3202" s="29"/>
      <c r="BE3202" s="30" t="str">
        <f t="shared" ref="BE3202:BL3217" si="465">+BE3201</f>
        <v>oui</v>
      </c>
      <c r="BF3202" s="33" t="str">
        <f t="shared" si="465"/>
        <v>oui</v>
      </c>
      <c r="BG3202" s="33" t="str">
        <f t="shared" si="465"/>
        <v>oui</v>
      </c>
      <c r="BH3202" s="33" t="str">
        <f t="shared" si="465"/>
        <v>oui</v>
      </c>
      <c r="BI3202" s="33" t="str">
        <f t="shared" si="465"/>
        <v>oui</v>
      </c>
      <c r="BJ3202" s="33" t="str">
        <f t="shared" si="465"/>
        <v>oui</v>
      </c>
      <c r="BK3202" s="33" t="str">
        <f t="shared" si="465"/>
        <v>oui</v>
      </c>
      <c r="BL3202" s="33" t="str">
        <f t="shared" si="465"/>
        <v>oui</v>
      </c>
    </row>
    <row r="3203" spans="1:64" s="24" customFormat="1" ht="22.5" customHeight="1" x14ac:dyDescent="0.2">
      <c r="B3203" s="25"/>
      <c r="C3203" s="15"/>
      <c r="R3203" s="359" t="s">
        <v>12</v>
      </c>
      <c r="S3203" s="360"/>
      <c r="T3203" s="361"/>
      <c r="U3203" s="362" t="s">
        <v>13</v>
      </c>
      <c r="V3203" s="363"/>
      <c r="W3203" s="27" t="s">
        <v>10</v>
      </c>
      <c r="AW3203" s="32"/>
      <c r="AY3203" s="28"/>
      <c r="AZ3203" s="28"/>
      <c r="BA3203" s="28"/>
      <c r="BD3203" s="29"/>
      <c r="BE3203" s="30" t="str">
        <f t="shared" si="465"/>
        <v>oui</v>
      </c>
      <c r="BF3203" s="33" t="str">
        <f t="shared" si="465"/>
        <v>oui</v>
      </c>
      <c r="BG3203" s="33" t="str">
        <f t="shared" si="465"/>
        <v>oui</v>
      </c>
      <c r="BH3203" s="33" t="str">
        <f t="shared" si="465"/>
        <v>oui</v>
      </c>
      <c r="BI3203" s="33" t="str">
        <f t="shared" si="465"/>
        <v>oui</v>
      </c>
      <c r="BJ3203" s="33" t="str">
        <f t="shared" si="465"/>
        <v>oui</v>
      </c>
      <c r="BK3203" s="33" t="str">
        <f t="shared" si="465"/>
        <v>oui</v>
      </c>
      <c r="BL3203" s="33" t="str">
        <f t="shared" si="465"/>
        <v>oui</v>
      </c>
    </row>
    <row r="3204" spans="1:64" s="45" customFormat="1" ht="29.25" customHeight="1" x14ac:dyDescent="0.25">
      <c r="A3204" s="34" t="s">
        <v>14</v>
      </c>
      <c r="B3204" s="35" t="s">
        <v>15</v>
      </c>
      <c r="C3204" s="15"/>
      <c r="D3204" s="36">
        <v>0.2</v>
      </c>
      <c r="E3204" s="36"/>
      <c r="F3204" s="36">
        <v>0.19600000000000001</v>
      </c>
      <c r="G3204" s="36"/>
      <c r="H3204" s="36">
        <v>0.1</v>
      </c>
      <c r="I3204" s="36"/>
      <c r="J3204" s="36">
        <v>7.0000000000000007E-2</v>
      </c>
      <c r="K3204" s="36"/>
      <c r="L3204" s="36">
        <v>5.5E-2</v>
      </c>
      <c r="M3204" s="36"/>
      <c r="N3204" s="36">
        <v>2.1000000000000001E-2</v>
      </c>
      <c r="O3204" s="36"/>
      <c r="P3204" s="36">
        <v>0</v>
      </c>
      <c r="Q3204" s="36"/>
      <c r="R3204" s="37" t="s">
        <v>16</v>
      </c>
      <c r="S3204" s="37" t="s">
        <v>17</v>
      </c>
      <c r="T3204" s="38" t="s">
        <v>18</v>
      </c>
      <c r="U3204" s="37" t="s">
        <v>19</v>
      </c>
      <c r="V3204" s="37" t="s">
        <v>20</v>
      </c>
      <c r="W3204" s="27" t="s">
        <v>10</v>
      </c>
      <c r="X3204" s="39" t="s">
        <v>21</v>
      </c>
      <c r="Y3204" s="39" t="s">
        <v>21</v>
      </c>
      <c r="Z3204" s="39" t="s">
        <v>21</v>
      </c>
      <c r="AA3204" s="39" t="s">
        <v>21</v>
      </c>
      <c r="AB3204" s="39" t="s">
        <v>21</v>
      </c>
      <c r="AC3204" s="39" t="s">
        <v>21</v>
      </c>
      <c r="AD3204" s="39" t="s">
        <v>21</v>
      </c>
      <c r="AE3204" s="40" t="s">
        <v>22</v>
      </c>
      <c r="AF3204" s="41" t="s">
        <v>23</v>
      </c>
      <c r="AG3204" s="42" t="s">
        <v>24</v>
      </c>
      <c r="AH3204" s="43" t="s">
        <v>25</v>
      </c>
      <c r="AI3204" s="44" t="s">
        <v>26</v>
      </c>
      <c r="AK3204" s="46" t="s">
        <v>27</v>
      </c>
      <c r="AL3204" s="47"/>
      <c r="AM3204" s="48"/>
      <c r="AN3204" s="364" t="s">
        <v>28</v>
      </c>
      <c r="AO3204" s="365"/>
      <c r="AP3204" s="366"/>
      <c r="AQ3204" s="49" t="s">
        <v>29</v>
      </c>
      <c r="AR3204" s="49"/>
      <c r="AS3204" s="50" t="s">
        <v>30</v>
      </c>
      <c r="AT3204" s="42" t="s">
        <v>24</v>
      </c>
      <c r="AU3204" s="50" t="s">
        <v>31</v>
      </c>
      <c r="AW3204" s="51" t="s">
        <v>32</v>
      </c>
      <c r="AY3204" s="52" t="s">
        <v>33</v>
      </c>
      <c r="AZ3204" s="53" t="s">
        <v>34</v>
      </c>
      <c r="BA3204" s="53" t="s">
        <v>35</v>
      </c>
      <c r="BC3204" s="54" t="s">
        <v>36</v>
      </c>
      <c r="BD3204" s="55"/>
      <c r="BE3204" s="30" t="str">
        <f t="shared" si="465"/>
        <v>oui</v>
      </c>
      <c r="BF3204" s="56" t="str">
        <f t="shared" si="465"/>
        <v>oui</v>
      </c>
      <c r="BG3204" s="56" t="str">
        <f t="shared" si="465"/>
        <v>oui</v>
      </c>
      <c r="BH3204" s="56" t="str">
        <f t="shared" si="465"/>
        <v>oui</v>
      </c>
      <c r="BI3204" s="56" t="str">
        <f t="shared" si="465"/>
        <v>oui</v>
      </c>
      <c r="BJ3204" s="56" t="str">
        <f t="shared" si="465"/>
        <v>oui</v>
      </c>
      <c r="BK3204" s="56" t="str">
        <f t="shared" si="465"/>
        <v>oui</v>
      </c>
      <c r="BL3204" s="56" t="str">
        <f t="shared" si="465"/>
        <v>oui</v>
      </c>
    </row>
    <row r="3205" spans="1:64" s="45" customFormat="1" ht="29.25" customHeight="1" x14ac:dyDescent="0.2">
      <c r="A3205" s="34"/>
      <c r="B3205" s="57"/>
      <c r="C3205" s="15"/>
      <c r="D3205" s="58" t="s">
        <v>37</v>
      </c>
      <c r="E3205" s="59" t="s">
        <v>38</v>
      </c>
      <c r="F3205" s="60" t="s">
        <v>37</v>
      </c>
      <c r="G3205" s="59" t="s">
        <v>38</v>
      </c>
      <c r="H3205" s="58" t="s">
        <v>37</v>
      </c>
      <c r="I3205" s="59" t="s">
        <v>38</v>
      </c>
      <c r="J3205" s="59" t="s">
        <v>37</v>
      </c>
      <c r="K3205" s="59" t="s">
        <v>38</v>
      </c>
      <c r="L3205" s="58" t="s">
        <v>37</v>
      </c>
      <c r="M3205" s="59" t="s">
        <v>38</v>
      </c>
      <c r="N3205" s="58" t="s">
        <v>37</v>
      </c>
      <c r="O3205" s="59" t="s">
        <v>38</v>
      </c>
      <c r="P3205" s="58" t="s">
        <v>37</v>
      </c>
      <c r="Q3205" s="59" t="s">
        <v>38</v>
      </c>
      <c r="R3205" s="61"/>
      <c r="S3205" s="61"/>
      <c r="T3205" s="62" t="s">
        <v>39</v>
      </c>
      <c r="U3205" s="61"/>
      <c r="V3205" s="61"/>
      <c r="W3205" s="27" t="s">
        <v>10</v>
      </c>
      <c r="X3205" s="63">
        <v>0.2</v>
      </c>
      <c r="Y3205" s="63">
        <v>0.19600000000000001</v>
      </c>
      <c r="Z3205" s="63">
        <v>0.1</v>
      </c>
      <c r="AA3205" s="63">
        <v>7.0000000000000007E-2</v>
      </c>
      <c r="AB3205" s="63">
        <v>5.5E-2</v>
      </c>
      <c r="AC3205" s="63">
        <v>2.1000000000000001E-2</v>
      </c>
      <c r="AD3205" s="63">
        <v>0</v>
      </c>
      <c r="AE3205" s="64"/>
      <c r="AF3205" s="65"/>
      <c r="AG3205" s="66"/>
      <c r="AH3205" s="67"/>
      <c r="AI3205" s="68"/>
      <c r="AK3205" s="69" t="s">
        <v>40</v>
      </c>
      <c r="AL3205" s="69" t="s">
        <v>41</v>
      </c>
      <c r="AM3205" s="69" t="s">
        <v>42</v>
      </c>
      <c r="AN3205" s="70" t="s">
        <v>43</v>
      </c>
      <c r="AO3205" s="70" t="s">
        <v>44</v>
      </c>
      <c r="AP3205" s="70" t="s">
        <v>45</v>
      </c>
      <c r="AQ3205" s="69" t="s">
        <v>46</v>
      </c>
      <c r="AR3205" s="69" t="s">
        <v>47</v>
      </c>
      <c r="AS3205" s="71"/>
      <c r="AT3205" s="66"/>
      <c r="AU3205" s="71"/>
      <c r="AW3205" s="72">
        <v>4455100</v>
      </c>
      <c r="AY3205" s="73"/>
      <c r="AZ3205" s="74">
        <v>4458300</v>
      </c>
      <c r="BA3205" s="74">
        <v>4456700</v>
      </c>
      <c r="BC3205" s="75"/>
      <c r="BD3205" s="55"/>
      <c r="BE3205" s="30" t="str">
        <f t="shared" si="465"/>
        <v>oui</v>
      </c>
      <c r="BF3205" s="56" t="str">
        <f t="shared" si="465"/>
        <v>oui</v>
      </c>
      <c r="BG3205" s="56" t="str">
        <f t="shared" si="465"/>
        <v>oui</v>
      </c>
      <c r="BH3205" s="56" t="str">
        <f t="shared" si="465"/>
        <v>oui</v>
      </c>
      <c r="BI3205" s="56" t="str">
        <f t="shared" si="465"/>
        <v>oui</v>
      </c>
      <c r="BJ3205" s="56" t="str">
        <f t="shared" si="465"/>
        <v>oui</v>
      </c>
      <c r="BK3205" s="56" t="str">
        <f t="shared" si="465"/>
        <v>oui</v>
      </c>
      <c r="BL3205" s="56" t="str">
        <f t="shared" si="465"/>
        <v>oui</v>
      </c>
    </row>
    <row r="3206" spans="1:64" s="81" customFormat="1" ht="11.25" customHeight="1" x14ac:dyDescent="0.2">
      <c r="A3206" s="34"/>
      <c r="B3206" s="76" t="s">
        <v>48</v>
      </c>
      <c r="C3206" s="15"/>
      <c r="D3206" s="367" t="s">
        <v>49</v>
      </c>
      <c r="E3206" s="368"/>
      <c r="F3206" s="367" t="s">
        <v>50</v>
      </c>
      <c r="G3206" s="368"/>
      <c r="H3206" s="367" t="s">
        <v>51</v>
      </c>
      <c r="I3206" s="368"/>
      <c r="J3206" s="367" t="s">
        <v>50</v>
      </c>
      <c r="K3206" s="368"/>
      <c r="L3206" s="367" t="s">
        <v>52</v>
      </c>
      <c r="M3206" s="368"/>
      <c r="N3206" s="367" t="s">
        <v>53</v>
      </c>
      <c r="O3206" s="368"/>
      <c r="P3206" s="367"/>
      <c r="Q3206" s="368"/>
      <c r="R3206" s="77" t="s">
        <v>54</v>
      </c>
      <c r="S3206" s="369" t="s">
        <v>55</v>
      </c>
      <c r="T3206" s="77" t="s">
        <v>56</v>
      </c>
      <c r="U3206" s="76" t="s">
        <v>57</v>
      </c>
      <c r="V3206" s="76" t="s">
        <v>58</v>
      </c>
      <c r="W3206" s="27" t="s">
        <v>10</v>
      </c>
      <c r="X3206" s="78" t="s">
        <v>49</v>
      </c>
      <c r="Y3206" s="78" t="s">
        <v>50</v>
      </c>
      <c r="Z3206" s="78" t="s">
        <v>51</v>
      </c>
      <c r="AA3206" s="78" t="s">
        <v>50</v>
      </c>
      <c r="AB3206" s="78" t="s">
        <v>52</v>
      </c>
      <c r="AC3206" s="78" t="s">
        <v>53</v>
      </c>
      <c r="AD3206" s="78"/>
      <c r="AE3206" s="79"/>
      <c r="AF3206" s="80" t="s">
        <v>59</v>
      </c>
      <c r="AG3206" s="80"/>
      <c r="AH3206" s="79" t="s">
        <v>60</v>
      </c>
      <c r="AI3206" s="79" t="s">
        <v>61</v>
      </c>
      <c r="AK3206" s="80"/>
      <c r="AL3206" s="80"/>
      <c r="AM3206" s="80" t="s">
        <v>62</v>
      </c>
      <c r="AN3206" s="80"/>
      <c r="AO3206" s="80"/>
      <c r="AP3206" s="80" t="s">
        <v>63</v>
      </c>
      <c r="AQ3206" s="370" t="s">
        <v>64</v>
      </c>
      <c r="AR3206" s="371"/>
      <c r="AS3206" s="80" t="s">
        <v>65</v>
      </c>
      <c r="AT3206" s="80"/>
      <c r="AU3206" s="80" t="s">
        <v>66</v>
      </c>
      <c r="AW3206" s="80" t="s">
        <v>67</v>
      </c>
      <c r="AY3206" s="82" t="s">
        <v>68</v>
      </c>
      <c r="AZ3206" s="82" t="s">
        <v>69</v>
      </c>
      <c r="BA3206" s="82" t="s">
        <v>70</v>
      </c>
      <c r="BC3206" s="80"/>
      <c r="BD3206" s="83"/>
      <c r="BE3206" s="30" t="str">
        <f t="shared" si="465"/>
        <v>oui</v>
      </c>
      <c r="BF3206" s="84" t="str">
        <f t="shared" si="465"/>
        <v>oui</v>
      </c>
      <c r="BG3206" s="84" t="str">
        <f t="shared" si="465"/>
        <v>oui</v>
      </c>
      <c r="BH3206" s="84" t="str">
        <f t="shared" si="465"/>
        <v>oui</v>
      </c>
      <c r="BI3206" s="84" t="str">
        <f t="shared" si="465"/>
        <v>oui</v>
      </c>
      <c r="BJ3206" s="84" t="str">
        <f t="shared" si="465"/>
        <v>oui</v>
      </c>
      <c r="BK3206" s="84" t="str">
        <f t="shared" si="465"/>
        <v>oui</v>
      </c>
      <c r="BL3206" s="84" t="str">
        <f t="shared" si="465"/>
        <v>oui</v>
      </c>
    </row>
    <row r="3207" spans="1:64" s="24" customFormat="1" ht="11.25" customHeight="1" x14ac:dyDescent="0.2">
      <c r="A3207" s="85"/>
      <c r="B3207" s="86"/>
      <c r="C3207" s="15"/>
      <c r="D3207" s="86"/>
      <c r="E3207" s="86"/>
      <c r="F3207" s="86"/>
      <c r="G3207" s="86"/>
      <c r="H3207" s="86"/>
      <c r="I3207" s="86"/>
      <c r="J3207" s="86"/>
      <c r="K3207" s="86"/>
      <c r="L3207" s="86"/>
      <c r="M3207" s="86"/>
      <c r="N3207" s="86"/>
      <c r="O3207" s="86"/>
      <c r="P3207" s="86"/>
      <c r="Q3207" s="86"/>
      <c r="R3207" s="86"/>
      <c r="S3207" s="86"/>
      <c r="U3207" s="86"/>
      <c r="V3207" s="86"/>
      <c r="W3207" s="27" t="s">
        <v>10</v>
      </c>
      <c r="X3207" s="86"/>
      <c r="Y3207" s="86"/>
      <c r="Z3207" s="86"/>
      <c r="AA3207" s="86"/>
      <c r="AB3207" s="86"/>
      <c r="AC3207" s="86"/>
      <c r="AD3207" s="86"/>
      <c r="AE3207" s="86"/>
      <c r="AH3207" s="86"/>
      <c r="AI3207" s="86"/>
      <c r="AK3207" s="87"/>
      <c r="AL3207" s="87"/>
      <c r="AM3207" s="87"/>
      <c r="AW3207" s="87"/>
      <c r="AY3207" s="28"/>
      <c r="AZ3207" s="28"/>
      <c r="BA3207" s="28"/>
      <c r="BD3207" s="29"/>
      <c r="BE3207" s="30" t="str">
        <f t="shared" si="465"/>
        <v>oui</v>
      </c>
      <c r="BF3207" s="33" t="str">
        <f t="shared" si="465"/>
        <v>oui</v>
      </c>
      <c r="BG3207" s="33" t="str">
        <f t="shared" si="465"/>
        <v>oui</v>
      </c>
      <c r="BH3207" s="33" t="str">
        <f t="shared" si="465"/>
        <v>oui</v>
      </c>
      <c r="BI3207" s="33" t="str">
        <f t="shared" si="465"/>
        <v>oui</v>
      </c>
      <c r="BJ3207" s="33" t="str">
        <f t="shared" si="465"/>
        <v>oui</v>
      </c>
      <c r="BK3207" s="33" t="str">
        <f t="shared" si="465"/>
        <v>oui</v>
      </c>
      <c r="BL3207" s="33" t="str">
        <f t="shared" si="465"/>
        <v>oui</v>
      </c>
    </row>
    <row r="3208" spans="1:64" s="24" customFormat="1" ht="11.25" customHeight="1" x14ac:dyDescent="0.2">
      <c r="A3208" s="372" t="s">
        <v>71</v>
      </c>
      <c r="B3208" s="373">
        <v>168496</v>
      </c>
      <c r="C3208" s="15"/>
      <c r="D3208" s="374">
        <v>37720</v>
      </c>
      <c r="E3208" s="374">
        <v>0</v>
      </c>
      <c r="F3208" s="374">
        <v>0</v>
      </c>
      <c r="G3208" s="374">
        <v>0</v>
      </c>
      <c r="H3208" s="374">
        <v>752</v>
      </c>
      <c r="I3208" s="374">
        <v>0</v>
      </c>
      <c r="J3208" s="374">
        <v>0</v>
      </c>
      <c r="K3208" s="374">
        <v>0</v>
      </c>
      <c r="L3208" s="374">
        <v>129973</v>
      </c>
      <c r="M3208" s="374">
        <v>0</v>
      </c>
      <c r="N3208" s="374">
        <v>0</v>
      </c>
      <c r="O3208" s="374">
        <v>0</v>
      </c>
      <c r="P3208" s="374">
        <v>84</v>
      </c>
      <c r="Q3208" s="374">
        <v>0</v>
      </c>
      <c r="R3208" s="375">
        <v>168445</v>
      </c>
      <c r="S3208" s="376">
        <v>0</v>
      </c>
      <c r="T3208" s="374">
        <v>-33</v>
      </c>
      <c r="U3208" s="88">
        <v>84</v>
      </c>
      <c r="V3208" s="89"/>
      <c r="W3208" s="27" t="s">
        <v>10</v>
      </c>
      <c r="X3208" s="88">
        <v>7544</v>
      </c>
      <c r="Y3208" s="88">
        <v>0</v>
      </c>
      <c r="Z3208" s="88">
        <v>75</v>
      </c>
      <c r="AA3208" s="88">
        <v>0</v>
      </c>
      <c r="AB3208" s="88">
        <v>7149</v>
      </c>
      <c r="AC3208" s="88">
        <v>0</v>
      </c>
      <c r="AD3208" s="88">
        <v>0</v>
      </c>
      <c r="AE3208" s="88">
        <v>14768</v>
      </c>
      <c r="AF3208" s="89"/>
      <c r="AG3208" s="89"/>
      <c r="AH3208" s="88">
        <v>14768</v>
      </c>
      <c r="AI3208" s="90">
        <v>0</v>
      </c>
      <c r="AJ3208" s="91"/>
      <c r="AK3208" s="374">
        <v>3713</v>
      </c>
      <c r="AL3208" s="374"/>
      <c r="AM3208" s="88">
        <v>3713</v>
      </c>
      <c r="AN3208" s="374">
        <v>20180</v>
      </c>
      <c r="AO3208" s="374"/>
      <c r="AP3208" s="88">
        <v>20180</v>
      </c>
      <c r="AQ3208" s="374">
        <v>3</v>
      </c>
      <c r="AR3208" s="374"/>
      <c r="AS3208" s="374">
        <v>5586</v>
      </c>
      <c r="AT3208" s="89"/>
      <c r="AU3208" s="88">
        <v>29482</v>
      </c>
      <c r="AV3208" s="92"/>
      <c r="AW3208" s="93">
        <v>0</v>
      </c>
      <c r="AX3208" s="92"/>
      <c r="AY3208" s="94">
        <v>14714</v>
      </c>
      <c r="AZ3208" s="377">
        <v>9000</v>
      </c>
      <c r="BA3208" s="94">
        <v>5714</v>
      </c>
      <c r="BB3208" s="92"/>
      <c r="BC3208" s="96"/>
      <c r="BD3208" s="97"/>
      <c r="BE3208" s="30" t="str">
        <f t="shared" si="465"/>
        <v>oui</v>
      </c>
      <c r="BF3208" s="98" t="str">
        <f t="shared" si="465"/>
        <v>oui</v>
      </c>
      <c r="BG3208" s="98" t="str">
        <f t="shared" si="465"/>
        <v>oui</v>
      </c>
      <c r="BH3208" s="98" t="str">
        <f t="shared" si="465"/>
        <v>oui</v>
      </c>
      <c r="BI3208" s="98" t="str">
        <f t="shared" si="465"/>
        <v>oui</v>
      </c>
      <c r="BJ3208" s="98" t="str">
        <f t="shared" si="465"/>
        <v>oui</v>
      </c>
      <c r="BK3208" s="98" t="str">
        <f t="shared" si="465"/>
        <v>oui</v>
      </c>
      <c r="BL3208" s="33" t="str">
        <f t="shared" si="465"/>
        <v>oui</v>
      </c>
    </row>
    <row r="3209" spans="1:64" s="24" customFormat="1" ht="11.25" customHeight="1" x14ac:dyDescent="0.2">
      <c r="A3209" s="372" t="s">
        <v>72</v>
      </c>
      <c r="B3209" s="373">
        <v>155748</v>
      </c>
      <c r="C3209" s="15"/>
      <c r="D3209" s="374">
        <v>30936</v>
      </c>
      <c r="E3209" s="374">
        <v>0</v>
      </c>
      <c r="F3209" s="374">
        <v>0</v>
      </c>
      <c r="G3209" s="374">
        <v>0</v>
      </c>
      <c r="H3209" s="374">
        <v>964</v>
      </c>
      <c r="I3209" s="374">
        <v>0</v>
      </c>
      <c r="J3209" s="374">
        <v>0</v>
      </c>
      <c r="K3209" s="374">
        <v>0</v>
      </c>
      <c r="L3209" s="374">
        <v>123848</v>
      </c>
      <c r="M3209" s="374">
        <v>0</v>
      </c>
      <c r="N3209" s="374">
        <v>0</v>
      </c>
      <c r="O3209" s="374">
        <v>0</v>
      </c>
      <c r="P3209" s="374">
        <v>0</v>
      </c>
      <c r="Q3209" s="374">
        <v>0</v>
      </c>
      <c r="R3209" s="375">
        <v>155748</v>
      </c>
      <c r="S3209" s="376">
        <v>0</v>
      </c>
      <c r="T3209" s="374"/>
      <c r="U3209" s="88">
        <v>0</v>
      </c>
      <c r="V3209" s="89"/>
      <c r="W3209" s="27" t="s">
        <v>10</v>
      </c>
      <c r="X3209" s="88">
        <v>6187</v>
      </c>
      <c r="Y3209" s="88">
        <v>0</v>
      </c>
      <c r="Z3209" s="88">
        <v>96</v>
      </c>
      <c r="AA3209" s="88">
        <v>0</v>
      </c>
      <c r="AB3209" s="88">
        <v>6812</v>
      </c>
      <c r="AC3209" s="88">
        <v>0</v>
      </c>
      <c r="AD3209" s="88">
        <v>0</v>
      </c>
      <c r="AE3209" s="88">
        <v>13095</v>
      </c>
      <c r="AF3209" s="89"/>
      <c r="AG3209" s="89"/>
      <c r="AH3209" s="88">
        <v>13095</v>
      </c>
      <c r="AI3209" s="90">
        <v>0</v>
      </c>
      <c r="AJ3209" s="91"/>
      <c r="AK3209" s="374"/>
      <c r="AL3209" s="374"/>
      <c r="AM3209" s="88">
        <v>0</v>
      </c>
      <c r="AN3209" s="374">
        <v>14432</v>
      </c>
      <c r="AO3209" s="374"/>
      <c r="AP3209" s="88">
        <v>14432</v>
      </c>
      <c r="AQ3209" s="374"/>
      <c r="AR3209" s="374"/>
      <c r="AS3209" s="88">
        <v>5714</v>
      </c>
      <c r="AT3209" s="89"/>
      <c r="AU3209" s="88">
        <v>20146</v>
      </c>
      <c r="AV3209" s="92"/>
      <c r="AW3209" s="93">
        <v>0</v>
      </c>
      <c r="AX3209" s="92"/>
      <c r="AY3209" s="94">
        <v>7051</v>
      </c>
      <c r="AZ3209" s="377"/>
      <c r="BA3209" s="94">
        <v>7051</v>
      </c>
      <c r="BB3209" s="92"/>
      <c r="BC3209" s="96"/>
      <c r="BD3209" s="97"/>
      <c r="BE3209" s="30" t="str">
        <f t="shared" si="465"/>
        <v>oui</v>
      </c>
      <c r="BF3209" s="98" t="str">
        <f t="shared" si="465"/>
        <v>oui</v>
      </c>
      <c r="BG3209" s="98" t="str">
        <f t="shared" si="465"/>
        <v>oui</v>
      </c>
      <c r="BH3209" s="98" t="str">
        <f t="shared" si="465"/>
        <v>oui</v>
      </c>
      <c r="BI3209" s="98" t="str">
        <f t="shared" si="465"/>
        <v>oui</v>
      </c>
      <c r="BJ3209" s="98" t="str">
        <f t="shared" si="465"/>
        <v>oui</v>
      </c>
      <c r="BK3209" s="98" t="str">
        <f t="shared" si="465"/>
        <v>oui</v>
      </c>
      <c r="BL3209" s="33" t="str">
        <f t="shared" si="465"/>
        <v>oui</v>
      </c>
    </row>
    <row r="3210" spans="1:64" s="24" customFormat="1" ht="11.25" customHeight="1" x14ac:dyDescent="0.2">
      <c r="A3210" s="378" t="s">
        <v>73</v>
      </c>
      <c r="B3210" s="373">
        <v>187759</v>
      </c>
      <c r="C3210" s="15"/>
      <c r="D3210" s="379">
        <v>38451</v>
      </c>
      <c r="E3210" s="379"/>
      <c r="F3210" s="379"/>
      <c r="G3210" s="379"/>
      <c r="H3210" s="379">
        <v>1883</v>
      </c>
      <c r="I3210" s="379"/>
      <c r="J3210" s="379"/>
      <c r="K3210" s="379"/>
      <c r="L3210" s="379">
        <v>147425</v>
      </c>
      <c r="M3210" s="379">
        <v>0</v>
      </c>
      <c r="N3210" s="379"/>
      <c r="O3210" s="380"/>
      <c r="P3210" s="380">
        <v>0</v>
      </c>
      <c r="Q3210" s="380"/>
      <c r="R3210" s="375">
        <v>187759</v>
      </c>
      <c r="S3210" s="376">
        <v>0</v>
      </c>
      <c r="T3210" s="380"/>
      <c r="U3210" s="88">
        <v>0</v>
      </c>
      <c r="V3210" s="89"/>
      <c r="W3210" s="27" t="s">
        <v>10</v>
      </c>
      <c r="X3210" s="88">
        <v>7690</v>
      </c>
      <c r="Y3210" s="88">
        <v>0</v>
      </c>
      <c r="Z3210" s="88">
        <v>188</v>
      </c>
      <c r="AA3210" s="88">
        <v>0</v>
      </c>
      <c r="AB3210" s="88">
        <v>8108</v>
      </c>
      <c r="AC3210" s="88">
        <v>0</v>
      </c>
      <c r="AD3210" s="88">
        <v>0</v>
      </c>
      <c r="AE3210" s="88">
        <v>15986</v>
      </c>
      <c r="AF3210" s="89"/>
      <c r="AG3210" s="89"/>
      <c r="AH3210" s="88">
        <v>15986</v>
      </c>
      <c r="AI3210" s="90">
        <v>0</v>
      </c>
      <c r="AJ3210" s="92"/>
      <c r="AK3210" s="89">
        <v>336</v>
      </c>
      <c r="AL3210" s="89"/>
      <c r="AM3210" s="88">
        <v>336</v>
      </c>
      <c r="AN3210" s="89">
        <v>16296</v>
      </c>
      <c r="AO3210" s="89"/>
      <c r="AP3210" s="88">
        <v>16296</v>
      </c>
      <c r="AQ3210" s="89">
        <v>0</v>
      </c>
      <c r="AR3210" s="89"/>
      <c r="AS3210" s="88">
        <v>7051</v>
      </c>
      <c r="AT3210" s="89"/>
      <c r="AU3210" s="88">
        <v>23683</v>
      </c>
      <c r="AV3210" s="92"/>
      <c r="AW3210" s="93">
        <v>0</v>
      </c>
      <c r="AX3210" s="92"/>
      <c r="AY3210" s="94">
        <v>7697</v>
      </c>
      <c r="AZ3210" s="95"/>
      <c r="BA3210" s="94">
        <v>7697</v>
      </c>
      <c r="BB3210" s="92"/>
      <c r="BC3210" s="96"/>
      <c r="BD3210" s="97"/>
      <c r="BE3210" s="30" t="str">
        <f t="shared" si="465"/>
        <v>oui</v>
      </c>
      <c r="BF3210" s="98" t="str">
        <f t="shared" si="465"/>
        <v>oui</v>
      </c>
      <c r="BG3210" s="98" t="str">
        <f t="shared" si="465"/>
        <v>oui</v>
      </c>
      <c r="BH3210" s="98" t="str">
        <f t="shared" si="465"/>
        <v>oui</v>
      </c>
      <c r="BI3210" s="98" t="str">
        <f t="shared" si="465"/>
        <v>oui</v>
      </c>
      <c r="BJ3210" s="98" t="str">
        <f t="shared" si="465"/>
        <v>oui</v>
      </c>
      <c r="BK3210" s="98" t="str">
        <f t="shared" si="465"/>
        <v>oui</v>
      </c>
      <c r="BL3210" s="33" t="str">
        <f t="shared" si="465"/>
        <v>oui</v>
      </c>
    </row>
    <row r="3211" spans="1:64" s="24" customFormat="1" ht="11.25" customHeight="1" x14ac:dyDescent="0.2">
      <c r="A3211" s="378" t="s">
        <v>74</v>
      </c>
      <c r="B3211" s="373">
        <v>166518</v>
      </c>
      <c r="C3211" s="15"/>
      <c r="D3211" s="379">
        <v>34142</v>
      </c>
      <c r="E3211" s="379">
        <v>0</v>
      </c>
      <c r="F3211" s="379">
        <v>0</v>
      </c>
      <c r="G3211" s="379">
        <v>0</v>
      </c>
      <c r="H3211" s="379">
        <v>1556</v>
      </c>
      <c r="I3211" s="379">
        <v>0</v>
      </c>
      <c r="J3211" s="379">
        <v>0</v>
      </c>
      <c r="K3211" s="379">
        <v>0</v>
      </c>
      <c r="L3211" s="379">
        <v>130975</v>
      </c>
      <c r="M3211" s="379">
        <v>0</v>
      </c>
      <c r="N3211" s="379">
        <v>0</v>
      </c>
      <c r="O3211" s="380">
        <v>0</v>
      </c>
      <c r="P3211" s="380">
        <v>0</v>
      </c>
      <c r="Q3211" s="380"/>
      <c r="R3211" s="375">
        <v>166673</v>
      </c>
      <c r="S3211" s="376">
        <v>0</v>
      </c>
      <c r="T3211" s="380">
        <v>-155</v>
      </c>
      <c r="U3211" s="88">
        <v>0</v>
      </c>
      <c r="V3211" s="89"/>
      <c r="W3211" s="27" t="s">
        <v>10</v>
      </c>
      <c r="X3211" s="88">
        <v>6828</v>
      </c>
      <c r="Y3211" s="88">
        <v>0</v>
      </c>
      <c r="Z3211" s="88">
        <v>156</v>
      </c>
      <c r="AA3211" s="88">
        <v>0</v>
      </c>
      <c r="AB3211" s="88">
        <v>7204</v>
      </c>
      <c r="AC3211" s="88">
        <v>0</v>
      </c>
      <c r="AD3211" s="88">
        <v>0</v>
      </c>
      <c r="AE3211" s="88">
        <v>14188</v>
      </c>
      <c r="AF3211" s="89"/>
      <c r="AG3211" s="89"/>
      <c r="AH3211" s="88">
        <v>14188</v>
      </c>
      <c r="AI3211" s="90">
        <v>0</v>
      </c>
      <c r="AJ3211" s="92"/>
      <c r="AK3211" s="89"/>
      <c r="AL3211" s="89"/>
      <c r="AM3211" s="88">
        <v>0</v>
      </c>
      <c r="AN3211" s="89">
        <v>17620</v>
      </c>
      <c r="AO3211" s="89"/>
      <c r="AP3211" s="88">
        <v>17620</v>
      </c>
      <c r="AQ3211" s="89">
        <v>13</v>
      </c>
      <c r="AR3211" s="89"/>
      <c r="AS3211" s="88">
        <v>7697</v>
      </c>
      <c r="AT3211" s="89"/>
      <c r="AU3211" s="88">
        <v>25330</v>
      </c>
      <c r="AV3211" s="92"/>
      <c r="AW3211" s="93">
        <v>0</v>
      </c>
      <c r="AX3211" s="92"/>
      <c r="AY3211" s="94">
        <v>11142</v>
      </c>
      <c r="AZ3211" s="95">
        <v>6000</v>
      </c>
      <c r="BA3211" s="94">
        <v>5142</v>
      </c>
      <c r="BB3211" s="92"/>
      <c r="BC3211" s="96"/>
      <c r="BD3211" s="97"/>
      <c r="BE3211" s="30" t="str">
        <f t="shared" si="465"/>
        <v>oui</v>
      </c>
      <c r="BF3211" s="98" t="str">
        <f t="shared" si="465"/>
        <v>oui</v>
      </c>
      <c r="BG3211" s="98" t="str">
        <f t="shared" si="465"/>
        <v>oui</v>
      </c>
      <c r="BH3211" s="98" t="str">
        <f t="shared" si="465"/>
        <v>oui</v>
      </c>
      <c r="BI3211" s="98" t="str">
        <f t="shared" si="465"/>
        <v>oui</v>
      </c>
      <c r="BJ3211" s="98" t="str">
        <f t="shared" si="465"/>
        <v>oui</v>
      </c>
      <c r="BK3211" s="98" t="str">
        <f t="shared" si="465"/>
        <v>oui</v>
      </c>
      <c r="BL3211" s="33" t="str">
        <f t="shared" si="465"/>
        <v>oui</v>
      </c>
    </row>
    <row r="3212" spans="1:64" s="24" customFormat="1" ht="11.25" customHeight="1" x14ac:dyDescent="0.2">
      <c r="A3212" s="378" t="s">
        <v>75</v>
      </c>
      <c r="B3212" s="373">
        <v>184130</v>
      </c>
      <c r="C3212" s="15"/>
      <c r="D3212" s="379">
        <v>34654</v>
      </c>
      <c r="E3212" s="379">
        <v>0</v>
      </c>
      <c r="F3212" s="379">
        <v>0</v>
      </c>
      <c r="G3212" s="379">
        <v>0</v>
      </c>
      <c r="H3212" s="379">
        <v>1417</v>
      </c>
      <c r="I3212" s="379">
        <v>0</v>
      </c>
      <c r="J3212" s="379">
        <v>0</v>
      </c>
      <c r="K3212" s="379">
        <v>0</v>
      </c>
      <c r="L3212" s="379">
        <v>148059</v>
      </c>
      <c r="M3212" s="379">
        <v>0</v>
      </c>
      <c r="N3212" s="379">
        <v>0</v>
      </c>
      <c r="O3212" s="380">
        <v>0</v>
      </c>
      <c r="P3212" s="380">
        <v>0</v>
      </c>
      <c r="Q3212" s="380"/>
      <c r="R3212" s="375">
        <v>184130</v>
      </c>
      <c r="S3212" s="376">
        <v>0</v>
      </c>
      <c r="T3212" s="380"/>
      <c r="U3212" s="88">
        <v>0</v>
      </c>
      <c r="V3212" s="89"/>
      <c r="W3212" s="27" t="s">
        <v>10</v>
      </c>
      <c r="X3212" s="88">
        <v>6931</v>
      </c>
      <c r="Y3212" s="88">
        <v>0</v>
      </c>
      <c r="Z3212" s="88">
        <v>142</v>
      </c>
      <c r="AA3212" s="88">
        <v>0</v>
      </c>
      <c r="AB3212" s="88">
        <v>8143</v>
      </c>
      <c r="AC3212" s="88">
        <v>0</v>
      </c>
      <c r="AD3212" s="88">
        <v>0</v>
      </c>
      <c r="AE3212" s="88">
        <v>15216</v>
      </c>
      <c r="AF3212" s="89"/>
      <c r="AG3212" s="89"/>
      <c r="AH3212" s="88">
        <v>15216</v>
      </c>
      <c r="AI3212" s="90">
        <v>0</v>
      </c>
      <c r="AJ3212" s="92"/>
      <c r="AK3212" s="89"/>
      <c r="AL3212" s="89"/>
      <c r="AM3212" s="88">
        <v>0</v>
      </c>
      <c r="AN3212" s="89">
        <v>20294</v>
      </c>
      <c r="AO3212" s="89"/>
      <c r="AP3212" s="88">
        <v>20294</v>
      </c>
      <c r="AQ3212" s="89"/>
      <c r="AR3212" s="89"/>
      <c r="AS3212" s="88">
        <v>5142</v>
      </c>
      <c r="AT3212" s="89"/>
      <c r="AU3212" s="88">
        <v>25436</v>
      </c>
      <c r="AV3212" s="92"/>
      <c r="AW3212" s="93">
        <v>0</v>
      </c>
      <c r="AX3212" s="92"/>
      <c r="AY3212" s="94">
        <v>10220</v>
      </c>
      <c r="AZ3212" s="95">
        <v>5000</v>
      </c>
      <c r="BA3212" s="94">
        <v>5220</v>
      </c>
      <c r="BB3212" s="92"/>
      <c r="BC3212" s="96"/>
      <c r="BD3212" s="97"/>
      <c r="BE3212" s="30" t="str">
        <f t="shared" si="465"/>
        <v>oui</v>
      </c>
      <c r="BF3212" s="98" t="str">
        <f t="shared" si="465"/>
        <v>oui</v>
      </c>
      <c r="BG3212" s="98" t="str">
        <f t="shared" si="465"/>
        <v>oui</v>
      </c>
      <c r="BH3212" s="98" t="str">
        <f t="shared" si="465"/>
        <v>oui</v>
      </c>
      <c r="BI3212" s="98" t="str">
        <f t="shared" si="465"/>
        <v>oui</v>
      </c>
      <c r="BJ3212" s="98" t="str">
        <f t="shared" si="465"/>
        <v>oui</v>
      </c>
      <c r="BK3212" s="98" t="str">
        <f t="shared" si="465"/>
        <v>oui</v>
      </c>
      <c r="BL3212" s="33" t="str">
        <f t="shared" si="465"/>
        <v>oui</v>
      </c>
    </row>
    <row r="3213" spans="1:64" s="24" customFormat="1" ht="11.25" customHeight="1" x14ac:dyDescent="0.2">
      <c r="A3213" s="378" t="s">
        <v>76</v>
      </c>
      <c r="B3213" s="373">
        <f t="shared" ref="B3213:B3219" si="466">+SUM(R3213:V3213)</f>
        <v>225174</v>
      </c>
      <c r="C3213" s="15"/>
      <c r="D3213" s="379">
        <v>86894</v>
      </c>
      <c r="E3213" s="379">
        <v>0</v>
      </c>
      <c r="F3213" s="379">
        <v>0</v>
      </c>
      <c r="G3213" s="379">
        <v>0</v>
      </c>
      <c r="H3213" s="379">
        <v>848</v>
      </c>
      <c r="I3213" s="379">
        <v>0</v>
      </c>
      <c r="J3213" s="379">
        <v>0</v>
      </c>
      <c r="K3213" s="379">
        <v>0</v>
      </c>
      <c r="L3213" s="379">
        <v>137432</v>
      </c>
      <c r="M3213" s="379">
        <v>0</v>
      </c>
      <c r="N3213" s="379">
        <v>0</v>
      </c>
      <c r="O3213" s="380">
        <v>0</v>
      </c>
      <c r="P3213" s="380">
        <v>0</v>
      </c>
      <c r="Q3213" s="380"/>
      <c r="R3213" s="375">
        <f t="shared" ref="R3213:S3219" si="467">+D3213+F3213+L3213+H3213+J3213+N3213</f>
        <v>225174</v>
      </c>
      <c r="S3213" s="376">
        <f t="shared" si="467"/>
        <v>0</v>
      </c>
      <c r="T3213" s="380"/>
      <c r="U3213" s="88">
        <f t="shared" ref="U3213:U3219" si="468">P3213</f>
        <v>0</v>
      </c>
      <c r="V3213" s="89"/>
      <c r="W3213" s="27" t="s">
        <v>10</v>
      </c>
      <c r="X3213" s="88">
        <f t="shared" ref="X3213:X3219" si="469">ROUND((D3213+E3213)*$X$5805,0)</f>
        <v>17379</v>
      </c>
      <c r="Y3213" s="88">
        <f t="shared" ref="Y3213:Y3219" si="470">ROUND((F3213+G3213)*$Y$5805,0)</f>
        <v>0</v>
      </c>
      <c r="Z3213" s="88">
        <f t="shared" ref="Z3213:Z3219" si="471">ROUND((H3213+I3213)*$Z$5805,0)</f>
        <v>85</v>
      </c>
      <c r="AA3213" s="88">
        <f t="shared" ref="AA3213:AA3219" si="472">ROUND((J3213+K3213)*$AA$5805,0)</f>
        <v>0</v>
      </c>
      <c r="AB3213" s="88">
        <f t="shared" ref="AB3213:AB3219" si="473">ROUND((L3213+M3213)*$AB$5805,0)</f>
        <v>7559</v>
      </c>
      <c r="AC3213" s="88">
        <f t="shared" ref="AC3213:AC3219" si="474">ROUND((N3213+O3213)*$AC$5805,0)</f>
        <v>0</v>
      </c>
      <c r="AD3213" s="88">
        <f t="shared" ref="AD3213:AD3219" si="475">ROUND((P3213+Q3213)*$AD$5805,0)</f>
        <v>0</v>
      </c>
      <c r="AE3213" s="88">
        <f t="shared" ref="AE3213:AE3219" si="476">SUM(X3213:AD3213)</f>
        <v>25023</v>
      </c>
      <c r="AF3213" s="89"/>
      <c r="AG3213" s="89"/>
      <c r="AH3213" s="88">
        <f t="shared" ref="AH3213:AH3219" si="477">+AE3213+AF3213+AG3213</f>
        <v>25023</v>
      </c>
      <c r="AI3213" s="90">
        <f t="shared" ref="AI3213:AI3219" si="478">+E3213*$D$5+G3213*$F$5+I3213*$H$5+K3213*$J$5+M3213*$L$5+O3213*$N$5</f>
        <v>0</v>
      </c>
      <c r="AJ3213" s="92"/>
      <c r="AK3213" s="89">
        <v>1386</v>
      </c>
      <c r="AL3213" s="89"/>
      <c r="AM3213" s="88">
        <f t="shared" ref="AM3213:AM3219" si="479">+AK3213+AL3213</f>
        <v>1386</v>
      </c>
      <c r="AN3213" s="89">
        <v>19785</v>
      </c>
      <c r="AO3213" s="89"/>
      <c r="AP3213" s="88">
        <f t="shared" ref="AP3213:AP3219" si="480">+AN3213+AO3213</f>
        <v>19785</v>
      </c>
      <c r="AQ3213" s="89"/>
      <c r="AR3213" s="89"/>
      <c r="AS3213" s="88">
        <f t="shared" ref="AS3213:AS3219" si="481">+IF(BA3212&gt;0,BA3212,0)</f>
        <v>5220</v>
      </c>
      <c r="AT3213" s="89"/>
      <c r="AU3213" s="88">
        <f t="shared" ref="AU3213:AU3219" si="482">+AM3213+AP3213+AQ3213+AR3213+AS3213+AT3213</f>
        <v>26391</v>
      </c>
      <c r="AV3213" s="92"/>
      <c r="AW3213" s="93">
        <f t="shared" ref="AW3213:AW3219" si="483">IF((AH3213-AU3213)&gt;0,(AH3213-AU3213),0)</f>
        <v>0</v>
      </c>
      <c r="AX3213" s="92"/>
      <c r="AY3213" s="94">
        <f t="shared" ref="AY3213:AY3219" si="484">IF((AH3213-AU3213)&lt;0,-(AH3213-AU3213),0)</f>
        <v>1368</v>
      </c>
      <c r="AZ3213" s="95"/>
      <c r="BA3213" s="94">
        <f t="shared" ref="BA3213:BA3219" si="485">AY3213-AZ3213</f>
        <v>1368</v>
      </c>
      <c r="BB3213" s="92"/>
      <c r="BC3213" s="96"/>
      <c r="BD3213" s="97"/>
      <c r="BE3213" s="30" t="str">
        <f t="shared" si="465"/>
        <v>oui</v>
      </c>
      <c r="BF3213" s="98" t="str">
        <f t="shared" si="465"/>
        <v>oui</v>
      </c>
      <c r="BG3213" s="98" t="str">
        <f t="shared" si="465"/>
        <v>oui</v>
      </c>
      <c r="BH3213" s="98" t="str">
        <f t="shared" si="465"/>
        <v>oui</v>
      </c>
      <c r="BI3213" s="98" t="str">
        <f t="shared" si="465"/>
        <v>oui</v>
      </c>
      <c r="BJ3213" s="98" t="str">
        <f t="shared" si="465"/>
        <v>oui</v>
      </c>
      <c r="BK3213" s="98" t="str">
        <f t="shared" si="465"/>
        <v>oui</v>
      </c>
      <c r="BL3213" s="33" t="str">
        <f t="shared" si="465"/>
        <v>oui</v>
      </c>
    </row>
    <row r="3214" spans="1:64" s="16" customFormat="1" ht="11.25" customHeight="1" x14ac:dyDescent="0.2">
      <c r="A3214" s="378" t="s">
        <v>77</v>
      </c>
      <c r="B3214" s="373">
        <f t="shared" si="466"/>
        <v>171284</v>
      </c>
      <c r="C3214" s="15"/>
      <c r="D3214" s="379">
        <v>35855</v>
      </c>
      <c r="E3214" s="379"/>
      <c r="F3214" s="379"/>
      <c r="G3214" s="379"/>
      <c r="H3214" s="379">
        <v>826</v>
      </c>
      <c r="I3214" s="379"/>
      <c r="J3214" s="379"/>
      <c r="K3214" s="379"/>
      <c r="L3214" s="379">
        <v>134556</v>
      </c>
      <c r="M3214" s="379">
        <v>0</v>
      </c>
      <c r="N3214" s="379">
        <v>0</v>
      </c>
      <c r="O3214" s="380"/>
      <c r="P3214" s="380">
        <v>47</v>
      </c>
      <c r="Q3214" s="380"/>
      <c r="R3214" s="375">
        <f t="shared" si="467"/>
        <v>171237</v>
      </c>
      <c r="S3214" s="376">
        <f t="shared" si="467"/>
        <v>0</v>
      </c>
      <c r="T3214" s="380"/>
      <c r="U3214" s="88">
        <f t="shared" si="468"/>
        <v>47</v>
      </c>
      <c r="V3214" s="89"/>
      <c r="W3214" s="27" t="s">
        <v>10</v>
      </c>
      <c r="X3214" s="88">
        <f t="shared" si="469"/>
        <v>7171</v>
      </c>
      <c r="Y3214" s="88">
        <f t="shared" si="470"/>
        <v>0</v>
      </c>
      <c r="Z3214" s="88">
        <f t="shared" si="471"/>
        <v>83</v>
      </c>
      <c r="AA3214" s="88">
        <f t="shared" si="472"/>
        <v>0</v>
      </c>
      <c r="AB3214" s="88">
        <f t="shared" si="473"/>
        <v>7401</v>
      </c>
      <c r="AC3214" s="88">
        <f t="shared" si="474"/>
        <v>0</v>
      </c>
      <c r="AD3214" s="88">
        <f t="shared" si="475"/>
        <v>0</v>
      </c>
      <c r="AE3214" s="88">
        <f t="shared" si="476"/>
        <v>14655</v>
      </c>
      <c r="AF3214" s="89"/>
      <c r="AG3214" s="89"/>
      <c r="AH3214" s="88">
        <f t="shared" si="477"/>
        <v>14655</v>
      </c>
      <c r="AI3214" s="90">
        <f t="shared" si="478"/>
        <v>0</v>
      </c>
      <c r="AJ3214" s="99"/>
      <c r="AK3214" s="89">
        <v>148</v>
      </c>
      <c r="AL3214" s="89"/>
      <c r="AM3214" s="88">
        <f t="shared" si="479"/>
        <v>148</v>
      </c>
      <c r="AN3214" s="89">
        <v>15685</v>
      </c>
      <c r="AO3214" s="89"/>
      <c r="AP3214" s="88">
        <f t="shared" si="480"/>
        <v>15685</v>
      </c>
      <c r="AQ3214" s="89"/>
      <c r="AR3214" s="89"/>
      <c r="AS3214" s="88">
        <f t="shared" si="481"/>
        <v>1368</v>
      </c>
      <c r="AT3214" s="89"/>
      <c r="AU3214" s="88">
        <f t="shared" si="482"/>
        <v>17201</v>
      </c>
      <c r="AV3214" s="99"/>
      <c r="AW3214" s="93">
        <f t="shared" si="483"/>
        <v>0</v>
      </c>
      <c r="AX3214" s="99"/>
      <c r="AY3214" s="94">
        <f t="shared" si="484"/>
        <v>2546</v>
      </c>
      <c r="AZ3214" s="100"/>
      <c r="BA3214" s="101">
        <f t="shared" si="485"/>
        <v>2546</v>
      </c>
      <c r="BB3214" s="99"/>
      <c r="BC3214" s="102"/>
      <c r="BD3214" s="103"/>
      <c r="BE3214" s="30" t="str">
        <f t="shared" si="465"/>
        <v>oui</v>
      </c>
      <c r="BF3214" s="98" t="str">
        <f t="shared" si="465"/>
        <v>oui</v>
      </c>
      <c r="BG3214" s="98" t="str">
        <f t="shared" si="465"/>
        <v>oui</v>
      </c>
      <c r="BH3214" s="98" t="str">
        <f t="shared" si="465"/>
        <v>oui</v>
      </c>
      <c r="BI3214" s="98" t="str">
        <f t="shared" si="465"/>
        <v>oui</v>
      </c>
      <c r="BJ3214" s="98" t="str">
        <f t="shared" si="465"/>
        <v>oui</v>
      </c>
      <c r="BK3214" s="98" t="str">
        <f t="shared" si="465"/>
        <v>oui</v>
      </c>
      <c r="BL3214" s="33" t="str">
        <f t="shared" si="465"/>
        <v>oui</v>
      </c>
    </row>
    <row r="3215" spans="1:64" s="24" customFormat="1" ht="11.25" customHeight="1" x14ac:dyDescent="0.2">
      <c r="A3215" s="378" t="s">
        <v>78</v>
      </c>
      <c r="B3215" s="373">
        <f t="shared" si="466"/>
        <v>151173</v>
      </c>
      <c r="C3215" s="15"/>
      <c r="D3215" s="379">
        <v>31591</v>
      </c>
      <c r="E3215" s="379"/>
      <c r="F3215" s="379"/>
      <c r="G3215" s="379"/>
      <c r="H3215" s="379">
        <v>1063</v>
      </c>
      <c r="I3215" s="379"/>
      <c r="J3215" s="379"/>
      <c r="K3215" s="379"/>
      <c r="L3215" s="379">
        <v>118431</v>
      </c>
      <c r="M3215" s="379">
        <v>0</v>
      </c>
      <c r="N3215" s="379">
        <v>0</v>
      </c>
      <c r="O3215" s="380"/>
      <c r="P3215" s="380">
        <v>88</v>
      </c>
      <c r="Q3215" s="380"/>
      <c r="R3215" s="375">
        <f t="shared" si="467"/>
        <v>151085</v>
      </c>
      <c r="S3215" s="376">
        <f t="shared" si="467"/>
        <v>0</v>
      </c>
      <c r="T3215" s="380"/>
      <c r="U3215" s="88">
        <f t="shared" si="468"/>
        <v>88</v>
      </c>
      <c r="V3215" s="89"/>
      <c r="W3215" s="27" t="s">
        <v>10</v>
      </c>
      <c r="X3215" s="88">
        <f t="shared" si="469"/>
        <v>6318</v>
      </c>
      <c r="Y3215" s="88">
        <f t="shared" si="470"/>
        <v>0</v>
      </c>
      <c r="Z3215" s="88">
        <f t="shared" si="471"/>
        <v>106</v>
      </c>
      <c r="AA3215" s="88">
        <f t="shared" si="472"/>
        <v>0</v>
      </c>
      <c r="AB3215" s="88">
        <f t="shared" si="473"/>
        <v>6514</v>
      </c>
      <c r="AC3215" s="88">
        <f t="shared" si="474"/>
        <v>0</v>
      </c>
      <c r="AD3215" s="88">
        <f t="shared" si="475"/>
        <v>0</v>
      </c>
      <c r="AE3215" s="88">
        <f t="shared" si="476"/>
        <v>12938</v>
      </c>
      <c r="AF3215" s="89"/>
      <c r="AG3215" s="89"/>
      <c r="AH3215" s="88">
        <f t="shared" si="477"/>
        <v>12938</v>
      </c>
      <c r="AI3215" s="90">
        <f t="shared" si="478"/>
        <v>0</v>
      </c>
      <c r="AJ3215" s="92"/>
      <c r="AK3215" s="89"/>
      <c r="AL3215" s="89"/>
      <c r="AM3215" s="88">
        <f t="shared" si="479"/>
        <v>0</v>
      </c>
      <c r="AN3215" s="89">
        <v>16778</v>
      </c>
      <c r="AO3215" s="89"/>
      <c r="AP3215" s="88">
        <f t="shared" si="480"/>
        <v>16778</v>
      </c>
      <c r="AQ3215" s="89"/>
      <c r="AR3215" s="89"/>
      <c r="AS3215" s="88">
        <f t="shared" si="481"/>
        <v>2546</v>
      </c>
      <c r="AT3215" s="89"/>
      <c r="AU3215" s="88">
        <f t="shared" si="482"/>
        <v>19324</v>
      </c>
      <c r="AV3215" s="92"/>
      <c r="AW3215" s="93">
        <f t="shared" si="483"/>
        <v>0</v>
      </c>
      <c r="AX3215" s="92"/>
      <c r="AY3215" s="94">
        <f t="shared" si="484"/>
        <v>6386</v>
      </c>
      <c r="AZ3215" s="95"/>
      <c r="BA3215" s="94">
        <f t="shared" si="485"/>
        <v>6386</v>
      </c>
      <c r="BB3215" s="92"/>
      <c r="BC3215" s="96"/>
      <c r="BD3215" s="97"/>
      <c r="BE3215" s="30" t="str">
        <f t="shared" si="465"/>
        <v>oui</v>
      </c>
      <c r="BF3215" s="98" t="str">
        <f t="shared" si="465"/>
        <v>oui</v>
      </c>
      <c r="BG3215" s="98" t="str">
        <f t="shared" si="465"/>
        <v>oui</v>
      </c>
      <c r="BH3215" s="98" t="str">
        <f t="shared" si="465"/>
        <v>oui</v>
      </c>
      <c r="BI3215" s="98" t="str">
        <f t="shared" si="465"/>
        <v>oui</v>
      </c>
      <c r="BJ3215" s="98" t="str">
        <f t="shared" si="465"/>
        <v>oui</v>
      </c>
      <c r="BK3215" s="98" t="str">
        <f t="shared" si="465"/>
        <v>oui</v>
      </c>
      <c r="BL3215" s="33" t="str">
        <f t="shared" si="465"/>
        <v>oui</v>
      </c>
    </row>
    <row r="3216" spans="1:64" s="24" customFormat="1" ht="11.25" customHeight="1" x14ac:dyDescent="0.2">
      <c r="A3216" s="378" t="s">
        <v>79</v>
      </c>
      <c r="B3216" s="373">
        <f t="shared" si="466"/>
        <v>152056</v>
      </c>
      <c r="C3216" s="15"/>
      <c r="D3216" s="379">
        <v>35169</v>
      </c>
      <c r="E3216" s="379">
        <v>0</v>
      </c>
      <c r="F3216" s="379">
        <v>0</v>
      </c>
      <c r="G3216" s="379">
        <v>0</v>
      </c>
      <c r="H3216" s="379">
        <v>720</v>
      </c>
      <c r="I3216" s="379">
        <v>0</v>
      </c>
      <c r="J3216" s="379">
        <v>0</v>
      </c>
      <c r="K3216" s="379">
        <v>0</v>
      </c>
      <c r="L3216" s="379">
        <v>116219</v>
      </c>
      <c r="M3216" s="379">
        <v>0</v>
      </c>
      <c r="N3216" s="379">
        <v>0</v>
      </c>
      <c r="O3216" s="380">
        <v>0</v>
      </c>
      <c r="P3216" s="380">
        <v>0</v>
      </c>
      <c r="Q3216" s="380"/>
      <c r="R3216" s="375">
        <f t="shared" si="467"/>
        <v>152108</v>
      </c>
      <c r="S3216" s="376">
        <f t="shared" si="467"/>
        <v>0</v>
      </c>
      <c r="T3216" s="380">
        <v>-52</v>
      </c>
      <c r="U3216" s="88">
        <f t="shared" si="468"/>
        <v>0</v>
      </c>
      <c r="V3216" s="89"/>
      <c r="W3216" s="27" t="s">
        <v>10</v>
      </c>
      <c r="X3216" s="88">
        <f t="shared" si="469"/>
        <v>7034</v>
      </c>
      <c r="Y3216" s="88">
        <f t="shared" si="470"/>
        <v>0</v>
      </c>
      <c r="Z3216" s="88">
        <f t="shared" si="471"/>
        <v>72</v>
      </c>
      <c r="AA3216" s="88">
        <f t="shared" si="472"/>
        <v>0</v>
      </c>
      <c r="AB3216" s="88">
        <f t="shared" si="473"/>
        <v>6392</v>
      </c>
      <c r="AC3216" s="88">
        <f t="shared" si="474"/>
        <v>0</v>
      </c>
      <c r="AD3216" s="88">
        <f t="shared" si="475"/>
        <v>0</v>
      </c>
      <c r="AE3216" s="88">
        <f t="shared" si="476"/>
        <v>13498</v>
      </c>
      <c r="AF3216" s="89"/>
      <c r="AG3216" s="89"/>
      <c r="AH3216" s="88">
        <f t="shared" si="477"/>
        <v>13498</v>
      </c>
      <c r="AI3216" s="90">
        <f t="shared" si="478"/>
        <v>0</v>
      </c>
      <c r="AJ3216" s="92"/>
      <c r="AK3216" s="89">
        <v>0</v>
      </c>
      <c r="AL3216" s="89">
        <v>0</v>
      </c>
      <c r="AM3216" s="88">
        <f t="shared" si="479"/>
        <v>0</v>
      </c>
      <c r="AN3216" s="89">
        <v>18309</v>
      </c>
      <c r="AO3216" s="89">
        <v>0</v>
      </c>
      <c r="AP3216" s="88">
        <f t="shared" si="480"/>
        <v>18309</v>
      </c>
      <c r="AQ3216" s="89">
        <v>5</v>
      </c>
      <c r="AR3216" s="89">
        <v>0</v>
      </c>
      <c r="AS3216" s="88">
        <f t="shared" si="481"/>
        <v>6386</v>
      </c>
      <c r="AT3216" s="89"/>
      <c r="AU3216" s="88">
        <f t="shared" si="482"/>
        <v>24700</v>
      </c>
      <c r="AV3216" s="92"/>
      <c r="AW3216" s="93">
        <f t="shared" si="483"/>
        <v>0</v>
      </c>
      <c r="AX3216" s="92"/>
      <c r="AY3216" s="94">
        <f t="shared" si="484"/>
        <v>11202</v>
      </c>
      <c r="AZ3216" s="95">
        <v>5000</v>
      </c>
      <c r="BA3216" s="94">
        <f t="shared" si="485"/>
        <v>6202</v>
      </c>
      <c r="BB3216" s="92"/>
      <c r="BC3216" s="96"/>
      <c r="BD3216" s="97"/>
      <c r="BE3216" s="30" t="str">
        <f t="shared" si="465"/>
        <v>oui</v>
      </c>
      <c r="BF3216" s="98" t="str">
        <f t="shared" si="465"/>
        <v>oui</v>
      </c>
      <c r="BG3216" s="98" t="str">
        <f t="shared" si="465"/>
        <v>oui</v>
      </c>
      <c r="BH3216" s="98" t="str">
        <f t="shared" si="465"/>
        <v>oui</v>
      </c>
      <c r="BI3216" s="98" t="str">
        <f t="shared" si="465"/>
        <v>oui</v>
      </c>
      <c r="BJ3216" s="98" t="str">
        <f t="shared" si="465"/>
        <v>oui</v>
      </c>
      <c r="BK3216" s="98" t="str">
        <f t="shared" si="465"/>
        <v>oui</v>
      </c>
      <c r="BL3216" s="33" t="str">
        <f t="shared" si="465"/>
        <v>oui</v>
      </c>
    </row>
    <row r="3217" spans="1:64" s="24" customFormat="1" ht="11.25" customHeight="1" x14ac:dyDescent="0.2">
      <c r="A3217" s="378" t="s">
        <v>80</v>
      </c>
      <c r="B3217" s="373">
        <f t="shared" si="466"/>
        <v>145159</v>
      </c>
      <c r="C3217" s="15"/>
      <c r="D3217" s="379">
        <v>31859</v>
      </c>
      <c r="E3217" s="379">
        <v>0</v>
      </c>
      <c r="F3217" s="379">
        <v>0</v>
      </c>
      <c r="G3217" s="379">
        <v>0</v>
      </c>
      <c r="H3217" s="379">
        <v>984</v>
      </c>
      <c r="I3217" s="379">
        <v>0</v>
      </c>
      <c r="J3217" s="379">
        <v>0</v>
      </c>
      <c r="K3217" s="379">
        <v>0</v>
      </c>
      <c r="L3217" s="379">
        <v>111950</v>
      </c>
      <c r="M3217" s="379">
        <v>0</v>
      </c>
      <c r="N3217" s="379">
        <v>0</v>
      </c>
      <c r="O3217" s="380">
        <v>0</v>
      </c>
      <c r="P3217" s="380">
        <v>402</v>
      </c>
      <c r="Q3217" s="380">
        <v>0</v>
      </c>
      <c r="R3217" s="375">
        <f t="shared" si="467"/>
        <v>144793</v>
      </c>
      <c r="S3217" s="376">
        <f t="shared" si="467"/>
        <v>0</v>
      </c>
      <c r="T3217" s="380">
        <v>-36</v>
      </c>
      <c r="U3217" s="88">
        <f t="shared" si="468"/>
        <v>402</v>
      </c>
      <c r="V3217" s="89"/>
      <c r="W3217" s="27" t="s">
        <v>10</v>
      </c>
      <c r="X3217" s="88">
        <f t="shared" si="469"/>
        <v>6372</v>
      </c>
      <c r="Y3217" s="88">
        <f t="shared" si="470"/>
        <v>0</v>
      </c>
      <c r="Z3217" s="88">
        <f t="shared" si="471"/>
        <v>98</v>
      </c>
      <c r="AA3217" s="88">
        <f t="shared" si="472"/>
        <v>0</v>
      </c>
      <c r="AB3217" s="88">
        <f t="shared" si="473"/>
        <v>6157</v>
      </c>
      <c r="AC3217" s="88">
        <f t="shared" si="474"/>
        <v>0</v>
      </c>
      <c r="AD3217" s="88">
        <f t="shared" si="475"/>
        <v>0</v>
      </c>
      <c r="AE3217" s="88">
        <f t="shared" si="476"/>
        <v>12627</v>
      </c>
      <c r="AF3217" s="89"/>
      <c r="AG3217" s="89"/>
      <c r="AH3217" s="88">
        <f t="shared" si="477"/>
        <v>12627</v>
      </c>
      <c r="AI3217" s="90">
        <f t="shared" si="478"/>
        <v>0</v>
      </c>
      <c r="AJ3217" s="92"/>
      <c r="AK3217" s="89">
        <v>866</v>
      </c>
      <c r="AL3217" s="89"/>
      <c r="AM3217" s="88">
        <f t="shared" si="479"/>
        <v>866</v>
      </c>
      <c r="AN3217" s="379">
        <v>21639</v>
      </c>
      <c r="AO3217" s="379">
        <v>0</v>
      </c>
      <c r="AP3217" s="88">
        <f t="shared" si="480"/>
        <v>21639</v>
      </c>
      <c r="AQ3217" s="89">
        <v>3</v>
      </c>
      <c r="AR3217" s="89"/>
      <c r="AS3217" s="88">
        <f t="shared" si="481"/>
        <v>6202</v>
      </c>
      <c r="AT3217" s="89"/>
      <c r="AU3217" s="88">
        <f t="shared" si="482"/>
        <v>28710</v>
      </c>
      <c r="AV3217" s="92"/>
      <c r="AW3217" s="93">
        <f t="shared" si="483"/>
        <v>0</v>
      </c>
      <c r="AX3217" s="92"/>
      <c r="AY3217" s="94">
        <f t="shared" si="484"/>
        <v>16083</v>
      </c>
      <c r="AZ3217" s="95">
        <v>11000</v>
      </c>
      <c r="BA3217" s="94">
        <f t="shared" si="485"/>
        <v>5083</v>
      </c>
      <c r="BB3217" s="92"/>
      <c r="BC3217" s="96"/>
      <c r="BD3217" s="97"/>
      <c r="BE3217" s="30" t="str">
        <f t="shared" si="465"/>
        <v>oui</v>
      </c>
      <c r="BF3217" s="98"/>
      <c r="BG3217" s="98"/>
      <c r="BH3217" s="98"/>
      <c r="BI3217" s="98"/>
      <c r="BJ3217" s="98"/>
      <c r="BK3217" s="98"/>
      <c r="BL3217" s="33"/>
    </row>
    <row r="3218" spans="1:64" s="24" customFormat="1" ht="11.25" customHeight="1" x14ac:dyDescent="0.2">
      <c r="A3218" s="378" t="s">
        <v>81</v>
      </c>
      <c r="B3218" s="373">
        <f t="shared" si="466"/>
        <v>0</v>
      </c>
      <c r="C3218" s="15"/>
      <c r="D3218" s="379">
        <v>0</v>
      </c>
      <c r="E3218" s="379">
        <v>0</v>
      </c>
      <c r="F3218" s="379">
        <v>0</v>
      </c>
      <c r="G3218" s="379">
        <v>0</v>
      </c>
      <c r="H3218" s="379">
        <v>0</v>
      </c>
      <c r="I3218" s="379">
        <v>0</v>
      </c>
      <c r="J3218" s="379">
        <v>0</v>
      </c>
      <c r="K3218" s="379">
        <v>0</v>
      </c>
      <c r="L3218" s="379">
        <v>0</v>
      </c>
      <c r="M3218" s="379">
        <v>0</v>
      </c>
      <c r="N3218" s="379">
        <v>0</v>
      </c>
      <c r="O3218" s="380">
        <v>0</v>
      </c>
      <c r="P3218" s="380">
        <v>0</v>
      </c>
      <c r="Q3218" s="380">
        <v>0</v>
      </c>
      <c r="R3218" s="375">
        <f t="shared" si="467"/>
        <v>0</v>
      </c>
      <c r="S3218" s="376">
        <f t="shared" si="467"/>
        <v>0</v>
      </c>
      <c r="T3218" s="380">
        <v>0</v>
      </c>
      <c r="U3218" s="88">
        <f t="shared" si="468"/>
        <v>0</v>
      </c>
      <c r="V3218" s="89"/>
      <c r="W3218" s="27" t="s">
        <v>10</v>
      </c>
      <c r="X3218" s="88">
        <f t="shared" si="469"/>
        <v>0</v>
      </c>
      <c r="Y3218" s="88">
        <f t="shared" si="470"/>
        <v>0</v>
      </c>
      <c r="Z3218" s="88">
        <f t="shared" si="471"/>
        <v>0</v>
      </c>
      <c r="AA3218" s="88">
        <f t="shared" si="472"/>
        <v>0</v>
      </c>
      <c r="AB3218" s="88">
        <f t="shared" si="473"/>
        <v>0</v>
      </c>
      <c r="AC3218" s="88">
        <f t="shared" si="474"/>
        <v>0</v>
      </c>
      <c r="AD3218" s="88">
        <f t="shared" si="475"/>
        <v>0</v>
      </c>
      <c r="AE3218" s="88">
        <f t="shared" si="476"/>
        <v>0</v>
      </c>
      <c r="AF3218" s="89"/>
      <c r="AG3218" s="89"/>
      <c r="AH3218" s="88">
        <f t="shared" si="477"/>
        <v>0</v>
      </c>
      <c r="AI3218" s="90">
        <f t="shared" si="478"/>
        <v>0</v>
      </c>
      <c r="AJ3218" s="92"/>
      <c r="AK3218" s="89">
        <v>0</v>
      </c>
      <c r="AL3218" s="89"/>
      <c r="AM3218" s="88">
        <f t="shared" si="479"/>
        <v>0</v>
      </c>
      <c r="AN3218" s="379">
        <v>0</v>
      </c>
      <c r="AO3218" s="379">
        <v>0</v>
      </c>
      <c r="AP3218" s="88">
        <f t="shared" si="480"/>
        <v>0</v>
      </c>
      <c r="AQ3218" s="89">
        <v>0</v>
      </c>
      <c r="AR3218" s="89"/>
      <c r="AS3218" s="88">
        <f t="shared" si="481"/>
        <v>5083</v>
      </c>
      <c r="AT3218" s="89"/>
      <c r="AU3218" s="88">
        <f t="shared" si="482"/>
        <v>5083</v>
      </c>
      <c r="AV3218" s="92"/>
      <c r="AW3218" s="93">
        <f t="shared" si="483"/>
        <v>0</v>
      </c>
      <c r="AX3218" s="92"/>
      <c r="AY3218" s="94">
        <f t="shared" si="484"/>
        <v>5083</v>
      </c>
      <c r="AZ3218" s="95">
        <v>0</v>
      </c>
      <c r="BA3218" s="94">
        <f t="shared" si="485"/>
        <v>5083</v>
      </c>
      <c r="BB3218" s="92"/>
      <c r="BC3218" s="96"/>
      <c r="BD3218" s="97"/>
      <c r="BE3218" s="30" t="str">
        <f t="shared" ref="BE3218:BL3233" si="486">+BE3217</f>
        <v>oui</v>
      </c>
      <c r="BF3218" s="98"/>
      <c r="BG3218" s="98"/>
      <c r="BH3218" s="98"/>
      <c r="BI3218" s="98"/>
      <c r="BJ3218" s="98"/>
      <c r="BK3218" s="98"/>
      <c r="BL3218" s="33"/>
    </row>
    <row r="3219" spans="1:64" s="24" customFormat="1" ht="11.25" customHeight="1" x14ac:dyDescent="0.2">
      <c r="A3219" s="378" t="s">
        <v>82</v>
      </c>
      <c r="B3219" s="373">
        <f t="shared" si="466"/>
        <v>0</v>
      </c>
      <c r="C3219" s="15"/>
      <c r="D3219" s="379">
        <v>0</v>
      </c>
      <c r="E3219" s="379">
        <v>0</v>
      </c>
      <c r="F3219" s="379">
        <v>0</v>
      </c>
      <c r="G3219" s="379">
        <v>0</v>
      </c>
      <c r="H3219" s="379">
        <v>0</v>
      </c>
      <c r="I3219" s="379">
        <v>0</v>
      </c>
      <c r="J3219" s="379">
        <v>0</v>
      </c>
      <c r="K3219" s="379">
        <v>0</v>
      </c>
      <c r="L3219" s="379">
        <v>0</v>
      </c>
      <c r="M3219" s="379">
        <v>0</v>
      </c>
      <c r="N3219" s="379">
        <v>0</v>
      </c>
      <c r="O3219" s="380">
        <v>0</v>
      </c>
      <c r="P3219" s="380">
        <v>0</v>
      </c>
      <c r="Q3219" s="380">
        <v>0</v>
      </c>
      <c r="R3219" s="375">
        <f t="shared" si="467"/>
        <v>0</v>
      </c>
      <c r="S3219" s="376">
        <f t="shared" si="467"/>
        <v>0</v>
      </c>
      <c r="T3219" s="380">
        <v>0</v>
      </c>
      <c r="U3219" s="88">
        <f t="shared" si="468"/>
        <v>0</v>
      </c>
      <c r="V3219" s="89"/>
      <c r="W3219" s="27" t="s">
        <v>10</v>
      </c>
      <c r="X3219" s="88">
        <f t="shared" si="469"/>
        <v>0</v>
      </c>
      <c r="Y3219" s="88">
        <f t="shared" si="470"/>
        <v>0</v>
      </c>
      <c r="Z3219" s="88">
        <f t="shared" si="471"/>
        <v>0</v>
      </c>
      <c r="AA3219" s="88">
        <f t="shared" si="472"/>
        <v>0</v>
      </c>
      <c r="AB3219" s="88">
        <f t="shared" si="473"/>
        <v>0</v>
      </c>
      <c r="AC3219" s="88">
        <f t="shared" si="474"/>
        <v>0</v>
      </c>
      <c r="AD3219" s="88">
        <f t="shared" si="475"/>
        <v>0</v>
      </c>
      <c r="AE3219" s="88">
        <f t="shared" si="476"/>
        <v>0</v>
      </c>
      <c r="AF3219" s="89"/>
      <c r="AG3219" s="89"/>
      <c r="AH3219" s="88">
        <f t="shared" si="477"/>
        <v>0</v>
      </c>
      <c r="AI3219" s="90">
        <f t="shared" si="478"/>
        <v>0</v>
      </c>
      <c r="AJ3219" s="92"/>
      <c r="AK3219" s="89">
        <v>0</v>
      </c>
      <c r="AL3219" s="89"/>
      <c r="AM3219" s="88">
        <f t="shared" si="479"/>
        <v>0</v>
      </c>
      <c r="AN3219" s="379">
        <v>0</v>
      </c>
      <c r="AO3219" s="379">
        <v>0</v>
      </c>
      <c r="AP3219" s="88">
        <f t="shared" si="480"/>
        <v>0</v>
      </c>
      <c r="AQ3219" s="89">
        <v>0</v>
      </c>
      <c r="AR3219" s="89"/>
      <c r="AS3219" s="88">
        <f t="shared" si="481"/>
        <v>5083</v>
      </c>
      <c r="AT3219" s="89"/>
      <c r="AU3219" s="88">
        <f t="shared" si="482"/>
        <v>5083</v>
      </c>
      <c r="AV3219" s="92"/>
      <c r="AW3219" s="93">
        <f t="shared" si="483"/>
        <v>0</v>
      </c>
      <c r="AX3219" s="92"/>
      <c r="AY3219" s="94">
        <f t="shared" si="484"/>
        <v>5083</v>
      </c>
      <c r="AZ3219" s="95">
        <v>0</v>
      </c>
      <c r="BA3219" s="94">
        <f t="shared" si="485"/>
        <v>5083</v>
      </c>
      <c r="BB3219" s="92"/>
      <c r="BC3219" s="96"/>
      <c r="BD3219" s="97"/>
      <c r="BE3219" s="30" t="str">
        <f t="shared" si="486"/>
        <v>oui</v>
      </c>
      <c r="BF3219" s="98"/>
      <c r="BG3219" s="98"/>
      <c r="BH3219" s="98"/>
      <c r="BI3219" s="98"/>
      <c r="BJ3219" s="98"/>
      <c r="BK3219" s="98"/>
      <c r="BL3219" s="33"/>
    </row>
    <row r="3220" spans="1:64" s="24" customFormat="1" ht="11.25" customHeight="1" x14ac:dyDescent="0.2">
      <c r="A3220" s="85"/>
      <c r="B3220" s="104"/>
      <c r="C3220" s="15"/>
      <c r="D3220" s="105"/>
      <c r="E3220" s="105"/>
      <c r="F3220" s="105"/>
      <c r="G3220" s="105"/>
      <c r="H3220" s="105"/>
      <c r="I3220" s="105"/>
      <c r="J3220" s="105"/>
      <c r="K3220" s="105"/>
      <c r="L3220" s="105"/>
      <c r="M3220" s="105"/>
      <c r="N3220" s="92"/>
      <c r="O3220" s="92"/>
      <c r="P3220" s="92"/>
      <c r="Q3220" s="92"/>
      <c r="R3220" s="92"/>
      <c r="S3220" s="92"/>
      <c r="U3220" s="92"/>
      <c r="V3220" s="92"/>
      <c r="W3220" s="27" t="s">
        <v>10</v>
      </c>
      <c r="X3220" s="92"/>
      <c r="Y3220" s="92"/>
      <c r="Z3220" s="92"/>
      <c r="AA3220" s="92"/>
      <c r="AB3220" s="92"/>
      <c r="AC3220" s="92"/>
      <c r="AD3220" s="92"/>
      <c r="AE3220" s="92"/>
      <c r="AF3220" s="106"/>
      <c r="AG3220" s="92"/>
      <c r="AH3220" s="92"/>
      <c r="AI3220" s="92"/>
      <c r="AJ3220" s="107"/>
      <c r="AK3220" s="106"/>
      <c r="AL3220" s="106"/>
      <c r="AM3220" s="106"/>
      <c r="AN3220" s="92"/>
      <c r="AO3220" s="92"/>
      <c r="AP3220" s="92"/>
      <c r="AQ3220" s="92"/>
      <c r="AR3220" s="92"/>
      <c r="AS3220" s="92"/>
      <c r="AT3220" s="92"/>
      <c r="AU3220" s="92"/>
      <c r="AV3220" s="92"/>
      <c r="AW3220" s="92"/>
      <c r="AX3220" s="92"/>
      <c r="AY3220" s="28"/>
      <c r="AZ3220" s="28"/>
      <c r="BA3220" s="28"/>
      <c r="BB3220" s="92"/>
      <c r="BD3220" s="29"/>
      <c r="BE3220" s="30" t="str">
        <f t="shared" si="486"/>
        <v>oui</v>
      </c>
      <c r="BF3220" s="98">
        <f t="shared" si="486"/>
        <v>0</v>
      </c>
      <c r="BG3220" s="98">
        <f t="shared" si="486"/>
        <v>0</v>
      </c>
      <c r="BH3220" s="98">
        <f t="shared" si="486"/>
        <v>0</v>
      </c>
      <c r="BI3220" s="98">
        <f t="shared" si="486"/>
        <v>0</v>
      </c>
      <c r="BJ3220" s="98">
        <f t="shared" si="486"/>
        <v>0</v>
      </c>
      <c r="BK3220" s="98">
        <f t="shared" si="486"/>
        <v>0</v>
      </c>
      <c r="BL3220" s="33">
        <f t="shared" si="486"/>
        <v>0</v>
      </c>
    </row>
    <row r="3221" spans="1:64" s="24" customFormat="1" ht="12.75" customHeight="1" x14ac:dyDescent="0.2">
      <c r="A3221" s="381" t="s">
        <v>83</v>
      </c>
      <c r="B3221" s="108">
        <f>SUM(B3208:B3219)</f>
        <v>1707497</v>
      </c>
      <c r="C3221" s="15"/>
      <c r="D3221" s="376">
        <f t="shared" ref="D3221:V3221" si="487">SUM(D3208:D3220)</f>
        <v>397271</v>
      </c>
      <c r="E3221" s="376">
        <f t="shared" si="487"/>
        <v>0</v>
      </c>
      <c r="F3221" s="376">
        <f t="shared" si="487"/>
        <v>0</v>
      </c>
      <c r="G3221" s="376">
        <f t="shared" si="487"/>
        <v>0</v>
      </c>
      <c r="H3221" s="376">
        <f t="shared" si="487"/>
        <v>11013</v>
      </c>
      <c r="I3221" s="376">
        <f t="shared" si="487"/>
        <v>0</v>
      </c>
      <c r="J3221" s="376">
        <f t="shared" si="487"/>
        <v>0</v>
      </c>
      <c r="K3221" s="376">
        <f t="shared" si="487"/>
        <v>0</v>
      </c>
      <c r="L3221" s="376">
        <f t="shared" si="487"/>
        <v>1298868</v>
      </c>
      <c r="M3221" s="376">
        <f t="shared" si="487"/>
        <v>0</v>
      </c>
      <c r="N3221" s="376">
        <f t="shared" si="487"/>
        <v>0</v>
      </c>
      <c r="O3221" s="376">
        <f t="shared" si="487"/>
        <v>0</v>
      </c>
      <c r="P3221" s="376">
        <f t="shared" si="487"/>
        <v>621</v>
      </c>
      <c r="Q3221" s="376">
        <f t="shared" si="487"/>
        <v>0</v>
      </c>
      <c r="R3221" s="376">
        <f t="shared" si="487"/>
        <v>1707152</v>
      </c>
      <c r="S3221" s="376">
        <f t="shared" si="487"/>
        <v>0</v>
      </c>
      <c r="T3221" s="376">
        <f t="shared" si="487"/>
        <v>-276</v>
      </c>
      <c r="U3221" s="88">
        <f t="shared" si="487"/>
        <v>621</v>
      </c>
      <c r="V3221" s="88">
        <f t="shared" si="487"/>
        <v>0</v>
      </c>
      <c r="W3221" s="27" t="s">
        <v>10</v>
      </c>
      <c r="X3221" s="376">
        <f t="shared" ref="X3221:AF3221" si="488">SUM(X3208:X3219)</f>
        <v>79454</v>
      </c>
      <c r="Y3221" s="376">
        <f t="shared" si="488"/>
        <v>0</v>
      </c>
      <c r="Z3221" s="376">
        <f t="shared" si="488"/>
        <v>1101</v>
      </c>
      <c r="AA3221" s="376">
        <f t="shared" si="488"/>
        <v>0</v>
      </c>
      <c r="AB3221" s="376">
        <f t="shared" si="488"/>
        <v>71439</v>
      </c>
      <c r="AC3221" s="376">
        <f t="shared" si="488"/>
        <v>0</v>
      </c>
      <c r="AD3221" s="376">
        <f t="shared" si="488"/>
        <v>0</v>
      </c>
      <c r="AE3221" s="376">
        <f t="shared" si="488"/>
        <v>151994</v>
      </c>
      <c r="AF3221" s="88">
        <f t="shared" si="488"/>
        <v>0</v>
      </c>
      <c r="AG3221" s="109"/>
      <c r="AH3221" s="376">
        <f>SUM(AH3208:AH3219)</f>
        <v>151994</v>
      </c>
      <c r="AI3221" s="88">
        <f>SUM(AI3208:AI3219)</f>
        <v>0</v>
      </c>
      <c r="AJ3221" s="107"/>
      <c r="AK3221" s="376">
        <f>SUM(AK3208:AK3219)</f>
        <v>6449</v>
      </c>
      <c r="AL3221" s="376">
        <f>SUM(AL3208:AL3220)</f>
        <v>0</v>
      </c>
      <c r="AM3221" s="376"/>
      <c r="AN3221" s="376">
        <f>SUM(AN3208:AN3219)</f>
        <v>181018</v>
      </c>
      <c r="AO3221" s="376">
        <f>SUM(AO3208:AO3219)</f>
        <v>0</v>
      </c>
      <c r="AP3221" s="376">
        <f>SUM(AP3208:AP3219)</f>
        <v>181018</v>
      </c>
      <c r="AQ3221" s="376">
        <f>SUM(AQ3208:AQ3219)</f>
        <v>24</v>
      </c>
      <c r="AR3221" s="88">
        <f>SUM(AR3208:AR3219)</f>
        <v>0</v>
      </c>
      <c r="AS3221" s="109"/>
      <c r="AT3221" s="109"/>
      <c r="AU3221" s="109"/>
      <c r="AV3221" s="92"/>
      <c r="AW3221" s="92"/>
      <c r="AX3221" s="92"/>
      <c r="AY3221" s="28"/>
      <c r="AZ3221" s="28"/>
      <c r="BA3221" s="28"/>
      <c r="BB3221" s="92"/>
      <c r="BD3221" s="29"/>
      <c r="BE3221" s="30" t="str">
        <f t="shared" si="486"/>
        <v>oui</v>
      </c>
      <c r="BF3221" s="98">
        <f t="shared" si="486"/>
        <v>0</v>
      </c>
      <c r="BG3221" s="98">
        <f t="shared" si="486"/>
        <v>0</v>
      </c>
      <c r="BH3221" s="98">
        <f t="shared" si="486"/>
        <v>0</v>
      </c>
      <c r="BI3221" s="98">
        <f t="shared" si="486"/>
        <v>0</v>
      </c>
      <c r="BJ3221" s="98">
        <f t="shared" si="486"/>
        <v>0</v>
      </c>
      <c r="BK3221" s="98">
        <f t="shared" si="486"/>
        <v>0</v>
      </c>
      <c r="BL3221" s="33">
        <f t="shared" si="486"/>
        <v>0</v>
      </c>
    </row>
    <row r="3222" spans="1:64" s="24" customFormat="1" ht="11.25" customHeight="1" x14ac:dyDescent="0.2">
      <c r="C3222" s="15"/>
      <c r="W3222" s="27" t="s">
        <v>10</v>
      </c>
      <c r="AY3222" s="28"/>
      <c r="AZ3222" s="28"/>
      <c r="BA3222" s="28"/>
      <c r="BD3222" s="29"/>
      <c r="BE3222" s="30" t="str">
        <f t="shared" si="486"/>
        <v>oui</v>
      </c>
      <c r="BF3222" s="33">
        <f t="shared" si="486"/>
        <v>0</v>
      </c>
      <c r="BG3222" s="33">
        <f t="shared" si="486"/>
        <v>0</v>
      </c>
      <c r="BH3222" s="33">
        <f t="shared" si="486"/>
        <v>0</v>
      </c>
      <c r="BI3222" s="33">
        <f t="shared" si="486"/>
        <v>0</v>
      </c>
      <c r="BJ3222" s="33">
        <f t="shared" si="486"/>
        <v>0</v>
      </c>
      <c r="BK3222" s="33">
        <f t="shared" si="486"/>
        <v>0</v>
      </c>
      <c r="BL3222" s="33">
        <f t="shared" si="486"/>
        <v>0</v>
      </c>
    </row>
    <row r="3223" spans="1:64" s="111" customFormat="1" ht="12.75" customHeight="1" x14ac:dyDescent="0.2">
      <c r="A3223" s="110" t="s">
        <v>84</v>
      </c>
      <c r="C3223" s="15"/>
      <c r="D3223" s="134">
        <v>397271</v>
      </c>
      <c r="E3223" s="112"/>
      <c r="F3223" s="134">
        <v>0</v>
      </c>
      <c r="G3223" s="112"/>
      <c r="H3223" s="134">
        <v>11013</v>
      </c>
      <c r="I3223" s="112"/>
      <c r="J3223" s="134"/>
      <c r="K3223" s="112"/>
      <c r="L3223" s="134">
        <v>1298868</v>
      </c>
      <c r="M3223" s="112"/>
      <c r="N3223" s="134">
        <v>0</v>
      </c>
      <c r="O3223" s="112"/>
      <c r="P3223" s="134">
        <v>621</v>
      </c>
      <c r="Q3223" s="112"/>
      <c r="R3223" s="134">
        <f>SUM(D3223:O3223)</f>
        <v>1707152</v>
      </c>
      <c r="S3223" s="112"/>
      <c r="U3223" s="134">
        <f>SUM(P3223:Q3223)</f>
        <v>621</v>
      </c>
      <c r="W3223" s="27" t="s">
        <v>10</v>
      </c>
      <c r="AI3223" s="113">
        <f>+AI3221</f>
        <v>0</v>
      </c>
      <c r="AM3223" s="114">
        <f>+AL3221+AO3221</f>
        <v>0</v>
      </c>
      <c r="AN3223" s="115"/>
      <c r="AY3223" s="28"/>
      <c r="AZ3223" s="28"/>
      <c r="BA3223" s="28"/>
      <c r="BD3223" s="116"/>
      <c r="BE3223" s="30" t="str">
        <f t="shared" si="486"/>
        <v>oui</v>
      </c>
      <c r="BF3223" s="117">
        <f t="shared" si="486"/>
        <v>0</v>
      </c>
      <c r="BG3223" s="117">
        <f t="shared" si="486"/>
        <v>0</v>
      </c>
      <c r="BH3223" s="117">
        <f t="shared" si="486"/>
        <v>0</v>
      </c>
      <c r="BI3223" s="117">
        <f t="shared" si="486"/>
        <v>0</v>
      </c>
      <c r="BJ3223" s="117">
        <f t="shared" si="486"/>
        <v>0</v>
      </c>
      <c r="BK3223" s="117">
        <f t="shared" si="486"/>
        <v>0</v>
      </c>
      <c r="BL3223" s="117">
        <f t="shared" si="486"/>
        <v>0</v>
      </c>
    </row>
    <row r="3224" spans="1:64" s="111" customFormat="1" ht="12.75" customHeight="1" x14ac:dyDescent="0.2">
      <c r="A3224" s="110" t="s">
        <v>85</v>
      </c>
      <c r="C3224" s="15"/>
      <c r="D3224" s="118"/>
      <c r="E3224" s="134">
        <v>0</v>
      </c>
      <c r="F3224" s="118"/>
      <c r="G3224" s="134">
        <v>0</v>
      </c>
      <c r="H3224" s="118"/>
      <c r="I3224" s="134">
        <v>0</v>
      </c>
      <c r="J3224" s="118"/>
      <c r="K3224" s="134"/>
      <c r="L3224" s="118"/>
      <c r="M3224" s="134">
        <v>0</v>
      </c>
      <c r="N3224" s="118"/>
      <c r="O3224" s="134">
        <v>0</v>
      </c>
      <c r="P3224" s="118"/>
      <c r="Q3224" s="134">
        <v>0</v>
      </c>
      <c r="R3224" s="118"/>
      <c r="S3224" s="134">
        <f>SUM(D3224:O3224)</f>
        <v>0</v>
      </c>
      <c r="U3224" s="118"/>
      <c r="W3224" s="27" t="s">
        <v>10</v>
      </c>
      <c r="AI3224" s="119"/>
      <c r="AM3224" s="120"/>
      <c r="AN3224" s="121"/>
      <c r="AY3224" s="28"/>
      <c r="AZ3224" s="28"/>
      <c r="BA3224" s="28"/>
      <c r="BD3224" s="116"/>
      <c r="BE3224" s="30" t="str">
        <f t="shared" si="486"/>
        <v>oui</v>
      </c>
      <c r="BF3224" s="117">
        <f t="shared" si="486"/>
        <v>0</v>
      </c>
      <c r="BG3224" s="117">
        <f t="shared" si="486"/>
        <v>0</v>
      </c>
      <c r="BH3224" s="117">
        <f t="shared" si="486"/>
        <v>0</v>
      </c>
      <c r="BI3224" s="117">
        <f t="shared" si="486"/>
        <v>0</v>
      </c>
      <c r="BJ3224" s="117">
        <f t="shared" si="486"/>
        <v>0</v>
      </c>
      <c r="BK3224" s="117">
        <f t="shared" si="486"/>
        <v>0</v>
      </c>
      <c r="BL3224" s="117">
        <f t="shared" si="486"/>
        <v>0</v>
      </c>
    </row>
    <row r="3225" spans="1:64" s="24" customFormat="1" ht="11.25" customHeight="1" x14ac:dyDescent="0.2">
      <c r="C3225" s="15"/>
      <c r="W3225" s="27" t="s">
        <v>10</v>
      </c>
      <c r="AY3225" s="28"/>
      <c r="AZ3225" s="28"/>
      <c r="BA3225" s="28"/>
      <c r="BD3225" s="29"/>
      <c r="BE3225" s="30" t="str">
        <f t="shared" si="486"/>
        <v>oui</v>
      </c>
      <c r="BF3225" s="33">
        <f t="shared" si="486"/>
        <v>0</v>
      </c>
      <c r="BG3225" s="33">
        <f t="shared" si="486"/>
        <v>0</v>
      </c>
      <c r="BH3225" s="33">
        <f t="shared" si="486"/>
        <v>0</v>
      </c>
      <c r="BI3225" s="33">
        <f t="shared" si="486"/>
        <v>0</v>
      </c>
      <c r="BJ3225" s="33">
        <f t="shared" si="486"/>
        <v>0</v>
      </c>
      <c r="BK3225" s="33">
        <f t="shared" si="486"/>
        <v>0</v>
      </c>
      <c r="BL3225" s="33">
        <f t="shared" si="486"/>
        <v>0</v>
      </c>
    </row>
    <row r="3226" spans="1:64" s="122" customFormat="1" ht="15" customHeight="1" x14ac:dyDescent="0.25">
      <c r="A3226" s="122" t="str">
        <f>+CONCATENATE("Ecart ",C3226)</f>
        <v xml:space="preserve">Ecart </v>
      </c>
      <c r="C3226" s="15"/>
      <c r="D3226" s="135">
        <f>ROUND(D3221-D3223,0)</f>
        <v>0</v>
      </c>
      <c r="E3226" s="135">
        <f>ROUND(E3221-E3224,0)</f>
        <v>0</v>
      </c>
      <c r="F3226" s="135">
        <f>ROUND(F3221-F3223,0)</f>
        <v>0</v>
      </c>
      <c r="G3226" s="135">
        <f>ROUND(G3221-G3224,0)</f>
        <v>0</v>
      </c>
      <c r="H3226" s="135">
        <f>ROUND(H3221-H3223,0)</f>
        <v>0</v>
      </c>
      <c r="I3226" s="135">
        <f>ROUND(I3221-I3224,0)</f>
        <v>0</v>
      </c>
      <c r="J3226" s="135">
        <f>ROUND(J3221-J3223,0)</f>
        <v>0</v>
      </c>
      <c r="K3226" s="135">
        <f>ROUND(K3221-K3224,0)</f>
        <v>0</v>
      </c>
      <c r="L3226" s="135">
        <f>ROUND(L3221-L3223,0)</f>
        <v>0</v>
      </c>
      <c r="M3226" s="135">
        <f>ROUND(M3221-M3224,0)</f>
        <v>0</v>
      </c>
      <c r="N3226" s="135">
        <f>ROUND(N3221-N3223,0)</f>
        <v>0</v>
      </c>
      <c r="O3226" s="135">
        <f>ROUND(O3221-O3224,0)</f>
        <v>0</v>
      </c>
      <c r="P3226" s="135">
        <f>ROUND(P3221-P3223,0)</f>
        <v>0</v>
      </c>
      <c r="Q3226" s="135">
        <f>ROUND(Q3221-Q3224,0)</f>
        <v>0</v>
      </c>
      <c r="R3226" s="135">
        <f>ROUND(R3221-R3223,0)</f>
        <v>0</v>
      </c>
      <c r="S3226" s="135">
        <f>ROUND(S3221-S3224,0)</f>
        <v>0</v>
      </c>
      <c r="U3226" s="135">
        <f>ROUND(U3221-U3223,0)</f>
        <v>0</v>
      </c>
      <c r="W3226" s="27" t="s">
        <v>10</v>
      </c>
      <c r="AI3226" s="123" t="s">
        <v>86</v>
      </c>
      <c r="AY3226" s="124"/>
      <c r="AZ3226" s="124"/>
      <c r="BA3226" s="124"/>
      <c r="BD3226" s="125"/>
      <c r="BE3226" s="30" t="str">
        <f t="shared" si="486"/>
        <v>oui</v>
      </c>
      <c r="BF3226" s="126">
        <f t="shared" si="486"/>
        <v>0</v>
      </c>
      <c r="BG3226" s="126">
        <f t="shared" si="486"/>
        <v>0</v>
      </c>
      <c r="BH3226" s="126">
        <f t="shared" si="486"/>
        <v>0</v>
      </c>
      <c r="BI3226" s="126">
        <f t="shared" si="486"/>
        <v>0</v>
      </c>
      <c r="BJ3226" s="126">
        <f t="shared" si="486"/>
        <v>0</v>
      </c>
      <c r="BK3226" s="126">
        <f t="shared" si="486"/>
        <v>0</v>
      </c>
      <c r="BL3226" s="126">
        <f t="shared" si="486"/>
        <v>0</v>
      </c>
    </row>
    <row r="3227" spans="1:64" ht="15" customHeight="1" x14ac:dyDescent="0.25">
      <c r="C3227" s="15"/>
      <c r="W3227" s="27" t="s">
        <v>10</v>
      </c>
      <c r="AN3227"/>
      <c r="AO3227"/>
      <c r="AP3227"/>
      <c r="AQ3227"/>
      <c r="BE3227" s="30" t="str">
        <f t="shared" si="486"/>
        <v>oui</v>
      </c>
      <c r="BF3227" s="3">
        <f t="shared" si="486"/>
        <v>0</v>
      </c>
      <c r="BG3227" s="3">
        <f t="shared" si="486"/>
        <v>0</v>
      </c>
      <c r="BH3227" s="3">
        <f t="shared" si="486"/>
        <v>0</v>
      </c>
      <c r="BI3227" s="3">
        <f t="shared" si="486"/>
        <v>0</v>
      </c>
      <c r="BJ3227" s="3">
        <f t="shared" si="486"/>
        <v>0</v>
      </c>
      <c r="BK3227" s="3">
        <f t="shared" si="486"/>
        <v>0</v>
      </c>
      <c r="BL3227" s="3">
        <f t="shared" si="486"/>
        <v>0</v>
      </c>
    </row>
    <row r="3228" spans="1:64" s="129" customFormat="1" ht="21" customHeight="1" x14ac:dyDescent="0.35">
      <c r="A3228" s="126" t="s">
        <v>87</v>
      </c>
      <c r="B3228" s="127"/>
      <c r="C3228" s="15"/>
      <c r="D3228" s="128"/>
      <c r="E3228" s="128"/>
      <c r="F3228" s="128"/>
      <c r="G3228" s="136">
        <v>0</v>
      </c>
      <c r="H3228" s="127" t="s">
        <v>88</v>
      </c>
      <c r="W3228" s="27" t="s">
        <v>10</v>
      </c>
      <c r="AY3228" s="130"/>
      <c r="AZ3228" s="130"/>
      <c r="BA3228" s="130"/>
      <c r="BD3228" s="131"/>
      <c r="BE3228" s="30" t="str">
        <f t="shared" si="486"/>
        <v>oui</v>
      </c>
      <c r="BF3228" s="126">
        <f t="shared" si="486"/>
        <v>0</v>
      </c>
      <c r="BG3228" s="126">
        <f t="shared" si="486"/>
        <v>0</v>
      </c>
      <c r="BH3228" s="126">
        <f t="shared" si="486"/>
        <v>0</v>
      </c>
      <c r="BI3228" s="126">
        <f t="shared" si="486"/>
        <v>0</v>
      </c>
      <c r="BJ3228" s="126">
        <f t="shared" si="486"/>
        <v>0</v>
      </c>
      <c r="BK3228" s="126">
        <f t="shared" si="486"/>
        <v>0</v>
      </c>
      <c r="BL3228" s="126">
        <f t="shared" si="486"/>
        <v>0</v>
      </c>
    </row>
    <row r="3229" spans="1:64" ht="15" customHeight="1" x14ac:dyDescent="0.25">
      <c r="A3229" s="3"/>
      <c r="C3229" s="15"/>
      <c r="W3229" s="27" t="s">
        <v>10</v>
      </c>
      <c r="AN3229"/>
      <c r="AO3229"/>
      <c r="AP3229"/>
      <c r="AQ3229"/>
      <c r="BE3229" s="30" t="str">
        <f t="shared" si="486"/>
        <v>oui</v>
      </c>
      <c r="BF3229" s="3">
        <f t="shared" si="486"/>
        <v>0</v>
      </c>
      <c r="BG3229" s="3">
        <f t="shared" si="486"/>
        <v>0</v>
      </c>
      <c r="BH3229" s="3">
        <f t="shared" si="486"/>
        <v>0</v>
      </c>
      <c r="BI3229" s="3">
        <f t="shared" si="486"/>
        <v>0</v>
      </c>
      <c r="BJ3229" s="3">
        <f t="shared" si="486"/>
        <v>0</v>
      </c>
      <c r="BK3229" s="3">
        <f t="shared" si="486"/>
        <v>0</v>
      </c>
      <c r="BL3229" s="3">
        <f t="shared" si="486"/>
        <v>0</v>
      </c>
    </row>
    <row r="3230" spans="1:64" s="129" customFormat="1" ht="21" customHeight="1" x14ac:dyDescent="0.35">
      <c r="A3230" s="126" t="s">
        <v>89</v>
      </c>
      <c r="B3230" s="127"/>
      <c r="C3230" s="15"/>
      <c r="D3230" s="128"/>
      <c r="E3230" s="128"/>
      <c r="F3230" s="128"/>
      <c r="G3230" s="137">
        <v>0</v>
      </c>
      <c r="H3230" s="127" t="s">
        <v>90</v>
      </c>
      <c r="W3230" s="27" t="s">
        <v>10</v>
      </c>
      <c r="AY3230" s="130"/>
      <c r="AZ3230" s="130"/>
      <c r="BA3230" s="130"/>
      <c r="BD3230" s="131"/>
      <c r="BE3230" s="30" t="str">
        <f t="shared" si="486"/>
        <v>oui</v>
      </c>
      <c r="BF3230" s="126">
        <f t="shared" si="486"/>
        <v>0</v>
      </c>
      <c r="BG3230" s="126">
        <f t="shared" si="486"/>
        <v>0</v>
      </c>
      <c r="BH3230" s="126">
        <f t="shared" si="486"/>
        <v>0</v>
      </c>
      <c r="BI3230" s="126">
        <f t="shared" si="486"/>
        <v>0</v>
      </c>
      <c r="BJ3230" s="126">
        <f t="shared" si="486"/>
        <v>0</v>
      </c>
      <c r="BK3230" s="126">
        <f t="shared" si="486"/>
        <v>0</v>
      </c>
      <c r="BL3230" s="126">
        <f t="shared" si="486"/>
        <v>0</v>
      </c>
    </row>
    <row r="3231" spans="1:64" ht="15" customHeight="1" x14ac:dyDescent="0.25">
      <c r="A3231" s="3"/>
      <c r="C3231" s="15"/>
      <c r="W3231" s="27" t="s">
        <v>10</v>
      </c>
      <c r="AN3231"/>
      <c r="AO3231"/>
      <c r="AP3231"/>
      <c r="AQ3231"/>
      <c r="BE3231" s="30" t="str">
        <f t="shared" si="486"/>
        <v>oui</v>
      </c>
      <c r="BF3231" s="3">
        <f t="shared" si="486"/>
        <v>0</v>
      </c>
      <c r="BG3231" s="3">
        <f t="shared" si="486"/>
        <v>0</v>
      </c>
      <c r="BH3231" s="3">
        <f t="shared" si="486"/>
        <v>0</v>
      </c>
      <c r="BI3231" s="3">
        <f t="shared" si="486"/>
        <v>0</v>
      </c>
      <c r="BJ3231" s="3">
        <f t="shared" si="486"/>
        <v>0</v>
      </c>
      <c r="BK3231" s="3">
        <f t="shared" si="486"/>
        <v>0</v>
      </c>
      <c r="BL3231" s="3">
        <f t="shared" si="486"/>
        <v>0</v>
      </c>
    </row>
    <row r="3232" spans="1:64" ht="15" customHeight="1" x14ac:dyDescent="0.25">
      <c r="C3232" s="15"/>
      <c r="W3232" s="27" t="s">
        <v>10</v>
      </c>
      <c r="AN3232"/>
      <c r="AO3232"/>
      <c r="AP3232"/>
      <c r="AQ3232"/>
      <c r="BE3232" s="30" t="str">
        <f t="shared" si="486"/>
        <v>oui</v>
      </c>
      <c r="BF3232" s="3">
        <f t="shared" si="486"/>
        <v>0</v>
      </c>
      <c r="BG3232" s="3">
        <f t="shared" si="486"/>
        <v>0</v>
      </c>
      <c r="BH3232" s="3">
        <f t="shared" si="486"/>
        <v>0</v>
      </c>
      <c r="BI3232" s="3">
        <f t="shared" si="486"/>
        <v>0</v>
      </c>
      <c r="BJ3232" s="3">
        <f t="shared" si="486"/>
        <v>0</v>
      </c>
      <c r="BK3232" s="3">
        <f t="shared" si="486"/>
        <v>0</v>
      </c>
      <c r="BL3232" s="3">
        <f t="shared" si="486"/>
        <v>0</v>
      </c>
    </row>
    <row r="3233" spans="3:64" ht="15" customHeight="1" x14ac:dyDescent="0.25">
      <c r="C3233" s="15"/>
      <c r="W3233" s="27" t="s">
        <v>10</v>
      </c>
      <c r="AN3233"/>
      <c r="AO3233"/>
      <c r="AP3233"/>
      <c r="AQ3233"/>
      <c r="BE3233" s="30" t="str">
        <f t="shared" si="486"/>
        <v>oui</v>
      </c>
      <c r="BF3233" s="3">
        <f t="shared" si="486"/>
        <v>0</v>
      </c>
      <c r="BG3233" s="3">
        <f t="shared" si="486"/>
        <v>0</v>
      </c>
      <c r="BH3233" s="3">
        <f t="shared" si="486"/>
        <v>0</v>
      </c>
      <c r="BI3233" s="3">
        <f t="shared" si="486"/>
        <v>0</v>
      </c>
      <c r="BJ3233" s="3">
        <f t="shared" si="486"/>
        <v>0</v>
      </c>
      <c r="BK3233" s="3">
        <f t="shared" si="486"/>
        <v>0</v>
      </c>
      <c r="BL3233" s="3">
        <f t="shared" si="486"/>
        <v>0</v>
      </c>
    </row>
    <row r="3234" spans="3:64" ht="15" customHeight="1" x14ac:dyDescent="0.25">
      <c r="C3234" s="15"/>
      <c r="W3234" s="27" t="s">
        <v>10</v>
      </c>
      <c r="AN3234"/>
      <c r="AO3234"/>
      <c r="AP3234"/>
      <c r="AQ3234"/>
      <c r="BE3234" s="30" t="str">
        <f t="shared" ref="BE3234:BL3249" si="489">+BE3233</f>
        <v>oui</v>
      </c>
      <c r="BF3234" s="3">
        <f t="shared" si="489"/>
        <v>0</v>
      </c>
      <c r="BG3234" s="3">
        <f t="shared" si="489"/>
        <v>0</v>
      </c>
      <c r="BH3234" s="3">
        <f t="shared" si="489"/>
        <v>0</v>
      </c>
      <c r="BI3234" s="3">
        <f t="shared" si="489"/>
        <v>0</v>
      </c>
      <c r="BJ3234" s="3">
        <f t="shared" si="489"/>
        <v>0</v>
      </c>
      <c r="BK3234" s="3">
        <f t="shared" si="489"/>
        <v>0</v>
      </c>
      <c r="BL3234" s="3">
        <f t="shared" si="489"/>
        <v>0</v>
      </c>
    </row>
    <row r="3235" spans="3:64" ht="15" customHeight="1" x14ac:dyDescent="0.25">
      <c r="C3235" s="15"/>
      <c r="W3235" s="27" t="s">
        <v>10</v>
      </c>
      <c r="AN3235"/>
      <c r="AO3235"/>
      <c r="AP3235"/>
      <c r="AQ3235"/>
      <c r="BE3235" s="30" t="str">
        <f t="shared" si="489"/>
        <v>oui</v>
      </c>
      <c r="BF3235" s="3">
        <f t="shared" si="489"/>
        <v>0</v>
      </c>
      <c r="BG3235" s="3">
        <f t="shared" si="489"/>
        <v>0</v>
      </c>
      <c r="BH3235" s="3">
        <f t="shared" si="489"/>
        <v>0</v>
      </c>
      <c r="BI3235" s="3">
        <f t="shared" si="489"/>
        <v>0</v>
      </c>
      <c r="BJ3235" s="3">
        <f t="shared" si="489"/>
        <v>0</v>
      </c>
      <c r="BK3235" s="3">
        <f t="shared" si="489"/>
        <v>0</v>
      </c>
      <c r="BL3235" s="3">
        <f t="shared" si="489"/>
        <v>0</v>
      </c>
    </row>
    <row r="3236" spans="3:64" ht="15" customHeight="1" x14ac:dyDescent="0.25">
      <c r="C3236" s="15"/>
      <c r="W3236" s="27" t="s">
        <v>10</v>
      </c>
      <c r="AN3236"/>
      <c r="AO3236"/>
      <c r="AP3236"/>
      <c r="AQ3236"/>
      <c r="BE3236" s="30" t="str">
        <f t="shared" si="489"/>
        <v>oui</v>
      </c>
      <c r="BF3236" s="3">
        <f t="shared" si="489"/>
        <v>0</v>
      </c>
      <c r="BG3236" s="3">
        <f t="shared" si="489"/>
        <v>0</v>
      </c>
      <c r="BH3236" s="3">
        <f t="shared" si="489"/>
        <v>0</v>
      </c>
      <c r="BI3236" s="3">
        <f t="shared" si="489"/>
        <v>0</v>
      </c>
      <c r="BJ3236" s="3">
        <f t="shared" si="489"/>
        <v>0</v>
      </c>
      <c r="BK3236" s="3">
        <f t="shared" si="489"/>
        <v>0</v>
      </c>
      <c r="BL3236" s="3">
        <f t="shared" si="489"/>
        <v>0</v>
      </c>
    </row>
    <row r="3237" spans="3:64" ht="15" customHeight="1" x14ac:dyDescent="0.25">
      <c r="C3237" s="15"/>
      <c r="W3237" s="27" t="s">
        <v>10</v>
      </c>
      <c r="AN3237"/>
      <c r="AO3237"/>
      <c r="AP3237"/>
      <c r="AQ3237"/>
      <c r="BE3237" s="30" t="str">
        <f t="shared" si="489"/>
        <v>oui</v>
      </c>
      <c r="BF3237" s="3">
        <f t="shared" si="489"/>
        <v>0</v>
      </c>
      <c r="BG3237" s="3">
        <f t="shared" si="489"/>
        <v>0</v>
      </c>
      <c r="BH3237" s="3">
        <f t="shared" si="489"/>
        <v>0</v>
      </c>
      <c r="BI3237" s="3">
        <f t="shared" si="489"/>
        <v>0</v>
      </c>
      <c r="BJ3237" s="3">
        <f t="shared" si="489"/>
        <v>0</v>
      </c>
      <c r="BK3237" s="3">
        <f t="shared" si="489"/>
        <v>0</v>
      </c>
      <c r="BL3237" s="3">
        <f t="shared" si="489"/>
        <v>0</v>
      </c>
    </row>
    <row r="3238" spans="3:64" ht="15" customHeight="1" x14ac:dyDescent="0.25">
      <c r="C3238" s="15"/>
      <c r="W3238" s="27" t="s">
        <v>10</v>
      </c>
      <c r="AN3238"/>
      <c r="AO3238"/>
      <c r="AP3238"/>
      <c r="AQ3238"/>
      <c r="BE3238" s="30" t="str">
        <f t="shared" si="489"/>
        <v>oui</v>
      </c>
      <c r="BF3238" s="3">
        <f t="shared" si="489"/>
        <v>0</v>
      </c>
      <c r="BG3238" s="3">
        <f t="shared" si="489"/>
        <v>0</v>
      </c>
      <c r="BH3238" s="3">
        <f t="shared" si="489"/>
        <v>0</v>
      </c>
      <c r="BI3238" s="3">
        <f t="shared" si="489"/>
        <v>0</v>
      </c>
      <c r="BJ3238" s="3">
        <f t="shared" si="489"/>
        <v>0</v>
      </c>
      <c r="BK3238" s="3">
        <f t="shared" si="489"/>
        <v>0</v>
      </c>
      <c r="BL3238" s="3">
        <f t="shared" si="489"/>
        <v>0</v>
      </c>
    </row>
    <row r="3239" spans="3:64" ht="15" customHeight="1" x14ac:dyDescent="0.25">
      <c r="C3239" s="15"/>
      <c r="W3239" s="27" t="s">
        <v>10</v>
      </c>
      <c r="AN3239"/>
      <c r="AO3239"/>
      <c r="AP3239"/>
      <c r="AQ3239"/>
      <c r="BE3239" s="30" t="str">
        <f t="shared" si="489"/>
        <v>oui</v>
      </c>
      <c r="BF3239" s="3">
        <f t="shared" si="489"/>
        <v>0</v>
      </c>
      <c r="BG3239" s="3">
        <f t="shared" si="489"/>
        <v>0</v>
      </c>
      <c r="BH3239" s="3">
        <f t="shared" si="489"/>
        <v>0</v>
      </c>
      <c r="BI3239" s="3">
        <f t="shared" si="489"/>
        <v>0</v>
      </c>
      <c r="BJ3239" s="3">
        <f t="shared" si="489"/>
        <v>0</v>
      </c>
      <c r="BK3239" s="3">
        <f t="shared" si="489"/>
        <v>0</v>
      </c>
      <c r="BL3239" s="3">
        <f t="shared" si="489"/>
        <v>0</v>
      </c>
    </row>
    <row r="3240" spans="3:64" ht="15" customHeight="1" x14ac:dyDescent="0.25">
      <c r="C3240" s="15"/>
      <c r="W3240" s="27" t="s">
        <v>10</v>
      </c>
      <c r="AN3240"/>
      <c r="AO3240"/>
      <c r="AP3240"/>
      <c r="AQ3240"/>
      <c r="BE3240" s="30" t="str">
        <f t="shared" si="489"/>
        <v>oui</v>
      </c>
      <c r="BF3240" s="3">
        <f t="shared" si="489"/>
        <v>0</v>
      </c>
      <c r="BG3240" s="3">
        <f t="shared" si="489"/>
        <v>0</v>
      </c>
      <c r="BH3240" s="3">
        <f t="shared" si="489"/>
        <v>0</v>
      </c>
      <c r="BI3240" s="3">
        <f t="shared" si="489"/>
        <v>0</v>
      </c>
      <c r="BJ3240" s="3">
        <f t="shared" si="489"/>
        <v>0</v>
      </c>
      <c r="BK3240" s="3">
        <f t="shared" si="489"/>
        <v>0</v>
      </c>
      <c r="BL3240" s="3">
        <f t="shared" si="489"/>
        <v>0</v>
      </c>
    </row>
    <row r="3241" spans="3:64" ht="15" customHeight="1" x14ac:dyDescent="0.25">
      <c r="C3241" s="15"/>
      <c r="W3241" s="27" t="s">
        <v>10</v>
      </c>
      <c r="AN3241"/>
      <c r="AO3241"/>
      <c r="AP3241"/>
      <c r="AQ3241"/>
      <c r="BE3241" s="30" t="str">
        <f t="shared" si="489"/>
        <v>oui</v>
      </c>
      <c r="BF3241" s="3">
        <f t="shared" si="489"/>
        <v>0</v>
      </c>
      <c r="BG3241" s="3">
        <f t="shared" si="489"/>
        <v>0</v>
      </c>
      <c r="BH3241" s="3">
        <f t="shared" si="489"/>
        <v>0</v>
      </c>
      <c r="BI3241" s="3">
        <f t="shared" si="489"/>
        <v>0</v>
      </c>
      <c r="BJ3241" s="3">
        <f t="shared" si="489"/>
        <v>0</v>
      </c>
      <c r="BK3241" s="3">
        <f t="shared" si="489"/>
        <v>0</v>
      </c>
      <c r="BL3241" s="3">
        <f t="shared" si="489"/>
        <v>0</v>
      </c>
    </row>
    <row r="3242" spans="3:64" ht="15" customHeight="1" x14ac:dyDescent="0.25">
      <c r="C3242" s="15"/>
      <c r="W3242" s="27" t="s">
        <v>10</v>
      </c>
      <c r="AN3242"/>
      <c r="AO3242"/>
      <c r="AP3242"/>
      <c r="AQ3242"/>
      <c r="BE3242" s="30" t="str">
        <f t="shared" si="489"/>
        <v>oui</v>
      </c>
      <c r="BF3242" s="3">
        <f t="shared" si="489"/>
        <v>0</v>
      </c>
      <c r="BG3242" s="3">
        <f t="shared" si="489"/>
        <v>0</v>
      </c>
      <c r="BH3242" s="3">
        <f t="shared" si="489"/>
        <v>0</v>
      </c>
      <c r="BI3242" s="3">
        <f t="shared" si="489"/>
        <v>0</v>
      </c>
      <c r="BJ3242" s="3">
        <f t="shared" si="489"/>
        <v>0</v>
      </c>
      <c r="BK3242" s="3">
        <f t="shared" si="489"/>
        <v>0</v>
      </c>
      <c r="BL3242" s="3">
        <f t="shared" si="489"/>
        <v>0</v>
      </c>
    </row>
    <row r="3243" spans="3:64" ht="15" customHeight="1" x14ac:dyDescent="0.25">
      <c r="C3243" s="15"/>
      <c r="W3243" s="27" t="s">
        <v>10</v>
      </c>
      <c r="AN3243"/>
      <c r="AO3243"/>
      <c r="AP3243"/>
      <c r="AQ3243"/>
      <c r="BE3243" s="30" t="str">
        <f t="shared" si="489"/>
        <v>oui</v>
      </c>
      <c r="BF3243" s="3">
        <f t="shared" si="489"/>
        <v>0</v>
      </c>
      <c r="BG3243" s="3">
        <f t="shared" si="489"/>
        <v>0</v>
      </c>
      <c r="BH3243" s="3">
        <f t="shared" si="489"/>
        <v>0</v>
      </c>
      <c r="BI3243" s="3">
        <f t="shared" si="489"/>
        <v>0</v>
      </c>
      <c r="BJ3243" s="3">
        <f t="shared" si="489"/>
        <v>0</v>
      </c>
      <c r="BK3243" s="3">
        <f t="shared" si="489"/>
        <v>0</v>
      </c>
      <c r="BL3243" s="3">
        <f t="shared" si="489"/>
        <v>0</v>
      </c>
    </row>
    <row r="3244" spans="3:64" ht="15" customHeight="1" x14ac:dyDescent="0.25">
      <c r="C3244" s="15"/>
      <c r="W3244" s="27" t="s">
        <v>10</v>
      </c>
      <c r="AN3244"/>
      <c r="AO3244"/>
      <c r="AP3244"/>
      <c r="AQ3244"/>
      <c r="BE3244" s="30" t="str">
        <f t="shared" si="489"/>
        <v>oui</v>
      </c>
      <c r="BF3244" s="3">
        <f t="shared" si="489"/>
        <v>0</v>
      </c>
      <c r="BG3244" s="3">
        <f t="shared" si="489"/>
        <v>0</v>
      </c>
      <c r="BH3244" s="3">
        <f t="shared" si="489"/>
        <v>0</v>
      </c>
      <c r="BI3244" s="3">
        <f t="shared" si="489"/>
        <v>0</v>
      </c>
      <c r="BJ3244" s="3">
        <f t="shared" si="489"/>
        <v>0</v>
      </c>
      <c r="BK3244" s="3">
        <f t="shared" si="489"/>
        <v>0</v>
      </c>
      <c r="BL3244" s="3">
        <f t="shared" si="489"/>
        <v>0</v>
      </c>
    </row>
    <row r="3245" spans="3:64" ht="15" customHeight="1" x14ac:dyDescent="0.25">
      <c r="C3245" s="15"/>
      <c r="W3245" s="27" t="s">
        <v>10</v>
      </c>
      <c r="AN3245"/>
      <c r="AO3245"/>
      <c r="AP3245"/>
      <c r="AQ3245"/>
      <c r="BE3245" s="30" t="str">
        <f t="shared" si="489"/>
        <v>oui</v>
      </c>
      <c r="BF3245" s="3">
        <f t="shared" si="489"/>
        <v>0</v>
      </c>
      <c r="BG3245" s="3">
        <f t="shared" si="489"/>
        <v>0</v>
      </c>
      <c r="BH3245" s="3">
        <f t="shared" si="489"/>
        <v>0</v>
      </c>
      <c r="BI3245" s="3">
        <f t="shared" si="489"/>
        <v>0</v>
      </c>
      <c r="BJ3245" s="3">
        <f t="shared" si="489"/>
        <v>0</v>
      </c>
      <c r="BK3245" s="3">
        <f t="shared" si="489"/>
        <v>0</v>
      </c>
      <c r="BL3245" s="3">
        <f t="shared" si="489"/>
        <v>0</v>
      </c>
    </row>
    <row r="3246" spans="3:64" ht="15" customHeight="1" x14ac:dyDescent="0.25">
      <c r="C3246" s="15"/>
      <c r="W3246" s="27" t="s">
        <v>10</v>
      </c>
      <c r="AN3246"/>
      <c r="AO3246"/>
      <c r="AP3246"/>
      <c r="AQ3246"/>
      <c r="BE3246" s="30" t="str">
        <f t="shared" si="489"/>
        <v>oui</v>
      </c>
      <c r="BF3246" s="3">
        <f t="shared" si="489"/>
        <v>0</v>
      </c>
      <c r="BG3246" s="3">
        <f t="shared" si="489"/>
        <v>0</v>
      </c>
      <c r="BH3246" s="3">
        <f t="shared" si="489"/>
        <v>0</v>
      </c>
      <c r="BI3246" s="3">
        <f t="shared" si="489"/>
        <v>0</v>
      </c>
      <c r="BJ3246" s="3">
        <f t="shared" si="489"/>
        <v>0</v>
      </c>
      <c r="BK3246" s="3">
        <f t="shared" si="489"/>
        <v>0</v>
      </c>
      <c r="BL3246" s="3">
        <f t="shared" si="489"/>
        <v>0</v>
      </c>
    </row>
    <row r="3247" spans="3:64" ht="15" customHeight="1" x14ac:dyDescent="0.25">
      <c r="C3247" s="15"/>
      <c r="W3247" s="27" t="s">
        <v>10</v>
      </c>
      <c r="AN3247"/>
      <c r="AO3247"/>
      <c r="AP3247"/>
      <c r="AQ3247"/>
      <c r="BE3247" s="30" t="str">
        <f t="shared" si="489"/>
        <v>oui</v>
      </c>
      <c r="BF3247" s="3">
        <f t="shared" si="489"/>
        <v>0</v>
      </c>
      <c r="BG3247" s="3">
        <f t="shared" si="489"/>
        <v>0</v>
      </c>
      <c r="BH3247" s="3">
        <f t="shared" si="489"/>
        <v>0</v>
      </c>
      <c r="BI3247" s="3">
        <f t="shared" si="489"/>
        <v>0</v>
      </c>
      <c r="BJ3247" s="3">
        <f t="shared" si="489"/>
        <v>0</v>
      </c>
      <c r="BK3247" s="3">
        <f t="shared" si="489"/>
        <v>0</v>
      </c>
      <c r="BL3247" s="3">
        <f t="shared" si="489"/>
        <v>0</v>
      </c>
    </row>
    <row r="3248" spans="3:64" ht="15" customHeight="1" x14ac:dyDescent="0.25">
      <c r="C3248" s="15"/>
      <c r="W3248" s="27" t="s">
        <v>10</v>
      </c>
      <c r="AN3248"/>
      <c r="AO3248"/>
      <c r="AP3248"/>
      <c r="AQ3248"/>
      <c r="BE3248" s="30" t="str">
        <f t="shared" si="489"/>
        <v>oui</v>
      </c>
      <c r="BF3248" s="3">
        <f t="shared" si="489"/>
        <v>0</v>
      </c>
      <c r="BG3248" s="3">
        <f t="shared" si="489"/>
        <v>0</v>
      </c>
      <c r="BH3248" s="3">
        <f t="shared" si="489"/>
        <v>0</v>
      </c>
      <c r="BI3248" s="3">
        <f t="shared" si="489"/>
        <v>0</v>
      </c>
      <c r="BJ3248" s="3">
        <f t="shared" si="489"/>
        <v>0</v>
      </c>
      <c r="BK3248" s="3">
        <f t="shared" si="489"/>
        <v>0</v>
      </c>
      <c r="BL3248" s="3">
        <f t="shared" si="489"/>
        <v>0</v>
      </c>
    </row>
    <row r="3249" spans="3:64" ht="15" customHeight="1" x14ac:dyDescent="0.25">
      <c r="C3249" s="15"/>
      <c r="W3249" s="27" t="s">
        <v>10</v>
      </c>
      <c r="AN3249"/>
      <c r="AO3249"/>
      <c r="AP3249"/>
      <c r="AQ3249"/>
      <c r="BE3249" s="30" t="str">
        <f t="shared" si="489"/>
        <v>oui</v>
      </c>
      <c r="BF3249" s="3">
        <f t="shared" si="489"/>
        <v>0</v>
      </c>
      <c r="BG3249" s="3">
        <f t="shared" si="489"/>
        <v>0</v>
      </c>
      <c r="BH3249" s="3">
        <f t="shared" si="489"/>
        <v>0</v>
      </c>
      <c r="BI3249" s="3">
        <f t="shared" si="489"/>
        <v>0</v>
      </c>
      <c r="BJ3249" s="3">
        <f t="shared" si="489"/>
        <v>0</v>
      </c>
      <c r="BK3249" s="3">
        <f t="shared" si="489"/>
        <v>0</v>
      </c>
      <c r="BL3249" s="3">
        <f t="shared" si="489"/>
        <v>0</v>
      </c>
    </row>
    <row r="3250" spans="3:64" ht="15" customHeight="1" x14ac:dyDescent="0.25">
      <c r="C3250" s="15"/>
      <c r="W3250" s="27" t="s">
        <v>10</v>
      </c>
      <c r="AN3250"/>
      <c r="AO3250"/>
      <c r="AP3250"/>
      <c r="AQ3250"/>
      <c r="BE3250" s="30" t="str">
        <f t="shared" ref="BE3250:BL3265" si="490">+BE3249</f>
        <v>oui</v>
      </c>
      <c r="BF3250" s="3">
        <f t="shared" si="490"/>
        <v>0</v>
      </c>
      <c r="BG3250" s="3">
        <f t="shared" si="490"/>
        <v>0</v>
      </c>
      <c r="BH3250" s="3">
        <f t="shared" si="490"/>
        <v>0</v>
      </c>
      <c r="BI3250" s="3">
        <f t="shared" si="490"/>
        <v>0</v>
      </c>
      <c r="BJ3250" s="3">
        <f t="shared" si="490"/>
        <v>0</v>
      </c>
      <c r="BK3250" s="3">
        <f t="shared" si="490"/>
        <v>0</v>
      </c>
      <c r="BL3250" s="3">
        <f t="shared" si="490"/>
        <v>0</v>
      </c>
    </row>
    <row r="3251" spans="3:64" ht="15" customHeight="1" x14ac:dyDescent="0.25">
      <c r="C3251" s="15"/>
      <c r="W3251" s="27" t="s">
        <v>10</v>
      </c>
      <c r="AN3251"/>
      <c r="AO3251"/>
      <c r="AP3251"/>
      <c r="AQ3251"/>
      <c r="BE3251" s="30" t="str">
        <f t="shared" si="490"/>
        <v>oui</v>
      </c>
      <c r="BF3251" s="3">
        <f t="shared" si="490"/>
        <v>0</v>
      </c>
      <c r="BG3251" s="3">
        <f t="shared" si="490"/>
        <v>0</v>
      </c>
      <c r="BH3251" s="3">
        <f t="shared" si="490"/>
        <v>0</v>
      </c>
      <c r="BI3251" s="3">
        <f t="shared" si="490"/>
        <v>0</v>
      </c>
      <c r="BJ3251" s="3">
        <f t="shared" si="490"/>
        <v>0</v>
      </c>
      <c r="BK3251" s="3">
        <f t="shared" si="490"/>
        <v>0</v>
      </c>
      <c r="BL3251" s="3">
        <f t="shared" si="490"/>
        <v>0</v>
      </c>
    </row>
    <row r="3252" spans="3:64" ht="15" customHeight="1" x14ac:dyDescent="0.25">
      <c r="C3252" s="15"/>
      <c r="W3252" s="27" t="s">
        <v>10</v>
      </c>
      <c r="AN3252"/>
      <c r="AO3252"/>
      <c r="AP3252"/>
      <c r="AQ3252"/>
      <c r="BE3252" s="30" t="str">
        <f t="shared" si="490"/>
        <v>oui</v>
      </c>
      <c r="BF3252" s="3">
        <f t="shared" si="490"/>
        <v>0</v>
      </c>
      <c r="BG3252" s="3">
        <f t="shared" si="490"/>
        <v>0</v>
      </c>
      <c r="BH3252" s="3">
        <f t="shared" si="490"/>
        <v>0</v>
      </c>
      <c r="BI3252" s="3">
        <f t="shared" si="490"/>
        <v>0</v>
      </c>
      <c r="BJ3252" s="3">
        <f t="shared" si="490"/>
        <v>0</v>
      </c>
      <c r="BK3252" s="3">
        <f t="shared" si="490"/>
        <v>0</v>
      </c>
      <c r="BL3252" s="3">
        <f t="shared" si="490"/>
        <v>0</v>
      </c>
    </row>
    <row r="3253" spans="3:64" ht="15" customHeight="1" x14ac:dyDescent="0.25">
      <c r="C3253" s="15"/>
      <c r="W3253" s="27" t="s">
        <v>10</v>
      </c>
      <c r="AN3253"/>
      <c r="AO3253"/>
      <c r="AP3253"/>
      <c r="AQ3253"/>
      <c r="BE3253" s="30" t="str">
        <f t="shared" si="490"/>
        <v>oui</v>
      </c>
      <c r="BF3253" s="3">
        <f t="shared" si="490"/>
        <v>0</v>
      </c>
      <c r="BG3253" s="3">
        <f t="shared" si="490"/>
        <v>0</v>
      </c>
      <c r="BH3253" s="3">
        <f t="shared" si="490"/>
        <v>0</v>
      </c>
      <c r="BI3253" s="3">
        <f t="shared" si="490"/>
        <v>0</v>
      </c>
      <c r="BJ3253" s="3">
        <f t="shared" si="490"/>
        <v>0</v>
      </c>
      <c r="BK3253" s="3">
        <f t="shared" si="490"/>
        <v>0</v>
      </c>
      <c r="BL3253" s="3">
        <f t="shared" si="490"/>
        <v>0</v>
      </c>
    </row>
    <row r="3254" spans="3:64" ht="15" customHeight="1" x14ac:dyDescent="0.25">
      <c r="C3254" s="15"/>
      <c r="W3254" s="27" t="s">
        <v>10</v>
      </c>
      <c r="AN3254"/>
      <c r="AO3254"/>
      <c r="AP3254"/>
      <c r="AQ3254"/>
      <c r="BE3254" s="30" t="str">
        <f t="shared" si="490"/>
        <v>oui</v>
      </c>
      <c r="BF3254" s="3">
        <f t="shared" si="490"/>
        <v>0</v>
      </c>
      <c r="BG3254" s="3">
        <f t="shared" si="490"/>
        <v>0</v>
      </c>
      <c r="BH3254" s="3">
        <f t="shared" si="490"/>
        <v>0</v>
      </c>
      <c r="BI3254" s="3">
        <f t="shared" si="490"/>
        <v>0</v>
      </c>
      <c r="BJ3254" s="3">
        <f t="shared" si="490"/>
        <v>0</v>
      </c>
      <c r="BK3254" s="3">
        <f t="shared" si="490"/>
        <v>0</v>
      </c>
      <c r="BL3254" s="3">
        <f t="shared" si="490"/>
        <v>0</v>
      </c>
    </row>
    <row r="3255" spans="3:64" ht="15" customHeight="1" x14ac:dyDescent="0.25">
      <c r="C3255" s="15"/>
      <c r="W3255" s="27" t="s">
        <v>10</v>
      </c>
      <c r="AN3255"/>
      <c r="AO3255"/>
      <c r="AP3255"/>
      <c r="AQ3255"/>
      <c r="BE3255" s="30" t="str">
        <f t="shared" si="490"/>
        <v>oui</v>
      </c>
      <c r="BF3255" s="3">
        <f t="shared" si="490"/>
        <v>0</v>
      </c>
      <c r="BG3255" s="3">
        <f t="shared" si="490"/>
        <v>0</v>
      </c>
      <c r="BH3255" s="3">
        <f t="shared" si="490"/>
        <v>0</v>
      </c>
      <c r="BI3255" s="3">
        <f t="shared" si="490"/>
        <v>0</v>
      </c>
      <c r="BJ3255" s="3">
        <f t="shared" si="490"/>
        <v>0</v>
      </c>
      <c r="BK3255" s="3">
        <f t="shared" si="490"/>
        <v>0</v>
      </c>
      <c r="BL3255" s="3">
        <f t="shared" si="490"/>
        <v>0</v>
      </c>
    </row>
    <row r="3256" spans="3:64" ht="15" customHeight="1" x14ac:dyDescent="0.25">
      <c r="C3256" s="15"/>
      <c r="W3256" s="27" t="s">
        <v>10</v>
      </c>
      <c r="AN3256"/>
      <c r="AO3256"/>
      <c r="AP3256"/>
      <c r="AQ3256"/>
      <c r="BE3256" s="30" t="str">
        <f t="shared" si="490"/>
        <v>oui</v>
      </c>
      <c r="BF3256" s="3">
        <f t="shared" si="490"/>
        <v>0</v>
      </c>
      <c r="BG3256" s="3">
        <f t="shared" si="490"/>
        <v>0</v>
      </c>
      <c r="BH3256" s="3">
        <f t="shared" si="490"/>
        <v>0</v>
      </c>
      <c r="BI3256" s="3">
        <f t="shared" si="490"/>
        <v>0</v>
      </c>
      <c r="BJ3256" s="3">
        <f t="shared" si="490"/>
        <v>0</v>
      </c>
      <c r="BK3256" s="3">
        <f t="shared" si="490"/>
        <v>0</v>
      </c>
      <c r="BL3256" s="3">
        <f t="shared" si="490"/>
        <v>0</v>
      </c>
    </row>
    <row r="3257" spans="3:64" ht="15" customHeight="1" x14ac:dyDescent="0.25">
      <c r="C3257" s="15"/>
      <c r="W3257" s="132" t="s">
        <v>91</v>
      </c>
      <c r="AN3257"/>
      <c r="AO3257"/>
      <c r="AP3257"/>
      <c r="AQ3257"/>
      <c r="BD3257"/>
      <c r="BE3257" s="30" t="str">
        <f t="shared" si="490"/>
        <v>oui</v>
      </c>
    </row>
    <row r="3258" spans="3:64" ht="15" customHeight="1" x14ac:dyDescent="0.25">
      <c r="C3258" s="15"/>
      <c r="W3258" s="132" t="s">
        <v>91</v>
      </c>
      <c r="AN3258"/>
      <c r="AO3258"/>
      <c r="AP3258"/>
      <c r="AQ3258"/>
      <c r="BD3258"/>
      <c r="BE3258" s="30" t="str">
        <f t="shared" si="490"/>
        <v>oui</v>
      </c>
    </row>
    <row r="3259" spans="3:64" ht="15" customHeight="1" x14ac:dyDescent="0.25">
      <c r="C3259" s="15"/>
      <c r="W3259" s="132" t="s">
        <v>91</v>
      </c>
      <c r="AN3259"/>
      <c r="AO3259"/>
      <c r="AP3259"/>
      <c r="AQ3259"/>
      <c r="BD3259"/>
      <c r="BE3259" s="30" t="str">
        <f t="shared" si="490"/>
        <v>oui</v>
      </c>
    </row>
    <row r="3260" spans="3:64" ht="15" customHeight="1" x14ac:dyDescent="0.25">
      <c r="C3260" s="15"/>
      <c r="W3260" s="132" t="s">
        <v>91</v>
      </c>
      <c r="AN3260"/>
      <c r="AO3260"/>
      <c r="AP3260"/>
      <c r="AQ3260"/>
      <c r="BD3260"/>
      <c r="BE3260" s="30" t="str">
        <f t="shared" si="490"/>
        <v>oui</v>
      </c>
    </row>
    <row r="3261" spans="3:64" ht="15" customHeight="1" x14ac:dyDescent="0.25">
      <c r="C3261" s="15"/>
      <c r="W3261" s="132" t="s">
        <v>91</v>
      </c>
      <c r="AN3261"/>
      <c r="AO3261"/>
      <c r="AP3261"/>
      <c r="AQ3261"/>
      <c r="BD3261"/>
      <c r="BE3261" s="30" t="str">
        <f t="shared" si="490"/>
        <v>oui</v>
      </c>
    </row>
    <row r="3262" spans="3:64" ht="15" customHeight="1" x14ac:dyDescent="0.25">
      <c r="C3262" s="15"/>
      <c r="W3262" s="132" t="s">
        <v>91</v>
      </c>
      <c r="AN3262"/>
      <c r="AO3262"/>
      <c r="AP3262"/>
      <c r="AQ3262"/>
      <c r="BD3262"/>
      <c r="BE3262" s="30" t="str">
        <f t="shared" si="490"/>
        <v>oui</v>
      </c>
    </row>
    <row r="3263" spans="3:64" ht="15" customHeight="1" x14ac:dyDescent="0.25">
      <c r="C3263" s="15"/>
      <c r="W3263" s="132" t="s">
        <v>91</v>
      </c>
      <c r="AN3263"/>
      <c r="AO3263"/>
      <c r="AP3263"/>
      <c r="AQ3263"/>
      <c r="BD3263"/>
      <c r="BE3263" s="30" t="str">
        <f t="shared" si="490"/>
        <v>oui</v>
      </c>
    </row>
    <row r="3264" spans="3:64" ht="15" customHeight="1" x14ac:dyDescent="0.25">
      <c r="C3264" s="15"/>
      <c r="W3264" s="132" t="s">
        <v>91</v>
      </c>
      <c r="AN3264"/>
      <c r="AO3264"/>
      <c r="AP3264"/>
      <c r="AQ3264"/>
      <c r="BD3264"/>
      <c r="BE3264" s="30" t="str">
        <f t="shared" si="490"/>
        <v>oui</v>
      </c>
    </row>
    <row r="3265" spans="3:57" ht="15" customHeight="1" x14ac:dyDescent="0.25">
      <c r="C3265" s="15"/>
      <c r="W3265" s="132" t="s">
        <v>91</v>
      </c>
      <c r="AN3265"/>
      <c r="AO3265"/>
      <c r="AP3265"/>
      <c r="AQ3265"/>
      <c r="BD3265"/>
      <c r="BE3265" s="30" t="str">
        <f t="shared" si="490"/>
        <v>oui</v>
      </c>
    </row>
    <row r="3266" spans="3:57" ht="15" customHeight="1" x14ac:dyDescent="0.25">
      <c r="C3266" s="15"/>
      <c r="W3266" s="132" t="s">
        <v>91</v>
      </c>
      <c r="AN3266"/>
      <c r="AO3266"/>
      <c r="AP3266"/>
      <c r="AQ3266"/>
      <c r="BD3266"/>
      <c r="BE3266" s="30" t="str">
        <f t="shared" ref="BE3266:BE3329" si="491">+BE3265</f>
        <v>oui</v>
      </c>
    </row>
    <row r="3267" spans="3:57" ht="15" customHeight="1" x14ac:dyDescent="0.25">
      <c r="C3267" s="15"/>
      <c r="W3267" s="132" t="s">
        <v>91</v>
      </c>
      <c r="AN3267"/>
      <c r="AO3267"/>
      <c r="AP3267"/>
      <c r="AQ3267"/>
      <c r="BD3267"/>
      <c r="BE3267" s="30" t="str">
        <f t="shared" si="491"/>
        <v>oui</v>
      </c>
    </row>
    <row r="3268" spans="3:57" ht="15" customHeight="1" x14ac:dyDescent="0.25">
      <c r="C3268" s="15"/>
      <c r="W3268" s="132" t="s">
        <v>91</v>
      </c>
      <c r="AN3268"/>
      <c r="AO3268"/>
      <c r="AP3268"/>
      <c r="AQ3268"/>
      <c r="BD3268"/>
      <c r="BE3268" s="30" t="str">
        <f t="shared" si="491"/>
        <v>oui</v>
      </c>
    </row>
    <row r="3269" spans="3:57" ht="15" customHeight="1" x14ac:dyDescent="0.25">
      <c r="C3269" s="15"/>
      <c r="W3269" s="132" t="s">
        <v>91</v>
      </c>
      <c r="AN3269"/>
      <c r="AO3269"/>
      <c r="AP3269"/>
      <c r="AQ3269"/>
      <c r="BD3269"/>
      <c r="BE3269" s="30" t="str">
        <f t="shared" si="491"/>
        <v>oui</v>
      </c>
    </row>
    <row r="3270" spans="3:57" ht="15" customHeight="1" x14ac:dyDescent="0.25">
      <c r="C3270" s="15"/>
      <c r="W3270" s="132" t="s">
        <v>91</v>
      </c>
      <c r="AN3270"/>
      <c r="AO3270"/>
      <c r="AP3270"/>
      <c r="AQ3270"/>
      <c r="BD3270"/>
      <c r="BE3270" s="30" t="str">
        <f t="shared" si="491"/>
        <v>oui</v>
      </c>
    </row>
    <row r="3271" spans="3:57" ht="15" customHeight="1" x14ac:dyDescent="0.25">
      <c r="C3271" s="15"/>
      <c r="W3271" s="132" t="s">
        <v>91</v>
      </c>
      <c r="AN3271"/>
      <c r="AO3271"/>
      <c r="AP3271"/>
      <c r="AQ3271"/>
      <c r="BD3271"/>
      <c r="BE3271" s="30" t="str">
        <f t="shared" si="491"/>
        <v>oui</v>
      </c>
    </row>
    <row r="3272" spans="3:57" ht="15" customHeight="1" x14ac:dyDescent="0.25">
      <c r="C3272" s="15"/>
      <c r="W3272" s="132" t="s">
        <v>91</v>
      </c>
      <c r="AN3272"/>
      <c r="AO3272"/>
      <c r="AP3272"/>
      <c r="AQ3272"/>
      <c r="BD3272"/>
      <c r="BE3272" s="30" t="str">
        <f t="shared" si="491"/>
        <v>oui</v>
      </c>
    </row>
    <row r="3273" spans="3:57" ht="15" customHeight="1" x14ac:dyDescent="0.25">
      <c r="C3273" s="15"/>
      <c r="W3273" s="132" t="s">
        <v>91</v>
      </c>
      <c r="AN3273"/>
      <c r="AO3273"/>
      <c r="AP3273"/>
      <c r="AQ3273"/>
      <c r="BD3273"/>
      <c r="BE3273" s="30" t="str">
        <f t="shared" si="491"/>
        <v>oui</v>
      </c>
    </row>
    <row r="3274" spans="3:57" ht="15" customHeight="1" x14ac:dyDescent="0.25">
      <c r="C3274" s="15"/>
      <c r="W3274" s="132" t="s">
        <v>91</v>
      </c>
      <c r="AN3274"/>
      <c r="AO3274"/>
      <c r="AP3274"/>
      <c r="AQ3274"/>
      <c r="BD3274"/>
      <c r="BE3274" s="30" t="str">
        <f t="shared" si="491"/>
        <v>oui</v>
      </c>
    </row>
    <row r="3275" spans="3:57" ht="15" customHeight="1" x14ac:dyDescent="0.25">
      <c r="C3275" s="15"/>
      <c r="W3275" s="132" t="s">
        <v>91</v>
      </c>
      <c r="AN3275"/>
      <c r="AO3275"/>
      <c r="AP3275"/>
      <c r="AQ3275"/>
      <c r="BD3275"/>
      <c r="BE3275" s="30" t="str">
        <f t="shared" si="491"/>
        <v>oui</v>
      </c>
    </row>
    <row r="3276" spans="3:57" ht="15" customHeight="1" x14ac:dyDescent="0.25">
      <c r="C3276" s="15"/>
      <c r="W3276" s="132" t="s">
        <v>91</v>
      </c>
      <c r="AN3276"/>
      <c r="AO3276"/>
      <c r="AP3276"/>
      <c r="AQ3276"/>
      <c r="BD3276"/>
      <c r="BE3276" s="30" t="str">
        <f t="shared" si="491"/>
        <v>oui</v>
      </c>
    </row>
    <row r="3277" spans="3:57" ht="15" customHeight="1" x14ac:dyDescent="0.25">
      <c r="C3277" s="15"/>
      <c r="W3277" s="132" t="s">
        <v>91</v>
      </c>
      <c r="AN3277"/>
      <c r="AO3277"/>
      <c r="AP3277"/>
      <c r="AQ3277"/>
      <c r="BD3277"/>
      <c r="BE3277" s="30" t="str">
        <f t="shared" si="491"/>
        <v>oui</v>
      </c>
    </row>
    <row r="3278" spans="3:57" ht="15" customHeight="1" x14ac:dyDescent="0.25">
      <c r="C3278" s="15"/>
      <c r="W3278" s="132" t="s">
        <v>91</v>
      </c>
      <c r="AN3278"/>
      <c r="AO3278"/>
      <c r="AP3278"/>
      <c r="AQ3278"/>
      <c r="BD3278"/>
      <c r="BE3278" s="30" t="str">
        <f t="shared" si="491"/>
        <v>oui</v>
      </c>
    </row>
    <row r="3279" spans="3:57" ht="15" customHeight="1" x14ac:dyDescent="0.25">
      <c r="C3279" s="15"/>
      <c r="W3279" s="132" t="s">
        <v>91</v>
      </c>
      <c r="AN3279"/>
      <c r="AO3279"/>
      <c r="AP3279"/>
      <c r="AQ3279"/>
      <c r="BD3279"/>
      <c r="BE3279" s="30" t="str">
        <f t="shared" si="491"/>
        <v>oui</v>
      </c>
    </row>
    <row r="3280" spans="3:57" ht="15" customHeight="1" x14ac:dyDescent="0.25">
      <c r="C3280" s="15"/>
      <c r="W3280" s="132" t="s">
        <v>91</v>
      </c>
      <c r="AN3280"/>
      <c r="AO3280"/>
      <c r="AP3280"/>
      <c r="AQ3280"/>
      <c r="BD3280"/>
      <c r="BE3280" s="30" t="str">
        <f t="shared" si="491"/>
        <v>oui</v>
      </c>
    </row>
    <row r="3281" spans="3:57" ht="15" customHeight="1" x14ac:dyDescent="0.25">
      <c r="C3281" s="15"/>
      <c r="W3281" s="132" t="s">
        <v>91</v>
      </c>
      <c r="AN3281"/>
      <c r="AO3281"/>
      <c r="AP3281"/>
      <c r="AQ3281"/>
      <c r="BD3281"/>
      <c r="BE3281" s="30" t="str">
        <f t="shared" si="491"/>
        <v>oui</v>
      </c>
    </row>
    <row r="3282" spans="3:57" ht="15" customHeight="1" x14ac:dyDescent="0.25">
      <c r="C3282" s="15"/>
      <c r="W3282" s="132" t="s">
        <v>91</v>
      </c>
      <c r="AN3282"/>
      <c r="AO3282"/>
      <c r="AP3282"/>
      <c r="AQ3282"/>
      <c r="BD3282"/>
      <c r="BE3282" s="30" t="str">
        <f t="shared" si="491"/>
        <v>oui</v>
      </c>
    </row>
    <row r="3283" spans="3:57" ht="15" customHeight="1" x14ac:dyDescent="0.25">
      <c r="C3283" s="15"/>
      <c r="W3283" s="132" t="s">
        <v>91</v>
      </c>
      <c r="AN3283"/>
      <c r="AO3283"/>
      <c r="AP3283"/>
      <c r="AQ3283"/>
      <c r="BD3283"/>
      <c r="BE3283" s="30" t="str">
        <f t="shared" si="491"/>
        <v>oui</v>
      </c>
    </row>
    <row r="3284" spans="3:57" ht="15" customHeight="1" x14ac:dyDescent="0.25">
      <c r="C3284" s="15"/>
      <c r="W3284" s="132" t="s">
        <v>91</v>
      </c>
      <c r="AN3284"/>
      <c r="AO3284"/>
      <c r="AP3284"/>
      <c r="AQ3284"/>
      <c r="BD3284"/>
      <c r="BE3284" s="30" t="str">
        <f t="shared" si="491"/>
        <v>oui</v>
      </c>
    </row>
    <row r="3285" spans="3:57" ht="15" customHeight="1" x14ac:dyDescent="0.25">
      <c r="C3285" s="15"/>
      <c r="W3285" s="132" t="s">
        <v>91</v>
      </c>
      <c r="AN3285"/>
      <c r="AO3285"/>
      <c r="AP3285"/>
      <c r="AQ3285"/>
      <c r="BD3285"/>
      <c r="BE3285" s="30" t="str">
        <f t="shared" si="491"/>
        <v>oui</v>
      </c>
    </row>
    <row r="3286" spans="3:57" ht="15" customHeight="1" x14ac:dyDescent="0.25">
      <c r="C3286" s="15"/>
      <c r="W3286" s="132" t="s">
        <v>91</v>
      </c>
      <c r="AN3286"/>
      <c r="AO3286"/>
      <c r="AP3286"/>
      <c r="AQ3286"/>
      <c r="BD3286"/>
      <c r="BE3286" s="30" t="str">
        <f t="shared" si="491"/>
        <v>oui</v>
      </c>
    </row>
    <row r="3287" spans="3:57" ht="15" customHeight="1" x14ac:dyDescent="0.25">
      <c r="C3287" s="15"/>
      <c r="W3287" s="132" t="s">
        <v>91</v>
      </c>
      <c r="AN3287"/>
      <c r="AO3287"/>
      <c r="AP3287"/>
      <c r="AQ3287"/>
      <c r="BD3287"/>
      <c r="BE3287" s="30" t="str">
        <f t="shared" si="491"/>
        <v>oui</v>
      </c>
    </row>
    <row r="3288" spans="3:57" ht="15" customHeight="1" x14ac:dyDescent="0.25">
      <c r="C3288" s="15"/>
      <c r="W3288" s="132" t="s">
        <v>91</v>
      </c>
      <c r="AN3288"/>
      <c r="AO3288"/>
      <c r="AP3288"/>
      <c r="AQ3288"/>
      <c r="BD3288"/>
      <c r="BE3288" s="30" t="str">
        <f t="shared" si="491"/>
        <v>oui</v>
      </c>
    </row>
    <row r="3289" spans="3:57" ht="15" customHeight="1" x14ac:dyDescent="0.25">
      <c r="C3289" s="15"/>
      <c r="W3289" s="132" t="s">
        <v>91</v>
      </c>
      <c r="AN3289"/>
      <c r="AO3289"/>
      <c r="AP3289"/>
      <c r="AQ3289"/>
      <c r="BD3289"/>
      <c r="BE3289" s="30" t="str">
        <f t="shared" si="491"/>
        <v>oui</v>
      </c>
    </row>
    <row r="3290" spans="3:57" ht="15" customHeight="1" x14ac:dyDescent="0.25">
      <c r="C3290" s="15"/>
      <c r="W3290" s="132" t="s">
        <v>91</v>
      </c>
      <c r="AN3290"/>
      <c r="AO3290"/>
      <c r="AP3290"/>
      <c r="AQ3290"/>
      <c r="BD3290"/>
      <c r="BE3290" s="30" t="str">
        <f t="shared" si="491"/>
        <v>oui</v>
      </c>
    </row>
    <row r="3291" spans="3:57" ht="15" customHeight="1" x14ac:dyDescent="0.25">
      <c r="C3291" s="15"/>
      <c r="W3291" s="132" t="s">
        <v>91</v>
      </c>
      <c r="AN3291"/>
      <c r="AO3291"/>
      <c r="AP3291"/>
      <c r="AQ3291"/>
      <c r="BD3291"/>
      <c r="BE3291" s="30" t="str">
        <f t="shared" si="491"/>
        <v>oui</v>
      </c>
    </row>
    <row r="3292" spans="3:57" ht="15" customHeight="1" x14ac:dyDescent="0.25">
      <c r="C3292" s="15"/>
      <c r="W3292" s="132" t="s">
        <v>91</v>
      </c>
      <c r="AN3292"/>
      <c r="AO3292"/>
      <c r="AP3292"/>
      <c r="AQ3292"/>
      <c r="BD3292"/>
      <c r="BE3292" s="30" t="str">
        <f t="shared" si="491"/>
        <v>oui</v>
      </c>
    </row>
    <row r="3293" spans="3:57" ht="15" customHeight="1" x14ac:dyDescent="0.25">
      <c r="C3293" s="15"/>
      <c r="W3293" s="132" t="s">
        <v>91</v>
      </c>
      <c r="AN3293"/>
      <c r="AO3293"/>
      <c r="AP3293"/>
      <c r="AQ3293"/>
      <c r="BD3293"/>
      <c r="BE3293" s="30" t="str">
        <f t="shared" si="491"/>
        <v>oui</v>
      </c>
    </row>
    <row r="3294" spans="3:57" ht="15" customHeight="1" x14ac:dyDescent="0.25">
      <c r="C3294" s="15"/>
      <c r="W3294" s="132" t="s">
        <v>91</v>
      </c>
      <c r="AN3294"/>
      <c r="AO3294"/>
      <c r="AP3294"/>
      <c r="AQ3294"/>
      <c r="BD3294"/>
      <c r="BE3294" s="30" t="str">
        <f t="shared" si="491"/>
        <v>oui</v>
      </c>
    </row>
    <row r="3295" spans="3:57" ht="15" customHeight="1" x14ac:dyDescent="0.25">
      <c r="C3295" s="15"/>
      <c r="W3295" s="132" t="s">
        <v>91</v>
      </c>
      <c r="AN3295"/>
      <c r="AO3295"/>
      <c r="AP3295"/>
      <c r="AQ3295"/>
      <c r="BD3295"/>
      <c r="BE3295" s="30" t="str">
        <f t="shared" si="491"/>
        <v>oui</v>
      </c>
    </row>
    <row r="3296" spans="3:57" ht="15" customHeight="1" x14ac:dyDescent="0.25">
      <c r="C3296" s="15"/>
      <c r="W3296" s="132" t="s">
        <v>91</v>
      </c>
      <c r="AN3296"/>
      <c r="AO3296"/>
      <c r="AP3296"/>
      <c r="AQ3296"/>
      <c r="BD3296"/>
      <c r="BE3296" s="30" t="str">
        <f t="shared" si="491"/>
        <v>oui</v>
      </c>
    </row>
    <row r="3297" spans="3:57" ht="15" customHeight="1" x14ac:dyDescent="0.25">
      <c r="C3297" s="15"/>
      <c r="W3297" s="132" t="s">
        <v>91</v>
      </c>
      <c r="AN3297"/>
      <c r="AO3297"/>
      <c r="AP3297"/>
      <c r="AQ3297"/>
      <c r="BD3297"/>
      <c r="BE3297" s="30" t="str">
        <f t="shared" si="491"/>
        <v>oui</v>
      </c>
    </row>
    <row r="3298" spans="3:57" ht="15" customHeight="1" x14ac:dyDescent="0.25">
      <c r="C3298" s="15"/>
      <c r="W3298" s="132" t="s">
        <v>91</v>
      </c>
      <c r="AN3298"/>
      <c r="AO3298"/>
      <c r="AP3298"/>
      <c r="AQ3298"/>
      <c r="BD3298"/>
      <c r="BE3298" s="30" t="str">
        <f t="shared" si="491"/>
        <v>oui</v>
      </c>
    </row>
    <row r="3299" spans="3:57" ht="15" customHeight="1" x14ac:dyDescent="0.25">
      <c r="C3299" s="15"/>
      <c r="W3299" s="132" t="s">
        <v>91</v>
      </c>
      <c r="AN3299"/>
      <c r="AO3299"/>
      <c r="AP3299"/>
      <c r="AQ3299"/>
      <c r="BD3299"/>
      <c r="BE3299" s="30" t="str">
        <f t="shared" si="491"/>
        <v>oui</v>
      </c>
    </row>
    <row r="3300" spans="3:57" ht="15" customHeight="1" x14ac:dyDescent="0.25">
      <c r="C3300" s="15"/>
      <c r="W3300" s="132" t="s">
        <v>91</v>
      </c>
      <c r="AN3300"/>
      <c r="AO3300"/>
      <c r="AP3300"/>
      <c r="AQ3300"/>
      <c r="BD3300"/>
      <c r="BE3300" s="30" t="str">
        <f t="shared" si="491"/>
        <v>oui</v>
      </c>
    </row>
    <row r="3301" spans="3:57" ht="15" customHeight="1" x14ac:dyDescent="0.25">
      <c r="C3301" s="15"/>
      <c r="W3301" s="132" t="s">
        <v>91</v>
      </c>
      <c r="AN3301"/>
      <c r="AO3301"/>
      <c r="AP3301"/>
      <c r="AQ3301"/>
      <c r="BD3301"/>
      <c r="BE3301" s="30" t="str">
        <f t="shared" si="491"/>
        <v>oui</v>
      </c>
    </row>
    <row r="3302" spans="3:57" ht="15" customHeight="1" x14ac:dyDescent="0.25">
      <c r="C3302" s="15"/>
      <c r="W3302" s="132" t="s">
        <v>91</v>
      </c>
      <c r="AN3302"/>
      <c r="AO3302"/>
      <c r="AP3302"/>
      <c r="AQ3302"/>
      <c r="BD3302"/>
      <c r="BE3302" s="30" t="str">
        <f t="shared" si="491"/>
        <v>oui</v>
      </c>
    </row>
    <row r="3303" spans="3:57" ht="15" customHeight="1" x14ac:dyDescent="0.25">
      <c r="C3303" s="15"/>
      <c r="W3303" s="132" t="s">
        <v>91</v>
      </c>
      <c r="AN3303"/>
      <c r="AO3303"/>
      <c r="AP3303"/>
      <c r="AQ3303"/>
      <c r="BD3303"/>
      <c r="BE3303" s="30" t="str">
        <f t="shared" si="491"/>
        <v>oui</v>
      </c>
    </row>
    <row r="3304" spans="3:57" ht="15" customHeight="1" x14ac:dyDescent="0.25">
      <c r="C3304" s="15"/>
      <c r="W3304" s="132" t="s">
        <v>91</v>
      </c>
      <c r="AN3304"/>
      <c r="AO3304"/>
      <c r="AP3304"/>
      <c r="AQ3304"/>
      <c r="BD3304"/>
      <c r="BE3304" s="30" t="str">
        <f t="shared" si="491"/>
        <v>oui</v>
      </c>
    </row>
    <row r="3305" spans="3:57" ht="15" customHeight="1" x14ac:dyDescent="0.25">
      <c r="C3305" s="15"/>
      <c r="W3305" s="132" t="s">
        <v>91</v>
      </c>
      <c r="AN3305"/>
      <c r="AO3305"/>
      <c r="AP3305"/>
      <c r="AQ3305"/>
      <c r="BD3305"/>
      <c r="BE3305" s="30" t="str">
        <f t="shared" si="491"/>
        <v>oui</v>
      </c>
    </row>
    <row r="3306" spans="3:57" ht="15" customHeight="1" x14ac:dyDescent="0.25">
      <c r="C3306" s="15"/>
      <c r="W3306" s="132" t="s">
        <v>91</v>
      </c>
      <c r="AN3306"/>
      <c r="AO3306"/>
      <c r="AP3306"/>
      <c r="AQ3306"/>
      <c r="BD3306"/>
      <c r="BE3306" s="30" t="str">
        <f t="shared" si="491"/>
        <v>oui</v>
      </c>
    </row>
    <row r="3307" spans="3:57" ht="15" customHeight="1" x14ac:dyDescent="0.25">
      <c r="C3307" s="15"/>
      <c r="W3307" s="132" t="s">
        <v>91</v>
      </c>
      <c r="AN3307"/>
      <c r="AO3307"/>
      <c r="AP3307"/>
      <c r="AQ3307"/>
      <c r="BD3307"/>
      <c r="BE3307" s="30" t="str">
        <f t="shared" si="491"/>
        <v>oui</v>
      </c>
    </row>
    <row r="3308" spans="3:57" ht="15" customHeight="1" x14ac:dyDescent="0.25">
      <c r="C3308" s="15"/>
      <c r="W3308" s="132" t="s">
        <v>91</v>
      </c>
      <c r="AN3308"/>
      <c r="AO3308"/>
      <c r="AP3308"/>
      <c r="AQ3308"/>
      <c r="BD3308"/>
      <c r="BE3308" s="30" t="str">
        <f t="shared" si="491"/>
        <v>oui</v>
      </c>
    </row>
    <row r="3309" spans="3:57" ht="15" customHeight="1" x14ac:dyDescent="0.25">
      <c r="C3309" s="15"/>
      <c r="W3309" s="132" t="s">
        <v>91</v>
      </c>
      <c r="AN3309"/>
      <c r="AO3309"/>
      <c r="AP3309"/>
      <c r="AQ3309"/>
      <c r="BD3309"/>
      <c r="BE3309" s="30" t="str">
        <f t="shared" si="491"/>
        <v>oui</v>
      </c>
    </row>
    <row r="3310" spans="3:57" ht="15" customHeight="1" x14ac:dyDescent="0.25">
      <c r="C3310" s="15"/>
      <c r="W3310" s="132" t="s">
        <v>91</v>
      </c>
      <c r="AN3310"/>
      <c r="AO3310"/>
      <c r="AP3310"/>
      <c r="AQ3310"/>
      <c r="BD3310"/>
      <c r="BE3310" s="30" t="str">
        <f t="shared" si="491"/>
        <v>oui</v>
      </c>
    </row>
    <row r="3311" spans="3:57" ht="15" customHeight="1" x14ac:dyDescent="0.25">
      <c r="C3311" s="15"/>
      <c r="W3311" s="132" t="s">
        <v>91</v>
      </c>
      <c r="AN3311"/>
      <c r="AO3311"/>
      <c r="AP3311"/>
      <c r="AQ3311"/>
      <c r="BD3311"/>
      <c r="BE3311" s="30" t="str">
        <f t="shared" si="491"/>
        <v>oui</v>
      </c>
    </row>
    <row r="3312" spans="3:57" ht="15" customHeight="1" x14ac:dyDescent="0.25">
      <c r="C3312" s="15"/>
      <c r="W3312" s="132" t="s">
        <v>91</v>
      </c>
      <c r="AN3312"/>
      <c r="AO3312"/>
      <c r="AP3312"/>
      <c r="AQ3312"/>
      <c r="BD3312"/>
      <c r="BE3312" s="30" t="str">
        <f t="shared" si="491"/>
        <v>oui</v>
      </c>
    </row>
    <row r="3313" spans="3:57" ht="15" customHeight="1" x14ac:dyDescent="0.25">
      <c r="C3313" s="15"/>
      <c r="W3313" s="132" t="s">
        <v>91</v>
      </c>
      <c r="AN3313"/>
      <c r="AO3313"/>
      <c r="AP3313"/>
      <c r="AQ3313"/>
      <c r="BD3313"/>
      <c r="BE3313" s="30" t="str">
        <f t="shared" si="491"/>
        <v>oui</v>
      </c>
    </row>
    <row r="3314" spans="3:57" ht="15" customHeight="1" x14ac:dyDescent="0.25">
      <c r="C3314" s="15"/>
      <c r="W3314" s="132" t="s">
        <v>91</v>
      </c>
      <c r="AN3314"/>
      <c r="AO3314"/>
      <c r="AP3314"/>
      <c r="AQ3314"/>
      <c r="BD3314"/>
      <c r="BE3314" s="30" t="str">
        <f t="shared" si="491"/>
        <v>oui</v>
      </c>
    </row>
    <row r="3315" spans="3:57" ht="15" customHeight="1" x14ac:dyDescent="0.25">
      <c r="C3315" s="15"/>
      <c r="W3315" s="132" t="s">
        <v>91</v>
      </c>
      <c r="AN3315"/>
      <c r="AO3315"/>
      <c r="AP3315"/>
      <c r="AQ3315"/>
      <c r="BD3315"/>
      <c r="BE3315" s="30" t="str">
        <f t="shared" si="491"/>
        <v>oui</v>
      </c>
    </row>
    <row r="3316" spans="3:57" ht="15" customHeight="1" x14ac:dyDescent="0.25">
      <c r="C3316" s="15"/>
      <c r="W3316" s="132" t="s">
        <v>91</v>
      </c>
      <c r="AN3316"/>
      <c r="AO3316"/>
      <c r="AP3316"/>
      <c r="AQ3316"/>
      <c r="BD3316"/>
      <c r="BE3316" s="30" t="str">
        <f t="shared" si="491"/>
        <v>oui</v>
      </c>
    </row>
    <row r="3317" spans="3:57" ht="15" customHeight="1" x14ac:dyDescent="0.25">
      <c r="C3317" s="15"/>
      <c r="W3317" s="132" t="s">
        <v>91</v>
      </c>
      <c r="AN3317"/>
      <c r="AO3317"/>
      <c r="AP3317"/>
      <c r="AQ3317"/>
      <c r="BD3317"/>
      <c r="BE3317" s="30" t="str">
        <f t="shared" si="491"/>
        <v>oui</v>
      </c>
    </row>
    <row r="3318" spans="3:57" ht="15" customHeight="1" x14ac:dyDescent="0.25">
      <c r="C3318" s="15"/>
      <c r="W3318" s="132" t="s">
        <v>91</v>
      </c>
      <c r="AN3318"/>
      <c r="AO3318"/>
      <c r="AP3318"/>
      <c r="AQ3318"/>
      <c r="BD3318"/>
      <c r="BE3318" s="30" t="str">
        <f t="shared" si="491"/>
        <v>oui</v>
      </c>
    </row>
    <row r="3319" spans="3:57" ht="15" customHeight="1" x14ac:dyDescent="0.25">
      <c r="C3319" s="15"/>
      <c r="W3319" s="132" t="s">
        <v>91</v>
      </c>
      <c r="AN3319"/>
      <c r="AO3319"/>
      <c r="AP3319"/>
      <c r="AQ3319"/>
      <c r="BD3319"/>
      <c r="BE3319" s="30" t="str">
        <f t="shared" si="491"/>
        <v>oui</v>
      </c>
    </row>
    <row r="3320" spans="3:57" ht="15" customHeight="1" x14ac:dyDescent="0.25">
      <c r="C3320" s="15"/>
      <c r="W3320" s="132" t="s">
        <v>91</v>
      </c>
      <c r="AN3320"/>
      <c r="AO3320"/>
      <c r="AP3320"/>
      <c r="AQ3320"/>
      <c r="BD3320"/>
      <c r="BE3320" s="30" t="str">
        <f t="shared" si="491"/>
        <v>oui</v>
      </c>
    </row>
    <row r="3321" spans="3:57" ht="15" customHeight="1" x14ac:dyDescent="0.25">
      <c r="C3321" s="15"/>
      <c r="W3321" s="132" t="s">
        <v>91</v>
      </c>
      <c r="AN3321"/>
      <c r="AO3321"/>
      <c r="AP3321"/>
      <c r="AQ3321"/>
      <c r="BD3321"/>
      <c r="BE3321" s="30" t="str">
        <f t="shared" si="491"/>
        <v>oui</v>
      </c>
    </row>
    <row r="3322" spans="3:57" ht="15" customHeight="1" x14ac:dyDescent="0.25">
      <c r="C3322" s="15"/>
      <c r="W3322" s="132" t="s">
        <v>91</v>
      </c>
      <c r="AN3322"/>
      <c r="AO3322"/>
      <c r="AP3322"/>
      <c r="AQ3322"/>
      <c r="BD3322"/>
      <c r="BE3322" s="30" t="str">
        <f t="shared" si="491"/>
        <v>oui</v>
      </c>
    </row>
    <row r="3323" spans="3:57" ht="15" customHeight="1" x14ac:dyDescent="0.25">
      <c r="C3323" s="15"/>
      <c r="W3323" s="132" t="s">
        <v>91</v>
      </c>
      <c r="AN3323"/>
      <c r="AO3323"/>
      <c r="AP3323"/>
      <c r="AQ3323"/>
      <c r="BD3323"/>
      <c r="BE3323" s="30" t="str">
        <f t="shared" si="491"/>
        <v>oui</v>
      </c>
    </row>
    <row r="3324" spans="3:57" ht="15" customHeight="1" x14ac:dyDescent="0.25">
      <c r="C3324" s="15"/>
      <c r="W3324" s="132" t="s">
        <v>91</v>
      </c>
      <c r="AN3324"/>
      <c r="AO3324"/>
      <c r="AP3324"/>
      <c r="AQ3324"/>
      <c r="BD3324"/>
      <c r="BE3324" s="30" t="str">
        <f t="shared" si="491"/>
        <v>oui</v>
      </c>
    </row>
    <row r="3325" spans="3:57" ht="15" customHeight="1" x14ac:dyDescent="0.25">
      <c r="C3325" s="15"/>
      <c r="W3325" s="132" t="s">
        <v>91</v>
      </c>
      <c r="AN3325"/>
      <c r="AO3325"/>
      <c r="AP3325"/>
      <c r="AQ3325"/>
      <c r="BD3325"/>
      <c r="BE3325" s="30" t="str">
        <f t="shared" si="491"/>
        <v>oui</v>
      </c>
    </row>
    <row r="3326" spans="3:57" ht="15" customHeight="1" x14ac:dyDescent="0.25">
      <c r="C3326" s="15"/>
      <c r="W3326" s="132" t="s">
        <v>91</v>
      </c>
      <c r="AN3326"/>
      <c r="AO3326"/>
      <c r="AP3326"/>
      <c r="AQ3326"/>
      <c r="BD3326"/>
      <c r="BE3326" s="30" t="str">
        <f t="shared" si="491"/>
        <v>oui</v>
      </c>
    </row>
    <row r="3327" spans="3:57" ht="15" customHeight="1" x14ac:dyDescent="0.25">
      <c r="C3327" s="15"/>
      <c r="W3327" s="132" t="s">
        <v>91</v>
      </c>
      <c r="AN3327"/>
      <c r="AO3327"/>
      <c r="AP3327"/>
      <c r="AQ3327"/>
      <c r="BD3327"/>
      <c r="BE3327" s="30" t="str">
        <f t="shared" si="491"/>
        <v>oui</v>
      </c>
    </row>
    <row r="3328" spans="3:57" ht="15" customHeight="1" x14ac:dyDescent="0.25">
      <c r="C3328" s="15"/>
      <c r="W3328" s="132" t="s">
        <v>91</v>
      </c>
      <c r="AN3328"/>
      <c r="AO3328"/>
      <c r="AP3328"/>
      <c r="AQ3328"/>
      <c r="BD3328"/>
      <c r="BE3328" s="30" t="str">
        <f t="shared" si="491"/>
        <v>oui</v>
      </c>
    </row>
    <row r="3329" spans="3:57" ht="15" customHeight="1" x14ac:dyDescent="0.25">
      <c r="C3329" s="15"/>
      <c r="W3329" s="132" t="s">
        <v>91</v>
      </c>
      <c r="AN3329"/>
      <c r="AO3329"/>
      <c r="AP3329"/>
      <c r="AQ3329"/>
      <c r="BD3329"/>
      <c r="BE3329" s="30" t="str">
        <f t="shared" si="491"/>
        <v>oui</v>
      </c>
    </row>
    <row r="3330" spans="3:57" ht="15" customHeight="1" x14ac:dyDescent="0.25">
      <c r="C3330" s="15"/>
      <c r="W3330" s="132" t="s">
        <v>91</v>
      </c>
      <c r="AN3330"/>
      <c r="AO3330"/>
      <c r="AP3330"/>
      <c r="AQ3330"/>
      <c r="BD3330"/>
      <c r="BE3330" s="30" t="str">
        <f t="shared" ref="BE3330:BE3393" si="492">+BE3329</f>
        <v>oui</v>
      </c>
    </row>
    <row r="3331" spans="3:57" ht="15" customHeight="1" x14ac:dyDescent="0.25">
      <c r="C3331" s="15"/>
      <c r="W3331" s="132" t="s">
        <v>91</v>
      </c>
      <c r="AN3331"/>
      <c r="AO3331"/>
      <c r="AP3331"/>
      <c r="AQ3331"/>
      <c r="BD3331"/>
      <c r="BE3331" s="30" t="str">
        <f t="shared" si="492"/>
        <v>oui</v>
      </c>
    </row>
    <row r="3332" spans="3:57" ht="15" customHeight="1" x14ac:dyDescent="0.25">
      <c r="C3332" s="15"/>
      <c r="W3332" s="132" t="s">
        <v>91</v>
      </c>
      <c r="AN3332"/>
      <c r="AO3332"/>
      <c r="AP3332"/>
      <c r="AQ3332"/>
      <c r="BD3332"/>
      <c r="BE3332" s="30" t="str">
        <f t="shared" si="492"/>
        <v>oui</v>
      </c>
    </row>
    <row r="3333" spans="3:57" ht="15" customHeight="1" x14ac:dyDescent="0.25">
      <c r="C3333" s="15"/>
      <c r="W3333" s="132" t="s">
        <v>91</v>
      </c>
      <c r="AN3333"/>
      <c r="AO3333"/>
      <c r="AP3333"/>
      <c r="AQ3333"/>
      <c r="BD3333"/>
      <c r="BE3333" s="30" t="str">
        <f t="shared" si="492"/>
        <v>oui</v>
      </c>
    </row>
    <row r="3334" spans="3:57" ht="15" customHeight="1" x14ac:dyDescent="0.25">
      <c r="C3334" s="15"/>
      <c r="W3334" s="132" t="s">
        <v>91</v>
      </c>
      <c r="AN3334"/>
      <c r="AO3334"/>
      <c r="AP3334"/>
      <c r="AQ3334"/>
      <c r="BD3334"/>
      <c r="BE3334" s="30" t="str">
        <f t="shared" si="492"/>
        <v>oui</v>
      </c>
    </row>
    <row r="3335" spans="3:57" ht="15" customHeight="1" x14ac:dyDescent="0.25">
      <c r="C3335" s="15"/>
      <c r="W3335" s="132" t="s">
        <v>91</v>
      </c>
      <c r="AN3335"/>
      <c r="AO3335"/>
      <c r="AP3335"/>
      <c r="AQ3335"/>
      <c r="BD3335"/>
      <c r="BE3335" s="30" t="str">
        <f t="shared" si="492"/>
        <v>oui</v>
      </c>
    </row>
    <row r="3336" spans="3:57" ht="15" customHeight="1" x14ac:dyDescent="0.25">
      <c r="C3336" s="15"/>
      <c r="W3336" s="132" t="s">
        <v>91</v>
      </c>
      <c r="AN3336"/>
      <c r="AO3336"/>
      <c r="AP3336"/>
      <c r="AQ3336"/>
      <c r="BD3336"/>
      <c r="BE3336" s="30" t="str">
        <f t="shared" si="492"/>
        <v>oui</v>
      </c>
    </row>
    <row r="3337" spans="3:57" ht="15" customHeight="1" x14ac:dyDescent="0.25">
      <c r="C3337" s="15"/>
      <c r="W3337" s="132" t="s">
        <v>91</v>
      </c>
      <c r="AN3337"/>
      <c r="AO3337"/>
      <c r="AP3337"/>
      <c r="AQ3337"/>
      <c r="BD3337"/>
      <c r="BE3337" s="30" t="str">
        <f t="shared" si="492"/>
        <v>oui</v>
      </c>
    </row>
    <row r="3338" spans="3:57" ht="15" customHeight="1" x14ac:dyDescent="0.25">
      <c r="C3338" s="15"/>
      <c r="W3338" s="132" t="s">
        <v>91</v>
      </c>
      <c r="AN3338"/>
      <c r="AO3338"/>
      <c r="AP3338"/>
      <c r="AQ3338"/>
      <c r="BD3338"/>
      <c r="BE3338" s="30" t="str">
        <f t="shared" si="492"/>
        <v>oui</v>
      </c>
    </row>
    <row r="3339" spans="3:57" ht="15" customHeight="1" x14ac:dyDescent="0.25">
      <c r="C3339" s="15"/>
      <c r="W3339" s="132" t="s">
        <v>91</v>
      </c>
      <c r="AN3339"/>
      <c r="AO3339"/>
      <c r="AP3339"/>
      <c r="AQ3339"/>
      <c r="BD3339"/>
      <c r="BE3339" s="30" t="str">
        <f t="shared" si="492"/>
        <v>oui</v>
      </c>
    </row>
    <row r="3340" spans="3:57" ht="15" customHeight="1" x14ac:dyDescent="0.25">
      <c r="C3340" s="15"/>
      <c r="W3340" s="132" t="s">
        <v>91</v>
      </c>
      <c r="AN3340"/>
      <c r="AO3340"/>
      <c r="AP3340"/>
      <c r="AQ3340"/>
      <c r="BD3340"/>
      <c r="BE3340" s="30" t="str">
        <f t="shared" si="492"/>
        <v>oui</v>
      </c>
    </row>
    <row r="3341" spans="3:57" ht="15" customHeight="1" x14ac:dyDescent="0.25">
      <c r="C3341" s="15"/>
      <c r="W3341" s="132" t="s">
        <v>91</v>
      </c>
      <c r="AN3341"/>
      <c r="AO3341"/>
      <c r="AP3341"/>
      <c r="AQ3341"/>
      <c r="BD3341"/>
      <c r="BE3341" s="30" t="str">
        <f t="shared" si="492"/>
        <v>oui</v>
      </c>
    </row>
    <row r="3342" spans="3:57" ht="15" customHeight="1" x14ac:dyDescent="0.25">
      <c r="C3342" s="15"/>
      <c r="W3342" s="132" t="s">
        <v>91</v>
      </c>
      <c r="AN3342"/>
      <c r="AO3342"/>
      <c r="AP3342"/>
      <c r="AQ3342"/>
      <c r="BD3342"/>
      <c r="BE3342" s="30" t="str">
        <f t="shared" si="492"/>
        <v>oui</v>
      </c>
    </row>
    <row r="3343" spans="3:57" ht="15" customHeight="1" x14ac:dyDescent="0.25">
      <c r="C3343" s="15"/>
      <c r="W3343" s="132" t="s">
        <v>91</v>
      </c>
      <c r="AN3343"/>
      <c r="AO3343"/>
      <c r="AP3343"/>
      <c r="AQ3343"/>
      <c r="BD3343"/>
      <c r="BE3343" s="30" t="str">
        <f t="shared" si="492"/>
        <v>oui</v>
      </c>
    </row>
    <row r="3344" spans="3:57" ht="15" customHeight="1" x14ac:dyDescent="0.25">
      <c r="C3344" s="15"/>
      <c r="W3344" s="132" t="s">
        <v>91</v>
      </c>
      <c r="AN3344"/>
      <c r="AO3344"/>
      <c r="AP3344"/>
      <c r="AQ3344"/>
      <c r="BD3344"/>
      <c r="BE3344" s="30" t="str">
        <f t="shared" si="492"/>
        <v>oui</v>
      </c>
    </row>
    <row r="3345" spans="3:57" ht="15" customHeight="1" x14ac:dyDescent="0.25">
      <c r="C3345" s="15"/>
      <c r="W3345" s="132" t="s">
        <v>91</v>
      </c>
      <c r="AN3345"/>
      <c r="AO3345"/>
      <c r="AP3345"/>
      <c r="AQ3345"/>
      <c r="BD3345"/>
      <c r="BE3345" s="30" t="str">
        <f t="shared" si="492"/>
        <v>oui</v>
      </c>
    </row>
    <row r="3346" spans="3:57" ht="15" customHeight="1" x14ac:dyDescent="0.25">
      <c r="C3346" s="15"/>
      <c r="W3346" s="132" t="s">
        <v>91</v>
      </c>
      <c r="AN3346"/>
      <c r="AO3346"/>
      <c r="AP3346"/>
      <c r="AQ3346"/>
      <c r="BD3346"/>
      <c r="BE3346" s="30" t="str">
        <f t="shared" si="492"/>
        <v>oui</v>
      </c>
    </row>
    <row r="3347" spans="3:57" ht="15" customHeight="1" x14ac:dyDescent="0.25">
      <c r="C3347" s="15"/>
      <c r="W3347" s="132" t="s">
        <v>91</v>
      </c>
      <c r="AN3347"/>
      <c r="AO3347"/>
      <c r="AP3347"/>
      <c r="AQ3347"/>
      <c r="BD3347"/>
      <c r="BE3347" s="30" t="str">
        <f t="shared" si="492"/>
        <v>oui</v>
      </c>
    </row>
    <row r="3348" spans="3:57" ht="15" customHeight="1" x14ac:dyDescent="0.25">
      <c r="C3348" s="15"/>
      <c r="W3348" s="132" t="s">
        <v>91</v>
      </c>
      <c r="AN3348"/>
      <c r="AO3348"/>
      <c r="AP3348"/>
      <c r="AQ3348"/>
      <c r="BD3348"/>
      <c r="BE3348" s="30" t="str">
        <f t="shared" si="492"/>
        <v>oui</v>
      </c>
    </row>
    <row r="3349" spans="3:57" ht="15" customHeight="1" x14ac:dyDescent="0.25">
      <c r="C3349" s="15"/>
      <c r="W3349" s="132" t="s">
        <v>91</v>
      </c>
      <c r="AN3349"/>
      <c r="AO3349"/>
      <c r="AP3349"/>
      <c r="AQ3349"/>
      <c r="BD3349"/>
      <c r="BE3349" s="30" t="str">
        <f t="shared" si="492"/>
        <v>oui</v>
      </c>
    </row>
    <row r="3350" spans="3:57" ht="15" customHeight="1" x14ac:dyDescent="0.25">
      <c r="C3350" s="15"/>
      <c r="W3350" s="132" t="s">
        <v>91</v>
      </c>
      <c r="AN3350"/>
      <c r="AO3350"/>
      <c r="AP3350"/>
      <c r="AQ3350"/>
      <c r="BD3350"/>
      <c r="BE3350" s="30" t="str">
        <f t="shared" si="492"/>
        <v>oui</v>
      </c>
    </row>
    <row r="3351" spans="3:57" ht="15" customHeight="1" x14ac:dyDescent="0.25">
      <c r="C3351" s="15"/>
      <c r="W3351" s="132" t="s">
        <v>91</v>
      </c>
      <c r="AN3351"/>
      <c r="AO3351"/>
      <c r="AP3351"/>
      <c r="AQ3351"/>
      <c r="BD3351"/>
      <c r="BE3351" s="30" t="str">
        <f t="shared" si="492"/>
        <v>oui</v>
      </c>
    </row>
    <row r="3352" spans="3:57" ht="15" customHeight="1" x14ac:dyDescent="0.25">
      <c r="C3352" s="15"/>
      <c r="W3352" s="132" t="s">
        <v>91</v>
      </c>
      <c r="AN3352"/>
      <c r="AO3352"/>
      <c r="AP3352"/>
      <c r="AQ3352"/>
      <c r="BD3352"/>
      <c r="BE3352" s="30" t="str">
        <f t="shared" si="492"/>
        <v>oui</v>
      </c>
    </row>
    <row r="3353" spans="3:57" ht="15" customHeight="1" x14ac:dyDescent="0.25">
      <c r="C3353" s="15"/>
      <c r="W3353" s="132" t="s">
        <v>91</v>
      </c>
      <c r="AN3353"/>
      <c r="AO3353"/>
      <c r="AP3353"/>
      <c r="AQ3353"/>
      <c r="BD3353"/>
      <c r="BE3353" s="30" t="str">
        <f t="shared" si="492"/>
        <v>oui</v>
      </c>
    </row>
    <row r="3354" spans="3:57" ht="15" customHeight="1" x14ac:dyDescent="0.25">
      <c r="C3354" s="15"/>
      <c r="W3354" s="132" t="s">
        <v>91</v>
      </c>
      <c r="AN3354"/>
      <c r="AO3354"/>
      <c r="AP3354"/>
      <c r="AQ3354"/>
      <c r="BD3354"/>
      <c r="BE3354" s="30" t="str">
        <f t="shared" si="492"/>
        <v>oui</v>
      </c>
    </row>
    <row r="3355" spans="3:57" ht="15" customHeight="1" x14ac:dyDescent="0.25">
      <c r="C3355" s="15"/>
      <c r="W3355" s="132" t="s">
        <v>91</v>
      </c>
      <c r="AN3355"/>
      <c r="AO3355"/>
      <c r="AP3355"/>
      <c r="AQ3355"/>
      <c r="BD3355"/>
      <c r="BE3355" s="30" t="str">
        <f t="shared" si="492"/>
        <v>oui</v>
      </c>
    </row>
    <row r="3356" spans="3:57" ht="15" customHeight="1" x14ac:dyDescent="0.25">
      <c r="C3356" s="15"/>
      <c r="W3356" s="132" t="s">
        <v>91</v>
      </c>
      <c r="AN3356"/>
      <c r="AO3356"/>
      <c r="AP3356"/>
      <c r="AQ3356"/>
      <c r="BD3356"/>
      <c r="BE3356" s="30" t="str">
        <f t="shared" si="492"/>
        <v>oui</v>
      </c>
    </row>
    <row r="3357" spans="3:57" ht="15" customHeight="1" x14ac:dyDescent="0.25">
      <c r="C3357" s="15"/>
      <c r="W3357" s="132" t="s">
        <v>91</v>
      </c>
      <c r="AN3357"/>
      <c r="AO3357"/>
      <c r="AP3357"/>
      <c r="AQ3357"/>
      <c r="BD3357"/>
      <c r="BE3357" s="30" t="str">
        <f t="shared" si="492"/>
        <v>oui</v>
      </c>
    </row>
    <row r="3358" spans="3:57" ht="15" customHeight="1" x14ac:dyDescent="0.25">
      <c r="C3358" s="15"/>
      <c r="W3358" s="132" t="s">
        <v>91</v>
      </c>
      <c r="AN3358"/>
      <c r="AO3358"/>
      <c r="AP3358"/>
      <c r="AQ3358"/>
      <c r="BD3358"/>
      <c r="BE3358" s="30" t="str">
        <f t="shared" si="492"/>
        <v>oui</v>
      </c>
    </row>
    <row r="3359" spans="3:57" ht="15" customHeight="1" x14ac:dyDescent="0.25">
      <c r="C3359" s="15"/>
      <c r="W3359" s="132" t="s">
        <v>91</v>
      </c>
      <c r="AN3359"/>
      <c r="AO3359"/>
      <c r="AP3359"/>
      <c r="AQ3359"/>
      <c r="BD3359"/>
      <c r="BE3359" s="30" t="str">
        <f t="shared" si="492"/>
        <v>oui</v>
      </c>
    </row>
    <row r="3360" spans="3:57" ht="15" customHeight="1" x14ac:dyDescent="0.25">
      <c r="C3360" s="15"/>
      <c r="W3360" s="132" t="s">
        <v>91</v>
      </c>
      <c r="AN3360"/>
      <c r="AO3360"/>
      <c r="AP3360"/>
      <c r="AQ3360"/>
      <c r="BD3360"/>
      <c r="BE3360" s="30" t="str">
        <f t="shared" si="492"/>
        <v>oui</v>
      </c>
    </row>
    <row r="3361" spans="3:57" ht="15" customHeight="1" x14ac:dyDescent="0.25">
      <c r="C3361" s="15"/>
      <c r="W3361" s="132" t="s">
        <v>91</v>
      </c>
      <c r="AN3361"/>
      <c r="AO3361"/>
      <c r="AP3361"/>
      <c r="AQ3361"/>
      <c r="BD3361"/>
      <c r="BE3361" s="30" t="str">
        <f t="shared" si="492"/>
        <v>oui</v>
      </c>
    </row>
    <row r="3362" spans="3:57" ht="15" customHeight="1" x14ac:dyDescent="0.25">
      <c r="C3362" s="15"/>
      <c r="W3362" s="132" t="s">
        <v>91</v>
      </c>
      <c r="AN3362"/>
      <c r="AO3362"/>
      <c r="AP3362"/>
      <c r="AQ3362"/>
      <c r="BD3362"/>
      <c r="BE3362" s="30" t="str">
        <f t="shared" si="492"/>
        <v>oui</v>
      </c>
    </row>
    <row r="3363" spans="3:57" ht="15" customHeight="1" x14ac:dyDescent="0.25">
      <c r="C3363" s="15"/>
      <c r="W3363" s="132" t="s">
        <v>91</v>
      </c>
      <c r="AN3363"/>
      <c r="AO3363"/>
      <c r="AP3363"/>
      <c r="AQ3363"/>
      <c r="BD3363"/>
      <c r="BE3363" s="30" t="str">
        <f t="shared" si="492"/>
        <v>oui</v>
      </c>
    </row>
    <row r="3364" spans="3:57" ht="15" customHeight="1" x14ac:dyDescent="0.25">
      <c r="C3364" s="15"/>
      <c r="W3364" s="132" t="s">
        <v>91</v>
      </c>
      <c r="AN3364"/>
      <c r="AO3364"/>
      <c r="AP3364"/>
      <c r="AQ3364"/>
      <c r="BD3364"/>
      <c r="BE3364" s="30" t="str">
        <f t="shared" si="492"/>
        <v>oui</v>
      </c>
    </row>
    <row r="3365" spans="3:57" ht="15" customHeight="1" x14ac:dyDescent="0.25">
      <c r="C3365" s="15"/>
      <c r="W3365" s="132" t="s">
        <v>91</v>
      </c>
      <c r="AN3365"/>
      <c r="AO3365"/>
      <c r="AP3365"/>
      <c r="AQ3365"/>
      <c r="BD3365"/>
      <c r="BE3365" s="30" t="str">
        <f t="shared" si="492"/>
        <v>oui</v>
      </c>
    </row>
    <row r="3366" spans="3:57" ht="15" customHeight="1" x14ac:dyDescent="0.25">
      <c r="C3366" s="15"/>
      <c r="W3366" s="132" t="s">
        <v>91</v>
      </c>
      <c r="AN3366"/>
      <c r="AO3366"/>
      <c r="AP3366"/>
      <c r="AQ3366"/>
      <c r="BD3366"/>
      <c r="BE3366" s="30" t="str">
        <f t="shared" si="492"/>
        <v>oui</v>
      </c>
    </row>
    <row r="3367" spans="3:57" ht="15" customHeight="1" x14ac:dyDescent="0.25">
      <c r="C3367" s="15"/>
      <c r="W3367" s="132" t="s">
        <v>91</v>
      </c>
      <c r="AN3367"/>
      <c r="AO3367"/>
      <c r="AP3367"/>
      <c r="AQ3367"/>
      <c r="BD3367"/>
      <c r="BE3367" s="30" t="str">
        <f t="shared" si="492"/>
        <v>oui</v>
      </c>
    </row>
    <row r="3368" spans="3:57" ht="15" customHeight="1" x14ac:dyDescent="0.25">
      <c r="C3368" s="15"/>
      <c r="W3368" s="132" t="s">
        <v>91</v>
      </c>
      <c r="AN3368"/>
      <c r="AO3368"/>
      <c r="AP3368"/>
      <c r="AQ3368"/>
      <c r="BD3368"/>
      <c r="BE3368" s="30" t="str">
        <f t="shared" si="492"/>
        <v>oui</v>
      </c>
    </row>
    <row r="3369" spans="3:57" ht="15" customHeight="1" x14ac:dyDescent="0.25">
      <c r="C3369" s="15"/>
      <c r="W3369" s="132" t="s">
        <v>91</v>
      </c>
      <c r="AN3369"/>
      <c r="AO3369"/>
      <c r="AP3369"/>
      <c r="AQ3369"/>
      <c r="BD3369"/>
      <c r="BE3369" s="30" t="str">
        <f t="shared" si="492"/>
        <v>oui</v>
      </c>
    </row>
    <row r="3370" spans="3:57" ht="15" customHeight="1" x14ac:dyDescent="0.25">
      <c r="C3370" s="15"/>
      <c r="W3370" s="132" t="s">
        <v>91</v>
      </c>
      <c r="AN3370"/>
      <c r="AO3370"/>
      <c r="AP3370"/>
      <c r="AQ3370"/>
      <c r="BD3370"/>
      <c r="BE3370" s="30" t="str">
        <f t="shared" si="492"/>
        <v>oui</v>
      </c>
    </row>
    <row r="3371" spans="3:57" ht="15" customHeight="1" x14ac:dyDescent="0.25">
      <c r="C3371" s="15"/>
      <c r="W3371" s="132" t="s">
        <v>91</v>
      </c>
      <c r="AN3371"/>
      <c r="AO3371"/>
      <c r="AP3371"/>
      <c r="AQ3371"/>
      <c r="BD3371"/>
      <c r="BE3371" s="30" t="str">
        <f t="shared" si="492"/>
        <v>oui</v>
      </c>
    </row>
    <row r="3372" spans="3:57" ht="15" customHeight="1" x14ac:dyDescent="0.25">
      <c r="C3372" s="15"/>
      <c r="W3372" s="132" t="s">
        <v>91</v>
      </c>
      <c r="AN3372"/>
      <c r="AO3372"/>
      <c r="AP3372"/>
      <c r="AQ3372"/>
      <c r="BD3372"/>
      <c r="BE3372" s="30" t="str">
        <f t="shared" si="492"/>
        <v>oui</v>
      </c>
    </row>
    <row r="3373" spans="3:57" ht="15" customHeight="1" x14ac:dyDescent="0.25">
      <c r="C3373" s="15"/>
      <c r="W3373" s="132" t="s">
        <v>91</v>
      </c>
      <c r="AN3373"/>
      <c r="AO3373"/>
      <c r="AP3373"/>
      <c r="AQ3373"/>
      <c r="BD3373"/>
      <c r="BE3373" s="30" t="str">
        <f t="shared" si="492"/>
        <v>oui</v>
      </c>
    </row>
    <row r="3374" spans="3:57" ht="15" customHeight="1" x14ac:dyDescent="0.25">
      <c r="C3374" s="15"/>
      <c r="W3374" s="132" t="s">
        <v>91</v>
      </c>
      <c r="AN3374"/>
      <c r="AO3374"/>
      <c r="AP3374"/>
      <c r="AQ3374"/>
      <c r="BD3374"/>
      <c r="BE3374" s="30" t="str">
        <f t="shared" si="492"/>
        <v>oui</v>
      </c>
    </row>
    <row r="3375" spans="3:57" ht="15" customHeight="1" x14ac:dyDescent="0.25">
      <c r="C3375" s="15"/>
      <c r="W3375" s="132" t="s">
        <v>91</v>
      </c>
      <c r="AN3375"/>
      <c r="AO3375"/>
      <c r="AP3375"/>
      <c r="AQ3375"/>
      <c r="BD3375"/>
      <c r="BE3375" s="30" t="str">
        <f t="shared" si="492"/>
        <v>oui</v>
      </c>
    </row>
    <row r="3376" spans="3:57" ht="15" customHeight="1" x14ac:dyDescent="0.25">
      <c r="C3376" s="15"/>
      <c r="W3376" s="132" t="s">
        <v>91</v>
      </c>
      <c r="AN3376"/>
      <c r="AO3376"/>
      <c r="AP3376"/>
      <c r="AQ3376"/>
      <c r="BD3376"/>
      <c r="BE3376" s="30" t="str">
        <f t="shared" si="492"/>
        <v>oui</v>
      </c>
    </row>
    <row r="3377" spans="3:57" ht="15" customHeight="1" x14ac:dyDescent="0.25">
      <c r="C3377" s="15"/>
      <c r="W3377" s="132" t="s">
        <v>91</v>
      </c>
      <c r="AN3377"/>
      <c r="AO3377"/>
      <c r="AP3377"/>
      <c r="AQ3377"/>
      <c r="BD3377"/>
      <c r="BE3377" s="30" t="str">
        <f t="shared" si="492"/>
        <v>oui</v>
      </c>
    </row>
    <row r="3378" spans="3:57" ht="15" customHeight="1" x14ac:dyDescent="0.25">
      <c r="C3378" s="15"/>
      <c r="W3378" s="132" t="s">
        <v>91</v>
      </c>
      <c r="AN3378"/>
      <c r="AO3378"/>
      <c r="AP3378"/>
      <c r="AQ3378"/>
      <c r="BD3378"/>
      <c r="BE3378" s="30" t="str">
        <f t="shared" si="492"/>
        <v>oui</v>
      </c>
    </row>
    <row r="3379" spans="3:57" ht="15" customHeight="1" x14ac:dyDescent="0.25">
      <c r="C3379" s="15"/>
      <c r="W3379" s="132" t="s">
        <v>91</v>
      </c>
      <c r="AN3379"/>
      <c r="AO3379"/>
      <c r="AP3379"/>
      <c r="AQ3379"/>
      <c r="BD3379"/>
      <c r="BE3379" s="30" t="str">
        <f t="shared" si="492"/>
        <v>oui</v>
      </c>
    </row>
    <row r="3380" spans="3:57" ht="15" customHeight="1" x14ac:dyDescent="0.25">
      <c r="C3380" s="15"/>
      <c r="W3380" s="132" t="s">
        <v>91</v>
      </c>
      <c r="AN3380"/>
      <c r="AO3380"/>
      <c r="AP3380"/>
      <c r="AQ3380"/>
      <c r="BD3380"/>
      <c r="BE3380" s="30" t="str">
        <f t="shared" si="492"/>
        <v>oui</v>
      </c>
    </row>
    <row r="3381" spans="3:57" ht="15" customHeight="1" x14ac:dyDescent="0.25">
      <c r="C3381" s="15"/>
      <c r="W3381" s="132" t="s">
        <v>91</v>
      </c>
      <c r="AN3381"/>
      <c r="AO3381"/>
      <c r="AP3381"/>
      <c r="AQ3381"/>
      <c r="BD3381"/>
      <c r="BE3381" s="30" t="str">
        <f t="shared" si="492"/>
        <v>oui</v>
      </c>
    </row>
    <row r="3382" spans="3:57" ht="15" customHeight="1" x14ac:dyDescent="0.25">
      <c r="C3382" s="15"/>
      <c r="W3382" s="132" t="s">
        <v>91</v>
      </c>
      <c r="AN3382"/>
      <c r="AO3382"/>
      <c r="AP3382"/>
      <c r="AQ3382"/>
      <c r="BD3382"/>
      <c r="BE3382" s="30" t="str">
        <f t="shared" si="492"/>
        <v>oui</v>
      </c>
    </row>
    <row r="3383" spans="3:57" ht="15" customHeight="1" x14ac:dyDescent="0.25">
      <c r="C3383" s="15"/>
      <c r="W3383" s="132" t="s">
        <v>91</v>
      </c>
      <c r="AN3383"/>
      <c r="AO3383"/>
      <c r="AP3383"/>
      <c r="AQ3383"/>
      <c r="BD3383"/>
      <c r="BE3383" s="30" t="str">
        <f t="shared" si="492"/>
        <v>oui</v>
      </c>
    </row>
    <row r="3384" spans="3:57" ht="15" customHeight="1" x14ac:dyDescent="0.25">
      <c r="C3384" s="15"/>
      <c r="W3384" s="132" t="s">
        <v>91</v>
      </c>
      <c r="AN3384"/>
      <c r="AO3384"/>
      <c r="AP3384"/>
      <c r="AQ3384"/>
      <c r="BD3384"/>
      <c r="BE3384" s="30" t="str">
        <f t="shared" si="492"/>
        <v>oui</v>
      </c>
    </row>
    <row r="3385" spans="3:57" ht="15" customHeight="1" x14ac:dyDescent="0.25">
      <c r="C3385" s="15"/>
      <c r="W3385" s="132" t="s">
        <v>91</v>
      </c>
      <c r="AN3385"/>
      <c r="AO3385"/>
      <c r="AP3385"/>
      <c r="AQ3385"/>
      <c r="BD3385"/>
      <c r="BE3385" s="30" t="str">
        <f t="shared" si="492"/>
        <v>oui</v>
      </c>
    </row>
    <row r="3386" spans="3:57" ht="15" customHeight="1" x14ac:dyDescent="0.25">
      <c r="C3386" s="15"/>
      <c r="W3386" s="132" t="s">
        <v>91</v>
      </c>
      <c r="AN3386"/>
      <c r="AO3386"/>
      <c r="AP3386"/>
      <c r="AQ3386"/>
      <c r="BD3386"/>
      <c r="BE3386" s="30" t="str">
        <f t="shared" si="492"/>
        <v>oui</v>
      </c>
    </row>
    <row r="3387" spans="3:57" ht="15" customHeight="1" x14ac:dyDescent="0.25">
      <c r="C3387" s="15"/>
      <c r="W3387" s="132" t="s">
        <v>91</v>
      </c>
      <c r="AN3387"/>
      <c r="AO3387"/>
      <c r="AP3387"/>
      <c r="AQ3387"/>
      <c r="BD3387"/>
      <c r="BE3387" s="30" t="str">
        <f t="shared" si="492"/>
        <v>oui</v>
      </c>
    </row>
    <row r="3388" spans="3:57" ht="15" customHeight="1" x14ac:dyDescent="0.25">
      <c r="C3388" s="15"/>
      <c r="W3388" s="132" t="s">
        <v>91</v>
      </c>
      <c r="AN3388"/>
      <c r="AO3388"/>
      <c r="AP3388"/>
      <c r="AQ3388"/>
      <c r="BD3388"/>
      <c r="BE3388" s="30" t="str">
        <f t="shared" si="492"/>
        <v>oui</v>
      </c>
    </row>
    <row r="3389" spans="3:57" ht="15" customHeight="1" x14ac:dyDescent="0.25">
      <c r="C3389" s="15"/>
      <c r="W3389" s="132" t="s">
        <v>91</v>
      </c>
      <c r="AN3389"/>
      <c r="AO3389"/>
      <c r="AP3389"/>
      <c r="AQ3389"/>
      <c r="BD3389"/>
      <c r="BE3389" s="30" t="str">
        <f t="shared" si="492"/>
        <v>oui</v>
      </c>
    </row>
    <row r="3390" spans="3:57" ht="15" customHeight="1" x14ac:dyDescent="0.25">
      <c r="C3390" s="15"/>
      <c r="W3390" s="132" t="s">
        <v>91</v>
      </c>
      <c r="AN3390"/>
      <c r="AO3390"/>
      <c r="AP3390"/>
      <c r="AQ3390"/>
      <c r="BD3390"/>
      <c r="BE3390" s="30" t="str">
        <f t="shared" si="492"/>
        <v>oui</v>
      </c>
    </row>
    <row r="3391" spans="3:57" ht="15" customHeight="1" x14ac:dyDescent="0.25">
      <c r="C3391" s="15"/>
      <c r="W3391" s="132" t="s">
        <v>91</v>
      </c>
      <c r="AN3391"/>
      <c r="AO3391"/>
      <c r="AP3391"/>
      <c r="AQ3391"/>
      <c r="BD3391"/>
      <c r="BE3391" s="30" t="str">
        <f t="shared" si="492"/>
        <v>oui</v>
      </c>
    </row>
    <row r="3392" spans="3:57" ht="15" customHeight="1" x14ac:dyDescent="0.25">
      <c r="C3392" s="15"/>
      <c r="W3392" s="132" t="s">
        <v>91</v>
      </c>
      <c r="AN3392"/>
      <c r="AO3392"/>
      <c r="AP3392"/>
      <c r="AQ3392"/>
      <c r="BD3392"/>
      <c r="BE3392" s="30" t="str">
        <f t="shared" si="492"/>
        <v>oui</v>
      </c>
    </row>
    <row r="3393" spans="1:64" ht="15" customHeight="1" x14ac:dyDescent="0.25">
      <c r="C3393" s="15"/>
      <c r="W3393" s="132" t="s">
        <v>91</v>
      </c>
      <c r="AN3393"/>
      <c r="AO3393"/>
      <c r="AP3393"/>
      <c r="AQ3393"/>
      <c r="BD3393"/>
      <c r="BE3393" s="30" t="str">
        <f t="shared" si="492"/>
        <v>oui</v>
      </c>
    </row>
    <row r="3394" spans="1:64" ht="15" customHeight="1" x14ac:dyDescent="0.25">
      <c r="C3394" s="15"/>
      <c r="W3394" s="132" t="s">
        <v>91</v>
      </c>
      <c r="AN3394"/>
      <c r="AO3394"/>
      <c r="AP3394"/>
      <c r="AQ3394"/>
      <c r="BD3394"/>
      <c r="BE3394" s="30" t="str">
        <f t="shared" ref="BE3394:BE3400" si="493">+BE3393</f>
        <v>oui</v>
      </c>
    </row>
    <row r="3395" spans="1:64" ht="15" customHeight="1" x14ac:dyDescent="0.25">
      <c r="C3395" s="15"/>
      <c r="W3395" s="132" t="s">
        <v>91</v>
      </c>
      <c r="AN3395"/>
      <c r="AO3395"/>
      <c r="AP3395"/>
      <c r="AQ3395"/>
      <c r="BD3395"/>
      <c r="BE3395" s="30" t="str">
        <f t="shared" si="493"/>
        <v>oui</v>
      </c>
    </row>
    <row r="3396" spans="1:64" ht="15" customHeight="1" x14ac:dyDescent="0.25">
      <c r="C3396" s="15"/>
      <c r="W3396" s="132" t="s">
        <v>91</v>
      </c>
      <c r="AN3396"/>
      <c r="AO3396"/>
      <c r="AP3396"/>
      <c r="AQ3396"/>
      <c r="BD3396"/>
      <c r="BE3396" s="30" t="str">
        <f t="shared" si="493"/>
        <v>oui</v>
      </c>
    </row>
    <row r="3397" spans="1:64" ht="15" customHeight="1" x14ac:dyDescent="0.25">
      <c r="C3397" s="15"/>
      <c r="W3397" s="132" t="s">
        <v>91</v>
      </c>
      <c r="AN3397"/>
      <c r="AO3397"/>
      <c r="AP3397"/>
      <c r="AQ3397"/>
      <c r="BD3397"/>
      <c r="BE3397" s="30" t="str">
        <f t="shared" si="493"/>
        <v>oui</v>
      </c>
    </row>
    <row r="3398" spans="1:64" ht="15" customHeight="1" x14ac:dyDescent="0.25">
      <c r="C3398" s="15"/>
      <c r="W3398" s="132" t="s">
        <v>91</v>
      </c>
      <c r="AN3398"/>
      <c r="AO3398"/>
      <c r="AP3398"/>
      <c r="AQ3398"/>
      <c r="BD3398"/>
      <c r="BE3398" s="30" t="str">
        <f t="shared" si="493"/>
        <v>oui</v>
      </c>
    </row>
    <row r="3399" spans="1:64" ht="15" customHeight="1" x14ac:dyDescent="0.25">
      <c r="C3399" s="15"/>
      <c r="W3399" s="132" t="s">
        <v>91</v>
      </c>
      <c r="AN3399"/>
      <c r="AO3399"/>
      <c r="AP3399"/>
      <c r="AQ3399"/>
      <c r="BD3399"/>
      <c r="BE3399" s="30" t="str">
        <f t="shared" si="493"/>
        <v>oui</v>
      </c>
    </row>
    <row r="3400" spans="1:64" x14ac:dyDescent="0.25">
      <c r="C3400" s="15"/>
      <c r="W3400" s="132" t="s">
        <v>91</v>
      </c>
      <c r="AN3400"/>
      <c r="AO3400"/>
      <c r="AP3400"/>
      <c r="AQ3400"/>
      <c r="BD3400"/>
      <c r="BE3400" s="30" t="str">
        <f t="shared" si="493"/>
        <v>oui</v>
      </c>
    </row>
    <row r="3401" spans="1:64" s="17" customFormat="1" ht="15.75" x14ac:dyDescent="0.25">
      <c r="A3401" s="13" t="s">
        <v>9</v>
      </c>
      <c r="B3401" s="14"/>
      <c r="C3401" s="15"/>
      <c r="D3401" s="16">
        <v>15439</v>
      </c>
      <c r="E3401" s="16"/>
      <c r="F3401" s="16"/>
      <c r="H3401" s="17">
        <v>8462</v>
      </c>
      <c r="L3401" s="17">
        <v>90867</v>
      </c>
      <c r="M3401" s="17">
        <v>0</v>
      </c>
      <c r="N3401" s="17">
        <v>0</v>
      </c>
      <c r="P3401" s="17">
        <v>52</v>
      </c>
      <c r="R3401" s="18"/>
      <c r="S3401" s="18"/>
      <c r="T3401" s="17">
        <v>0</v>
      </c>
      <c r="U3401" s="18"/>
      <c r="V3401" s="18"/>
      <c r="W3401" s="17" t="s">
        <v>10</v>
      </c>
      <c r="AK3401" s="19">
        <v>3354</v>
      </c>
      <c r="AN3401" s="18">
        <v>13272</v>
      </c>
      <c r="AO3401" s="18">
        <v>0</v>
      </c>
      <c r="AP3401" s="20"/>
      <c r="AQ3401" s="18">
        <v>0</v>
      </c>
      <c r="AW3401" s="17">
        <v>0</v>
      </c>
      <c r="AY3401" s="21">
        <v>0</v>
      </c>
      <c r="AZ3401" s="22">
        <v>11000</v>
      </c>
      <c r="BA3401" s="22">
        <v>5747</v>
      </c>
      <c r="BD3401" s="23"/>
      <c r="BE3401" s="17" t="str">
        <f>+IF(AND(BF3401="oui",BG3401="oui",BI3401="oui",BJ3401="oui",BK3401="oui",BL3401="oui"),"oui","non")</f>
        <v>oui</v>
      </c>
      <c r="BF3401" s="17" t="str">
        <f>+IF(AND(AY3401=0),"oui","non")</f>
        <v>oui</v>
      </c>
      <c r="BG3401" s="17" t="s">
        <v>119</v>
      </c>
      <c r="BH3401" s="17" t="s">
        <v>119</v>
      </c>
      <c r="BI3401" s="17" t="str">
        <f>+IF(AND(G3428=0),"oui","non")</f>
        <v>oui</v>
      </c>
      <c r="BJ3401" s="17" t="str">
        <f>+IF(AND(G3430=0),"oui","non")</f>
        <v>oui</v>
      </c>
      <c r="BK3401" s="17" t="str">
        <f>+IF(AND(E3426=0,F3426=0,G3426=0,H3426=0,I3426=0,J3426=0,K3426=0,L3426=0,M3426=0,O3426=0,P3426=0,Q3426=0,N3426&gt;=0,D3426=0),"oui","non")</f>
        <v>oui</v>
      </c>
      <c r="BL3401" s="17" t="str">
        <f>+IF(AM3423=AI3423,"oui","non")</f>
        <v>oui</v>
      </c>
    </row>
    <row r="3402" spans="1:64" s="24" customFormat="1" ht="11.25" customHeight="1" x14ac:dyDescent="0.2">
      <c r="B3402" s="25"/>
      <c r="C3402" s="15"/>
      <c r="R3402" s="26" t="s">
        <v>11</v>
      </c>
      <c r="S3402" s="26"/>
      <c r="T3402" s="26"/>
      <c r="U3402" s="26"/>
      <c r="V3402" s="26"/>
      <c r="W3402" s="27" t="s">
        <v>10</v>
      </c>
      <c r="AY3402" s="28"/>
      <c r="AZ3402" s="28"/>
      <c r="BA3402" s="28"/>
      <c r="BD3402" s="29"/>
      <c r="BE3402" s="30" t="str">
        <f t="shared" ref="BE3402:BL3417" si="494">+BE3401</f>
        <v>oui</v>
      </c>
      <c r="BF3402" s="33" t="str">
        <f t="shared" si="494"/>
        <v>oui</v>
      </c>
      <c r="BG3402" s="33" t="str">
        <f t="shared" si="494"/>
        <v>oui</v>
      </c>
      <c r="BH3402" s="33" t="str">
        <f t="shared" si="494"/>
        <v>oui</v>
      </c>
      <c r="BI3402" s="33" t="str">
        <f t="shared" si="494"/>
        <v>oui</v>
      </c>
      <c r="BJ3402" s="33" t="str">
        <f t="shared" si="494"/>
        <v>oui</v>
      </c>
      <c r="BK3402" s="33" t="str">
        <f t="shared" si="494"/>
        <v>oui</v>
      </c>
      <c r="BL3402" s="33" t="str">
        <f t="shared" si="494"/>
        <v>oui</v>
      </c>
    </row>
    <row r="3403" spans="1:64" s="24" customFormat="1" ht="22.5" customHeight="1" x14ac:dyDescent="0.2">
      <c r="B3403" s="25"/>
      <c r="C3403" s="15"/>
      <c r="R3403" s="382" t="s">
        <v>12</v>
      </c>
      <c r="S3403" s="383"/>
      <c r="T3403" s="384"/>
      <c r="U3403" s="385" t="s">
        <v>13</v>
      </c>
      <c r="V3403" s="386"/>
      <c r="W3403" s="27" t="s">
        <v>10</v>
      </c>
      <c r="AW3403" s="32"/>
      <c r="AY3403" s="28"/>
      <c r="AZ3403" s="28"/>
      <c r="BA3403" s="28"/>
      <c r="BD3403" s="29"/>
      <c r="BE3403" s="30" t="str">
        <f t="shared" si="494"/>
        <v>oui</v>
      </c>
      <c r="BF3403" s="33" t="str">
        <f t="shared" si="494"/>
        <v>oui</v>
      </c>
      <c r="BG3403" s="33" t="str">
        <f t="shared" si="494"/>
        <v>oui</v>
      </c>
      <c r="BH3403" s="33" t="str">
        <f t="shared" si="494"/>
        <v>oui</v>
      </c>
      <c r="BI3403" s="33" t="str">
        <f t="shared" si="494"/>
        <v>oui</v>
      </c>
      <c r="BJ3403" s="33" t="str">
        <f t="shared" si="494"/>
        <v>oui</v>
      </c>
      <c r="BK3403" s="33" t="str">
        <f t="shared" si="494"/>
        <v>oui</v>
      </c>
      <c r="BL3403" s="33" t="str">
        <f t="shared" si="494"/>
        <v>oui</v>
      </c>
    </row>
    <row r="3404" spans="1:64" s="45" customFormat="1" ht="29.25" customHeight="1" x14ac:dyDescent="0.25">
      <c r="A3404" s="34" t="s">
        <v>14</v>
      </c>
      <c r="B3404" s="35" t="s">
        <v>15</v>
      </c>
      <c r="C3404" s="15"/>
      <c r="D3404" s="36">
        <v>0.2</v>
      </c>
      <c r="E3404" s="36"/>
      <c r="F3404" s="36">
        <v>0.19600000000000001</v>
      </c>
      <c r="G3404" s="36"/>
      <c r="H3404" s="36">
        <v>0.1</v>
      </c>
      <c r="I3404" s="36"/>
      <c r="J3404" s="36">
        <v>7.0000000000000007E-2</v>
      </c>
      <c r="K3404" s="36"/>
      <c r="L3404" s="36">
        <v>5.5E-2</v>
      </c>
      <c r="M3404" s="36"/>
      <c r="N3404" s="36">
        <v>2.1000000000000001E-2</v>
      </c>
      <c r="O3404" s="36"/>
      <c r="P3404" s="36">
        <v>0</v>
      </c>
      <c r="Q3404" s="36"/>
      <c r="R3404" s="37" t="s">
        <v>16</v>
      </c>
      <c r="S3404" s="37" t="s">
        <v>17</v>
      </c>
      <c r="T3404" s="38" t="s">
        <v>18</v>
      </c>
      <c r="U3404" s="37" t="s">
        <v>19</v>
      </c>
      <c r="V3404" s="37" t="s">
        <v>20</v>
      </c>
      <c r="W3404" s="27" t="s">
        <v>10</v>
      </c>
      <c r="X3404" s="39" t="s">
        <v>21</v>
      </c>
      <c r="Y3404" s="39" t="s">
        <v>21</v>
      </c>
      <c r="Z3404" s="39" t="s">
        <v>21</v>
      </c>
      <c r="AA3404" s="39" t="s">
        <v>21</v>
      </c>
      <c r="AB3404" s="39" t="s">
        <v>21</v>
      </c>
      <c r="AC3404" s="39" t="s">
        <v>21</v>
      </c>
      <c r="AD3404" s="39" t="s">
        <v>21</v>
      </c>
      <c r="AE3404" s="40" t="s">
        <v>22</v>
      </c>
      <c r="AF3404" s="41" t="s">
        <v>23</v>
      </c>
      <c r="AG3404" s="42" t="s">
        <v>24</v>
      </c>
      <c r="AH3404" s="43" t="s">
        <v>25</v>
      </c>
      <c r="AI3404" s="44" t="s">
        <v>26</v>
      </c>
      <c r="AK3404" s="46" t="s">
        <v>27</v>
      </c>
      <c r="AL3404" s="47"/>
      <c r="AM3404" s="48"/>
      <c r="AN3404" s="387" t="s">
        <v>28</v>
      </c>
      <c r="AO3404" s="388"/>
      <c r="AP3404" s="389"/>
      <c r="AQ3404" s="49" t="s">
        <v>29</v>
      </c>
      <c r="AR3404" s="49"/>
      <c r="AS3404" s="50" t="s">
        <v>30</v>
      </c>
      <c r="AT3404" s="42" t="s">
        <v>24</v>
      </c>
      <c r="AU3404" s="50" t="s">
        <v>31</v>
      </c>
      <c r="AW3404" s="51" t="s">
        <v>32</v>
      </c>
      <c r="AY3404" s="52" t="s">
        <v>33</v>
      </c>
      <c r="AZ3404" s="53" t="s">
        <v>34</v>
      </c>
      <c r="BA3404" s="53" t="s">
        <v>35</v>
      </c>
      <c r="BC3404" s="54" t="s">
        <v>36</v>
      </c>
      <c r="BD3404" s="55"/>
      <c r="BE3404" s="30" t="str">
        <f t="shared" si="494"/>
        <v>oui</v>
      </c>
      <c r="BF3404" s="56" t="str">
        <f t="shared" si="494"/>
        <v>oui</v>
      </c>
      <c r="BG3404" s="56" t="str">
        <f t="shared" si="494"/>
        <v>oui</v>
      </c>
      <c r="BH3404" s="56" t="str">
        <f t="shared" si="494"/>
        <v>oui</v>
      </c>
      <c r="BI3404" s="56" t="str">
        <f t="shared" si="494"/>
        <v>oui</v>
      </c>
      <c r="BJ3404" s="56" t="str">
        <f t="shared" si="494"/>
        <v>oui</v>
      </c>
      <c r="BK3404" s="56" t="str">
        <f t="shared" si="494"/>
        <v>oui</v>
      </c>
      <c r="BL3404" s="56" t="str">
        <f t="shared" si="494"/>
        <v>oui</v>
      </c>
    </row>
    <row r="3405" spans="1:64" s="45" customFormat="1" ht="29.25" customHeight="1" x14ac:dyDescent="0.2">
      <c r="A3405" s="34"/>
      <c r="B3405" s="57"/>
      <c r="C3405" s="15"/>
      <c r="D3405" s="58" t="s">
        <v>37</v>
      </c>
      <c r="E3405" s="59" t="s">
        <v>38</v>
      </c>
      <c r="F3405" s="60" t="s">
        <v>37</v>
      </c>
      <c r="G3405" s="59" t="s">
        <v>38</v>
      </c>
      <c r="H3405" s="58" t="s">
        <v>37</v>
      </c>
      <c r="I3405" s="59" t="s">
        <v>38</v>
      </c>
      <c r="J3405" s="59" t="s">
        <v>37</v>
      </c>
      <c r="K3405" s="59" t="s">
        <v>38</v>
      </c>
      <c r="L3405" s="58" t="s">
        <v>37</v>
      </c>
      <c r="M3405" s="59" t="s">
        <v>38</v>
      </c>
      <c r="N3405" s="58" t="s">
        <v>37</v>
      </c>
      <c r="O3405" s="59" t="s">
        <v>38</v>
      </c>
      <c r="P3405" s="58" t="s">
        <v>37</v>
      </c>
      <c r="Q3405" s="59" t="s">
        <v>38</v>
      </c>
      <c r="R3405" s="61"/>
      <c r="S3405" s="61"/>
      <c r="T3405" s="62" t="s">
        <v>39</v>
      </c>
      <c r="U3405" s="61"/>
      <c r="V3405" s="61"/>
      <c r="W3405" s="27" t="s">
        <v>10</v>
      </c>
      <c r="X3405" s="63">
        <v>0.2</v>
      </c>
      <c r="Y3405" s="63">
        <v>0.19600000000000001</v>
      </c>
      <c r="Z3405" s="63">
        <v>0.1</v>
      </c>
      <c r="AA3405" s="63">
        <v>7.0000000000000007E-2</v>
      </c>
      <c r="AB3405" s="63">
        <v>5.5E-2</v>
      </c>
      <c r="AC3405" s="63">
        <v>2.1000000000000001E-2</v>
      </c>
      <c r="AD3405" s="63">
        <v>0</v>
      </c>
      <c r="AE3405" s="64"/>
      <c r="AF3405" s="65"/>
      <c r="AG3405" s="66"/>
      <c r="AH3405" s="67"/>
      <c r="AI3405" s="68"/>
      <c r="AK3405" s="69" t="s">
        <v>40</v>
      </c>
      <c r="AL3405" s="69" t="s">
        <v>41</v>
      </c>
      <c r="AM3405" s="69" t="s">
        <v>42</v>
      </c>
      <c r="AN3405" s="70" t="s">
        <v>43</v>
      </c>
      <c r="AO3405" s="70" t="s">
        <v>44</v>
      </c>
      <c r="AP3405" s="70" t="s">
        <v>45</v>
      </c>
      <c r="AQ3405" s="69" t="s">
        <v>46</v>
      </c>
      <c r="AR3405" s="69" t="s">
        <v>47</v>
      </c>
      <c r="AS3405" s="71"/>
      <c r="AT3405" s="66"/>
      <c r="AU3405" s="71"/>
      <c r="AW3405" s="72">
        <v>4455100</v>
      </c>
      <c r="AY3405" s="73"/>
      <c r="AZ3405" s="74">
        <v>4458300</v>
      </c>
      <c r="BA3405" s="74">
        <v>4456700</v>
      </c>
      <c r="BC3405" s="75"/>
      <c r="BD3405" s="55"/>
      <c r="BE3405" s="30" t="str">
        <f t="shared" si="494"/>
        <v>oui</v>
      </c>
      <c r="BF3405" s="56" t="str">
        <f t="shared" si="494"/>
        <v>oui</v>
      </c>
      <c r="BG3405" s="56" t="str">
        <f t="shared" si="494"/>
        <v>oui</v>
      </c>
      <c r="BH3405" s="56" t="str">
        <f t="shared" si="494"/>
        <v>oui</v>
      </c>
      <c r="BI3405" s="56" t="str">
        <f t="shared" si="494"/>
        <v>oui</v>
      </c>
      <c r="BJ3405" s="56" t="str">
        <f t="shared" si="494"/>
        <v>oui</v>
      </c>
      <c r="BK3405" s="56" t="str">
        <f t="shared" si="494"/>
        <v>oui</v>
      </c>
      <c r="BL3405" s="56" t="str">
        <f t="shared" si="494"/>
        <v>oui</v>
      </c>
    </row>
    <row r="3406" spans="1:64" s="81" customFormat="1" ht="11.25" customHeight="1" x14ac:dyDescent="0.2">
      <c r="A3406" s="34"/>
      <c r="B3406" s="76" t="s">
        <v>48</v>
      </c>
      <c r="C3406" s="15"/>
      <c r="D3406" s="390" t="s">
        <v>49</v>
      </c>
      <c r="E3406" s="391"/>
      <c r="F3406" s="390" t="s">
        <v>50</v>
      </c>
      <c r="G3406" s="391"/>
      <c r="H3406" s="390" t="s">
        <v>51</v>
      </c>
      <c r="I3406" s="391"/>
      <c r="J3406" s="390" t="s">
        <v>50</v>
      </c>
      <c r="K3406" s="391"/>
      <c r="L3406" s="390" t="s">
        <v>52</v>
      </c>
      <c r="M3406" s="391"/>
      <c r="N3406" s="390" t="s">
        <v>53</v>
      </c>
      <c r="O3406" s="391"/>
      <c r="P3406" s="390"/>
      <c r="Q3406" s="391"/>
      <c r="R3406" s="77" t="s">
        <v>54</v>
      </c>
      <c r="S3406" s="392" t="s">
        <v>55</v>
      </c>
      <c r="T3406" s="77" t="s">
        <v>56</v>
      </c>
      <c r="U3406" s="76" t="s">
        <v>57</v>
      </c>
      <c r="V3406" s="76" t="s">
        <v>58</v>
      </c>
      <c r="W3406" s="27" t="s">
        <v>10</v>
      </c>
      <c r="X3406" s="78" t="s">
        <v>49</v>
      </c>
      <c r="Y3406" s="78" t="s">
        <v>50</v>
      </c>
      <c r="Z3406" s="78" t="s">
        <v>51</v>
      </c>
      <c r="AA3406" s="78" t="s">
        <v>50</v>
      </c>
      <c r="AB3406" s="78" t="s">
        <v>52</v>
      </c>
      <c r="AC3406" s="78" t="s">
        <v>53</v>
      </c>
      <c r="AD3406" s="78"/>
      <c r="AE3406" s="79"/>
      <c r="AF3406" s="80" t="s">
        <v>59</v>
      </c>
      <c r="AG3406" s="80"/>
      <c r="AH3406" s="79" t="s">
        <v>60</v>
      </c>
      <c r="AI3406" s="79" t="s">
        <v>61</v>
      </c>
      <c r="AK3406" s="80"/>
      <c r="AL3406" s="80"/>
      <c r="AM3406" s="80" t="s">
        <v>62</v>
      </c>
      <c r="AN3406" s="80"/>
      <c r="AO3406" s="80"/>
      <c r="AP3406" s="80" t="s">
        <v>63</v>
      </c>
      <c r="AQ3406" s="393" t="s">
        <v>64</v>
      </c>
      <c r="AR3406" s="394"/>
      <c r="AS3406" s="80" t="s">
        <v>65</v>
      </c>
      <c r="AT3406" s="80"/>
      <c r="AU3406" s="80" t="s">
        <v>66</v>
      </c>
      <c r="AW3406" s="80" t="s">
        <v>67</v>
      </c>
      <c r="AY3406" s="82" t="s">
        <v>68</v>
      </c>
      <c r="AZ3406" s="82" t="s">
        <v>69</v>
      </c>
      <c r="BA3406" s="82" t="s">
        <v>70</v>
      </c>
      <c r="BC3406" s="80"/>
      <c r="BD3406" s="83"/>
      <c r="BE3406" s="30" t="str">
        <f t="shared" si="494"/>
        <v>oui</v>
      </c>
      <c r="BF3406" s="84" t="str">
        <f t="shared" si="494"/>
        <v>oui</v>
      </c>
      <c r="BG3406" s="84" t="str">
        <f t="shared" si="494"/>
        <v>oui</v>
      </c>
      <c r="BH3406" s="84" t="str">
        <f t="shared" si="494"/>
        <v>oui</v>
      </c>
      <c r="BI3406" s="84" t="str">
        <f t="shared" si="494"/>
        <v>oui</v>
      </c>
      <c r="BJ3406" s="84" t="str">
        <f t="shared" si="494"/>
        <v>oui</v>
      </c>
      <c r="BK3406" s="84" t="str">
        <f t="shared" si="494"/>
        <v>oui</v>
      </c>
      <c r="BL3406" s="84" t="str">
        <f t="shared" si="494"/>
        <v>oui</v>
      </c>
    </row>
    <row r="3407" spans="1:64" s="24" customFormat="1" ht="11.25" customHeight="1" x14ac:dyDescent="0.2">
      <c r="A3407" s="85"/>
      <c r="B3407" s="86"/>
      <c r="C3407" s="15"/>
      <c r="D3407" s="86"/>
      <c r="E3407" s="86"/>
      <c r="F3407" s="86"/>
      <c r="G3407" s="86"/>
      <c r="H3407" s="86"/>
      <c r="I3407" s="86"/>
      <c r="J3407" s="86"/>
      <c r="K3407" s="86"/>
      <c r="L3407" s="86"/>
      <c r="M3407" s="86"/>
      <c r="N3407" s="86"/>
      <c r="O3407" s="86"/>
      <c r="P3407" s="86"/>
      <c r="Q3407" s="86"/>
      <c r="R3407" s="86"/>
      <c r="S3407" s="86"/>
      <c r="U3407" s="86"/>
      <c r="V3407" s="86"/>
      <c r="W3407" s="27" t="s">
        <v>10</v>
      </c>
      <c r="X3407" s="86"/>
      <c r="Y3407" s="86"/>
      <c r="Z3407" s="86"/>
      <c r="AA3407" s="86"/>
      <c r="AB3407" s="86"/>
      <c r="AC3407" s="86"/>
      <c r="AD3407" s="86"/>
      <c r="AE3407" s="86"/>
      <c r="AH3407" s="86"/>
      <c r="AI3407" s="86"/>
      <c r="AK3407" s="87"/>
      <c r="AL3407" s="87"/>
      <c r="AM3407" s="87"/>
      <c r="AW3407" s="87"/>
      <c r="AY3407" s="28"/>
      <c r="AZ3407" s="28"/>
      <c r="BA3407" s="28"/>
      <c r="BD3407" s="29"/>
      <c r="BE3407" s="30" t="str">
        <f t="shared" si="494"/>
        <v>oui</v>
      </c>
      <c r="BF3407" s="33" t="str">
        <f t="shared" si="494"/>
        <v>oui</v>
      </c>
      <c r="BG3407" s="33" t="str">
        <f t="shared" si="494"/>
        <v>oui</v>
      </c>
      <c r="BH3407" s="33" t="str">
        <f t="shared" si="494"/>
        <v>oui</v>
      </c>
      <c r="BI3407" s="33" t="str">
        <f t="shared" si="494"/>
        <v>oui</v>
      </c>
      <c r="BJ3407" s="33" t="str">
        <f t="shared" si="494"/>
        <v>oui</v>
      </c>
      <c r="BK3407" s="33" t="str">
        <f t="shared" si="494"/>
        <v>oui</v>
      </c>
      <c r="BL3407" s="33" t="str">
        <f t="shared" si="494"/>
        <v>oui</v>
      </c>
    </row>
    <row r="3408" spans="1:64" s="24" customFormat="1" ht="11.25" customHeight="1" x14ac:dyDescent="0.2">
      <c r="A3408" s="372" t="s">
        <v>71</v>
      </c>
      <c r="B3408" s="373">
        <v>120620</v>
      </c>
      <c r="C3408" s="15"/>
      <c r="D3408" s="374">
        <v>14434</v>
      </c>
      <c r="E3408" s="374">
        <v>0</v>
      </c>
      <c r="F3408" s="374">
        <v>0</v>
      </c>
      <c r="G3408" s="374">
        <v>0</v>
      </c>
      <c r="H3408" s="374">
        <v>3753</v>
      </c>
      <c r="I3408" s="374">
        <v>0</v>
      </c>
      <c r="J3408" s="374">
        <v>0</v>
      </c>
      <c r="K3408" s="374">
        <v>0</v>
      </c>
      <c r="L3408" s="374">
        <v>101972</v>
      </c>
      <c r="M3408" s="374">
        <v>461</v>
      </c>
      <c r="N3408" s="374">
        <v>0</v>
      </c>
      <c r="O3408" s="374">
        <v>0</v>
      </c>
      <c r="P3408" s="374"/>
      <c r="Q3408" s="374"/>
      <c r="R3408" s="375">
        <v>120159</v>
      </c>
      <c r="S3408" s="376">
        <v>461</v>
      </c>
      <c r="T3408" s="374"/>
      <c r="U3408" s="88">
        <v>0</v>
      </c>
      <c r="V3408" s="89"/>
      <c r="W3408" s="27" t="s">
        <v>10</v>
      </c>
      <c r="X3408" s="88">
        <v>2887</v>
      </c>
      <c r="Y3408" s="88">
        <v>0</v>
      </c>
      <c r="Z3408" s="88">
        <v>375</v>
      </c>
      <c r="AA3408" s="88">
        <v>0</v>
      </c>
      <c r="AB3408" s="88">
        <v>5634</v>
      </c>
      <c r="AC3408" s="88">
        <v>0</v>
      </c>
      <c r="AD3408" s="88">
        <v>0</v>
      </c>
      <c r="AE3408" s="88">
        <v>8896</v>
      </c>
      <c r="AF3408" s="89"/>
      <c r="AG3408" s="89"/>
      <c r="AH3408" s="88">
        <v>8896</v>
      </c>
      <c r="AI3408" s="90">
        <f t="shared" ref="AI3408:AI3419" si="495">+ROUND(E3408*$D$5,0)+ROUND(G3408*$F$5,0)+ROUND(I3408*$H$5,0)+ROUND(K3408*$J$5,0)+ROUND(M3408*$L$5,0)+ROUND(O3408*$N$5,0)</f>
        <v>25</v>
      </c>
      <c r="AJ3408" s="91"/>
      <c r="AK3408" s="374">
        <v>13765</v>
      </c>
      <c r="AL3408" s="374"/>
      <c r="AM3408" s="88">
        <v>13765</v>
      </c>
      <c r="AN3408" s="374">
        <v>29237</v>
      </c>
      <c r="AO3408" s="374">
        <v>25</v>
      </c>
      <c r="AP3408" s="88">
        <v>29262</v>
      </c>
      <c r="AQ3408" s="374"/>
      <c r="AR3408" s="374"/>
      <c r="AS3408" s="374">
        <v>9947</v>
      </c>
      <c r="AT3408" s="89"/>
      <c r="AU3408" s="88">
        <v>52974</v>
      </c>
      <c r="AV3408" s="92"/>
      <c r="AW3408" s="93">
        <v>0</v>
      </c>
      <c r="AX3408" s="92"/>
      <c r="AY3408" s="94">
        <v>44078</v>
      </c>
      <c r="AZ3408" s="377"/>
      <c r="BA3408" s="94">
        <v>44078</v>
      </c>
      <c r="BB3408" s="92"/>
      <c r="BC3408" s="96"/>
      <c r="BD3408" s="97"/>
      <c r="BE3408" s="30" t="str">
        <f t="shared" si="494"/>
        <v>oui</v>
      </c>
      <c r="BF3408" s="98" t="str">
        <f t="shared" si="494"/>
        <v>oui</v>
      </c>
      <c r="BG3408" s="98" t="str">
        <f t="shared" si="494"/>
        <v>oui</v>
      </c>
      <c r="BH3408" s="98" t="str">
        <f t="shared" si="494"/>
        <v>oui</v>
      </c>
      <c r="BI3408" s="98" t="str">
        <f t="shared" si="494"/>
        <v>oui</v>
      </c>
      <c r="BJ3408" s="98" t="str">
        <f t="shared" si="494"/>
        <v>oui</v>
      </c>
      <c r="BK3408" s="98" t="str">
        <f t="shared" si="494"/>
        <v>oui</v>
      </c>
      <c r="BL3408" s="33" t="str">
        <f t="shared" si="494"/>
        <v>oui</v>
      </c>
    </row>
    <row r="3409" spans="1:64" s="24" customFormat="1" ht="11.25" customHeight="1" x14ac:dyDescent="0.2">
      <c r="A3409" s="372" t="s">
        <v>72</v>
      </c>
      <c r="B3409" s="373">
        <v>109479</v>
      </c>
      <c r="C3409" s="15"/>
      <c r="D3409" s="374">
        <v>14260</v>
      </c>
      <c r="E3409" s="374">
        <v>0</v>
      </c>
      <c r="F3409" s="374">
        <v>0</v>
      </c>
      <c r="G3409" s="374">
        <v>0</v>
      </c>
      <c r="H3409" s="374">
        <v>4327</v>
      </c>
      <c r="I3409" s="374">
        <v>0</v>
      </c>
      <c r="J3409" s="374">
        <v>0</v>
      </c>
      <c r="K3409" s="374">
        <v>0</v>
      </c>
      <c r="L3409" s="374">
        <v>90717</v>
      </c>
      <c r="M3409" s="374">
        <v>175</v>
      </c>
      <c r="N3409" s="374">
        <v>0</v>
      </c>
      <c r="O3409" s="374">
        <v>0</v>
      </c>
      <c r="P3409" s="374">
        <v>0</v>
      </c>
      <c r="Q3409" s="374">
        <v>0</v>
      </c>
      <c r="R3409" s="375">
        <v>109304</v>
      </c>
      <c r="S3409" s="376">
        <v>175</v>
      </c>
      <c r="T3409" s="374"/>
      <c r="U3409" s="88">
        <v>0</v>
      </c>
      <c r="V3409" s="89"/>
      <c r="W3409" s="27" t="s">
        <v>10</v>
      </c>
      <c r="X3409" s="88">
        <v>2852</v>
      </c>
      <c r="Y3409" s="88">
        <v>0</v>
      </c>
      <c r="Z3409" s="88">
        <v>433</v>
      </c>
      <c r="AA3409" s="88">
        <v>0</v>
      </c>
      <c r="AB3409" s="88">
        <v>4999</v>
      </c>
      <c r="AC3409" s="88">
        <v>0</v>
      </c>
      <c r="AD3409" s="88">
        <v>0</v>
      </c>
      <c r="AE3409" s="88">
        <v>8284</v>
      </c>
      <c r="AF3409" s="89"/>
      <c r="AG3409" s="89"/>
      <c r="AH3409" s="88">
        <v>8284</v>
      </c>
      <c r="AI3409" s="90">
        <f t="shared" si="495"/>
        <v>10</v>
      </c>
      <c r="AJ3409" s="91"/>
      <c r="AK3409" s="374">
        <v>24236</v>
      </c>
      <c r="AL3409" s="374"/>
      <c r="AM3409" s="88">
        <v>24236</v>
      </c>
      <c r="AN3409" s="374">
        <v>17132</v>
      </c>
      <c r="AO3409" s="374">
        <v>10</v>
      </c>
      <c r="AP3409" s="88">
        <v>17142</v>
      </c>
      <c r="AQ3409" s="374"/>
      <c r="AR3409" s="374"/>
      <c r="AS3409" s="88">
        <v>44078</v>
      </c>
      <c r="AT3409" s="89"/>
      <c r="AU3409" s="88">
        <v>85456</v>
      </c>
      <c r="AV3409" s="92"/>
      <c r="AW3409" s="93">
        <v>0</v>
      </c>
      <c r="AX3409" s="92"/>
      <c r="AY3409" s="94">
        <v>77172</v>
      </c>
      <c r="AZ3409" s="377"/>
      <c r="BA3409" s="94">
        <v>77172</v>
      </c>
      <c r="BB3409" s="92"/>
      <c r="BC3409" s="96"/>
      <c r="BD3409" s="97"/>
      <c r="BE3409" s="30" t="str">
        <f t="shared" si="494"/>
        <v>oui</v>
      </c>
      <c r="BF3409" s="98" t="str">
        <f t="shared" si="494"/>
        <v>oui</v>
      </c>
      <c r="BG3409" s="98" t="str">
        <f t="shared" si="494"/>
        <v>oui</v>
      </c>
      <c r="BH3409" s="98" t="str">
        <f t="shared" si="494"/>
        <v>oui</v>
      </c>
      <c r="BI3409" s="98" t="str">
        <f t="shared" si="494"/>
        <v>oui</v>
      </c>
      <c r="BJ3409" s="98" t="str">
        <f t="shared" si="494"/>
        <v>oui</v>
      </c>
      <c r="BK3409" s="98" t="str">
        <f t="shared" si="494"/>
        <v>oui</v>
      </c>
      <c r="BL3409" s="33" t="str">
        <f t="shared" si="494"/>
        <v>oui</v>
      </c>
    </row>
    <row r="3410" spans="1:64" s="24" customFormat="1" ht="11.25" customHeight="1" x14ac:dyDescent="0.2">
      <c r="A3410" s="378" t="s">
        <v>73</v>
      </c>
      <c r="B3410" s="373">
        <v>141192</v>
      </c>
      <c r="C3410" s="15"/>
      <c r="D3410" s="379">
        <v>16534</v>
      </c>
      <c r="E3410" s="379"/>
      <c r="F3410" s="379"/>
      <c r="G3410" s="379"/>
      <c r="H3410" s="379">
        <v>7909</v>
      </c>
      <c r="I3410" s="379"/>
      <c r="J3410" s="379"/>
      <c r="K3410" s="379"/>
      <c r="L3410" s="379">
        <v>116542</v>
      </c>
      <c r="M3410" s="379">
        <v>207</v>
      </c>
      <c r="N3410" s="379"/>
      <c r="O3410" s="380"/>
      <c r="P3410" s="380">
        <v>0</v>
      </c>
      <c r="Q3410" s="380"/>
      <c r="R3410" s="375">
        <v>140985</v>
      </c>
      <c r="S3410" s="376">
        <v>207</v>
      </c>
      <c r="T3410" s="380"/>
      <c r="U3410" s="88">
        <v>0</v>
      </c>
      <c r="V3410" s="89"/>
      <c r="W3410" s="27" t="s">
        <v>10</v>
      </c>
      <c r="X3410" s="88">
        <v>3307</v>
      </c>
      <c r="Y3410" s="88">
        <v>0</v>
      </c>
      <c r="Z3410" s="88">
        <v>791</v>
      </c>
      <c r="AA3410" s="88">
        <v>0</v>
      </c>
      <c r="AB3410" s="88">
        <v>6421</v>
      </c>
      <c r="AC3410" s="88">
        <v>0</v>
      </c>
      <c r="AD3410" s="88">
        <v>0</v>
      </c>
      <c r="AE3410" s="88">
        <v>10519</v>
      </c>
      <c r="AF3410" s="89"/>
      <c r="AG3410" s="89"/>
      <c r="AH3410" s="88">
        <v>10519</v>
      </c>
      <c r="AI3410" s="90">
        <f t="shared" si="495"/>
        <v>11</v>
      </c>
      <c r="AJ3410" s="92"/>
      <c r="AK3410" s="89">
        <v>4477</v>
      </c>
      <c r="AL3410" s="89"/>
      <c r="AM3410" s="88">
        <v>4477</v>
      </c>
      <c r="AN3410" s="89">
        <v>46591</v>
      </c>
      <c r="AO3410" s="89">
        <v>11</v>
      </c>
      <c r="AP3410" s="88">
        <v>46602</v>
      </c>
      <c r="AQ3410" s="89"/>
      <c r="AR3410" s="89"/>
      <c r="AS3410" s="88">
        <v>77172</v>
      </c>
      <c r="AT3410" s="89"/>
      <c r="AU3410" s="88">
        <v>128251</v>
      </c>
      <c r="AV3410" s="92"/>
      <c r="AW3410" s="93">
        <v>0</v>
      </c>
      <c r="AX3410" s="92"/>
      <c r="AY3410" s="94">
        <v>117732</v>
      </c>
      <c r="AZ3410" s="95">
        <v>107000</v>
      </c>
      <c r="BA3410" s="94">
        <v>10732</v>
      </c>
      <c r="BB3410" s="92"/>
      <c r="BC3410" s="96"/>
      <c r="BD3410" s="97"/>
      <c r="BE3410" s="30" t="str">
        <f t="shared" si="494"/>
        <v>oui</v>
      </c>
      <c r="BF3410" s="98" t="str">
        <f t="shared" si="494"/>
        <v>oui</v>
      </c>
      <c r="BG3410" s="98" t="str">
        <f t="shared" si="494"/>
        <v>oui</v>
      </c>
      <c r="BH3410" s="98" t="str">
        <f t="shared" si="494"/>
        <v>oui</v>
      </c>
      <c r="BI3410" s="98" t="str">
        <f t="shared" si="494"/>
        <v>oui</v>
      </c>
      <c r="BJ3410" s="98" t="str">
        <f t="shared" si="494"/>
        <v>oui</v>
      </c>
      <c r="BK3410" s="98" t="str">
        <f t="shared" si="494"/>
        <v>oui</v>
      </c>
      <c r="BL3410" s="33" t="str">
        <f t="shared" si="494"/>
        <v>oui</v>
      </c>
    </row>
    <row r="3411" spans="1:64" s="24" customFormat="1" ht="11.25" customHeight="1" x14ac:dyDescent="0.2">
      <c r="A3411" s="378" t="s">
        <v>74</v>
      </c>
      <c r="B3411" s="373">
        <v>113098</v>
      </c>
      <c r="C3411" s="15"/>
      <c r="D3411" s="379">
        <v>14417</v>
      </c>
      <c r="E3411" s="379">
        <v>0</v>
      </c>
      <c r="F3411" s="379">
        <v>0</v>
      </c>
      <c r="G3411" s="379">
        <v>0</v>
      </c>
      <c r="H3411" s="379">
        <v>5299</v>
      </c>
      <c r="I3411" s="379">
        <v>0</v>
      </c>
      <c r="J3411" s="379">
        <v>0</v>
      </c>
      <c r="K3411" s="379">
        <v>0</v>
      </c>
      <c r="L3411" s="379">
        <v>93382</v>
      </c>
      <c r="M3411" s="379">
        <v>0</v>
      </c>
      <c r="N3411" s="379">
        <v>0</v>
      </c>
      <c r="O3411" s="380">
        <v>0</v>
      </c>
      <c r="P3411" s="380">
        <v>0</v>
      </c>
      <c r="Q3411" s="380"/>
      <c r="R3411" s="375">
        <v>113098</v>
      </c>
      <c r="S3411" s="376">
        <v>0</v>
      </c>
      <c r="T3411" s="380"/>
      <c r="U3411" s="88">
        <v>0</v>
      </c>
      <c r="V3411" s="89"/>
      <c r="W3411" s="27" t="s">
        <v>10</v>
      </c>
      <c r="X3411" s="88">
        <v>2883</v>
      </c>
      <c r="Y3411" s="88">
        <v>0</v>
      </c>
      <c r="Z3411" s="88">
        <v>530</v>
      </c>
      <c r="AA3411" s="88">
        <v>0</v>
      </c>
      <c r="AB3411" s="88">
        <v>5136</v>
      </c>
      <c r="AC3411" s="88">
        <v>0</v>
      </c>
      <c r="AD3411" s="88">
        <v>0</v>
      </c>
      <c r="AE3411" s="88">
        <v>8549</v>
      </c>
      <c r="AF3411" s="89"/>
      <c r="AG3411" s="89"/>
      <c r="AH3411" s="88">
        <v>8549</v>
      </c>
      <c r="AI3411" s="90">
        <f t="shared" si="495"/>
        <v>0</v>
      </c>
      <c r="AJ3411" s="92"/>
      <c r="AK3411" s="89">
        <v>160</v>
      </c>
      <c r="AL3411" s="89"/>
      <c r="AM3411" s="88">
        <v>160</v>
      </c>
      <c r="AN3411" s="89">
        <v>11848</v>
      </c>
      <c r="AO3411" s="89"/>
      <c r="AP3411" s="88">
        <v>11848</v>
      </c>
      <c r="AQ3411" s="89"/>
      <c r="AR3411" s="89"/>
      <c r="AS3411" s="88">
        <v>10732</v>
      </c>
      <c r="AT3411" s="89"/>
      <c r="AU3411" s="88">
        <v>22740</v>
      </c>
      <c r="AV3411" s="92"/>
      <c r="AW3411" s="93">
        <v>0</v>
      </c>
      <c r="AX3411" s="92"/>
      <c r="AY3411" s="94">
        <v>14191</v>
      </c>
      <c r="AZ3411" s="95">
        <v>9000</v>
      </c>
      <c r="BA3411" s="94">
        <v>5191</v>
      </c>
      <c r="BB3411" s="92"/>
      <c r="BC3411" s="96"/>
      <c r="BD3411" s="97"/>
      <c r="BE3411" s="30" t="str">
        <f t="shared" si="494"/>
        <v>oui</v>
      </c>
      <c r="BF3411" s="98" t="str">
        <f t="shared" si="494"/>
        <v>oui</v>
      </c>
      <c r="BG3411" s="98" t="str">
        <f t="shared" si="494"/>
        <v>oui</v>
      </c>
      <c r="BH3411" s="98" t="str">
        <f t="shared" si="494"/>
        <v>oui</v>
      </c>
      <c r="BI3411" s="98" t="str">
        <f t="shared" si="494"/>
        <v>oui</v>
      </c>
      <c r="BJ3411" s="98" t="str">
        <f t="shared" si="494"/>
        <v>oui</v>
      </c>
      <c r="BK3411" s="98" t="str">
        <f t="shared" si="494"/>
        <v>oui</v>
      </c>
      <c r="BL3411" s="33" t="str">
        <f t="shared" si="494"/>
        <v>oui</v>
      </c>
    </row>
    <row r="3412" spans="1:64" s="24" customFormat="1" ht="11.25" customHeight="1" x14ac:dyDescent="0.2">
      <c r="A3412" s="378" t="s">
        <v>75</v>
      </c>
      <c r="B3412" s="373">
        <v>109380</v>
      </c>
      <c r="C3412" s="15"/>
      <c r="D3412" s="379">
        <v>21682</v>
      </c>
      <c r="E3412" s="379">
        <v>0</v>
      </c>
      <c r="F3412" s="379">
        <v>0</v>
      </c>
      <c r="G3412" s="379">
        <v>0</v>
      </c>
      <c r="H3412" s="379">
        <v>2373</v>
      </c>
      <c r="I3412" s="379">
        <v>0</v>
      </c>
      <c r="J3412" s="379">
        <v>0</v>
      </c>
      <c r="K3412" s="379">
        <v>0</v>
      </c>
      <c r="L3412" s="379">
        <v>85291</v>
      </c>
      <c r="M3412" s="379">
        <v>0</v>
      </c>
      <c r="N3412" s="379">
        <v>0</v>
      </c>
      <c r="O3412" s="380">
        <v>0</v>
      </c>
      <c r="P3412" s="380">
        <v>34</v>
      </c>
      <c r="Q3412" s="380"/>
      <c r="R3412" s="375">
        <v>109346</v>
      </c>
      <c r="S3412" s="376">
        <v>0</v>
      </c>
      <c r="T3412" s="380"/>
      <c r="U3412" s="88">
        <v>34</v>
      </c>
      <c r="V3412" s="89"/>
      <c r="W3412" s="27" t="s">
        <v>10</v>
      </c>
      <c r="X3412" s="88">
        <v>4336</v>
      </c>
      <c r="Y3412" s="88">
        <v>0</v>
      </c>
      <c r="Z3412" s="88">
        <v>237</v>
      </c>
      <c r="AA3412" s="88">
        <v>0</v>
      </c>
      <c r="AB3412" s="88">
        <v>4691</v>
      </c>
      <c r="AC3412" s="88">
        <v>0</v>
      </c>
      <c r="AD3412" s="88">
        <v>0</v>
      </c>
      <c r="AE3412" s="88">
        <v>9264</v>
      </c>
      <c r="AF3412" s="89"/>
      <c r="AG3412" s="89"/>
      <c r="AH3412" s="88">
        <v>9264</v>
      </c>
      <c r="AI3412" s="90">
        <f t="shared" si="495"/>
        <v>0</v>
      </c>
      <c r="AJ3412" s="92"/>
      <c r="AK3412" s="89">
        <v>2003</v>
      </c>
      <c r="AL3412" s="89"/>
      <c r="AM3412" s="88">
        <v>2003</v>
      </c>
      <c r="AN3412" s="89">
        <v>14616</v>
      </c>
      <c r="AO3412" s="89"/>
      <c r="AP3412" s="88">
        <v>14616</v>
      </c>
      <c r="AQ3412" s="89"/>
      <c r="AR3412" s="89"/>
      <c r="AS3412" s="88">
        <v>5191</v>
      </c>
      <c r="AT3412" s="89"/>
      <c r="AU3412" s="88">
        <v>21810</v>
      </c>
      <c r="AV3412" s="92"/>
      <c r="AW3412" s="93">
        <v>0</v>
      </c>
      <c r="AX3412" s="92"/>
      <c r="AY3412" s="94">
        <v>12546</v>
      </c>
      <c r="AZ3412" s="95">
        <v>7000</v>
      </c>
      <c r="BA3412" s="94">
        <v>5546</v>
      </c>
      <c r="BB3412" s="92"/>
      <c r="BC3412" s="96"/>
      <c r="BD3412" s="97"/>
      <c r="BE3412" s="30" t="str">
        <f t="shared" si="494"/>
        <v>oui</v>
      </c>
      <c r="BF3412" s="98" t="str">
        <f t="shared" si="494"/>
        <v>oui</v>
      </c>
      <c r="BG3412" s="98" t="str">
        <f t="shared" si="494"/>
        <v>oui</v>
      </c>
      <c r="BH3412" s="98" t="str">
        <f t="shared" si="494"/>
        <v>oui</v>
      </c>
      <c r="BI3412" s="98" t="str">
        <f t="shared" si="494"/>
        <v>oui</v>
      </c>
      <c r="BJ3412" s="98" t="str">
        <f t="shared" si="494"/>
        <v>oui</v>
      </c>
      <c r="BK3412" s="98" t="str">
        <f t="shared" si="494"/>
        <v>oui</v>
      </c>
      <c r="BL3412" s="33" t="str">
        <f t="shared" si="494"/>
        <v>oui</v>
      </c>
    </row>
    <row r="3413" spans="1:64" s="24" customFormat="1" ht="11.25" customHeight="1" x14ac:dyDescent="0.2">
      <c r="A3413" s="378" t="s">
        <v>76</v>
      </c>
      <c r="B3413" s="373">
        <f t="shared" ref="B3413:B3419" si="496">+SUM(R3413:V3413)</f>
        <v>100183</v>
      </c>
      <c r="C3413" s="15"/>
      <c r="D3413" s="379">
        <v>12427</v>
      </c>
      <c r="E3413" s="379">
        <v>0</v>
      </c>
      <c r="F3413" s="379">
        <v>0</v>
      </c>
      <c r="G3413" s="379">
        <v>0</v>
      </c>
      <c r="H3413" s="379">
        <v>2687</v>
      </c>
      <c r="I3413" s="379">
        <v>0</v>
      </c>
      <c r="J3413" s="379">
        <v>0</v>
      </c>
      <c r="K3413" s="379">
        <v>0</v>
      </c>
      <c r="L3413" s="379">
        <v>84759</v>
      </c>
      <c r="M3413" s="379">
        <v>255</v>
      </c>
      <c r="N3413" s="379">
        <v>0</v>
      </c>
      <c r="O3413" s="380">
        <v>0</v>
      </c>
      <c r="P3413" s="380">
        <v>55</v>
      </c>
      <c r="Q3413" s="380"/>
      <c r="R3413" s="375">
        <f t="shared" ref="R3413:S3419" si="497">+D3413+F3413+L3413+H3413+J3413+N3413</f>
        <v>99873</v>
      </c>
      <c r="S3413" s="376">
        <f t="shared" si="497"/>
        <v>255</v>
      </c>
      <c r="T3413" s="380"/>
      <c r="U3413" s="88">
        <f t="shared" ref="U3413:U3419" si="498">P3413</f>
        <v>55</v>
      </c>
      <c r="V3413" s="89"/>
      <c r="W3413" s="27" t="s">
        <v>10</v>
      </c>
      <c r="X3413" s="88">
        <f t="shared" ref="X3413:X3419" si="499">ROUND((D3413+E3413)*$X$5805,0)</f>
        <v>2485</v>
      </c>
      <c r="Y3413" s="88">
        <f t="shared" ref="Y3413:Y3419" si="500">ROUND((F3413+G3413)*$Y$5805,0)</f>
        <v>0</v>
      </c>
      <c r="Z3413" s="88">
        <f t="shared" ref="Z3413:Z3419" si="501">ROUND((H3413+I3413)*$Z$5805,0)</f>
        <v>269</v>
      </c>
      <c r="AA3413" s="88">
        <f t="shared" ref="AA3413:AA3419" si="502">ROUND((J3413+K3413)*$AA$5805,0)</f>
        <v>0</v>
      </c>
      <c r="AB3413" s="88">
        <f t="shared" ref="AB3413:AB3419" si="503">ROUND((L3413+M3413)*$AB$5805,0)</f>
        <v>4676</v>
      </c>
      <c r="AC3413" s="88">
        <f t="shared" ref="AC3413:AC3419" si="504">ROUND((N3413+O3413)*$AC$5805,0)</f>
        <v>0</v>
      </c>
      <c r="AD3413" s="88">
        <f t="shared" ref="AD3413:AD3419" si="505">ROUND((P3413+Q3413)*$AD$5805,0)</f>
        <v>0</v>
      </c>
      <c r="AE3413" s="88">
        <f t="shared" ref="AE3413:AE3419" si="506">SUM(X3413:AD3413)</f>
        <v>7430</v>
      </c>
      <c r="AF3413" s="89"/>
      <c r="AG3413" s="89"/>
      <c r="AH3413" s="88">
        <f t="shared" ref="AH3413:AH3419" si="507">+AE3413+AF3413+AG3413</f>
        <v>7430</v>
      </c>
      <c r="AI3413" s="90">
        <f t="shared" si="495"/>
        <v>14</v>
      </c>
      <c r="AJ3413" s="92"/>
      <c r="AK3413" s="89">
        <v>1760</v>
      </c>
      <c r="AL3413" s="89"/>
      <c r="AM3413" s="88">
        <f t="shared" ref="AM3413:AM3419" si="508">+AK3413+AL3413</f>
        <v>1760</v>
      </c>
      <c r="AN3413" s="89">
        <v>45912</v>
      </c>
      <c r="AO3413" s="89">
        <v>14</v>
      </c>
      <c r="AP3413" s="88">
        <f t="shared" ref="AP3413:AP3419" si="509">+AN3413+AO3413</f>
        <v>45926</v>
      </c>
      <c r="AQ3413" s="89"/>
      <c r="AR3413" s="89"/>
      <c r="AS3413" s="88">
        <f t="shared" ref="AS3413:AS3419" si="510">+IF(BA3412&gt;0,BA3412,0)</f>
        <v>5546</v>
      </c>
      <c r="AT3413" s="89"/>
      <c r="AU3413" s="88">
        <f t="shared" ref="AU3413:AU3419" si="511">+AM3413+AP3413+AQ3413+AR3413+AS3413+AT3413</f>
        <v>53232</v>
      </c>
      <c r="AV3413" s="92"/>
      <c r="AW3413" s="93">
        <f t="shared" ref="AW3413:AW3419" si="512">IF((AH3413-AU3413)&gt;0,(AH3413-AU3413),0)</f>
        <v>0</v>
      </c>
      <c r="AX3413" s="92"/>
      <c r="AY3413" s="94">
        <f t="shared" ref="AY3413:AY3419" si="513">IF((AH3413-AU3413)&lt;0,-(AH3413-AU3413),0)</f>
        <v>45802</v>
      </c>
      <c r="AZ3413" s="95">
        <v>40000</v>
      </c>
      <c r="BA3413" s="94">
        <f t="shared" ref="BA3413:BA3419" si="514">AY3413-AZ3413</f>
        <v>5802</v>
      </c>
      <c r="BB3413" s="92"/>
      <c r="BC3413" s="96"/>
      <c r="BD3413" s="97"/>
      <c r="BE3413" s="30" t="str">
        <f t="shared" si="494"/>
        <v>oui</v>
      </c>
      <c r="BF3413" s="98" t="str">
        <f t="shared" si="494"/>
        <v>oui</v>
      </c>
      <c r="BG3413" s="98" t="str">
        <f t="shared" si="494"/>
        <v>oui</v>
      </c>
      <c r="BH3413" s="98" t="str">
        <f t="shared" si="494"/>
        <v>oui</v>
      </c>
      <c r="BI3413" s="98" t="str">
        <f t="shared" si="494"/>
        <v>oui</v>
      </c>
      <c r="BJ3413" s="98" t="str">
        <f t="shared" si="494"/>
        <v>oui</v>
      </c>
      <c r="BK3413" s="98" t="str">
        <f t="shared" si="494"/>
        <v>oui</v>
      </c>
      <c r="BL3413" s="33" t="str">
        <f t="shared" si="494"/>
        <v>oui</v>
      </c>
    </row>
    <row r="3414" spans="1:64" s="16" customFormat="1" ht="11.25" customHeight="1" x14ac:dyDescent="0.2">
      <c r="A3414" s="378" t="s">
        <v>77</v>
      </c>
      <c r="B3414" s="373">
        <f t="shared" si="496"/>
        <v>109489</v>
      </c>
      <c r="C3414" s="15"/>
      <c r="D3414" s="379">
        <v>24612</v>
      </c>
      <c r="E3414" s="379"/>
      <c r="F3414" s="379"/>
      <c r="G3414" s="379"/>
      <c r="H3414" s="379">
        <v>2545</v>
      </c>
      <c r="I3414" s="379"/>
      <c r="J3414" s="379"/>
      <c r="K3414" s="379"/>
      <c r="L3414" s="379">
        <v>82006</v>
      </c>
      <c r="M3414" s="379">
        <v>311</v>
      </c>
      <c r="N3414" s="379">
        <v>0</v>
      </c>
      <c r="O3414" s="380"/>
      <c r="P3414" s="380">
        <v>15</v>
      </c>
      <c r="Q3414" s="380"/>
      <c r="R3414" s="375">
        <f t="shared" si="497"/>
        <v>109163</v>
      </c>
      <c r="S3414" s="376">
        <f t="shared" si="497"/>
        <v>311</v>
      </c>
      <c r="T3414" s="380"/>
      <c r="U3414" s="88">
        <f t="shared" si="498"/>
        <v>15</v>
      </c>
      <c r="V3414" s="89"/>
      <c r="W3414" s="27" t="s">
        <v>10</v>
      </c>
      <c r="X3414" s="88">
        <f t="shared" si="499"/>
        <v>4922</v>
      </c>
      <c r="Y3414" s="88">
        <f t="shared" si="500"/>
        <v>0</v>
      </c>
      <c r="Z3414" s="88">
        <f t="shared" si="501"/>
        <v>255</v>
      </c>
      <c r="AA3414" s="88">
        <f t="shared" si="502"/>
        <v>0</v>
      </c>
      <c r="AB3414" s="88">
        <f t="shared" si="503"/>
        <v>4527</v>
      </c>
      <c r="AC3414" s="88">
        <f t="shared" si="504"/>
        <v>0</v>
      </c>
      <c r="AD3414" s="88">
        <f t="shared" si="505"/>
        <v>0</v>
      </c>
      <c r="AE3414" s="88">
        <f t="shared" si="506"/>
        <v>9704</v>
      </c>
      <c r="AF3414" s="89"/>
      <c r="AG3414" s="89"/>
      <c r="AH3414" s="88">
        <f t="shared" si="507"/>
        <v>9704</v>
      </c>
      <c r="AI3414" s="90">
        <f t="shared" si="495"/>
        <v>17</v>
      </c>
      <c r="AJ3414" s="99"/>
      <c r="AK3414" s="89">
        <v>7317</v>
      </c>
      <c r="AL3414" s="89"/>
      <c r="AM3414" s="88">
        <f t="shared" si="508"/>
        <v>7317</v>
      </c>
      <c r="AN3414" s="89">
        <v>7392</v>
      </c>
      <c r="AO3414" s="89">
        <v>17</v>
      </c>
      <c r="AP3414" s="88">
        <f t="shared" si="509"/>
        <v>7409</v>
      </c>
      <c r="AQ3414" s="89"/>
      <c r="AR3414" s="89"/>
      <c r="AS3414" s="88">
        <f t="shared" si="510"/>
        <v>5802</v>
      </c>
      <c r="AT3414" s="89"/>
      <c r="AU3414" s="88">
        <f t="shared" si="511"/>
        <v>20528</v>
      </c>
      <c r="AV3414" s="99"/>
      <c r="AW3414" s="93">
        <f t="shared" si="512"/>
        <v>0</v>
      </c>
      <c r="AX3414" s="99"/>
      <c r="AY3414" s="94">
        <f t="shared" si="513"/>
        <v>10824</v>
      </c>
      <c r="AZ3414" s="100">
        <v>5000</v>
      </c>
      <c r="BA3414" s="101">
        <f t="shared" si="514"/>
        <v>5824</v>
      </c>
      <c r="BB3414" s="99"/>
      <c r="BC3414" s="102"/>
      <c r="BD3414" s="103"/>
      <c r="BE3414" s="30" t="str">
        <f t="shared" si="494"/>
        <v>oui</v>
      </c>
      <c r="BF3414" s="98" t="str">
        <f t="shared" si="494"/>
        <v>oui</v>
      </c>
      <c r="BG3414" s="98" t="str">
        <f t="shared" si="494"/>
        <v>oui</v>
      </c>
      <c r="BH3414" s="98" t="str">
        <f t="shared" si="494"/>
        <v>oui</v>
      </c>
      <c r="BI3414" s="98" t="str">
        <f t="shared" si="494"/>
        <v>oui</v>
      </c>
      <c r="BJ3414" s="98" t="str">
        <f t="shared" si="494"/>
        <v>oui</v>
      </c>
      <c r="BK3414" s="98" t="str">
        <f t="shared" si="494"/>
        <v>oui</v>
      </c>
      <c r="BL3414" s="33" t="str">
        <f t="shared" si="494"/>
        <v>oui</v>
      </c>
    </row>
    <row r="3415" spans="1:64" s="24" customFormat="1" ht="11.25" customHeight="1" x14ac:dyDescent="0.2">
      <c r="A3415" s="378" t="s">
        <v>78</v>
      </c>
      <c r="B3415" s="373">
        <f t="shared" si="496"/>
        <v>76976</v>
      </c>
      <c r="C3415" s="15"/>
      <c r="D3415" s="379">
        <v>14782</v>
      </c>
      <c r="E3415" s="379"/>
      <c r="F3415" s="379"/>
      <c r="G3415" s="379"/>
      <c r="H3415" s="379">
        <v>3209</v>
      </c>
      <c r="I3415" s="379"/>
      <c r="J3415" s="379"/>
      <c r="K3415" s="379"/>
      <c r="L3415" s="379">
        <v>58786</v>
      </c>
      <c r="M3415" s="379">
        <v>199</v>
      </c>
      <c r="N3415" s="379">
        <v>0</v>
      </c>
      <c r="O3415" s="380"/>
      <c r="P3415" s="380">
        <v>0</v>
      </c>
      <c r="Q3415" s="380"/>
      <c r="R3415" s="375">
        <f t="shared" si="497"/>
        <v>76777</v>
      </c>
      <c r="S3415" s="376">
        <f t="shared" si="497"/>
        <v>199</v>
      </c>
      <c r="T3415" s="380"/>
      <c r="U3415" s="88">
        <f t="shared" si="498"/>
        <v>0</v>
      </c>
      <c r="V3415" s="89"/>
      <c r="W3415" s="27" t="s">
        <v>10</v>
      </c>
      <c r="X3415" s="88">
        <f t="shared" si="499"/>
        <v>2956</v>
      </c>
      <c r="Y3415" s="88">
        <f t="shared" si="500"/>
        <v>0</v>
      </c>
      <c r="Z3415" s="88">
        <f t="shared" si="501"/>
        <v>321</v>
      </c>
      <c r="AA3415" s="88">
        <f t="shared" si="502"/>
        <v>0</v>
      </c>
      <c r="AB3415" s="88">
        <f t="shared" si="503"/>
        <v>3244</v>
      </c>
      <c r="AC3415" s="88">
        <f t="shared" si="504"/>
        <v>0</v>
      </c>
      <c r="AD3415" s="88">
        <f t="shared" si="505"/>
        <v>0</v>
      </c>
      <c r="AE3415" s="88">
        <f t="shared" si="506"/>
        <v>6521</v>
      </c>
      <c r="AF3415" s="89"/>
      <c r="AG3415" s="89"/>
      <c r="AH3415" s="88">
        <f t="shared" si="507"/>
        <v>6521</v>
      </c>
      <c r="AI3415" s="90">
        <f t="shared" si="495"/>
        <v>11</v>
      </c>
      <c r="AJ3415" s="92"/>
      <c r="AK3415" s="89">
        <v>864</v>
      </c>
      <c r="AL3415" s="89"/>
      <c r="AM3415" s="88">
        <f t="shared" si="508"/>
        <v>864</v>
      </c>
      <c r="AN3415" s="89">
        <v>6746</v>
      </c>
      <c r="AO3415" s="89">
        <v>11</v>
      </c>
      <c r="AP3415" s="88">
        <f t="shared" si="509"/>
        <v>6757</v>
      </c>
      <c r="AQ3415" s="89"/>
      <c r="AR3415" s="89"/>
      <c r="AS3415" s="88">
        <f t="shared" si="510"/>
        <v>5824</v>
      </c>
      <c r="AT3415" s="89"/>
      <c r="AU3415" s="88">
        <f t="shared" si="511"/>
        <v>13445</v>
      </c>
      <c r="AV3415" s="92"/>
      <c r="AW3415" s="93">
        <f t="shared" si="512"/>
        <v>0</v>
      </c>
      <c r="AX3415" s="92"/>
      <c r="AY3415" s="94">
        <f t="shared" si="513"/>
        <v>6924</v>
      </c>
      <c r="AZ3415" s="95"/>
      <c r="BA3415" s="94">
        <f t="shared" si="514"/>
        <v>6924</v>
      </c>
      <c r="BB3415" s="99"/>
      <c r="BC3415" s="96"/>
      <c r="BD3415" s="97"/>
      <c r="BE3415" s="30" t="str">
        <f t="shared" si="494"/>
        <v>oui</v>
      </c>
      <c r="BF3415" s="98" t="str">
        <f t="shared" si="494"/>
        <v>oui</v>
      </c>
      <c r="BG3415" s="98" t="str">
        <f t="shared" si="494"/>
        <v>oui</v>
      </c>
      <c r="BH3415" s="98" t="str">
        <f t="shared" si="494"/>
        <v>oui</v>
      </c>
      <c r="BI3415" s="98" t="str">
        <f t="shared" si="494"/>
        <v>oui</v>
      </c>
      <c r="BJ3415" s="98" t="str">
        <f t="shared" si="494"/>
        <v>oui</v>
      </c>
      <c r="BK3415" s="98" t="str">
        <f t="shared" si="494"/>
        <v>oui</v>
      </c>
      <c r="BL3415" s="33" t="str">
        <f t="shared" si="494"/>
        <v>oui</v>
      </c>
    </row>
    <row r="3416" spans="1:64" s="24" customFormat="1" ht="11.25" customHeight="1" x14ac:dyDescent="0.2">
      <c r="A3416" s="378" t="s">
        <v>79</v>
      </c>
      <c r="B3416" s="373">
        <f t="shared" si="496"/>
        <v>117274</v>
      </c>
      <c r="C3416" s="15"/>
      <c r="D3416" s="379">
        <v>15114</v>
      </c>
      <c r="E3416" s="379">
        <v>0</v>
      </c>
      <c r="F3416" s="379">
        <v>0</v>
      </c>
      <c r="G3416" s="379">
        <v>0</v>
      </c>
      <c r="H3416" s="379">
        <v>8884</v>
      </c>
      <c r="I3416" s="379">
        <v>0</v>
      </c>
      <c r="J3416" s="379">
        <v>0</v>
      </c>
      <c r="K3416" s="379">
        <v>0</v>
      </c>
      <c r="L3416" s="379">
        <v>93257</v>
      </c>
      <c r="M3416" s="379">
        <v>0</v>
      </c>
      <c r="N3416" s="379">
        <v>0</v>
      </c>
      <c r="O3416" s="380">
        <v>0</v>
      </c>
      <c r="P3416" s="380">
        <v>19</v>
      </c>
      <c r="Q3416" s="380"/>
      <c r="R3416" s="375">
        <f t="shared" si="497"/>
        <v>117255</v>
      </c>
      <c r="S3416" s="376">
        <f t="shared" si="497"/>
        <v>0</v>
      </c>
      <c r="T3416" s="380"/>
      <c r="U3416" s="88">
        <f t="shared" si="498"/>
        <v>19</v>
      </c>
      <c r="V3416" s="89"/>
      <c r="W3416" s="27" t="s">
        <v>10</v>
      </c>
      <c r="X3416" s="88">
        <f t="shared" si="499"/>
        <v>3023</v>
      </c>
      <c r="Y3416" s="88">
        <f t="shared" si="500"/>
        <v>0</v>
      </c>
      <c r="Z3416" s="88">
        <f t="shared" si="501"/>
        <v>888</v>
      </c>
      <c r="AA3416" s="88">
        <f t="shared" si="502"/>
        <v>0</v>
      </c>
      <c r="AB3416" s="88">
        <f t="shared" si="503"/>
        <v>5129</v>
      </c>
      <c r="AC3416" s="88">
        <f t="shared" si="504"/>
        <v>0</v>
      </c>
      <c r="AD3416" s="88">
        <f t="shared" si="505"/>
        <v>0</v>
      </c>
      <c r="AE3416" s="88">
        <f t="shared" si="506"/>
        <v>9040</v>
      </c>
      <c r="AF3416" s="89"/>
      <c r="AG3416" s="89"/>
      <c r="AH3416" s="88">
        <f t="shared" si="507"/>
        <v>9040</v>
      </c>
      <c r="AI3416" s="90">
        <f t="shared" si="495"/>
        <v>0</v>
      </c>
      <c r="AJ3416" s="92"/>
      <c r="AK3416" s="89">
        <v>36</v>
      </c>
      <c r="AL3416" s="89">
        <v>0</v>
      </c>
      <c r="AM3416" s="88">
        <f t="shared" si="508"/>
        <v>36</v>
      </c>
      <c r="AN3416" s="89">
        <v>11098</v>
      </c>
      <c r="AO3416" s="89">
        <v>0</v>
      </c>
      <c r="AP3416" s="88">
        <f t="shared" si="509"/>
        <v>11098</v>
      </c>
      <c r="AQ3416" s="89">
        <v>0</v>
      </c>
      <c r="AR3416" s="89">
        <v>0</v>
      </c>
      <c r="AS3416" s="88">
        <f t="shared" si="510"/>
        <v>6924</v>
      </c>
      <c r="AT3416" s="89"/>
      <c r="AU3416" s="88">
        <f t="shared" si="511"/>
        <v>18058</v>
      </c>
      <c r="AV3416" s="92"/>
      <c r="AW3416" s="93">
        <f t="shared" si="512"/>
        <v>0</v>
      </c>
      <c r="AX3416" s="92"/>
      <c r="AY3416" s="94">
        <f t="shared" si="513"/>
        <v>9018</v>
      </c>
      <c r="AZ3416" s="95"/>
      <c r="BA3416" s="94">
        <f t="shared" si="514"/>
        <v>9018</v>
      </c>
      <c r="BB3416" s="99"/>
      <c r="BC3416" s="96"/>
      <c r="BD3416" s="97"/>
      <c r="BE3416" s="30" t="str">
        <f t="shared" si="494"/>
        <v>oui</v>
      </c>
      <c r="BF3416" s="98" t="str">
        <f t="shared" si="494"/>
        <v>oui</v>
      </c>
      <c r="BG3416" s="98" t="str">
        <f t="shared" si="494"/>
        <v>oui</v>
      </c>
      <c r="BH3416" s="98" t="str">
        <f t="shared" si="494"/>
        <v>oui</v>
      </c>
      <c r="BI3416" s="98" t="str">
        <f t="shared" si="494"/>
        <v>oui</v>
      </c>
      <c r="BJ3416" s="98" t="str">
        <f t="shared" si="494"/>
        <v>oui</v>
      </c>
      <c r="BK3416" s="98" t="str">
        <f t="shared" si="494"/>
        <v>oui</v>
      </c>
      <c r="BL3416" s="33" t="str">
        <f t="shared" si="494"/>
        <v>oui</v>
      </c>
    </row>
    <row r="3417" spans="1:64" s="24" customFormat="1" ht="11.25" customHeight="1" x14ac:dyDescent="0.2">
      <c r="A3417" s="378" t="s">
        <v>80</v>
      </c>
      <c r="B3417" s="373">
        <f t="shared" si="496"/>
        <v>114822</v>
      </c>
      <c r="C3417" s="15"/>
      <c r="D3417" s="379">
        <v>15440</v>
      </c>
      <c r="E3417" s="379">
        <v>0</v>
      </c>
      <c r="F3417" s="379">
        <v>0</v>
      </c>
      <c r="G3417" s="379">
        <v>0</v>
      </c>
      <c r="H3417" s="379">
        <v>8462</v>
      </c>
      <c r="I3417" s="379">
        <v>0</v>
      </c>
      <c r="J3417" s="379">
        <v>0</v>
      </c>
      <c r="K3417" s="379">
        <v>0</v>
      </c>
      <c r="L3417" s="379">
        <v>90868</v>
      </c>
      <c r="M3417" s="379">
        <v>0</v>
      </c>
      <c r="N3417" s="379">
        <v>0</v>
      </c>
      <c r="O3417" s="380">
        <v>0</v>
      </c>
      <c r="P3417" s="380">
        <v>52</v>
      </c>
      <c r="Q3417" s="380">
        <v>0</v>
      </c>
      <c r="R3417" s="375">
        <f t="shared" si="497"/>
        <v>114770</v>
      </c>
      <c r="S3417" s="376">
        <f t="shared" si="497"/>
        <v>0</v>
      </c>
      <c r="T3417" s="380">
        <v>0</v>
      </c>
      <c r="U3417" s="88">
        <f t="shared" si="498"/>
        <v>52</v>
      </c>
      <c r="V3417" s="89"/>
      <c r="W3417" s="27" t="s">
        <v>10</v>
      </c>
      <c r="X3417" s="88">
        <f t="shared" si="499"/>
        <v>3088</v>
      </c>
      <c r="Y3417" s="88">
        <f t="shared" si="500"/>
        <v>0</v>
      </c>
      <c r="Z3417" s="88">
        <f t="shared" si="501"/>
        <v>846</v>
      </c>
      <c r="AA3417" s="88">
        <f t="shared" si="502"/>
        <v>0</v>
      </c>
      <c r="AB3417" s="88">
        <f t="shared" si="503"/>
        <v>4998</v>
      </c>
      <c r="AC3417" s="88">
        <f t="shared" si="504"/>
        <v>0</v>
      </c>
      <c r="AD3417" s="88">
        <f t="shared" si="505"/>
        <v>0</v>
      </c>
      <c r="AE3417" s="88">
        <f t="shared" si="506"/>
        <v>8932</v>
      </c>
      <c r="AF3417" s="89"/>
      <c r="AG3417" s="89"/>
      <c r="AH3417" s="88">
        <f t="shared" si="507"/>
        <v>8932</v>
      </c>
      <c r="AI3417" s="90">
        <f t="shared" si="495"/>
        <v>0</v>
      </c>
      <c r="AJ3417" s="92"/>
      <c r="AK3417" s="89">
        <v>3354</v>
      </c>
      <c r="AL3417" s="89"/>
      <c r="AM3417" s="88">
        <f t="shared" si="508"/>
        <v>3354</v>
      </c>
      <c r="AN3417" s="379">
        <v>13307</v>
      </c>
      <c r="AO3417" s="379">
        <v>0</v>
      </c>
      <c r="AP3417" s="88">
        <f t="shared" si="509"/>
        <v>13307</v>
      </c>
      <c r="AQ3417" s="89">
        <v>0</v>
      </c>
      <c r="AR3417" s="89"/>
      <c r="AS3417" s="88">
        <f t="shared" si="510"/>
        <v>9018</v>
      </c>
      <c r="AT3417" s="89"/>
      <c r="AU3417" s="88">
        <f t="shared" si="511"/>
        <v>25679</v>
      </c>
      <c r="AV3417" s="92"/>
      <c r="AW3417" s="93">
        <f t="shared" si="512"/>
        <v>0</v>
      </c>
      <c r="AX3417" s="92"/>
      <c r="AY3417" s="94">
        <f t="shared" si="513"/>
        <v>16747</v>
      </c>
      <c r="AZ3417" s="95">
        <v>11000</v>
      </c>
      <c r="BA3417" s="94">
        <f t="shared" si="514"/>
        <v>5747</v>
      </c>
      <c r="BB3417" s="99"/>
      <c r="BC3417" s="96"/>
      <c r="BD3417" s="97"/>
      <c r="BE3417" s="30" t="str">
        <f t="shared" si="494"/>
        <v>oui</v>
      </c>
      <c r="BF3417" s="98"/>
      <c r="BG3417" s="98"/>
      <c r="BH3417" s="98"/>
      <c r="BI3417" s="98"/>
      <c r="BJ3417" s="98"/>
      <c r="BK3417" s="98"/>
      <c r="BL3417" s="33"/>
    </row>
    <row r="3418" spans="1:64" s="24" customFormat="1" ht="11.25" customHeight="1" x14ac:dyDescent="0.2">
      <c r="A3418" s="378" t="s">
        <v>81</v>
      </c>
      <c r="B3418" s="373">
        <f t="shared" si="496"/>
        <v>0</v>
      </c>
      <c r="C3418" s="15"/>
      <c r="D3418" s="379">
        <v>0</v>
      </c>
      <c r="E3418" s="379">
        <v>0</v>
      </c>
      <c r="F3418" s="379">
        <v>0</v>
      </c>
      <c r="G3418" s="379">
        <v>0</v>
      </c>
      <c r="H3418" s="379">
        <v>0</v>
      </c>
      <c r="I3418" s="379">
        <v>0</v>
      </c>
      <c r="J3418" s="379">
        <v>0</v>
      </c>
      <c r="K3418" s="379">
        <v>0</v>
      </c>
      <c r="L3418" s="379">
        <v>0</v>
      </c>
      <c r="M3418" s="379">
        <v>0</v>
      </c>
      <c r="N3418" s="379">
        <v>0</v>
      </c>
      <c r="O3418" s="380">
        <v>0</v>
      </c>
      <c r="P3418" s="380">
        <v>0</v>
      </c>
      <c r="Q3418" s="380">
        <v>0</v>
      </c>
      <c r="R3418" s="375">
        <f t="shared" si="497"/>
        <v>0</v>
      </c>
      <c r="S3418" s="376">
        <f t="shared" si="497"/>
        <v>0</v>
      </c>
      <c r="T3418" s="380">
        <v>0</v>
      </c>
      <c r="U3418" s="88">
        <f t="shared" si="498"/>
        <v>0</v>
      </c>
      <c r="V3418" s="89"/>
      <c r="W3418" s="27" t="s">
        <v>10</v>
      </c>
      <c r="X3418" s="88">
        <f t="shared" si="499"/>
        <v>0</v>
      </c>
      <c r="Y3418" s="88">
        <f t="shared" si="500"/>
        <v>0</v>
      </c>
      <c r="Z3418" s="88">
        <f t="shared" si="501"/>
        <v>0</v>
      </c>
      <c r="AA3418" s="88">
        <f t="shared" si="502"/>
        <v>0</v>
      </c>
      <c r="AB3418" s="88">
        <f t="shared" si="503"/>
        <v>0</v>
      </c>
      <c r="AC3418" s="88">
        <f t="shared" si="504"/>
        <v>0</v>
      </c>
      <c r="AD3418" s="88">
        <f t="shared" si="505"/>
        <v>0</v>
      </c>
      <c r="AE3418" s="88">
        <f t="shared" si="506"/>
        <v>0</v>
      </c>
      <c r="AF3418" s="89"/>
      <c r="AG3418" s="89"/>
      <c r="AH3418" s="88">
        <f t="shared" si="507"/>
        <v>0</v>
      </c>
      <c r="AI3418" s="90">
        <f t="shared" si="495"/>
        <v>0</v>
      </c>
      <c r="AJ3418" s="92"/>
      <c r="AK3418" s="89">
        <v>0</v>
      </c>
      <c r="AL3418" s="89"/>
      <c r="AM3418" s="88">
        <f t="shared" si="508"/>
        <v>0</v>
      </c>
      <c r="AN3418" s="379">
        <v>0</v>
      </c>
      <c r="AO3418" s="379">
        <v>0</v>
      </c>
      <c r="AP3418" s="88">
        <f t="shared" si="509"/>
        <v>0</v>
      </c>
      <c r="AQ3418" s="89">
        <v>0</v>
      </c>
      <c r="AR3418" s="89"/>
      <c r="AS3418" s="88">
        <f t="shared" si="510"/>
        <v>5747</v>
      </c>
      <c r="AT3418" s="89"/>
      <c r="AU3418" s="88">
        <f t="shared" si="511"/>
        <v>5747</v>
      </c>
      <c r="AV3418" s="92"/>
      <c r="AW3418" s="93">
        <f t="shared" si="512"/>
        <v>0</v>
      </c>
      <c r="AX3418" s="92"/>
      <c r="AY3418" s="94">
        <f t="shared" si="513"/>
        <v>5747</v>
      </c>
      <c r="AZ3418" s="95">
        <v>0</v>
      </c>
      <c r="BA3418" s="94">
        <f t="shared" si="514"/>
        <v>5747</v>
      </c>
      <c r="BB3418" s="92"/>
      <c r="BC3418" s="96"/>
      <c r="BD3418" s="97"/>
      <c r="BE3418" s="30" t="str">
        <f t="shared" ref="BE3418:BL3433" si="515">+BE3417</f>
        <v>oui</v>
      </c>
      <c r="BF3418" s="98"/>
      <c r="BG3418" s="98"/>
      <c r="BH3418" s="98"/>
      <c r="BI3418" s="98"/>
      <c r="BJ3418" s="98"/>
      <c r="BK3418" s="98"/>
      <c r="BL3418" s="33"/>
    </row>
    <row r="3419" spans="1:64" s="24" customFormat="1" ht="11.25" customHeight="1" x14ac:dyDescent="0.2">
      <c r="A3419" s="378" t="s">
        <v>82</v>
      </c>
      <c r="B3419" s="373">
        <f t="shared" si="496"/>
        <v>0</v>
      </c>
      <c r="C3419" s="15"/>
      <c r="D3419" s="379">
        <v>0</v>
      </c>
      <c r="E3419" s="379">
        <v>0</v>
      </c>
      <c r="F3419" s="379">
        <v>0</v>
      </c>
      <c r="G3419" s="379">
        <v>0</v>
      </c>
      <c r="H3419" s="379">
        <v>0</v>
      </c>
      <c r="I3419" s="379">
        <v>0</v>
      </c>
      <c r="J3419" s="379">
        <v>0</v>
      </c>
      <c r="K3419" s="379">
        <v>0</v>
      </c>
      <c r="L3419" s="379">
        <v>0</v>
      </c>
      <c r="M3419" s="379">
        <v>0</v>
      </c>
      <c r="N3419" s="379">
        <v>0</v>
      </c>
      <c r="O3419" s="380">
        <v>0</v>
      </c>
      <c r="P3419" s="380">
        <v>0</v>
      </c>
      <c r="Q3419" s="380">
        <v>0</v>
      </c>
      <c r="R3419" s="375">
        <f t="shared" si="497"/>
        <v>0</v>
      </c>
      <c r="S3419" s="376">
        <f t="shared" si="497"/>
        <v>0</v>
      </c>
      <c r="T3419" s="380">
        <v>0</v>
      </c>
      <c r="U3419" s="88">
        <f t="shared" si="498"/>
        <v>0</v>
      </c>
      <c r="V3419" s="89"/>
      <c r="W3419" s="27" t="s">
        <v>10</v>
      </c>
      <c r="X3419" s="88">
        <f t="shared" si="499"/>
        <v>0</v>
      </c>
      <c r="Y3419" s="88">
        <f t="shared" si="500"/>
        <v>0</v>
      </c>
      <c r="Z3419" s="88">
        <f t="shared" si="501"/>
        <v>0</v>
      </c>
      <c r="AA3419" s="88">
        <f t="shared" si="502"/>
        <v>0</v>
      </c>
      <c r="AB3419" s="88">
        <f t="shared" si="503"/>
        <v>0</v>
      </c>
      <c r="AC3419" s="88">
        <f t="shared" si="504"/>
        <v>0</v>
      </c>
      <c r="AD3419" s="88">
        <f t="shared" si="505"/>
        <v>0</v>
      </c>
      <c r="AE3419" s="88">
        <f t="shared" si="506"/>
        <v>0</v>
      </c>
      <c r="AF3419" s="89"/>
      <c r="AG3419" s="89"/>
      <c r="AH3419" s="88">
        <f t="shared" si="507"/>
        <v>0</v>
      </c>
      <c r="AI3419" s="90">
        <f t="shared" si="495"/>
        <v>0</v>
      </c>
      <c r="AJ3419" s="92"/>
      <c r="AK3419" s="89">
        <v>0</v>
      </c>
      <c r="AL3419" s="89"/>
      <c r="AM3419" s="88">
        <f t="shared" si="508"/>
        <v>0</v>
      </c>
      <c r="AN3419" s="379">
        <v>0</v>
      </c>
      <c r="AO3419" s="379">
        <v>0</v>
      </c>
      <c r="AP3419" s="88">
        <f t="shared" si="509"/>
        <v>0</v>
      </c>
      <c r="AQ3419" s="89">
        <v>0</v>
      </c>
      <c r="AR3419" s="89"/>
      <c r="AS3419" s="88">
        <f t="shared" si="510"/>
        <v>5747</v>
      </c>
      <c r="AT3419" s="89"/>
      <c r="AU3419" s="88">
        <f t="shared" si="511"/>
        <v>5747</v>
      </c>
      <c r="AV3419" s="92"/>
      <c r="AW3419" s="93">
        <f t="shared" si="512"/>
        <v>0</v>
      </c>
      <c r="AX3419" s="92"/>
      <c r="AY3419" s="94">
        <f t="shared" si="513"/>
        <v>5747</v>
      </c>
      <c r="AZ3419" s="95">
        <v>0</v>
      </c>
      <c r="BA3419" s="94">
        <f t="shared" si="514"/>
        <v>5747</v>
      </c>
      <c r="BB3419" s="92"/>
      <c r="BC3419" s="96"/>
      <c r="BD3419" s="97"/>
      <c r="BE3419" s="30" t="str">
        <f t="shared" si="515"/>
        <v>oui</v>
      </c>
      <c r="BF3419" s="98"/>
      <c r="BG3419" s="98"/>
      <c r="BH3419" s="98"/>
      <c r="BI3419" s="98"/>
      <c r="BJ3419" s="98"/>
      <c r="BK3419" s="98"/>
      <c r="BL3419" s="33"/>
    </row>
    <row r="3420" spans="1:64" s="24" customFormat="1" ht="11.25" customHeight="1" x14ac:dyDescent="0.2">
      <c r="A3420" s="85"/>
      <c r="B3420" s="104"/>
      <c r="C3420" s="15"/>
      <c r="D3420" s="105"/>
      <c r="E3420" s="105"/>
      <c r="F3420" s="105"/>
      <c r="G3420" s="105"/>
      <c r="H3420" s="105"/>
      <c r="I3420" s="105"/>
      <c r="J3420" s="105"/>
      <c r="K3420" s="105"/>
      <c r="L3420" s="105"/>
      <c r="M3420" s="105"/>
      <c r="N3420" s="92"/>
      <c r="O3420" s="92"/>
      <c r="P3420" s="92"/>
      <c r="Q3420" s="92"/>
      <c r="R3420" s="92"/>
      <c r="S3420" s="92"/>
      <c r="U3420" s="92"/>
      <c r="V3420" s="92"/>
      <c r="W3420" s="27" t="s">
        <v>10</v>
      </c>
      <c r="X3420" s="92"/>
      <c r="Y3420" s="92"/>
      <c r="Z3420" s="92"/>
      <c r="AA3420" s="92"/>
      <c r="AB3420" s="92"/>
      <c r="AC3420" s="92"/>
      <c r="AD3420" s="92"/>
      <c r="AE3420" s="92"/>
      <c r="AF3420" s="106"/>
      <c r="AG3420" s="92"/>
      <c r="AH3420" s="92"/>
      <c r="AI3420" s="92"/>
      <c r="AJ3420" s="107"/>
      <c r="AK3420" s="106"/>
      <c r="AL3420" s="106"/>
      <c r="AM3420" s="106"/>
      <c r="AN3420" s="92"/>
      <c r="AO3420" s="92"/>
      <c r="AP3420" s="92"/>
      <c r="AQ3420" s="92"/>
      <c r="AR3420" s="92"/>
      <c r="AS3420" s="92"/>
      <c r="AT3420" s="92"/>
      <c r="AU3420" s="92"/>
      <c r="AV3420" s="92"/>
      <c r="AW3420" s="92"/>
      <c r="AX3420" s="92"/>
      <c r="AY3420" s="28"/>
      <c r="AZ3420" s="28"/>
      <c r="BA3420" s="28"/>
      <c r="BB3420" s="92"/>
      <c r="BD3420" s="29"/>
      <c r="BE3420" s="30" t="str">
        <f t="shared" si="515"/>
        <v>oui</v>
      </c>
      <c r="BF3420" s="98">
        <f t="shared" si="515"/>
        <v>0</v>
      </c>
      <c r="BG3420" s="98">
        <f t="shared" si="515"/>
        <v>0</v>
      </c>
      <c r="BH3420" s="98">
        <f t="shared" si="515"/>
        <v>0</v>
      </c>
      <c r="BI3420" s="98">
        <f t="shared" si="515"/>
        <v>0</v>
      </c>
      <c r="BJ3420" s="98">
        <f t="shared" si="515"/>
        <v>0</v>
      </c>
      <c r="BK3420" s="98">
        <f t="shared" si="515"/>
        <v>0</v>
      </c>
      <c r="BL3420" s="33">
        <f t="shared" si="515"/>
        <v>0</v>
      </c>
    </row>
    <row r="3421" spans="1:64" s="24" customFormat="1" ht="12.75" customHeight="1" x14ac:dyDescent="0.2">
      <c r="A3421" s="381" t="s">
        <v>83</v>
      </c>
      <c r="B3421" s="108">
        <f>SUM(B3408:B3419)</f>
        <v>1112513</v>
      </c>
      <c r="C3421" s="15"/>
      <c r="D3421" s="376">
        <f t="shared" ref="D3421:V3421" si="516">SUM(D3408:D3420)</f>
        <v>163702</v>
      </c>
      <c r="E3421" s="376">
        <f t="shared" si="516"/>
        <v>0</v>
      </c>
      <c r="F3421" s="376">
        <f t="shared" si="516"/>
        <v>0</v>
      </c>
      <c r="G3421" s="376">
        <f t="shared" si="516"/>
        <v>0</v>
      </c>
      <c r="H3421" s="376">
        <f t="shared" si="516"/>
        <v>49448</v>
      </c>
      <c r="I3421" s="376">
        <f t="shared" si="516"/>
        <v>0</v>
      </c>
      <c r="J3421" s="376">
        <f t="shared" si="516"/>
        <v>0</v>
      </c>
      <c r="K3421" s="376">
        <f t="shared" si="516"/>
        <v>0</v>
      </c>
      <c r="L3421" s="376">
        <f t="shared" si="516"/>
        <v>897580</v>
      </c>
      <c r="M3421" s="376">
        <f t="shared" si="516"/>
        <v>1608</v>
      </c>
      <c r="N3421" s="376">
        <f t="shared" si="516"/>
        <v>0</v>
      </c>
      <c r="O3421" s="376">
        <f t="shared" si="516"/>
        <v>0</v>
      </c>
      <c r="P3421" s="376">
        <f t="shared" si="516"/>
        <v>175</v>
      </c>
      <c r="Q3421" s="376">
        <f t="shared" si="516"/>
        <v>0</v>
      </c>
      <c r="R3421" s="376">
        <f t="shared" si="516"/>
        <v>1110730</v>
      </c>
      <c r="S3421" s="376">
        <f t="shared" si="516"/>
        <v>1608</v>
      </c>
      <c r="T3421" s="376">
        <f t="shared" si="516"/>
        <v>0</v>
      </c>
      <c r="U3421" s="88">
        <f t="shared" si="516"/>
        <v>175</v>
      </c>
      <c r="V3421" s="88">
        <f t="shared" si="516"/>
        <v>0</v>
      </c>
      <c r="W3421" s="27" t="s">
        <v>10</v>
      </c>
      <c r="X3421" s="376">
        <f t="shared" ref="X3421:AF3421" si="517">SUM(X3408:X3419)</f>
        <v>32739</v>
      </c>
      <c r="Y3421" s="376">
        <f t="shared" si="517"/>
        <v>0</v>
      </c>
      <c r="Z3421" s="376">
        <f t="shared" si="517"/>
        <v>4945</v>
      </c>
      <c r="AA3421" s="376">
        <f t="shared" si="517"/>
        <v>0</v>
      </c>
      <c r="AB3421" s="376">
        <f t="shared" si="517"/>
        <v>49455</v>
      </c>
      <c r="AC3421" s="376">
        <f t="shared" si="517"/>
        <v>0</v>
      </c>
      <c r="AD3421" s="376">
        <f t="shared" si="517"/>
        <v>0</v>
      </c>
      <c r="AE3421" s="376">
        <f t="shared" si="517"/>
        <v>87139</v>
      </c>
      <c r="AF3421" s="88">
        <f t="shared" si="517"/>
        <v>0</v>
      </c>
      <c r="AG3421" s="109"/>
      <c r="AH3421" s="376">
        <f>SUM(AH3408:AH3419)</f>
        <v>87139</v>
      </c>
      <c r="AI3421" s="88">
        <f>SUM(AI3408:AI3419)</f>
        <v>88</v>
      </c>
      <c r="AJ3421" s="107"/>
      <c r="AK3421" s="376">
        <f>SUM(AK3408:AK3419)</f>
        <v>57972</v>
      </c>
      <c r="AL3421" s="376">
        <f>SUM(AL3408:AL3420)</f>
        <v>0</v>
      </c>
      <c r="AM3421" s="376"/>
      <c r="AN3421" s="376">
        <f>SUM(AN3408:AN3419)</f>
        <v>203879</v>
      </c>
      <c r="AO3421" s="376">
        <f>SUM(AO3408:AO3419)</f>
        <v>88</v>
      </c>
      <c r="AP3421" s="376">
        <f>SUM(AP3408:AP3419)</f>
        <v>203967</v>
      </c>
      <c r="AQ3421" s="376">
        <f>SUM(AQ3408:AQ3419)</f>
        <v>0</v>
      </c>
      <c r="AR3421" s="88">
        <f>SUM(AR3408:AR3419)</f>
        <v>0</v>
      </c>
      <c r="AS3421" s="109"/>
      <c r="AT3421" s="109"/>
      <c r="AU3421" s="109"/>
      <c r="AV3421" s="92"/>
      <c r="AW3421" s="92"/>
      <c r="AX3421" s="92"/>
      <c r="AY3421" s="28"/>
      <c r="AZ3421" s="28"/>
      <c r="BA3421" s="28"/>
      <c r="BB3421" s="92"/>
      <c r="BD3421" s="29"/>
      <c r="BE3421" s="30" t="str">
        <f t="shared" si="515"/>
        <v>oui</v>
      </c>
      <c r="BF3421" s="98">
        <f t="shared" si="515"/>
        <v>0</v>
      </c>
      <c r="BG3421" s="98">
        <f t="shared" si="515"/>
        <v>0</v>
      </c>
      <c r="BH3421" s="98">
        <f t="shared" si="515"/>
        <v>0</v>
      </c>
      <c r="BI3421" s="98">
        <f t="shared" si="515"/>
        <v>0</v>
      </c>
      <c r="BJ3421" s="98">
        <f t="shared" si="515"/>
        <v>0</v>
      </c>
      <c r="BK3421" s="98">
        <f t="shared" si="515"/>
        <v>0</v>
      </c>
      <c r="BL3421" s="33">
        <f t="shared" si="515"/>
        <v>0</v>
      </c>
    </row>
    <row r="3422" spans="1:64" s="24" customFormat="1" ht="11.25" customHeight="1" x14ac:dyDescent="0.2">
      <c r="C3422" s="15"/>
      <c r="W3422" s="27" t="s">
        <v>10</v>
      </c>
      <c r="AY3422" s="28"/>
      <c r="AZ3422" s="28"/>
      <c r="BA3422" s="28"/>
      <c r="BD3422" s="29"/>
      <c r="BE3422" s="30" t="str">
        <f t="shared" si="515"/>
        <v>oui</v>
      </c>
      <c r="BF3422" s="33">
        <f t="shared" si="515"/>
        <v>0</v>
      </c>
      <c r="BG3422" s="33">
        <f t="shared" si="515"/>
        <v>0</v>
      </c>
      <c r="BH3422" s="33">
        <f t="shared" si="515"/>
        <v>0</v>
      </c>
      <c r="BI3422" s="33">
        <f t="shared" si="515"/>
        <v>0</v>
      </c>
      <c r="BJ3422" s="33">
        <f t="shared" si="515"/>
        <v>0</v>
      </c>
      <c r="BK3422" s="33">
        <f t="shared" si="515"/>
        <v>0</v>
      </c>
      <c r="BL3422" s="33">
        <f t="shared" si="515"/>
        <v>0</v>
      </c>
    </row>
    <row r="3423" spans="1:64" s="111" customFormat="1" ht="12.75" customHeight="1" x14ac:dyDescent="0.2">
      <c r="A3423" s="110" t="s">
        <v>84</v>
      </c>
      <c r="C3423" s="15"/>
      <c r="D3423" s="134">
        <v>163702</v>
      </c>
      <c r="E3423" s="112"/>
      <c r="F3423" s="134">
        <v>0</v>
      </c>
      <c r="G3423" s="112"/>
      <c r="H3423" s="134">
        <v>49448</v>
      </c>
      <c r="I3423" s="112"/>
      <c r="J3423" s="134"/>
      <c r="K3423" s="112"/>
      <c r="L3423" s="134">
        <v>897580</v>
      </c>
      <c r="M3423" s="112"/>
      <c r="N3423" s="134">
        <v>0</v>
      </c>
      <c r="O3423" s="112"/>
      <c r="P3423" s="134">
        <v>175</v>
      </c>
      <c r="Q3423" s="112"/>
      <c r="R3423" s="134">
        <f>SUM(D3423:O3423)</f>
        <v>1110730</v>
      </c>
      <c r="S3423" s="112"/>
      <c r="U3423" s="134">
        <f>SUM(P3423:Q3423)</f>
        <v>175</v>
      </c>
      <c r="W3423" s="27" t="s">
        <v>10</v>
      </c>
      <c r="AI3423" s="113">
        <f>+AI3421</f>
        <v>88</v>
      </c>
      <c r="AM3423" s="114">
        <f>+AL3421+AO3421</f>
        <v>88</v>
      </c>
      <c r="AN3423" s="115"/>
      <c r="AY3423" s="28"/>
      <c r="AZ3423" s="28"/>
      <c r="BA3423" s="28"/>
      <c r="BD3423" s="116"/>
      <c r="BE3423" s="30" t="str">
        <f t="shared" si="515"/>
        <v>oui</v>
      </c>
      <c r="BF3423" s="117">
        <f t="shared" si="515"/>
        <v>0</v>
      </c>
      <c r="BG3423" s="117">
        <f t="shared" si="515"/>
        <v>0</v>
      </c>
      <c r="BH3423" s="117">
        <f t="shared" si="515"/>
        <v>0</v>
      </c>
      <c r="BI3423" s="117">
        <f t="shared" si="515"/>
        <v>0</v>
      </c>
      <c r="BJ3423" s="117">
        <f t="shared" si="515"/>
        <v>0</v>
      </c>
      <c r="BK3423" s="117">
        <f t="shared" si="515"/>
        <v>0</v>
      </c>
      <c r="BL3423" s="117">
        <f t="shared" si="515"/>
        <v>0</v>
      </c>
    </row>
    <row r="3424" spans="1:64" s="111" customFormat="1" ht="12.75" customHeight="1" x14ac:dyDescent="0.2">
      <c r="A3424" s="110" t="s">
        <v>85</v>
      </c>
      <c r="C3424" s="15"/>
      <c r="D3424" s="118"/>
      <c r="E3424" s="134">
        <v>0</v>
      </c>
      <c r="F3424" s="118"/>
      <c r="G3424" s="134">
        <v>0</v>
      </c>
      <c r="H3424" s="118"/>
      <c r="I3424" s="134">
        <v>0</v>
      </c>
      <c r="J3424" s="118"/>
      <c r="K3424" s="134"/>
      <c r="L3424" s="118"/>
      <c r="M3424" s="134">
        <v>1607.53</v>
      </c>
      <c r="N3424" s="118"/>
      <c r="O3424" s="134">
        <v>0</v>
      </c>
      <c r="P3424" s="118"/>
      <c r="Q3424" s="134">
        <v>0</v>
      </c>
      <c r="R3424" s="118"/>
      <c r="S3424" s="134">
        <f>SUM(D3424:O3424)</f>
        <v>1607.53</v>
      </c>
      <c r="U3424" s="118"/>
      <c r="W3424" s="27" t="s">
        <v>10</v>
      </c>
      <c r="AI3424" s="119"/>
      <c r="AM3424" s="120"/>
      <c r="AN3424" s="121"/>
      <c r="AY3424" s="28"/>
      <c r="AZ3424" s="28"/>
      <c r="BA3424" s="28"/>
      <c r="BD3424" s="116"/>
      <c r="BE3424" s="30" t="str">
        <f t="shared" si="515"/>
        <v>oui</v>
      </c>
      <c r="BF3424" s="117">
        <f t="shared" si="515"/>
        <v>0</v>
      </c>
      <c r="BG3424" s="117">
        <f t="shared" si="515"/>
        <v>0</v>
      </c>
      <c r="BH3424" s="117">
        <f t="shared" si="515"/>
        <v>0</v>
      </c>
      <c r="BI3424" s="117">
        <f t="shared" si="515"/>
        <v>0</v>
      </c>
      <c r="BJ3424" s="117">
        <f t="shared" si="515"/>
        <v>0</v>
      </c>
      <c r="BK3424" s="117">
        <f t="shared" si="515"/>
        <v>0</v>
      </c>
      <c r="BL3424" s="117">
        <f t="shared" si="515"/>
        <v>0</v>
      </c>
    </row>
    <row r="3425" spans="1:64" s="24" customFormat="1" ht="11.25" customHeight="1" x14ac:dyDescent="0.2">
      <c r="C3425" s="15"/>
      <c r="W3425" s="27" t="s">
        <v>10</v>
      </c>
      <c r="AY3425" s="28"/>
      <c r="AZ3425" s="28"/>
      <c r="BA3425" s="28"/>
      <c r="BD3425" s="29"/>
      <c r="BE3425" s="30" t="str">
        <f t="shared" si="515"/>
        <v>oui</v>
      </c>
      <c r="BF3425" s="33">
        <f t="shared" si="515"/>
        <v>0</v>
      </c>
      <c r="BG3425" s="33">
        <f t="shared" si="515"/>
        <v>0</v>
      </c>
      <c r="BH3425" s="33">
        <f t="shared" si="515"/>
        <v>0</v>
      </c>
      <c r="BI3425" s="33">
        <f t="shared" si="515"/>
        <v>0</v>
      </c>
      <c r="BJ3425" s="33">
        <f t="shared" si="515"/>
        <v>0</v>
      </c>
      <c r="BK3425" s="33">
        <f t="shared" si="515"/>
        <v>0</v>
      </c>
      <c r="BL3425" s="33">
        <f t="shared" si="515"/>
        <v>0</v>
      </c>
    </row>
    <row r="3426" spans="1:64" s="122" customFormat="1" ht="15" customHeight="1" x14ac:dyDescent="0.25">
      <c r="A3426" s="122" t="str">
        <f>+CONCATENATE("Ecart ",C3426)</f>
        <v xml:space="preserve">Ecart </v>
      </c>
      <c r="C3426" s="15"/>
      <c r="D3426" s="135">
        <f>ROUND(D3421-D3423,0)</f>
        <v>0</v>
      </c>
      <c r="E3426" s="135">
        <f>ROUND(E3421-E3424,0)</f>
        <v>0</v>
      </c>
      <c r="F3426" s="135">
        <f>ROUND(F3421-F3423,0)</f>
        <v>0</v>
      </c>
      <c r="G3426" s="135">
        <f>ROUND(G3421-G3424,0)</f>
        <v>0</v>
      </c>
      <c r="H3426" s="135">
        <f>ROUND(H3421-H3423,0)</f>
        <v>0</v>
      </c>
      <c r="I3426" s="135">
        <f>ROUND(I3421-I3424,0)</f>
        <v>0</v>
      </c>
      <c r="J3426" s="135">
        <f>ROUND(J3421-J3423,0)</f>
        <v>0</v>
      </c>
      <c r="K3426" s="135">
        <f>ROUND(K3421-K3424,0)</f>
        <v>0</v>
      </c>
      <c r="L3426" s="135">
        <f>ROUND(L3421-L3423,0)</f>
        <v>0</v>
      </c>
      <c r="M3426" s="135">
        <f>ROUND(M3421-M3424,0)</f>
        <v>0</v>
      </c>
      <c r="N3426" s="135">
        <f>ROUND(N3421-N3423,0)</f>
        <v>0</v>
      </c>
      <c r="O3426" s="135">
        <f>ROUND(O3421-O3424,0)</f>
        <v>0</v>
      </c>
      <c r="P3426" s="135">
        <f>ROUND(P3421-P3423,0)</f>
        <v>0</v>
      </c>
      <c r="Q3426" s="135">
        <f>ROUND(Q3421-Q3424,0)</f>
        <v>0</v>
      </c>
      <c r="R3426" s="135">
        <f>ROUND(R3421-R3423,0)</f>
        <v>0</v>
      </c>
      <c r="S3426" s="135">
        <f>ROUND(S3421-S3424,0)</f>
        <v>0</v>
      </c>
      <c r="U3426" s="135">
        <f>ROUND(U3421-U3423,0)</f>
        <v>0</v>
      </c>
      <c r="W3426" s="27" t="s">
        <v>10</v>
      </c>
      <c r="AI3426" s="123" t="s">
        <v>86</v>
      </c>
      <c r="AY3426" s="124"/>
      <c r="AZ3426" s="124"/>
      <c r="BA3426" s="124"/>
      <c r="BD3426" s="125"/>
      <c r="BE3426" s="30" t="str">
        <f t="shared" si="515"/>
        <v>oui</v>
      </c>
      <c r="BF3426" s="126">
        <f t="shared" si="515"/>
        <v>0</v>
      </c>
      <c r="BG3426" s="126">
        <f t="shared" si="515"/>
        <v>0</v>
      </c>
      <c r="BH3426" s="126">
        <f t="shared" si="515"/>
        <v>0</v>
      </c>
      <c r="BI3426" s="126">
        <f t="shared" si="515"/>
        <v>0</v>
      </c>
      <c r="BJ3426" s="126">
        <f t="shared" si="515"/>
        <v>0</v>
      </c>
      <c r="BK3426" s="126">
        <f t="shared" si="515"/>
        <v>0</v>
      </c>
      <c r="BL3426" s="126">
        <f t="shared" si="515"/>
        <v>0</v>
      </c>
    </row>
    <row r="3427" spans="1:64" ht="15" customHeight="1" x14ac:dyDescent="0.25">
      <c r="C3427" s="15"/>
      <c r="W3427" s="27" t="s">
        <v>10</v>
      </c>
      <c r="AN3427"/>
      <c r="AO3427"/>
      <c r="AP3427"/>
      <c r="AQ3427"/>
      <c r="BE3427" s="30" t="str">
        <f t="shared" si="515"/>
        <v>oui</v>
      </c>
      <c r="BF3427" s="3">
        <f t="shared" si="515"/>
        <v>0</v>
      </c>
      <c r="BG3427" s="3">
        <f t="shared" si="515"/>
        <v>0</v>
      </c>
      <c r="BH3427" s="3">
        <f t="shared" si="515"/>
        <v>0</v>
      </c>
      <c r="BI3427" s="3">
        <f t="shared" si="515"/>
        <v>0</v>
      </c>
      <c r="BJ3427" s="3">
        <f t="shared" si="515"/>
        <v>0</v>
      </c>
      <c r="BK3427" s="3">
        <f t="shared" si="515"/>
        <v>0</v>
      </c>
      <c r="BL3427" s="3">
        <f t="shared" si="515"/>
        <v>0</v>
      </c>
    </row>
    <row r="3428" spans="1:64" s="129" customFormat="1" ht="21" customHeight="1" x14ac:dyDescent="0.35">
      <c r="A3428" s="126" t="s">
        <v>87</v>
      </c>
      <c r="B3428" s="127"/>
      <c r="C3428" s="15"/>
      <c r="D3428" s="128"/>
      <c r="E3428" s="128"/>
      <c r="F3428" s="128"/>
      <c r="G3428" s="136">
        <v>0</v>
      </c>
      <c r="H3428" s="127" t="s">
        <v>88</v>
      </c>
      <c r="W3428" s="27" t="s">
        <v>10</v>
      </c>
      <c r="AY3428" s="130"/>
      <c r="AZ3428" s="130"/>
      <c r="BA3428" s="130"/>
      <c r="BD3428" s="131"/>
      <c r="BE3428" s="30" t="str">
        <f t="shared" si="515"/>
        <v>oui</v>
      </c>
      <c r="BF3428" s="126">
        <f t="shared" si="515"/>
        <v>0</v>
      </c>
      <c r="BG3428" s="126">
        <f t="shared" si="515"/>
        <v>0</v>
      </c>
      <c r="BH3428" s="126">
        <f t="shared" si="515"/>
        <v>0</v>
      </c>
      <c r="BI3428" s="126">
        <f t="shared" si="515"/>
        <v>0</v>
      </c>
      <c r="BJ3428" s="126">
        <f t="shared" si="515"/>
        <v>0</v>
      </c>
      <c r="BK3428" s="126">
        <f t="shared" si="515"/>
        <v>0</v>
      </c>
      <c r="BL3428" s="126">
        <f t="shared" si="515"/>
        <v>0</v>
      </c>
    </row>
    <row r="3429" spans="1:64" ht="15" customHeight="1" x14ac:dyDescent="0.25">
      <c r="A3429" s="3"/>
      <c r="C3429" s="15"/>
      <c r="W3429" s="27" t="s">
        <v>10</v>
      </c>
      <c r="AJ3429" s="129"/>
      <c r="AK3429" s="129"/>
      <c r="AL3429" s="129"/>
      <c r="AM3429" s="129"/>
      <c r="AN3429" s="129"/>
      <c r="AO3429" s="129"/>
      <c r="AP3429" s="129"/>
      <c r="AQ3429" s="129"/>
      <c r="AR3429" s="129"/>
      <c r="AS3429" s="129"/>
      <c r="AT3429" s="129"/>
      <c r="AU3429" s="129"/>
      <c r="AV3429" s="129"/>
      <c r="AW3429" s="129"/>
      <c r="AX3429" s="129"/>
      <c r="BE3429" s="30" t="str">
        <f t="shared" si="515"/>
        <v>oui</v>
      </c>
      <c r="BF3429" s="3">
        <f t="shared" si="515"/>
        <v>0</v>
      </c>
      <c r="BG3429" s="3">
        <f t="shared" si="515"/>
        <v>0</v>
      </c>
      <c r="BH3429" s="3">
        <f t="shared" si="515"/>
        <v>0</v>
      </c>
      <c r="BI3429" s="3">
        <f t="shared" si="515"/>
        <v>0</v>
      </c>
      <c r="BJ3429" s="3">
        <f t="shared" si="515"/>
        <v>0</v>
      </c>
      <c r="BK3429" s="3">
        <f t="shared" si="515"/>
        <v>0</v>
      </c>
      <c r="BL3429" s="3">
        <f t="shared" si="515"/>
        <v>0</v>
      </c>
    </row>
    <row r="3430" spans="1:64" s="129" customFormat="1" ht="21" customHeight="1" x14ac:dyDescent="0.35">
      <c r="A3430" s="126" t="s">
        <v>89</v>
      </c>
      <c r="B3430" s="127"/>
      <c r="C3430" s="15"/>
      <c r="D3430" s="128"/>
      <c r="E3430" s="128"/>
      <c r="F3430" s="128"/>
      <c r="G3430" s="137">
        <v>0</v>
      </c>
      <c r="H3430" s="127" t="s">
        <v>90</v>
      </c>
      <c r="AY3430" s="130"/>
      <c r="AZ3430" s="130"/>
      <c r="BA3430" s="130"/>
      <c r="BD3430" s="131"/>
      <c r="BE3430" s="30" t="str">
        <f t="shared" si="515"/>
        <v>oui</v>
      </c>
      <c r="BF3430" s="126">
        <f t="shared" si="515"/>
        <v>0</v>
      </c>
      <c r="BG3430" s="126">
        <f t="shared" si="515"/>
        <v>0</v>
      </c>
      <c r="BH3430" s="126">
        <f t="shared" si="515"/>
        <v>0</v>
      </c>
      <c r="BI3430" s="126">
        <f t="shared" si="515"/>
        <v>0</v>
      </c>
      <c r="BJ3430" s="126">
        <f t="shared" si="515"/>
        <v>0</v>
      </c>
      <c r="BK3430" s="126">
        <f t="shared" si="515"/>
        <v>0</v>
      </c>
      <c r="BL3430" s="126">
        <f t="shared" si="515"/>
        <v>0</v>
      </c>
    </row>
    <row r="3431" spans="1:64" ht="15" customHeight="1" x14ac:dyDescent="0.25">
      <c r="A3431" s="3"/>
      <c r="C3431" s="15"/>
      <c r="AJ3431" s="129"/>
      <c r="AK3431" s="129"/>
      <c r="AL3431" s="129"/>
      <c r="AM3431" s="129"/>
      <c r="AN3431" s="129"/>
      <c r="AO3431" s="129"/>
      <c r="AP3431" s="129"/>
      <c r="AQ3431" s="129"/>
      <c r="AR3431" s="129"/>
      <c r="AS3431" s="129"/>
      <c r="AT3431" s="129"/>
      <c r="AU3431" s="129"/>
      <c r="AV3431" s="129"/>
      <c r="AW3431" s="129"/>
      <c r="AX3431" s="129"/>
      <c r="BE3431" s="30" t="str">
        <f t="shared" si="515"/>
        <v>oui</v>
      </c>
      <c r="BF3431" s="3">
        <f t="shared" si="515"/>
        <v>0</v>
      </c>
      <c r="BG3431" s="3">
        <f t="shared" si="515"/>
        <v>0</v>
      </c>
      <c r="BH3431" s="3">
        <f t="shared" si="515"/>
        <v>0</v>
      </c>
      <c r="BI3431" s="3">
        <f t="shared" si="515"/>
        <v>0</v>
      </c>
      <c r="BJ3431" s="3">
        <f t="shared" si="515"/>
        <v>0</v>
      </c>
      <c r="BK3431" s="3">
        <f t="shared" si="515"/>
        <v>0</v>
      </c>
      <c r="BL3431" s="3">
        <f t="shared" si="515"/>
        <v>0</v>
      </c>
    </row>
    <row r="3432" spans="1:64" ht="15" customHeight="1" x14ac:dyDescent="0.25">
      <c r="C3432" s="15"/>
      <c r="AJ3432" s="129"/>
      <c r="AK3432" s="129"/>
      <c r="AL3432" s="129"/>
      <c r="AM3432" s="129"/>
      <c r="AN3432" s="129"/>
      <c r="AO3432" s="129"/>
      <c r="AP3432" s="129"/>
      <c r="AQ3432" s="129"/>
      <c r="AR3432" s="129"/>
      <c r="AS3432" s="129"/>
      <c r="AT3432" s="129"/>
      <c r="AU3432" s="129"/>
      <c r="AV3432" s="129"/>
      <c r="AW3432" s="129"/>
      <c r="AX3432" s="129"/>
      <c r="BE3432" s="30" t="str">
        <f t="shared" si="515"/>
        <v>oui</v>
      </c>
      <c r="BF3432" s="3">
        <f t="shared" si="515"/>
        <v>0</v>
      </c>
      <c r="BG3432" s="3">
        <f t="shared" si="515"/>
        <v>0</v>
      </c>
      <c r="BH3432" s="3">
        <f t="shared" si="515"/>
        <v>0</v>
      </c>
      <c r="BI3432" s="3">
        <f t="shared" si="515"/>
        <v>0</v>
      </c>
      <c r="BJ3432" s="3">
        <f t="shared" si="515"/>
        <v>0</v>
      </c>
      <c r="BK3432" s="3">
        <f t="shared" si="515"/>
        <v>0</v>
      </c>
      <c r="BL3432" s="3">
        <f t="shared" si="515"/>
        <v>0</v>
      </c>
    </row>
    <row r="3433" spans="1:64" ht="15" customHeight="1" x14ac:dyDescent="0.25">
      <c r="C3433" s="15"/>
      <c r="G3433" s="149"/>
      <c r="H3433" s="149"/>
      <c r="AJ3433" s="129"/>
      <c r="AK3433" s="129"/>
      <c r="AL3433" s="129"/>
      <c r="AM3433" s="129"/>
      <c r="AN3433" s="129"/>
      <c r="AO3433" s="129"/>
      <c r="AP3433" s="129"/>
      <c r="AQ3433" s="129"/>
      <c r="AR3433" s="129"/>
      <c r="AS3433" s="129"/>
      <c r="AT3433" s="129"/>
      <c r="AU3433" s="129"/>
      <c r="AV3433" s="129"/>
      <c r="AW3433" s="129"/>
      <c r="AX3433" s="129"/>
      <c r="BE3433" s="30" t="str">
        <f t="shared" si="515"/>
        <v>oui</v>
      </c>
      <c r="BF3433" s="3">
        <f t="shared" si="515"/>
        <v>0</v>
      </c>
      <c r="BG3433" s="3">
        <f t="shared" si="515"/>
        <v>0</v>
      </c>
      <c r="BH3433" s="3">
        <f t="shared" si="515"/>
        <v>0</v>
      </c>
      <c r="BI3433" s="3">
        <f t="shared" si="515"/>
        <v>0</v>
      </c>
      <c r="BJ3433" s="3">
        <f t="shared" si="515"/>
        <v>0</v>
      </c>
      <c r="BK3433" s="3">
        <f t="shared" si="515"/>
        <v>0</v>
      </c>
      <c r="BL3433" s="3">
        <f t="shared" si="515"/>
        <v>0</v>
      </c>
    </row>
    <row r="3434" spans="1:64" ht="15" customHeight="1" x14ac:dyDescent="0.25">
      <c r="C3434" s="15"/>
      <c r="AJ3434" s="129"/>
      <c r="AK3434" s="129"/>
      <c r="AL3434" s="129"/>
      <c r="AM3434" s="129"/>
      <c r="AN3434" s="129"/>
      <c r="AO3434" s="129"/>
      <c r="AP3434" s="129"/>
      <c r="AQ3434" s="129"/>
      <c r="AR3434" s="129"/>
      <c r="AS3434" s="129"/>
      <c r="AT3434" s="129"/>
      <c r="AU3434" s="129"/>
      <c r="AV3434" s="129"/>
      <c r="AW3434" s="129"/>
      <c r="AX3434" s="129"/>
      <c r="BE3434" s="30" t="str">
        <f t="shared" ref="BE3434:BL3449" si="518">+BE3433</f>
        <v>oui</v>
      </c>
      <c r="BF3434" s="3">
        <f t="shared" si="518"/>
        <v>0</v>
      </c>
      <c r="BG3434" s="3">
        <f t="shared" si="518"/>
        <v>0</v>
      </c>
      <c r="BH3434" s="3">
        <f t="shared" si="518"/>
        <v>0</v>
      </c>
      <c r="BI3434" s="3">
        <f t="shared" si="518"/>
        <v>0</v>
      </c>
      <c r="BJ3434" s="3">
        <f t="shared" si="518"/>
        <v>0</v>
      </c>
      <c r="BK3434" s="3">
        <f t="shared" si="518"/>
        <v>0</v>
      </c>
      <c r="BL3434" s="3">
        <f t="shared" si="518"/>
        <v>0</v>
      </c>
    </row>
    <row r="3435" spans="1:64" ht="15" customHeight="1" x14ac:dyDescent="0.25">
      <c r="C3435" s="15"/>
      <c r="AJ3435" s="129"/>
      <c r="AK3435" s="129"/>
      <c r="AL3435" s="129"/>
      <c r="AM3435" s="129"/>
      <c r="AN3435" s="129"/>
      <c r="AO3435" s="129"/>
      <c r="AP3435" s="129"/>
      <c r="AQ3435" s="129"/>
      <c r="AR3435" s="129"/>
      <c r="AS3435" s="129"/>
      <c r="AT3435" s="129"/>
      <c r="AU3435" s="129"/>
      <c r="AV3435" s="129"/>
      <c r="AW3435" s="129"/>
      <c r="AX3435" s="129"/>
      <c r="BE3435" s="30" t="str">
        <f t="shared" si="518"/>
        <v>oui</v>
      </c>
      <c r="BF3435" s="3">
        <f t="shared" si="518"/>
        <v>0</v>
      </c>
      <c r="BG3435" s="3">
        <f t="shared" si="518"/>
        <v>0</v>
      </c>
      <c r="BH3435" s="3">
        <f t="shared" si="518"/>
        <v>0</v>
      </c>
      <c r="BI3435" s="3">
        <f t="shared" si="518"/>
        <v>0</v>
      </c>
      <c r="BJ3435" s="3">
        <f t="shared" si="518"/>
        <v>0</v>
      </c>
      <c r="BK3435" s="3">
        <f t="shared" si="518"/>
        <v>0</v>
      </c>
      <c r="BL3435" s="3">
        <f t="shared" si="518"/>
        <v>0</v>
      </c>
    </row>
    <row r="3436" spans="1:64" ht="15" customHeight="1" x14ac:dyDescent="0.25">
      <c r="C3436" s="15"/>
      <c r="AJ3436" s="129"/>
      <c r="AK3436" s="129"/>
      <c r="AL3436" s="129"/>
      <c r="AM3436" s="129"/>
      <c r="AN3436" s="129"/>
      <c r="AO3436" s="129"/>
      <c r="AP3436" s="129"/>
      <c r="AQ3436" s="129"/>
      <c r="AR3436" s="129"/>
      <c r="AS3436" s="129"/>
      <c r="AT3436" s="129"/>
      <c r="AU3436" s="129"/>
      <c r="AV3436" s="129"/>
      <c r="AW3436" s="129"/>
      <c r="AX3436" s="129"/>
      <c r="BE3436" s="30" t="str">
        <f t="shared" si="518"/>
        <v>oui</v>
      </c>
      <c r="BF3436" s="3">
        <f t="shared" si="518"/>
        <v>0</v>
      </c>
      <c r="BG3436" s="3">
        <f t="shared" si="518"/>
        <v>0</v>
      </c>
      <c r="BH3436" s="3">
        <f t="shared" si="518"/>
        <v>0</v>
      </c>
      <c r="BI3436" s="3">
        <f t="shared" si="518"/>
        <v>0</v>
      </c>
      <c r="BJ3436" s="3">
        <f t="shared" si="518"/>
        <v>0</v>
      </c>
      <c r="BK3436" s="3">
        <f t="shared" si="518"/>
        <v>0</v>
      </c>
      <c r="BL3436" s="3">
        <f t="shared" si="518"/>
        <v>0</v>
      </c>
    </row>
    <row r="3437" spans="1:64" ht="15" customHeight="1" x14ac:dyDescent="0.25">
      <c r="C3437" s="15"/>
      <c r="AJ3437" s="129"/>
      <c r="AK3437" s="129"/>
      <c r="AL3437" s="129"/>
      <c r="AM3437" s="129"/>
      <c r="AN3437" s="129"/>
      <c r="AO3437" s="129"/>
      <c r="AP3437" s="129"/>
      <c r="AQ3437" s="129"/>
      <c r="AR3437" s="129"/>
      <c r="AS3437" s="129"/>
      <c r="AT3437" s="129"/>
      <c r="AU3437" s="129"/>
      <c r="AV3437" s="129"/>
      <c r="AW3437" s="129"/>
      <c r="AX3437" s="129"/>
      <c r="BE3437" s="30" t="str">
        <f t="shared" si="518"/>
        <v>oui</v>
      </c>
      <c r="BF3437" s="3">
        <f t="shared" si="518"/>
        <v>0</v>
      </c>
      <c r="BG3437" s="3">
        <f t="shared" si="518"/>
        <v>0</v>
      </c>
      <c r="BH3437" s="3">
        <f t="shared" si="518"/>
        <v>0</v>
      </c>
      <c r="BI3437" s="3">
        <f t="shared" si="518"/>
        <v>0</v>
      </c>
      <c r="BJ3437" s="3">
        <f t="shared" si="518"/>
        <v>0</v>
      </c>
      <c r="BK3437" s="3">
        <f t="shared" si="518"/>
        <v>0</v>
      </c>
      <c r="BL3437" s="3">
        <f t="shared" si="518"/>
        <v>0</v>
      </c>
    </row>
    <row r="3438" spans="1:64" ht="15" customHeight="1" x14ac:dyDescent="0.25">
      <c r="C3438" s="15"/>
      <c r="AJ3438" s="129"/>
      <c r="AK3438" s="129"/>
      <c r="AL3438" s="129"/>
      <c r="AM3438" s="129"/>
      <c r="AN3438" s="129"/>
      <c r="AO3438" s="129"/>
      <c r="AP3438" s="129"/>
      <c r="AQ3438" s="129"/>
      <c r="AR3438" s="129"/>
      <c r="AS3438" s="129"/>
      <c r="AT3438" s="129"/>
      <c r="AU3438" s="129"/>
      <c r="AV3438" s="129"/>
      <c r="AW3438" s="129"/>
      <c r="AX3438" s="129"/>
      <c r="BE3438" s="30" t="str">
        <f t="shared" si="518"/>
        <v>oui</v>
      </c>
      <c r="BF3438" s="3">
        <f t="shared" si="518"/>
        <v>0</v>
      </c>
      <c r="BG3438" s="3">
        <f t="shared" si="518"/>
        <v>0</v>
      </c>
      <c r="BH3438" s="3">
        <f t="shared" si="518"/>
        <v>0</v>
      </c>
      <c r="BI3438" s="3">
        <f t="shared" si="518"/>
        <v>0</v>
      </c>
      <c r="BJ3438" s="3">
        <f t="shared" si="518"/>
        <v>0</v>
      </c>
      <c r="BK3438" s="3">
        <f t="shared" si="518"/>
        <v>0</v>
      </c>
      <c r="BL3438" s="3">
        <f t="shared" si="518"/>
        <v>0</v>
      </c>
    </row>
    <row r="3439" spans="1:64" ht="15" customHeight="1" x14ac:dyDescent="0.25">
      <c r="C3439" s="15"/>
      <c r="AJ3439" s="129"/>
      <c r="AK3439" s="129"/>
      <c r="AL3439" s="129"/>
      <c r="AM3439" s="129"/>
      <c r="AN3439" s="129"/>
      <c r="AO3439" s="129"/>
      <c r="AP3439" s="129"/>
      <c r="AQ3439" s="129"/>
      <c r="AR3439" s="129"/>
      <c r="AS3439" s="129"/>
      <c r="AT3439" s="129"/>
      <c r="AU3439" s="129"/>
      <c r="AV3439" s="129"/>
      <c r="AW3439" s="129"/>
      <c r="AX3439" s="129"/>
      <c r="BE3439" s="30" t="str">
        <f t="shared" si="518"/>
        <v>oui</v>
      </c>
      <c r="BF3439" s="3">
        <f t="shared" si="518"/>
        <v>0</v>
      </c>
      <c r="BG3439" s="3">
        <f t="shared" si="518"/>
        <v>0</v>
      </c>
      <c r="BH3439" s="3">
        <f t="shared" si="518"/>
        <v>0</v>
      </c>
      <c r="BI3439" s="3">
        <f t="shared" si="518"/>
        <v>0</v>
      </c>
      <c r="BJ3439" s="3">
        <f t="shared" si="518"/>
        <v>0</v>
      </c>
      <c r="BK3439" s="3">
        <f t="shared" si="518"/>
        <v>0</v>
      </c>
      <c r="BL3439" s="3">
        <f t="shared" si="518"/>
        <v>0</v>
      </c>
    </row>
    <row r="3440" spans="1:64" ht="15" customHeight="1" x14ac:dyDescent="0.25">
      <c r="C3440" s="15"/>
      <c r="AJ3440" s="129"/>
      <c r="AK3440" s="129"/>
      <c r="AL3440" s="129"/>
      <c r="AM3440" s="129"/>
      <c r="AN3440" s="129"/>
      <c r="AO3440" s="129"/>
      <c r="AP3440" s="129"/>
      <c r="AQ3440" s="129"/>
      <c r="AR3440" s="129"/>
      <c r="AS3440" s="129"/>
      <c r="AT3440" s="129"/>
      <c r="AU3440" s="129"/>
      <c r="AV3440" s="129"/>
      <c r="AW3440" s="129"/>
      <c r="AX3440" s="129"/>
      <c r="BE3440" s="30" t="str">
        <f t="shared" si="518"/>
        <v>oui</v>
      </c>
      <c r="BF3440" s="3">
        <f t="shared" si="518"/>
        <v>0</v>
      </c>
      <c r="BG3440" s="3">
        <f t="shared" si="518"/>
        <v>0</v>
      </c>
      <c r="BH3440" s="3">
        <f t="shared" si="518"/>
        <v>0</v>
      </c>
      <c r="BI3440" s="3">
        <f t="shared" si="518"/>
        <v>0</v>
      </c>
      <c r="BJ3440" s="3">
        <f t="shared" si="518"/>
        <v>0</v>
      </c>
      <c r="BK3440" s="3">
        <f t="shared" si="518"/>
        <v>0</v>
      </c>
      <c r="BL3440" s="3">
        <f t="shared" si="518"/>
        <v>0</v>
      </c>
    </row>
    <row r="3441" spans="3:64" ht="15" customHeight="1" x14ac:dyDescent="0.25">
      <c r="C3441" s="15"/>
      <c r="AJ3441" s="129"/>
      <c r="AK3441" s="129"/>
      <c r="AL3441" s="129"/>
      <c r="AM3441" s="129"/>
      <c r="AN3441" s="129"/>
      <c r="AO3441" s="129"/>
      <c r="AP3441" s="129"/>
      <c r="AQ3441" s="129"/>
      <c r="AR3441" s="129"/>
      <c r="AS3441" s="129"/>
      <c r="AT3441" s="129"/>
      <c r="AU3441" s="129"/>
      <c r="AV3441" s="129"/>
      <c r="AW3441" s="129"/>
      <c r="AX3441" s="129"/>
      <c r="BE3441" s="30" t="str">
        <f t="shared" si="518"/>
        <v>oui</v>
      </c>
      <c r="BF3441" s="3">
        <f t="shared" si="518"/>
        <v>0</v>
      </c>
      <c r="BG3441" s="3">
        <f t="shared" si="518"/>
        <v>0</v>
      </c>
      <c r="BH3441" s="3">
        <f t="shared" si="518"/>
        <v>0</v>
      </c>
      <c r="BI3441" s="3">
        <f t="shared" si="518"/>
        <v>0</v>
      </c>
      <c r="BJ3441" s="3">
        <f t="shared" si="518"/>
        <v>0</v>
      </c>
      <c r="BK3441" s="3">
        <f t="shared" si="518"/>
        <v>0</v>
      </c>
      <c r="BL3441" s="3">
        <f t="shared" si="518"/>
        <v>0</v>
      </c>
    </row>
    <row r="3442" spans="3:64" ht="15" customHeight="1" x14ac:dyDescent="0.25">
      <c r="C3442" s="15"/>
      <c r="W3442" s="27" t="s">
        <v>10</v>
      </c>
      <c r="AJ3442" s="129"/>
      <c r="AK3442" s="129"/>
      <c r="AL3442" s="129"/>
      <c r="AM3442" s="129"/>
      <c r="AN3442" s="129"/>
      <c r="AO3442" s="129"/>
      <c r="AP3442" s="129"/>
      <c r="AQ3442" s="129"/>
      <c r="AR3442" s="129"/>
      <c r="AS3442" s="129"/>
      <c r="AT3442" s="129"/>
      <c r="AU3442" s="129"/>
      <c r="AV3442" s="129"/>
      <c r="AW3442" s="129"/>
      <c r="AX3442" s="129"/>
      <c r="BE3442" s="30" t="str">
        <f t="shared" si="518"/>
        <v>oui</v>
      </c>
      <c r="BF3442" s="3">
        <f t="shared" si="518"/>
        <v>0</v>
      </c>
      <c r="BG3442" s="3">
        <f t="shared" si="518"/>
        <v>0</v>
      </c>
      <c r="BH3442" s="3">
        <f t="shared" si="518"/>
        <v>0</v>
      </c>
      <c r="BI3442" s="3">
        <f t="shared" si="518"/>
        <v>0</v>
      </c>
      <c r="BJ3442" s="3">
        <f t="shared" si="518"/>
        <v>0</v>
      </c>
      <c r="BK3442" s="3">
        <f t="shared" si="518"/>
        <v>0</v>
      </c>
      <c r="BL3442" s="3">
        <f t="shared" si="518"/>
        <v>0</v>
      </c>
    </row>
    <row r="3443" spans="3:64" ht="15" customHeight="1" x14ac:dyDescent="0.25">
      <c r="C3443" s="15"/>
      <c r="W3443" s="27" t="s">
        <v>10</v>
      </c>
      <c r="AN3443"/>
      <c r="AO3443"/>
      <c r="AP3443"/>
      <c r="AQ3443"/>
      <c r="BE3443" s="30" t="str">
        <f t="shared" si="518"/>
        <v>oui</v>
      </c>
      <c r="BF3443" s="3">
        <f t="shared" si="518"/>
        <v>0</v>
      </c>
      <c r="BG3443" s="3">
        <f t="shared" si="518"/>
        <v>0</v>
      </c>
      <c r="BH3443" s="3">
        <f t="shared" si="518"/>
        <v>0</v>
      </c>
      <c r="BI3443" s="3">
        <f t="shared" si="518"/>
        <v>0</v>
      </c>
      <c r="BJ3443" s="3">
        <f t="shared" si="518"/>
        <v>0</v>
      </c>
      <c r="BK3443" s="3">
        <f t="shared" si="518"/>
        <v>0</v>
      </c>
      <c r="BL3443" s="3">
        <f t="shared" si="518"/>
        <v>0</v>
      </c>
    </row>
    <row r="3444" spans="3:64" ht="15" customHeight="1" x14ac:dyDescent="0.25">
      <c r="C3444" s="15"/>
      <c r="W3444" s="27" t="s">
        <v>10</v>
      </c>
      <c r="AN3444"/>
      <c r="AO3444"/>
      <c r="AP3444"/>
      <c r="AQ3444"/>
      <c r="BE3444" s="30" t="str">
        <f t="shared" si="518"/>
        <v>oui</v>
      </c>
      <c r="BF3444" s="3">
        <f t="shared" si="518"/>
        <v>0</v>
      </c>
      <c r="BG3444" s="3">
        <f t="shared" si="518"/>
        <v>0</v>
      </c>
      <c r="BH3444" s="3">
        <f t="shared" si="518"/>
        <v>0</v>
      </c>
      <c r="BI3444" s="3">
        <f t="shared" si="518"/>
        <v>0</v>
      </c>
      <c r="BJ3444" s="3">
        <f t="shared" si="518"/>
        <v>0</v>
      </c>
      <c r="BK3444" s="3">
        <f t="shared" si="518"/>
        <v>0</v>
      </c>
      <c r="BL3444" s="3">
        <f t="shared" si="518"/>
        <v>0</v>
      </c>
    </row>
    <row r="3445" spans="3:64" ht="15" customHeight="1" x14ac:dyDescent="0.25">
      <c r="C3445" s="15"/>
      <c r="W3445" s="27" t="s">
        <v>10</v>
      </c>
      <c r="AN3445"/>
      <c r="AO3445"/>
      <c r="AP3445"/>
      <c r="AQ3445"/>
      <c r="BE3445" s="30" t="str">
        <f t="shared" si="518"/>
        <v>oui</v>
      </c>
      <c r="BF3445" s="3">
        <f t="shared" si="518"/>
        <v>0</v>
      </c>
      <c r="BG3445" s="3">
        <f t="shared" si="518"/>
        <v>0</v>
      </c>
      <c r="BH3445" s="3">
        <f t="shared" si="518"/>
        <v>0</v>
      </c>
      <c r="BI3445" s="3">
        <f t="shared" si="518"/>
        <v>0</v>
      </c>
      <c r="BJ3445" s="3">
        <f t="shared" si="518"/>
        <v>0</v>
      </c>
      <c r="BK3445" s="3">
        <f t="shared" si="518"/>
        <v>0</v>
      </c>
      <c r="BL3445" s="3">
        <f t="shared" si="518"/>
        <v>0</v>
      </c>
    </row>
    <row r="3446" spans="3:64" ht="15" customHeight="1" x14ac:dyDescent="0.25">
      <c r="C3446" s="15"/>
      <c r="W3446" s="27" t="s">
        <v>10</v>
      </c>
      <c r="AN3446"/>
      <c r="AO3446"/>
      <c r="AP3446"/>
      <c r="AQ3446"/>
      <c r="BE3446" s="30" t="str">
        <f t="shared" si="518"/>
        <v>oui</v>
      </c>
      <c r="BF3446" s="3">
        <f t="shared" si="518"/>
        <v>0</v>
      </c>
      <c r="BG3446" s="3">
        <f t="shared" si="518"/>
        <v>0</v>
      </c>
      <c r="BH3446" s="3">
        <f t="shared" si="518"/>
        <v>0</v>
      </c>
      <c r="BI3446" s="3">
        <f t="shared" si="518"/>
        <v>0</v>
      </c>
      <c r="BJ3446" s="3">
        <f t="shared" si="518"/>
        <v>0</v>
      </c>
      <c r="BK3446" s="3">
        <f t="shared" si="518"/>
        <v>0</v>
      </c>
      <c r="BL3446" s="3">
        <f t="shared" si="518"/>
        <v>0</v>
      </c>
    </row>
    <row r="3447" spans="3:64" ht="15" customHeight="1" x14ac:dyDescent="0.25">
      <c r="C3447" s="15"/>
      <c r="W3447" s="27" t="s">
        <v>10</v>
      </c>
      <c r="AN3447"/>
      <c r="AO3447"/>
      <c r="AP3447"/>
      <c r="AQ3447"/>
      <c r="BE3447" s="30" t="str">
        <f t="shared" si="518"/>
        <v>oui</v>
      </c>
      <c r="BF3447" s="3">
        <f t="shared" si="518"/>
        <v>0</v>
      </c>
      <c r="BG3447" s="3">
        <f t="shared" si="518"/>
        <v>0</v>
      </c>
      <c r="BH3447" s="3">
        <f t="shared" si="518"/>
        <v>0</v>
      </c>
      <c r="BI3447" s="3">
        <f t="shared" si="518"/>
        <v>0</v>
      </c>
      <c r="BJ3447" s="3">
        <f t="shared" si="518"/>
        <v>0</v>
      </c>
      <c r="BK3447" s="3">
        <f t="shared" si="518"/>
        <v>0</v>
      </c>
      <c r="BL3447" s="3">
        <f t="shared" si="518"/>
        <v>0</v>
      </c>
    </row>
    <row r="3448" spans="3:64" ht="15" customHeight="1" x14ac:dyDescent="0.25">
      <c r="C3448" s="15"/>
      <c r="W3448" s="27" t="s">
        <v>10</v>
      </c>
      <c r="AN3448"/>
      <c r="AO3448"/>
      <c r="AP3448"/>
      <c r="AQ3448"/>
      <c r="BE3448" s="30" t="str">
        <f t="shared" si="518"/>
        <v>oui</v>
      </c>
      <c r="BF3448" s="3">
        <f t="shared" si="518"/>
        <v>0</v>
      </c>
      <c r="BG3448" s="3">
        <f t="shared" si="518"/>
        <v>0</v>
      </c>
      <c r="BH3448" s="3">
        <f t="shared" si="518"/>
        <v>0</v>
      </c>
      <c r="BI3448" s="3">
        <f t="shared" si="518"/>
        <v>0</v>
      </c>
      <c r="BJ3448" s="3">
        <f t="shared" si="518"/>
        <v>0</v>
      </c>
      <c r="BK3448" s="3">
        <f t="shared" si="518"/>
        <v>0</v>
      </c>
      <c r="BL3448" s="3">
        <f t="shared" si="518"/>
        <v>0</v>
      </c>
    </row>
    <row r="3449" spans="3:64" ht="15" customHeight="1" x14ac:dyDescent="0.25">
      <c r="C3449" s="15"/>
      <c r="W3449" s="27" t="s">
        <v>10</v>
      </c>
      <c r="AN3449"/>
      <c r="AO3449"/>
      <c r="AP3449"/>
      <c r="AQ3449"/>
      <c r="BE3449" s="30" t="str">
        <f t="shared" si="518"/>
        <v>oui</v>
      </c>
      <c r="BF3449" s="3">
        <f t="shared" si="518"/>
        <v>0</v>
      </c>
      <c r="BG3449" s="3">
        <f t="shared" si="518"/>
        <v>0</v>
      </c>
      <c r="BH3449" s="3">
        <f t="shared" si="518"/>
        <v>0</v>
      </c>
      <c r="BI3449" s="3">
        <f t="shared" si="518"/>
        <v>0</v>
      </c>
      <c r="BJ3449" s="3">
        <f t="shared" si="518"/>
        <v>0</v>
      </c>
      <c r="BK3449" s="3">
        <f t="shared" si="518"/>
        <v>0</v>
      </c>
      <c r="BL3449" s="3">
        <f t="shared" si="518"/>
        <v>0</v>
      </c>
    </row>
    <row r="3450" spans="3:64" ht="15" customHeight="1" x14ac:dyDescent="0.25">
      <c r="C3450" s="15"/>
      <c r="W3450" s="27" t="s">
        <v>10</v>
      </c>
      <c r="AN3450"/>
      <c r="AO3450"/>
      <c r="AP3450"/>
      <c r="AQ3450"/>
      <c r="BE3450" s="30" t="str">
        <f t="shared" ref="BE3450:BL3465" si="519">+BE3449</f>
        <v>oui</v>
      </c>
      <c r="BF3450" s="3">
        <f t="shared" si="519"/>
        <v>0</v>
      </c>
      <c r="BG3450" s="3">
        <f t="shared" si="519"/>
        <v>0</v>
      </c>
      <c r="BH3450" s="3">
        <f t="shared" si="519"/>
        <v>0</v>
      </c>
      <c r="BI3450" s="3">
        <f t="shared" si="519"/>
        <v>0</v>
      </c>
      <c r="BJ3450" s="3">
        <f t="shared" si="519"/>
        <v>0</v>
      </c>
      <c r="BK3450" s="3">
        <f t="shared" si="519"/>
        <v>0</v>
      </c>
      <c r="BL3450" s="3">
        <f t="shared" si="519"/>
        <v>0</v>
      </c>
    </row>
    <row r="3451" spans="3:64" ht="15" customHeight="1" x14ac:dyDescent="0.25">
      <c r="C3451" s="15"/>
      <c r="W3451" s="27" t="s">
        <v>10</v>
      </c>
      <c r="AN3451"/>
      <c r="AO3451"/>
      <c r="AP3451"/>
      <c r="AQ3451"/>
      <c r="BE3451" s="30" t="str">
        <f t="shared" si="519"/>
        <v>oui</v>
      </c>
      <c r="BF3451" s="3">
        <f t="shared" si="519"/>
        <v>0</v>
      </c>
      <c r="BG3451" s="3">
        <f t="shared" si="519"/>
        <v>0</v>
      </c>
      <c r="BH3451" s="3">
        <f t="shared" si="519"/>
        <v>0</v>
      </c>
      <c r="BI3451" s="3">
        <f t="shared" si="519"/>
        <v>0</v>
      </c>
      <c r="BJ3451" s="3">
        <f t="shared" si="519"/>
        <v>0</v>
      </c>
      <c r="BK3451" s="3">
        <f t="shared" si="519"/>
        <v>0</v>
      </c>
      <c r="BL3451" s="3">
        <f t="shared" si="519"/>
        <v>0</v>
      </c>
    </row>
    <row r="3452" spans="3:64" ht="15" customHeight="1" x14ac:dyDescent="0.25">
      <c r="C3452" s="15"/>
      <c r="W3452" s="27" t="s">
        <v>10</v>
      </c>
      <c r="AN3452"/>
      <c r="AO3452"/>
      <c r="AP3452"/>
      <c r="AQ3452"/>
      <c r="BE3452" s="30" t="str">
        <f t="shared" si="519"/>
        <v>oui</v>
      </c>
      <c r="BF3452" s="3">
        <f t="shared" si="519"/>
        <v>0</v>
      </c>
      <c r="BG3452" s="3">
        <f t="shared" si="519"/>
        <v>0</v>
      </c>
      <c r="BH3452" s="3">
        <f t="shared" si="519"/>
        <v>0</v>
      </c>
      <c r="BI3452" s="3">
        <f t="shared" si="519"/>
        <v>0</v>
      </c>
      <c r="BJ3452" s="3">
        <f t="shared" si="519"/>
        <v>0</v>
      </c>
      <c r="BK3452" s="3">
        <f t="shared" si="519"/>
        <v>0</v>
      </c>
      <c r="BL3452" s="3">
        <f t="shared" si="519"/>
        <v>0</v>
      </c>
    </row>
    <row r="3453" spans="3:64" ht="15" customHeight="1" x14ac:dyDescent="0.25">
      <c r="C3453" s="15"/>
      <c r="W3453" s="27" t="s">
        <v>10</v>
      </c>
      <c r="AN3453"/>
      <c r="AO3453"/>
      <c r="AP3453"/>
      <c r="AQ3453"/>
      <c r="BE3453" s="30" t="str">
        <f t="shared" si="519"/>
        <v>oui</v>
      </c>
      <c r="BF3453" s="3">
        <f t="shared" si="519"/>
        <v>0</v>
      </c>
      <c r="BG3453" s="3">
        <f t="shared" si="519"/>
        <v>0</v>
      </c>
      <c r="BH3453" s="3">
        <f t="shared" si="519"/>
        <v>0</v>
      </c>
      <c r="BI3453" s="3">
        <f t="shared" si="519"/>
        <v>0</v>
      </c>
      <c r="BJ3453" s="3">
        <f t="shared" si="519"/>
        <v>0</v>
      </c>
      <c r="BK3453" s="3">
        <f t="shared" si="519"/>
        <v>0</v>
      </c>
      <c r="BL3453" s="3">
        <f t="shared" si="519"/>
        <v>0</v>
      </c>
    </row>
    <row r="3454" spans="3:64" ht="15" customHeight="1" x14ac:dyDescent="0.25">
      <c r="C3454" s="15"/>
      <c r="W3454" s="27" t="s">
        <v>10</v>
      </c>
      <c r="AN3454"/>
      <c r="AO3454"/>
      <c r="AP3454"/>
      <c r="AQ3454"/>
      <c r="BE3454" s="30" t="str">
        <f t="shared" si="519"/>
        <v>oui</v>
      </c>
      <c r="BF3454" s="3">
        <f t="shared" si="519"/>
        <v>0</v>
      </c>
      <c r="BG3454" s="3">
        <f t="shared" si="519"/>
        <v>0</v>
      </c>
      <c r="BH3454" s="3">
        <f t="shared" si="519"/>
        <v>0</v>
      </c>
      <c r="BI3454" s="3">
        <f t="shared" si="519"/>
        <v>0</v>
      </c>
      <c r="BJ3454" s="3">
        <f t="shared" si="519"/>
        <v>0</v>
      </c>
      <c r="BK3454" s="3">
        <f t="shared" si="519"/>
        <v>0</v>
      </c>
      <c r="BL3454" s="3">
        <f t="shared" si="519"/>
        <v>0</v>
      </c>
    </row>
    <row r="3455" spans="3:64" ht="15" customHeight="1" x14ac:dyDescent="0.25">
      <c r="C3455" s="15"/>
      <c r="W3455" s="27" t="s">
        <v>10</v>
      </c>
      <c r="AN3455"/>
      <c r="AO3455"/>
      <c r="AP3455"/>
      <c r="AQ3455"/>
      <c r="BE3455" s="30" t="str">
        <f t="shared" si="519"/>
        <v>oui</v>
      </c>
      <c r="BF3455" s="3">
        <f t="shared" si="519"/>
        <v>0</v>
      </c>
      <c r="BG3455" s="3">
        <f t="shared" si="519"/>
        <v>0</v>
      </c>
      <c r="BH3455" s="3">
        <f t="shared" si="519"/>
        <v>0</v>
      </c>
      <c r="BI3455" s="3">
        <f t="shared" si="519"/>
        <v>0</v>
      </c>
      <c r="BJ3455" s="3">
        <f t="shared" si="519"/>
        <v>0</v>
      </c>
      <c r="BK3455" s="3">
        <f t="shared" si="519"/>
        <v>0</v>
      </c>
      <c r="BL3455" s="3">
        <f t="shared" si="519"/>
        <v>0</v>
      </c>
    </row>
    <row r="3456" spans="3:64" ht="15" customHeight="1" x14ac:dyDescent="0.25">
      <c r="C3456" s="15"/>
      <c r="W3456" s="27" t="s">
        <v>10</v>
      </c>
      <c r="AN3456"/>
      <c r="AO3456"/>
      <c r="AP3456"/>
      <c r="AQ3456"/>
      <c r="BE3456" s="30" t="str">
        <f t="shared" si="519"/>
        <v>oui</v>
      </c>
      <c r="BF3456" s="3">
        <f t="shared" si="519"/>
        <v>0</v>
      </c>
      <c r="BG3456" s="3">
        <f t="shared" si="519"/>
        <v>0</v>
      </c>
      <c r="BH3456" s="3">
        <f t="shared" si="519"/>
        <v>0</v>
      </c>
      <c r="BI3456" s="3">
        <f t="shared" si="519"/>
        <v>0</v>
      </c>
      <c r="BJ3456" s="3">
        <f t="shared" si="519"/>
        <v>0</v>
      </c>
      <c r="BK3456" s="3">
        <f t="shared" si="519"/>
        <v>0</v>
      </c>
      <c r="BL3456" s="3">
        <f t="shared" si="519"/>
        <v>0</v>
      </c>
    </row>
    <row r="3457" spans="3:57" ht="15" customHeight="1" x14ac:dyDescent="0.25">
      <c r="C3457" s="15"/>
      <c r="W3457" s="132" t="s">
        <v>91</v>
      </c>
      <c r="AN3457"/>
      <c r="AO3457"/>
      <c r="AP3457"/>
      <c r="AQ3457"/>
      <c r="BD3457"/>
      <c r="BE3457" s="30" t="str">
        <f t="shared" si="519"/>
        <v>oui</v>
      </c>
    </row>
    <row r="3458" spans="3:57" ht="15" customHeight="1" x14ac:dyDescent="0.25">
      <c r="C3458" s="15"/>
      <c r="W3458" s="132" t="s">
        <v>91</v>
      </c>
      <c r="AN3458"/>
      <c r="AO3458"/>
      <c r="AP3458"/>
      <c r="AQ3458"/>
      <c r="BD3458"/>
      <c r="BE3458" s="30" t="str">
        <f t="shared" si="519"/>
        <v>oui</v>
      </c>
    </row>
    <row r="3459" spans="3:57" ht="15" customHeight="1" x14ac:dyDescent="0.25">
      <c r="C3459" s="15"/>
      <c r="W3459" s="132" t="s">
        <v>91</v>
      </c>
      <c r="AN3459"/>
      <c r="AO3459"/>
      <c r="AP3459"/>
      <c r="AQ3459"/>
      <c r="BD3459"/>
      <c r="BE3459" s="30" t="str">
        <f t="shared" si="519"/>
        <v>oui</v>
      </c>
    </row>
    <row r="3460" spans="3:57" ht="15" customHeight="1" x14ac:dyDescent="0.25">
      <c r="C3460" s="15"/>
      <c r="W3460" s="132" t="s">
        <v>91</v>
      </c>
      <c r="AN3460"/>
      <c r="AO3460"/>
      <c r="AP3460"/>
      <c r="AQ3460"/>
      <c r="BD3460"/>
      <c r="BE3460" s="30" t="str">
        <f t="shared" si="519"/>
        <v>oui</v>
      </c>
    </row>
    <row r="3461" spans="3:57" ht="15" customHeight="1" x14ac:dyDescent="0.25">
      <c r="C3461" s="15"/>
      <c r="W3461" s="132" t="s">
        <v>91</v>
      </c>
      <c r="AN3461"/>
      <c r="AO3461"/>
      <c r="AP3461"/>
      <c r="AQ3461"/>
      <c r="BD3461"/>
      <c r="BE3461" s="30" t="str">
        <f t="shared" si="519"/>
        <v>oui</v>
      </c>
    </row>
    <row r="3462" spans="3:57" ht="15" customHeight="1" x14ac:dyDescent="0.25">
      <c r="C3462" s="15"/>
      <c r="W3462" s="132" t="s">
        <v>91</v>
      </c>
      <c r="AN3462"/>
      <c r="AO3462"/>
      <c r="AP3462"/>
      <c r="AQ3462"/>
      <c r="BD3462"/>
      <c r="BE3462" s="30" t="str">
        <f t="shared" si="519"/>
        <v>oui</v>
      </c>
    </row>
    <row r="3463" spans="3:57" ht="15" customHeight="1" x14ac:dyDescent="0.25">
      <c r="C3463" s="15"/>
      <c r="W3463" s="132" t="s">
        <v>91</v>
      </c>
      <c r="AN3463"/>
      <c r="AO3463"/>
      <c r="AP3463"/>
      <c r="AQ3463"/>
      <c r="BD3463"/>
      <c r="BE3463" s="30" t="str">
        <f t="shared" si="519"/>
        <v>oui</v>
      </c>
    </row>
    <row r="3464" spans="3:57" ht="15" customHeight="1" x14ac:dyDescent="0.25">
      <c r="C3464" s="15"/>
      <c r="W3464" s="132" t="s">
        <v>91</v>
      </c>
      <c r="AN3464"/>
      <c r="AO3464"/>
      <c r="AP3464"/>
      <c r="AQ3464"/>
      <c r="BD3464"/>
      <c r="BE3464" s="30" t="str">
        <f t="shared" si="519"/>
        <v>oui</v>
      </c>
    </row>
    <row r="3465" spans="3:57" ht="15" customHeight="1" x14ac:dyDescent="0.25">
      <c r="C3465" s="15"/>
      <c r="W3465" s="132" t="s">
        <v>91</v>
      </c>
      <c r="AN3465"/>
      <c r="AO3465"/>
      <c r="AP3465"/>
      <c r="AQ3465"/>
      <c r="BD3465"/>
      <c r="BE3465" s="30" t="str">
        <f t="shared" si="519"/>
        <v>oui</v>
      </c>
    </row>
    <row r="3466" spans="3:57" ht="15" customHeight="1" x14ac:dyDescent="0.25">
      <c r="C3466" s="15"/>
      <c r="W3466" s="132" t="s">
        <v>91</v>
      </c>
      <c r="AN3466"/>
      <c r="AO3466"/>
      <c r="AP3466"/>
      <c r="AQ3466"/>
      <c r="BD3466"/>
      <c r="BE3466" s="30" t="str">
        <f t="shared" ref="BE3466:BE3529" si="520">+BE3465</f>
        <v>oui</v>
      </c>
    </row>
    <row r="3467" spans="3:57" ht="15" customHeight="1" x14ac:dyDescent="0.25">
      <c r="C3467" s="15"/>
      <c r="W3467" s="132" t="s">
        <v>91</v>
      </c>
      <c r="AN3467"/>
      <c r="AO3467"/>
      <c r="AP3467"/>
      <c r="AQ3467"/>
      <c r="BD3467"/>
      <c r="BE3467" s="30" t="str">
        <f t="shared" si="520"/>
        <v>oui</v>
      </c>
    </row>
    <row r="3468" spans="3:57" ht="15" customHeight="1" x14ac:dyDescent="0.25">
      <c r="C3468" s="15"/>
      <c r="W3468" s="132" t="s">
        <v>91</v>
      </c>
      <c r="AN3468"/>
      <c r="AO3468"/>
      <c r="AP3468"/>
      <c r="AQ3468"/>
      <c r="BD3468"/>
      <c r="BE3468" s="30" t="str">
        <f t="shared" si="520"/>
        <v>oui</v>
      </c>
    </row>
    <row r="3469" spans="3:57" ht="15" customHeight="1" x14ac:dyDescent="0.25">
      <c r="C3469" s="15"/>
      <c r="W3469" s="132" t="s">
        <v>91</v>
      </c>
      <c r="AN3469"/>
      <c r="AO3469"/>
      <c r="AP3469"/>
      <c r="AQ3469"/>
      <c r="BD3469"/>
      <c r="BE3469" s="30" t="str">
        <f t="shared" si="520"/>
        <v>oui</v>
      </c>
    </row>
    <row r="3470" spans="3:57" ht="15" customHeight="1" x14ac:dyDescent="0.25">
      <c r="C3470" s="15"/>
      <c r="W3470" s="132" t="s">
        <v>91</v>
      </c>
      <c r="AN3470"/>
      <c r="AO3470"/>
      <c r="AP3470"/>
      <c r="AQ3470"/>
      <c r="BD3470"/>
      <c r="BE3470" s="30" t="str">
        <f t="shared" si="520"/>
        <v>oui</v>
      </c>
    </row>
    <row r="3471" spans="3:57" ht="15" customHeight="1" x14ac:dyDescent="0.25">
      <c r="C3471" s="15"/>
      <c r="W3471" s="132" t="s">
        <v>91</v>
      </c>
      <c r="AN3471"/>
      <c r="AO3471"/>
      <c r="AP3471"/>
      <c r="AQ3471"/>
      <c r="BD3471"/>
      <c r="BE3471" s="30" t="str">
        <f t="shared" si="520"/>
        <v>oui</v>
      </c>
    </row>
    <row r="3472" spans="3:57" ht="15" customHeight="1" x14ac:dyDescent="0.25">
      <c r="C3472" s="15"/>
      <c r="W3472" s="132" t="s">
        <v>91</v>
      </c>
      <c r="AN3472"/>
      <c r="AO3472"/>
      <c r="AP3472"/>
      <c r="AQ3472"/>
      <c r="BD3472"/>
      <c r="BE3472" s="30" t="str">
        <f t="shared" si="520"/>
        <v>oui</v>
      </c>
    </row>
    <row r="3473" spans="3:57" ht="15" customHeight="1" x14ac:dyDescent="0.25">
      <c r="C3473" s="15"/>
      <c r="W3473" s="132" t="s">
        <v>91</v>
      </c>
      <c r="AN3473"/>
      <c r="AO3473"/>
      <c r="AP3473"/>
      <c r="AQ3473"/>
      <c r="BD3473"/>
      <c r="BE3473" s="30" t="str">
        <f t="shared" si="520"/>
        <v>oui</v>
      </c>
    </row>
    <row r="3474" spans="3:57" ht="15" customHeight="1" x14ac:dyDescent="0.25">
      <c r="C3474" s="15"/>
      <c r="W3474" s="132" t="s">
        <v>91</v>
      </c>
      <c r="AN3474"/>
      <c r="AO3474"/>
      <c r="AP3474"/>
      <c r="AQ3474"/>
      <c r="BD3474"/>
      <c r="BE3474" s="30" t="str">
        <f t="shared" si="520"/>
        <v>oui</v>
      </c>
    </row>
    <row r="3475" spans="3:57" ht="15" customHeight="1" x14ac:dyDescent="0.25">
      <c r="C3475" s="15"/>
      <c r="W3475" s="132" t="s">
        <v>91</v>
      </c>
      <c r="AN3475"/>
      <c r="AO3475"/>
      <c r="AP3475"/>
      <c r="AQ3475"/>
      <c r="BD3475"/>
      <c r="BE3475" s="30" t="str">
        <f t="shared" si="520"/>
        <v>oui</v>
      </c>
    </row>
    <row r="3476" spans="3:57" ht="15" customHeight="1" x14ac:dyDescent="0.25">
      <c r="C3476" s="15"/>
      <c r="W3476" s="132" t="s">
        <v>91</v>
      </c>
      <c r="AN3476"/>
      <c r="AO3476"/>
      <c r="AP3476"/>
      <c r="AQ3476"/>
      <c r="BD3476"/>
      <c r="BE3476" s="30" t="str">
        <f t="shared" si="520"/>
        <v>oui</v>
      </c>
    </row>
    <row r="3477" spans="3:57" ht="15" customHeight="1" x14ac:dyDescent="0.25">
      <c r="C3477" s="15"/>
      <c r="W3477" s="132" t="s">
        <v>91</v>
      </c>
      <c r="AN3477"/>
      <c r="AO3477"/>
      <c r="AP3477"/>
      <c r="AQ3477"/>
      <c r="BD3477"/>
      <c r="BE3477" s="30" t="str">
        <f t="shared" si="520"/>
        <v>oui</v>
      </c>
    </row>
    <row r="3478" spans="3:57" ht="15" customHeight="1" x14ac:dyDescent="0.25">
      <c r="C3478" s="15"/>
      <c r="W3478" s="132" t="s">
        <v>91</v>
      </c>
      <c r="AN3478"/>
      <c r="AO3478"/>
      <c r="AP3478"/>
      <c r="AQ3478"/>
      <c r="BD3478"/>
      <c r="BE3478" s="30" t="str">
        <f t="shared" si="520"/>
        <v>oui</v>
      </c>
    </row>
    <row r="3479" spans="3:57" ht="15" customHeight="1" x14ac:dyDescent="0.25">
      <c r="C3479" s="15"/>
      <c r="W3479" s="132" t="s">
        <v>91</v>
      </c>
      <c r="AN3479"/>
      <c r="AO3479"/>
      <c r="AP3479"/>
      <c r="AQ3479"/>
      <c r="BD3479"/>
      <c r="BE3479" s="30" t="str">
        <f t="shared" si="520"/>
        <v>oui</v>
      </c>
    </row>
    <row r="3480" spans="3:57" ht="15" customHeight="1" x14ac:dyDescent="0.25">
      <c r="C3480" s="15"/>
      <c r="W3480" s="132" t="s">
        <v>91</v>
      </c>
      <c r="AN3480"/>
      <c r="AO3480"/>
      <c r="AP3480"/>
      <c r="AQ3480"/>
      <c r="BD3480"/>
      <c r="BE3480" s="30" t="str">
        <f t="shared" si="520"/>
        <v>oui</v>
      </c>
    </row>
    <row r="3481" spans="3:57" ht="15" customHeight="1" x14ac:dyDescent="0.25">
      <c r="C3481" s="15"/>
      <c r="W3481" s="132" t="s">
        <v>91</v>
      </c>
      <c r="AN3481"/>
      <c r="AO3481"/>
      <c r="AP3481"/>
      <c r="AQ3481"/>
      <c r="BD3481"/>
      <c r="BE3481" s="30" t="str">
        <f t="shared" si="520"/>
        <v>oui</v>
      </c>
    </row>
    <row r="3482" spans="3:57" ht="15" customHeight="1" x14ac:dyDescent="0.25">
      <c r="C3482" s="15"/>
      <c r="W3482" s="132" t="s">
        <v>91</v>
      </c>
      <c r="AN3482"/>
      <c r="AO3482"/>
      <c r="AP3482"/>
      <c r="AQ3482"/>
      <c r="BD3482"/>
      <c r="BE3482" s="30" t="str">
        <f t="shared" si="520"/>
        <v>oui</v>
      </c>
    </row>
    <row r="3483" spans="3:57" ht="15" customHeight="1" x14ac:dyDescent="0.25">
      <c r="C3483" s="15"/>
      <c r="W3483" s="132" t="s">
        <v>91</v>
      </c>
      <c r="AN3483"/>
      <c r="AO3483"/>
      <c r="AP3483"/>
      <c r="AQ3483"/>
      <c r="BD3483"/>
      <c r="BE3483" s="30" t="str">
        <f t="shared" si="520"/>
        <v>oui</v>
      </c>
    </row>
    <row r="3484" spans="3:57" ht="15" customHeight="1" x14ac:dyDescent="0.25">
      <c r="C3484" s="15"/>
      <c r="W3484" s="132" t="s">
        <v>91</v>
      </c>
      <c r="AN3484"/>
      <c r="AO3484"/>
      <c r="AP3484"/>
      <c r="AQ3484"/>
      <c r="BD3484"/>
      <c r="BE3484" s="30" t="str">
        <f t="shared" si="520"/>
        <v>oui</v>
      </c>
    </row>
    <row r="3485" spans="3:57" ht="15" customHeight="1" x14ac:dyDescent="0.25">
      <c r="C3485" s="15"/>
      <c r="W3485" s="132" t="s">
        <v>91</v>
      </c>
      <c r="AN3485"/>
      <c r="AO3485"/>
      <c r="AP3485"/>
      <c r="AQ3485"/>
      <c r="BD3485"/>
      <c r="BE3485" s="30" t="str">
        <f t="shared" si="520"/>
        <v>oui</v>
      </c>
    </row>
    <row r="3486" spans="3:57" ht="15" customHeight="1" x14ac:dyDescent="0.25">
      <c r="C3486" s="15"/>
      <c r="W3486" s="132" t="s">
        <v>91</v>
      </c>
      <c r="AN3486"/>
      <c r="AO3486"/>
      <c r="AP3486"/>
      <c r="AQ3486"/>
      <c r="BD3486"/>
      <c r="BE3486" s="30" t="str">
        <f t="shared" si="520"/>
        <v>oui</v>
      </c>
    </row>
    <row r="3487" spans="3:57" ht="15" customHeight="1" x14ac:dyDescent="0.25">
      <c r="C3487" s="15"/>
      <c r="W3487" s="132" t="s">
        <v>91</v>
      </c>
      <c r="AN3487"/>
      <c r="AO3487"/>
      <c r="AP3487"/>
      <c r="AQ3487"/>
      <c r="BD3487"/>
      <c r="BE3487" s="30" t="str">
        <f t="shared" si="520"/>
        <v>oui</v>
      </c>
    </row>
    <row r="3488" spans="3:57" ht="15" customHeight="1" x14ac:dyDescent="0.25">
      <c r="C3488" s="15"/>
      <c r="W3488" s="132" t="s">
        <v>91</v>
      </c>
      <c r="AN3488"/>
      <c r="AO3488"/>
      <c r="AP3488"/>
      <c r="AQ3488"/>
      <c r="BD3488"/>
      <c r="BE3488" s="30" t="str">
        <f t="shared" si="520"/>
        <v>oui</v>
      </c>
    </row>
    <row r="3489" spans="3:57" ht="15" customHeight="1" x14ac:dyDescent="0.25">
      <c r="C3489" s="15"/>
      <c r="W3489" s="132" t="s">
        <v>91</v>
      </c>
      <c r="AN3489"/>
      <c r="AO3489"/>
      <c r="AP3489"/>
      <c r="AQ3489"/>
      <c r="BD3489"/>
      <c r="BE3489" s="30" t="str">
        <f t="shared" si="520"/>
        <v>oui</v>
      </c>
    </row>
    <row r="3490" spans="3:57" ht="15" customHeight="1" x14ac:dyDescent="0.25">
      <c r="C3490" s="15"/>
      <c r="W3490" s="132" t="s">
        <v>91</v>
      </c>
      <c r="AN3490"/>
      <c r="AO3490"/>
      <c r="AP3490"/>
      <c r="AQ3490"/>
      <c r="BD3490"/>
      <c r="BE3490" s="30" t="str">
        <f t="shared" si="520"/>
        <v>oui</v>
      </c>
    </row>
    <row r="3491" spans="3:57" ht="15" customHeight="1" x14ac:dyDescent="0.25">
      <c r="C3491" s="15"/>
      <c r="W3491" s="132" t="s">
        <v>91</v>
      </c>
      <c r="AN3491"/>
      <c r="AO3491"/>
      <c r="AP3491"/>
      <c r="AQ3491"/>
      <c r="BD3491"/>
      <c r="BE3491" s="30" t="str">
        <f t="shared" si="520"/>
        <v>oui</v>
      </c>
    </row>
    <row r="3492" spans="3:57" ht="15" customHeight="1" x14ac:dyDescent="0.25">
      <c r="C3492" s="15"/>
      <c r="W3492" s="132" t="s">
        <v>91</v>
      </c>
      <c r="AN3492"/>
      <c r="AO3492"/>
      <c r="AP3492"/>
      <c r="AQ3492"/>
      <c r="BD3492"/>
      <c r="BE3492" s="30" t="str">
        <f t="shared" si="520"/>
        <v>oui</v>
      </c>
    </row>
    <row r="3493" spans="3:57" ht="15" customHeight="1" x14ac:dyDescent="0.25">
      <c r="C3493" s="15"/>
      <c r="W3493" s="132" t="s">
        <v>91</v>
      </c>
      <c r="AN3493"/>
      <c r="AO3493"/>
      <c r="AP3493"/>
      <c r="AQ3493"/>
      <c r="BD3493"/>
      <c r="BE3493" s="30" t="str">
        <f t="shared" si="520"/>
        <v>oui</v>
      </c>
    </row>
    <row r="3494" spans="3:57" ht="15" customHeight="1" x14ac:dyDescent="0.25">
      <c r="C3494" s="15"/>
      <c r="W3494" s="132" t="s">
        <v>91</v>
      </c>
      <c r="AN3494"/>
      <c r="AO3494"/>
      <c r="AP3494"/>
      <c r="AQ3494"/>
      <c r="BD3494"/>
      <c r="BE3494" s="30" t="str">
        <f t="shared" si="520"/>
        <v>oui</v>
      </c>
    </row>
    <row r="3495" spans="3:57" ht="15" customHeight="1" x14ac:dyDescent="0.25">
      <c r="C3495" s="15"/>
      <c r="W3495" s="132" t="s">
        <v>91</v>
      </c>
      <c r="AN3495"/>
      <c r="AO3495"/>
      <c r="AP3495"/>
      <c r="AQ3495"/>
      <c r="BD3495"/>
      <c r="BE3495" s="30" t="str">
        <f t="shared" si="520"/>
        <v>oui</v>
      </c>
    </row>
    <row r="3496" spans="3:57" ht="15" customHeight="1" x14ac:dyDescent="0.25">
      <c r="C3496" s="15"/>
      <c r="W3496" s="132" t="s">
        <v>91</v>
      </c>
      <c r="AN3496"/>
      <c r="AO3496"/>
      <c r="AP3496"/>
      <c r="AQ3496"/>
      <c r="BD3496"/>
      <c r="BE3496" s="30" t="str">
        <f t="shared" si="520"/>
        <v>oui</v>
      </c>
    </row>
    <row r="3497" spans="3:57" ht="15" customHeight="1" x14ac:dyDescent="0.25">
      <c r="C3497" s="15"/>
      <c r="W3497" s="132" t="s">
        <v>91</v>
      </c>
      <c r="AN3497"/>
      <c r="AO3497"/>
      <c r="AP3497"/>
      <c r="AQ3497"/>
      <c r="BD3497"/>
      <c r="BE3497" s="30" t="str">
        <f t="shared" si="520"/>
        <v>oui</v>
      </c>
    </row>
    <row r="3498" spans="3:57" ht="15" customHeight="1" x14ac:dyDescent="0.25">
      <c r="C3498" s="15"/>
      <c r="W3498" s="132" t="s">
        <v>91</v>
      </c>
      <c r="AN3498"/>
      <c r="AO3498"/>
      <c r="AP3498"/>
      <c r="AQ3498"/>
      <c r="BD3498"/>
      <c r="BE3498" s="30" t="str">
        <f t="shared" si="520"/>
        <v>oui</v>
      </c>
    </row>
    <row r="3499" spans="3:57" ht="15" customHeight="1" x14ac:dyDescent="0.25">
      <c r="C3499" s="15"/>
      <c r="W3499" s="132" t="s">
        <v>91</v>
      </c>
      <c r="AN3499"/>
      <c r="AO3499"/>
      <c r="AP3499"/>
      <c r="AQ3499"/>
      <c r="BD3499"/>
      <c r="BE3499" s="30" t="str">
        <f t="shared" si="520"/>
        <v>oui</v>
      </c>
    </row>
    <row r="3500" spans="3:57" ht="15" customHeight="1" x14ac:dyDescent="0.25">
      <c r="C3500" s="15"/>
      <c r="W3500" s="132" t="s">
        <v>91</v>
      </c>
      <c r="AN3500"/>
      <c r="AO3500"/>
      <c r="AP3500"/>
      <c r="AQ3500"/>
      <c r="BD3500"/>
      <c r="BE3500" s="30" t="str">
        <f t="shared" si="520"/>
        <v>oui</v>
      </c>
    </row>
    <row r="3501" spans="3:57" ht="15" customHeight="1" x14ac:dyDescent="0.25">
      <c r="C3501" s="15"/>
      <c r="W3501" s="132" t="s">
        <v>91</v>
      </c>
      <c r="AN3501"/>
      <c r="AO3501"/>
      <c r="AP3501"/>
      <c r="AQ3501"/>
      <c r="BD3501"/>
      <c r="BE3501" s="30" t="str">
        <f t="shared" si="520"/>
        <v>oui</v>
      </c>
    </row>
    <row r="3502" spans="3:57" ht="15" customHeight="1" x14ac:dyDescent="0.25">
      <c r="C3502" s="15"/>
      <c r="W3502" s="132" t="s">
        <v>91</v>
      </c>
      <c r="AN3502"/>
      <c r="AO3502"/>
      <c r="AP3502"/>
      <c r="AQ3502"/>
      <c r="BD3502"/>
      <c r="BE3502" s="30" t="str">
        <f t="shared" si="520"/>
        <v>oui</v>
      </c>
    </row>
    <row r="3503" spans="3:57" ht="15" customHeight="1" x14ac:dyDescent="0.25">
      <c r="C3503" s="15"/>
      <c r="W3503" s="132" t="s">
        <v>91</v>
      </c>
      <c r="AN3503"/>
      <c r="AO3503"/>
      <c r="AP3503"/>
      <c r="AQ3503"/>
      <c r="BD3503"/>
      <c r="BE3503" s="30" t="str">
        <f t="shared" si="520"/>
        <v>oui</v>
      </c>
    </row>
    <row r="3504" spans="3:57" ht="15" customHeight="1" x14ac:dyDescent="0.25">
      <c r="C3504" s="15"/>
      <c r="W3504" s="132" t="s">
        <v>91</v>
      </c>
      <c r="AN3504"/>
      <c r="AO3504"/>
      <c r="AP3504"/>
      <c r="AQ3504"/>
      <c r="BD3504"/>
      <c r="BE3504" s="30" t="str">
        <f t="shared" si="520"/>
        <v>oui</v>
      </c>
    </row>
    <row r="3505" spans="3:57" ht="15" customHeight="1" x14ac:dyDescent="0.25">
      <c r="C3505" s="15"/>
      <c r="W3505" s="132" t="s">
        <v>91</v>
      </c>
      <c r="AN3505"/>
      <c r="AO3505"/>
      <c r="AP3505"/>
      <c r="AQ3505"/>
      <c r="BD3505"/>
      <c r="BE3505" s="30" t="str">
        <f t="shared" si="520"/>
        <v>oui</v>
      </c>
    </row>
    <row r="3506" spans="3:57" ht="15" customHeight="1" x14ac:dyDescent="0.25">
      <c r="C3506" s="15"/>
      <c r="W3506" s="132" t="s">
        <v>91</v>
      </c>
      <c r="AN3506"/>
      <c r="AO3506"/>
      <c r="AP3506"/>
      <c r="AQ3506"/>
      <c r="BD3506"/>
      <c r="BE3506" s="30" t="str">
        <f t="shared" si="520"/>
        <v>oui</v>
      </c>
    </row>
    <row r="3507" spans="3:57" ht="15" customHeight="1" x14ac:dyDescent="0.25">
      <c r="C3507" s="15"/>
      <c r="W3507" s="132" t="s">
        <v>91</v>
      </c>
      <c r="AN3507"/>
      <c r="AO3507"/>
      <c r="AP3507"/>
      <c r="AQ3507"/>
      <c r="BD3507"/>
      <c r="BE3507" s="30" t="str">
        <f t="shared" si="520"/>
        <v>oui</v>
      </c>
    </row>
    <row r="3508" spans="3:57" ht="15" customHeight="1" x14ac:dyDescent="0.25">
      <c r="C3508" s="15"/>
      <c r="W3508" s="132" t="s">
        <v>91</v>
      </c>
      <c r="AN3508"/>
      <c r="AO3508"/>
      <c r="AP3508"/>
      <c r="AQ3508"/>
      <c r="BD3508"/>
      <c r="BE3508" s="30" t="str">
        <f t="shared" si="520"/>
        <v>oui</v>
      </c>
    </row>
    <row r="3509" spans="3:57" ht="15" customHeight="1" x14ac:dyDescent="0.25">
      <c r="C3509" s="15"/>
      <c r="W3509" s="132" t="s">
        <v>91</v>
      </c>
      <c r="AN3509"/>
      <c r="AO3509"/>
      <c r="AP3509"/>
      <c r="AQ3509"/>
      <c r="BD3509"/>
      <c r="BE3509" s="30" t="str">
        <f t="shared" si="520"/>
        <v>oui</v>
      </c>
    </row>
    <row r="3510" spans="3:57" ht="15" customHeight="1" x14ac:dyDescent="0.25">
      <c r="C3510" s="15"/>
      <c r="W3510" s="132" t="s">
        <v>91</v>
      </c>
      <c r="AN3510"/>
      <c r="AO3510"/>
      <c r="AP3510"/>
      <c r="AQ3510"/>
      <c r="BD3510"/>
      <c r="BE3510" s="30" t="str">
        <f t="shared" si="520"/>
        <v>oui</v>
      </c>
    </row>
    <row r="3511" spans="3:57" ht="15" customHeight="1" x14ac:dyDescent="0.25">
      <c r="C3511" s="15"/>
      <c r="W3511" s="132" t="s">
        <v>91</v>
      </c>
      <c r="AN3511"/>
      <c r="AO3511"/>
      <c r="AP3511"/>
      <c r="AQ3511"/>
      <c r="BD3511"/>
      <c r="BE3511" s="30" t="str">
        <f t="shared" si="520"/>
        <v>oui</v>
      </c>
    </row>
    <row r="3512" spans="3:57" ht="15" customHeight="1" x14ac:dyDescent="0.25">
      <c r="C3512" s="15"/>
      <c r="W3512" s="132" t="s">
        <v>91</v>
      </c>
      <c r="AN3512"/>
      <c r="AO3512"/>
      <c r="AP3512"/>
      <c r="AQ3512"/>
      <c r="BD3512"/>
      <c r="BE3512" s="30" t="str">
        <f t="shared" si="520"/>
        <v>oui</v>
      </c>
    </row>
    <row r="3513" spans="3:57" ht="15" customHeight="1" x14ac:dyDescent="0.25">
      <c r="C3513" s="15"/>
      <c r="W3513" s="132" t="s">
        <v>91</v>
      </c>
      <c r="AN3513"/>
      <c r="AO3513"/>
      <c r="AP3513"/>
      <c r="AQ3513"/>
      <c r="BD3513"/>
      <c r="BE3513" s="30" t="str">
        <f t="shared" si="520"/>
        <v>oui</v>
      </c>
    </row>
    <row r="3514" spans="3:57" ht="15" customHeight="1" x14ac:dyDescent="0.25">
      <c r="C3514" s="15"/>
      <c r="W3514" s="132" t="s">
        <v>91</v>
      </c>
      <c r="AN3514"/>
      <c r="AO3514"/>
      <c r="AP3514"/>
      <c r="AQ3514"/>
      <c r="BD3514"/>
      <c r="BE3514" s="30" t="str">
        <f t="shared" si="520"/>
        <v>oui</v>
      </c>
    </row>
    <row r="3515" spans="3:57" ht="15" customHeight="1" x14ac:dyDescent="0.25">
      <c r="C3515" s="15"/>
      <c r="W3515" s="132" t="s">
        <v>91</v>
      </c>
      <c r="AN3515"/>
      <c r="AO3515"/>
      <c r="AP3515"/>
      <c r="AQ3515"/>
      <c r="BD3515"/>
      <c r="BE3515" s="30" t="str">
        <f t="shared" si="520"/>
        <v>oui</v>
      </c>
    </row>
    <row r="3516" spans="3:57" ht="15" customHeight="1" x14ac:dyDescent="0.25">
      <c r="C3516" s="15"/>
      <c r="W3516" s="132" t="s">
        <v>91</v>
      </c>
      <c r="AN3516"/>
      <c r="AO3516"/>
      <c r="AP3516"/>
      <c r="AQ3516"/>
      <c r="BD3516"/>
      <c r="BE3516" s="30" t="str">
        <f t="shared" si="520"/>
        <v>oui</v>
      </c>
    </row>
    <row r="3517" spans="3:57" ht="15" customHeight="1" x14ac:dyDescent="0.25">
      <c r="C3517" s="15"/>
      <c r="W3517" s="132" t="s">
        <v>91</v>
      </c>
      <c r="AN3517"/>
      <c r="AO3517"/>
      <c r="AP3517"/>
      <c r="AQ3517"/>
      <c r="BD3517"/>
      <c r="BE3517" s="30" t="str">
        <f t="shared" si="520"/>
        <v>oui</v>
      </c>
    </row>
    <row r="3518" spans="3:57" ht="15" customHeight="1" x14ac:dyDescent="0.25">
      <c r="C3518" s="15"/>
      <c r="W3518" s="132" t="s">
        <v>91</v>
      </c>
      <c r="AN3518"/>
      <c r="AO3518"/>
      <c r="AP3518"/>
      <c r="AQ3518"/>
      <c r="BD3518"/>
      <c r="BE3518" s="30" t="str">
        <f t="shared" si="520"/>
        <v>oui</v>
      </c>
    </row>
    <row r="3519" spans="3:57" ht="15" customHeight="1" x14ac:dyDescent="0.25">
      <c r="C3519" s="15"/>
      <c r="W3519" s="132" t="s">
        <v>91</v>
      </c>
      <c r="AN3519"/>
      <c r="AO3519"/>
      <c r="AP3519"/>
      <c r="AQ3519"/>
      <c r="BD3519"/>
      <c r="BE3519" s="30" t="str">
        <f t="shared" si="520"/>
        <v>oui</v>
      </c>
    </row>
    <row r="3520" spans="3:57" ht="15" customHeight="1" x14ac:dyDescent="0.25">
      <c r="C3520" s="15"/>
      <c r="W3520" s="132" t="s">
        <v>91</v>
      </c>
      <c r="AN3520"/>
      <c r="AO3520"/>
      <c r="AP3520"/>
      <c r="AQ3520"/>
      <c r="BD3520"/>
      <c r="BE3520" s="30" t="str">
        <f t="shared" si="520"/>
        <v>oui</v>
      </c>
    </row>
    <row r="3521" spans="3:57" ht="15" customHeight="1" x14ac:dyDescent="0.25">
      <c r="C3521" s="15"/>
      <c r="W3521" s="132" t="s">
        <v>91</v>
      </c>
      <c r="AN3521"/>
      <c r="AO3521"/>
      <c r="AP3521"/>
      <c r="AQ3521"/>
      <c r="BD3521"/>
      <c r="BE3521" s="30" t="str">
        <f t="shared" si="520"/>
        <v>oui</v>
      </c>
    </row>
    <row r="3522" spans="3:57" ht="15" customHeight="1" x14ac:dyDescent="0.25">
      <c r="C3522" s="15"/>
      <c r="W3522" s="132" t="s">
        <v>91</v>
      </c>
      <c r="AN3522"/>
      <c r="AO3522"/>
      <c r="AP3522"/>
      <c r="AQ3522"/>
      <c r="BD3522"/>
      <c r="BE3522" s="30" t="str">
        <f t="shared" si="520"/>
        <v>oui</v>
      </c>
    </row>
    <row r="3523" spans="3:57" ht="15" customHeight="1" x14ac:dyDescent="0.25">
      <c r="C3523" s="15"/>
      <c r="W3523" s="132" t="s">
        <v>91</v>
      </c>
      <c r="AN3523"/>
      <c r="AO3523"/>
      <c r="AP3523"/>
      <c r="AQ3523"/>
      <c r="BD3523"/>
      <c r="BE3523" s="30" t="str">
        <f t="shared" si="520"/>
        <v>oui</v>
      </c>
    </row>
    <row r="3524" spans="3:57" ht="15" customHeight="1" x14ac:dyDescent="0.25">
      <c r="C3524" s="15"/>
      <c r="W3524" s="132" t="s">
        <v>91</v>
      </c>
      <c r="AN3524"/>
      <c r="AO3524"/>
      <c r="AP3524"/>
      <c r="AQ3524"/>
      <c r="BD3524"/>
      <c r="BE3524" s="30" t="str">
        <f t="shared" si="520"/>
        <v>oui</v>
      </c>
    </row>
    <row r="3525" spans="3:57" ht="15" customHeight="1" x14ac:dyDescent="0.25">
      <c r="C3525" s="15"/>
      <c r="W3525" s="132" t="s">
        <v>91</v>
      </c>
      <c r="AN3525"/>
      <c r="AO3525"/>
      <c r="AP3525"/>
      <c r="AQ3525"/>
      <c r="BD3525"/>
      <c r="BE3525" s="30" t="str">
        <f t="shared" si="520"/>
        <v>oui</v>
      </c>
    </row>
    <row r="3526" spans="3:57" ht="15" customHeight="1" x14ac:dyDescent="0.25">
      <c r="C3526" s="15"/>
      <c r="W3526" s="132" t="s">
        <v>91</v>
      </c>
      <c r="AN3526"/>
      <c r="AO3526"/>
      <c r="AP3526"/>
      <c r="AQ3526"/>
      <c r="BD3526"/>
      <c r="BE3526" s="30" t="str">
        <f t="shared" si="520"/>
        <v>oui</v>
      </c>
    </row>
    <row r="3527" spans="3:57" ht="15" customHeight="1" x14ac:dyDescent="0.25">
      <c r="C3527" s="15"/>
      <c r="W3527" s="132" t="s">
        <v>91</v>
      </c>
      <c r="AN3527"/>
      <c r="AO3527"/>
      <c r="AP3527"/>
      <c r="AQ3527"/>
      <c r="BD3527"/>
      <c r="BE3527" s="30" t="str">
        <f t="shared" si="520"/>
        <v>oui</v>
      </c>
    </row>
    <row r="3528" spans="3:57" ht="15" customHeight="1" x14ac:dyDescent="0.25">
      <c r="C3528" s="15"/>
      <c r="W3528" s="132" t="s">
        <v>91</v>
      </c>
      <c r="AN3528"/>
      <c r="AO3528"/>
      <c r="AP3528"/>
      <c r="AQ3528"/>
      <c r="BD3528"/>
      <c r="BE3528" s="30" t="str">
        <f t="shared" si="520"/>
        <v>oui</v>
      </c>
    </row>
    <row r="3529" spans="3:57" ht="15" customHeight="1" x14ac:dyDescent="0.25">
      <c r="C3529" s="15"/>
      <c r="W3529" s="132" t="s">
        <v>91</v>
      </c>
      <c r="AN3529"/>
      <c r="AO3529"/>
      <c r="AP3529"/>
      <c r="AQ3529"/>
      <c r="BD3529"/>
      <c r="BE3529" s="30" t="str">
        <f t="shared" si="520"/>
        <v>oui</v>
      </c>
    </row>
    <row r="3530" spans="3:57" ht="15" customHeight="1" x14ac:dyDescent="0.25">
      <c r="C3530" s="15"/>
      <c r="W3530" s="132" t="s">
        <v>91</v>
      </c>
      <c r="AN3530"/>
      <c r="AO3530"/>
      <c r="AP3530"/>
      <c r="AQ3530"/>
      <c r="BD3530"/>
      <c r="BE3530" s="30" t="str">
        <f t="shared" ref="BE3530:BE3593" si="521">+BE3529</f>
        <v>oui</v>
      </c>
    </row>
    <row r="3531" spans="3:57" ht="15" customHeight="1" x14ac:dyDescent="0.25">
      <c r="C3531" s="15"/>
      <c r="W3531" s="132" t="s">
        <v>91</v>
      </c>
      <c r="AN3531"/>
      <c r="AO3531"/>
      <c r="AP3531"/>
      <c r="AQ3531"/>
      <c r="BD3531"/>
      <c r="BE3531" s="30" t="str">
        <f t="shared" si="521"/>
        <v>oui</v>
      </c>
    </row>
    <row r="3532" spans="3:57" ht="15" customHeight="1" x14ac:dyDescent="0.25">
      <c r="C3532" s="15"/>
      <c r="W3532" s="132" t="s">
        <v>91</v>
      </c>
      <c r="AN3532"/>
      <c r="AO3532"/>
      <c r="AP3532"/>
      <c r="AQ3532"/>
      <c r="BD3532"/>
      <c r="BE3532" s="30" t="str">
        <f t="shared" si="521"/>
        <v>oui</v>
      </c>
    </row>
    <row r="3533" spans="3:57" ht="15" customHeight="1" x14ac:dyDescent="0.25">
      <c r="C3533" s="15"/>
      <c r="W3533" s="132" t="s">
        <v>91</v>
      </c>
      <c r="AN3533"/>
      <c r="AO3533"/>
      <c r="AP3533"/>
      <c r="AQ3533"/>
      <c r="BD3533"/>
      <c r="BE3533" s="30" t="str">
        <f t="shared" si="521"/>
        <v>oui</v>
      </c>
    </row>
    <row r="3534" spans="3:57" ht="15" customHeight="1" x14ac:dyDescent="0.25">
      <c r="C3534" s="15"/>
      <c r="W3534" s="132" t="s">
        <v>91</v>
      </c>
      <c r="AN3534"/>
      <c r="AO3534"/>
      <c r="AP3534"/>
      <c r="AQ3534"/>
      <c r="BD3534"/>
      <c r="BE3534" s="30" t="str">
        <f t="shared" si="521"/>
        <v>oui</v>
      </c>
    </row>
    <row r="3535" spans="3:57" ht="15" customHeight="1" x14ac:dyDescent="0.25">
      <c r="C3535" s="15"/>
      <c r="W3535" s="132" t="s">
        <v>91</v>
      </c>
      <c r="AN3535"/>
      <c r="AO3535"/>
      <c r="AP3535"/>
      <c r="AQ3535"/>
      <c r="BD3535"/>
      <c r="BE3535" s="30" t="str">
        <f t="shared" si="521"/>
        <v>oui</v>
      </c>
    </row>
    <row r="3536" spans="3:57" ht="15" customHeight="1" x14ac:dyDescent="0.25">
      <c r="C3536" s="15"/>
      <c r="W3536" s="132" t="s">
        <v>91</v>
      </c>
      <c r="AN3536"/>
      <c r="AO3536"/>
      <c r="AP3536"/>
      <c r="AQ3536"/>
      <c r="BD3536"/>
      <c r="BE3536" s="30" t="str">
        <f t="shared" si="521"/>
        <v>oui</v>
      </c>
    </row>
    <row r="3537" spans="3:57" ht="15" customHeight="1" x14ac:dyDescent="0.25">
      <c r="C3537" s="15"/>
      <c r="W3537" s="132" t="s">
        <v>91</v>
      </c>
      <c r="AN3537"/>
      <c r="AO3537"/>
      <c r="AP3537"/>
      <c r="AQ3537"/>
      <c r="BD3537"/>
      <c r="BE3537" s="30" t="str">
        <f t="shared" si="521"/>
        <v>oui</v>
      </c>
    </row>
    <row r="3538" spans="3:57" ht="15" customHeight="1" x14ac:dyDescent="0.25">
      <c r="C3538" s="15"/>
      <c r="W3538" s="132" t="s">
        <v>91</v>
      </c>
      <c r="AN3538"/>
      <c r="AO3538"/>
      <c r="AP3538"/>
      <c r="AQ3538"/>
      <c r="BD3538"/>
      <c r="BE3538" s="30" t="str">
        <f t="shared" si="521"/>
        <v>oui</v>
      </c>
    </row>
    <row r="3539" spans="3:57" ht="15" customHeight="1" x14ac:dyDescent="0.25">
      <c r="C3539" s="15"/>
      <c r="W3539" s="132" t="s">
        <v>91</v>
      </c>
      <c r="AN3539"/>
      <c r="AO3539"/>
      <c r="AP3539"/>
      <c r="AQ3539"/>
      <c r="BD3539"/>
      <c r="BE3539" s="30" t="str">
        <f t="shared" si="521"/>
        <v>oui</v>
      </c>
    </row>
    <row r="3540" spans="3:57" ht="15" customHeight="1" x14ac:dyDescent="0.25">
      <c r="C3540" s="15"/>
      <c r="W3540" s="132" t="s">
        <v>91</v>
      </c>
      <c r="AN3540"/>
      <c r="AO3540"/>
      <c r="AP3540"/>
      <c r="AQ3540"/>
      <c r="BD3540"/>
      <c r="BE3540" s="30" t="str">
        <f t="shared" si="521"/>
        <v>oui</v>
      </c>
    </row>
    <row r="3541" spans="3:57" ht="15" customHeight="1" x14ac:dyDescent="0.25">
      <c r="C3541" s="15"/>
      <c r="W3541" s="132" t="s">
        <v>91</v>
      </c>
      <c r="AN3541"/>
      <c r="AO3541"/>
      <c r="AP3541"/>
      <c r="AQ3541"/>
      <c r="BD3541"/>
      <c r="BE3541" s="30" t="str">
        <f t="shared" si="521"/>
        <v>oui</v>
      </c>
    </row>
    <row r="3542" spans="3:57" ht="15" customHeight="1" x14ac:dyDescent="0.25">
      <c r="C3542" s="15"/>
      <c r="W3542" s="132" t="s">
        <v>91</v>
      </c>
      <c r="AN3542"/>
      <c r="AO3542"/>
      <c r="AP3542"/>
      <c r="AQ3542"/>
      <c r="BD3542"/>
      <c r="BE3542" s="30" t="str">
        <f t="shared" si="521"/>
        <v>oui</v>
      </c>
    </row>
    <row r="3543" spans="3:57" ht="15" customHeight="1" x14ac:dyDescent="0.25">
      <c r="C3543" s="15"/>
      <c r="W3543" s="132" t="s">
        <v>91</v>
      </c>
      <c r="AN3543"/>
      <c r="AO3543"/>
      <c r="AP3543"/>
      <c r="AQ3543"/>
      <c r="BD3543"/>
      <c r="BE3543" s="30" t="str">
        <f t="shared" si="521"/>
        <v>oui</v>
      </c>
    </row>
    <row r="3544" spans="3:57" ht="15" customHeight="1" x14ac:dyDescent="0.25">
      <c r="C3544" s="15"/>
      <c r="W3544" s="132" t="s">
        <v>91</v>
      </c>
      <c r="AN3544"/>
      <c r="AO3544"/>
      <c r="AP3544"/>
      <c r="AQ3544"/>
      <c r="BD3544"/>
      <c r="BE3544" s="30" t="str">
        <f t="shared" si="521"/>
        <v>oui</v>
      </c>
    </row>
    <row r="3545" spans="3:57" ht="15" customHeight="1" x14ac:dyDescent="0.25">
      <c r="C3545" s="15"/>
      <c r="W3545" s="132" t="s">
        <v>91</v>
      </c>
      <c r="AN3545"/>
      <c r="AO3545"/>
      <c r="AP3545"/>
      <c r="AQ3545"/>
      <c r="BD3545"/>
      <c r="BE3545" s="30" t="str">
        <f t="shared" si="521"/>
        <v>oui</v>
      </c>
    </row>
    <row r="3546" spans="3:57" ht="15" customHeight="1" x14ac:dyDescent="0.25">
      <c r="C3546" s="15"/>
      <c r="W3546" s="132" t="s">
        <v>91</v>
      </c>
      <c r="AN3546"/>
      <c r="AO3546"/>
      <c r="AP3546"/>
      <c r="AQ3546"/>
      <c r="BD3546"/>
      <c r="BE3546" s="30" t="str">
        <f t="shared" si="521"/>
        <v>oui</v>
      </c>
    </row>
    <row r="3547" spans="3:57" ht="15" customHeight="1" x14ac:dyDescent="0.25">
      <c r="C3547" s="15"/>
      <c r="W3547" s="132" t="s">
        <v>91</v>
      </c>
      <c r="AN3547"/>
      <c r="AO3547"/>
      <c r="AP3547"/>
      <c r="AQ3547"/>
      <c r="BD3547"/>
      <c r="BE3547" s="30" t="str">
        <f t="shared" si="521"/>
        <v>oui</v>
      </c>
    </row>
    <row r="3548" spans="3:57" ht="15" customHeight="1" x14ac:dyDescent="0.25">
      <c r="C3548" s="15"/>
      <c r="W3548" s="132" t="s">
        <v>91</v>
      </c>
      <c r="AN3548"/>
      <c r="AO3548"/>
      <c r="AP3548"/>
      <c r="AQ3548"/>
      <c r="BD3548"/>
      <c r="BE3548" s="30" t="str">
        <f t="shared" si="521"/>
        <v>oui</v>
      </c>
    </row>
    <row r="3549" spans="3:57" ht="15" customHeight="1" x14ac:dyDescent="0.25">
      <c r="C3549" s="15"/>
      <c r="W3549" s="132" t="s">
        <v>91</v>
      </c>
      <c r="AN3549"/>
      <c r="AO3549"/>
      <c r="AP3549"/>
      <c r="AQ3549"/>
      <c r="BD3549"/>
      <c r="BE3549" s="30" t="str">
        <f t="shared" si="521"/>
        <v>oui</v>
      </c>
    </row>
    <row r="3550" spans="3:57" ht="15" customHeight="1" x14ac:dyDescent="0.25">
      <c r="C3550" s="15"/>
      <c r="W3550" s="132" t="s">
        <v>91</v>
      </c>
      <c r="AN3550"/>
      <c r="AO3550"/>
      <c r="AP3550"/>
      <c r="AQ3550"/>
      <c r="BD3550"/>
      <c r="BE3550" s="30" t="str">
        <f t="shared" si="521"/>
        <v>oui</v>
      </c>
    </row>
    <row r="3551" spans="3:57" ht="15" customHeight="1" x14ac:dyDescent="0.25">
      <c r="C3551" s="15"/>
      <c r="W3551" s="132" t="s">
        <v>91</v>
      </c>
      <c r="AN3551"/>
      <c r="AO3551"/>
      <c r="AP3551"/>
      <c r="AQ3551"/>
      <c r="BD3551"/>
      <c r="BE3551" s="30" t="str">
        <f t="shared" si="521"/>
        <v>oui</v>
      </c>
    </row>
    <row r="3552" spans="3:57" ht="15" customHeight="1" x14ac:dyDescent="0.25">
      <c r="C3552" s="15"/>
      <c r="W3552" s="132" t="s">
        <v>91</v>
      </c>
      <c r="AN3552"/>
      <c r="AO3552"/>
      <c r="AP3552"/>
      <c r="AQ3552"/>
      <c r="BD3552"/>
      <c r="BE3552" s="30" t="str">
        <f t="shared" si="521"/>
        <v>oui</v>
      </c>
    </row>
    <row r="3553" spans="3:57" ht="15" customHeight="1" x14ac:dyDescent="0.25">
      <c r="C3553" s="15"/>
      <c r="W3553" s="132" t="s">
        <v>91</v>
      </c>
      <c r="AN3553"/>
      <c r="AO3553"/>
      <c r="AP3553"/>
      <c r="AQ3553"/>
      <c r="BD3553"/>
      <c r="BE3553" s="30" t="str">
        <f t="shared" si="521"/>
        <v>oui</v>
      </c>
    </row>
    <row r="3554" spans="3:57" ht="15" customHeight="1" x14ac:dyDescent="0.25">
      <c r="C3554" s="15"/>
      <c r="W3554" s="132" t="s">
        <v>91</v>
      </c>
      <c r="AN3554"/>
      <c r="AO3554"/>
      <c r="AP3554"/>
      <c r="AQ3554"/>
      <c r="BD3554"/>
      <c r="BE3554" s="30" t="str">
        <f t="shared" si="521"/>
        <v>oui</v>
      </c>
    </row>
    <row r="3555" spans="3:57" ht="15" customHeight="1" x14ac:dyDescent="0.25">
      <c r="C3555" s="15"/>
      <c r="W3555" s="132" t="s">
        <v>91</v>
      </c>
      <c r="AN3555"/>
      <c r="AO3555"/>
      <c r="AP3555"/>
      <c r="AQ3555"/>
      <c r="BD3555"/>
      <c r="BE3555" s="30" t="str">
        <f t="shared" si="521"/>
        <v>oui</v>
      </c>
    </row>
    <row r="3556" spans="3:57" ht="15" customHeight="1" x14ac:dyDescent="0.25">
      <c r="C3556" s="15"/>
      <c r="W3556" s="132" t="s">
        <v>91</v>
      </c>
      <c r="AN3556"/>
      <c r="AO3556"/>
      <c r="AP3556"/>
      <c r="AQ3556"/>
      <c r="BD3556"/>
      <c r="BE3556" s="30" t="str">
        <f t="shared" si="521"/>
        <v>oui</v>
      </c>
    </row>
    <row r="3557" spans="3:57" ht="15" customHeight="1" x14ac:dyDescent="0.25">
      <c r="C3557" s="15"/>
      <c r="W3557" s="132" t="s">
        <v>91</v>
      </c>
      <c r="AN3557"/>
      <c r="AO3557"/>
      <c r="AP3557"/>
      <c r="AQ3557"/>
      <c r="BD3557"/>
      <c r="BE3557" s="30" t="str">
        <f t="shared" si="521"/>
        <v>oui</v>
      </c>
    </row>
    <row r="3558" spans="3:57" ht="15" customHeight="1" x14ac:dyDescent="0.25">
      <c r="C3558" s="15"/>
      <c r="W3558" s="132" t="s">
        <v>91</v>
      </c>
      <c r="AN3558"/>
      <c r="AO3558"/>
      <c r="AP3558"/>
      <c r="AQ3558"/>
      <c r="BD3558"/>
      <c r="BE3558" s="30" t="str">
        <f t="shared" si="521"/>
        <v>oui</v>
      </c>
    </row>
    <row r="3559" spans="3:57" ht="15" customHeight="1" x14ac:dyDescent="0.25">
      <c r="C3559" s="15"/>
      <c r="W3559" s="132" t="s">
        <v>91</v>
      </c>
      <c r="AN3559"/>
      <c r="AO3559"/>
      <c r="AP3559"/>
      <c r="AQ3559"/>
      <c r="BD3559"/>
      <c r="BE3559" s="30" t="str">
        <f t="shared" si="521"/>
        <v>oui</v>
      </c>
    </row>
    <row r="3560" spans="3:57" ht="15" customHeight="1" x14ac:dyDescent="0.25">
      <c r="C3560" s="15"/>
      <c r="W3560" s="132" t="s">
        <v>91</v>
      </c>
      <c r="AN3560"/>
      <c r="AO3560"/>
      <c r="AP3560"/>
      <c r="AQ3560"/>
      <c r="BD3560"/>
      <c r="BE3560" s="30" t="str">
        <f t="shared" si="521"/>
        <v>oui</v>
      </c>
    </row>
    <row r="3561" spans="3:57" ht="15" customHeight="1" x14ac:dyDescent="0.25">
      <c r="C3561" s="15"/>
      <c r="W3561" s="132" t="s">
        <v>91</v>
      </c>
      <c r="AN3561"/>
      <c r="AO3561"/>
      <c r="AP3561"/>
      <c r="AQ3561"/>
      <c r="BD3561"/>
      <c r="BE3561" s="30" t="str">
        <f t="shared" si="521"/>
        <v>oui</v>
      </c>
    </row>
    <row r="3562" spans="3:57" ht="15" customHeight="1" x14ac:dyDescent="0.25">
      <c r="C3562" s="15"/>
      <c r="W3562" s="132" t="s">
        <v>91</v>
      </c>
      <c r="AN3562"/>
      <c r="AO3562"/>
      <c r="AP3562"/>
      <c r="AQ3562"/>
      <c r="BD3562"/>
      <c r="BE3562" s="30" t="str">
        <f t="shared" si="521"/>
        <v>oui</v>
      </c>
    </row>
    <row r="3563" spans="3:57" ht="15" customHeight="1" x14ac:dyDescent="0.25">
      <c r="C3563" s="15"/>
      <c r="W3563" s="132" t="s">
        <v>91</v>
      </c>
      <c r="AN3563"/>
      <c r="AO3563"/>
      <c r="AP3563"/>
      <c r="AQ3563"/>
      <c r="BD3563"/>
      <c r="BE3563" s="30" t="str">
        <f t="shared" si="521"/>
        <v>oui</v>
      </c>
    </row>
    <row r="3564" spans="3:57" ht="15" customHeight="1" x14ac:dyDescent="0.25">
      <c r="C3564" s="15"/>
      <c r="W3564" s="132" t="s">
        <v>91</v>
      </c>
      <c r="AN3564"/>
      <c r="AO3564"/>
      <c r="AP3564"/>
      <c r="AQ3564"/>
      <c r="BD3564"/>
      <c r="BE3564" s="30" t="str">
        <f t="shared" si="521"/>
        <v>oui</v>
      </c>
    </row>
    <row r="3565" spans="3:57" ht="15" customHeight="1" x14ac:dyDescent="0.25">
      <c r="C3565" s="15"/>
      <c r="W3565" s="132" t="s">
        <v>91</v>
      </c>
      <c r="AN3565"/>
      <c r="AO3565"/>
      <c r="AP3565"/>
      <c r="AQ3565"/>
      <c r="BD3565"/>
      <c r="BE3565" s="30" t="str">
        <f t="shared" si="521"/>
        <v>oui</v>
      </c>
    </row>
    <row r="3566" spans="3:57" ht="15" customHeight="1" x14ac:dyDescent="0.25">
      <c r="C3566" s="15"/>
      <c r="W3566" s="132" t="s">
        <v>91</v>
      </c>
      <c r="AN3566"/>
      <c r="AO3566"/>
      <c r="AP3566"/>
      <c r="AQ3566"/>
      <c r="BD3566"/>
      <c r="BE3566" s="30" t="str">
        <f t="shared" si="521"/>
        <v>oui</v>
      </c>
    </row>
    <row r="3567" spans="3:57" ht="15" customHeight="1" x14ac:dyDescent="0.25">
      <c r="C3567" s="15"/>
      <c r="W3567" s="132" t="s">
        <v>91</v>
      </c>
      <c r="AN3567"/>
      <c r="AO3567"/>
      <c r="AP3567"/>
      <c r="AQ3567"/>
      <c r="BD3567"/>
      <c r="BE3567" s="30" t="str">
        <f t="shared" si="521"/>
        <v>oui</v>
      </c>
    </row>
    <row r="3568" spans="3:57" ht="15" customHeight="1" x14ac:dyDescent="0.25">
      <c r="C3568" s="15"/>
      <c r="W3568" s="132" t="s">
        <v>91</v>
      </c>
      <c r="AN3568"/>
      <c r="AO3568"/>
      <c r="AP3568"/>
      <c r="AQ3568"/>
      <c r="BD3568"/>
      <c r="BE3568" s="30" t="str">
        <f t="shared" si="521"/>
        <v>oui</v>
      </c>
    </row>
    <row r="3569" spans="3:57" ht="15" customHeight="1" x14ac:dyDescent="0.25">
      <c r="C3569" s="15"/>
      <c r="W3569" s="132" t="s">
        <v>91</v>
      </c>
      <c r="AN3569"/>
      <c r="AO3569"/>
      <c r="AP3569"/>
      <c r="AQ3569"/>
      <c r="BD3569"/>
      <c r="BE3569" s="30" t="str">
        <f t="shared" si="521"/>
        <v>oui</v>
      </c>
    </row>
    <row r="3570" spans="3:57" ht="15" customHeight="1" x14ac:dyDescent="0.25">
      <c r="C3570" s="15"/>
      <c r="W3570" s="132" t="s">
        <v>91</v>
      </c>
      <c r="AN3570"/>
      <c r="AO3570"/>
      <c r="AP3570"/>
      <c r="AQ3570"/>
      <c r="BD3570"/>
      <c r="BE3570" s="30" t="str">
        <f t="shared" si="521"/>
        <v>oui</v>
      </c>
    </row>
    <row r="3571" spans="3:57" ht="15" customHeight="1" x14ac:dyDescent="0.25">
      <c r="C3571" s="15"/>
      <c r="W3571" s="132" t="s">
        <v>91</v>
      </c>
      <c r="AN3571"/>
      <c r="AO3571"/>
      <c r="AP3571"/>
      <c r="AQ3571"/>
      <c r="BD3571"/>
      <c r="BE3571" s="30" t="str">
        <f t="shared" si="521"/>
        <v>oui</v>
      </c>
    </row>
    <row r="3572" spans="3:57" ht="15" customHeight="1" x14ac:dyDescent="0.25">
      <c r="C3572" s="15"/>
      <c r="W3572" s="132" t="s">
        <v>91</v>
      </c>
      <c r="AN3572"/>
      <c r="AO3572"/>
      <c r="AP3572"/>
      <c r="AQ3572"/>
      <c r="BD3572"/>
      <c r="BE3572" s="30" t="str">
        <f t="shared" si="521"/>
        <v>oui</v>
      </c>
    </row>
    <row r="3573" spans="3:57" ht="15" customHeight="1" x14ac:dyDescent="0.25">
      <c r="C3573" s="15"/>
      <c r="W3573" s="132" t="s">
        <v>91</v>
      </c>
      <c r="AN3573"/>
      <c r="AO3573"/>
      <c r="AP3573"/>
      <c r="AQ3573"/>
      <c r="BD3573"/>
      <c r="BE3573" s="30" t="str">
        <f t="shared" si="521"/>
        <v>oui</v>
      </c>
    </row>
    <row r="3574" spans="3:57" ht="15" customHeight="1" x14ac:dyDescent="0.25">
      <c r="C3574" s="15"/>
      <c r="W3574" s="132" t="s">
        <v>91</v>
      </c>
      <c r="AN3574"/>
      <c r="AO3574"/>
      <c r="AP3574"/>
      <c r="AQ3574"/>
      <c r="BD3574"/>
      <c r="BE3574" s="30" t="str">
        <f t="shared" si="521"/>
        <v>oui</v>
      </c>
    </row>
    <row r="3575" spans="3:57" ht="15" customHeight="1" x14ac:dyDescent="0.25">
      <c r="C3575" s="15"/>
      <c r="W3575" s="132" t="s">
        <v>91</v>
      </c>
      <c r="AN3575"/>
      <c r="AO3575"/>
      <c r="AP3575"/>
      <c r="AQ3575"/>
      <c r="BD3575"/>
      <c r="BE3575" s="30" t="str">
        <f t="shared" si="521"/>
        <v>oui</v>
      </c>
    </row>
    <row r="3576" spans="3:57" ht="15" customHeight="1" x14ac:dyDescent="0.25">
      <c r="C3576" s="15"/>
      <c r="W3576" s="132" t="s">
        <v>91</v>
      </c>
      <c r="AN3576"/>
      <c r="AO3576"/>
      <c r="AP3576"/>
      <c r="AQ3576"/>
      <c r="BD3576"/>
      <c r="BE3576" s="30" t="str">
        <f t="shared" si="521"/>
        <v>oui</v>
      </c>
    </row>
    <row r="3577" spans="3:57" ht="15" customHeight="1" x14ac:dyDescent="0.25">
      <c r="C3577" s="15"/>
      <c r="W3577" s="132" t="s">
        <v>91</v>
      </c>
      <c r="AN3577"/>
      <c r="AO3577"/>
      <c r="AP3577"/>
      <c r="AQ3577"/>
      <c r="BD3577"/>
      <c r="BE3577" s="30" t="str">
        <f t="shared" si="521"/>
        <v>oui</v>
      </c>
    </row>
    <row r="3578" spans="3:57" ht="15" customHeight="1" x14ac:dyDescent="0.25">
      <c r="C3578" s="15"/>
      <c r="W3578" s="132" t="s">
        <v>91</v>
      </c>
      <c r="AN3578"/>
      <c r="AO3578"/>
      <c r="AP3578"/>
      <c r="AQ3578"/>
      <c r="BD3578"/>
      <c r="BE3578" s="30" t="str">
        <f t="shared" si="521"/>
        <v>oui</v>
      </c>
    </row>
    <row r="3579" spans="3:57" ht="15" customHeight="1" x14ac:dyDescent="0.25">
      <c r="C3579" s="15"/>
      <c r="W3579" s="132" t="s">
        <v>91</v>
      </c>
      <c r="AN3579"/>
      <c r="AO3579"/>
      <c r="AP3579"/>
      <c r="AQ3579"/>
      <c r="BD3579"/>
      <c r="BE3579" s="30" t="str">
        <f t="shared" si="521"/>
        <v>oui</v>
      </c>
    </row>
    <row r="3580" spans="3:57" ht="15" customHeight="1" x14ac:dyDescent="0.25">
      <c r="C3580" s="15"/>
      <c r="W3580" s="132" t="s">
        <v>91</v>
      </c>
      <c r="AN3580"/>
      <c r="AO3580"/>
      <c r="AP3580"/>
      <c r="AQ3580"/>
      <c r="BD3580"/>
      <c r="BE3580" s="30" t="str">
        <f t="shared" si="521"/>
        <v>oui</v>
      </c>
    </row>
    <row r="3581" spans="3:57" ht="15" customHeight="1" x14ac:dyDescent="0.25">
      <c r="C3581" s="15"/>
      <c r="W3581" s="132" t="s">
        <v>91</v>
      </c>
      <c r="AN3581"/>
      <c r="AO3581"/>
      <c r="AP3581"/>
      <c r="AQ3581"/>
      <c r="BD3581"/>
      <c r="BE3581" s="30" t="str">
        <f t="shared" si="521"/>
        <v>oui</v>
      </c>
    </row>
    <row r="3582" spans="3:57" ht="15" customHeight="1" x14ac:dyDescent="0.25">
      <c r="C3582" s="15"/>
      <c r="W3582" s="132" t="s">
        <v>91</v>
      </c>
      <c r="AN3582"/>
      <c r="AO3582"/>
      <c r="AP3582"/>
      <c r="AQ3582"/>
      <c r="BD3582"/>
      <c r="BE3582" s="30" t="str">
        <f t="shared" si="521"/>
        <v>oui</v>
      </c>
    </row>
    <row r="3583" spans="3:57" ht="15" customHeight="1" x14ac:dyDescent="0.25">
      <c r="C3583" s="15"/>
      <c r="W3583" s="132" t="s">
        <v>91</v>
      </c>
      <c r="AN3583"/>
      <c r="AO3583"/>
      <c r="AP3583"/>
      <c r="AQ3583"/>
      <c r="BD3583"/>
      <c r="BE3583" s="30" t="str">
        <f t="shared" si="521"/>
        <v>oui</v>
      </c>
    </row>
    <row r="3584" spans="3:57" ht="15" customHeight="1" x14ac:dyDescent="0.25">
      <c r="C3584" s="15"/>
      <c r="W3584" s="132" t="s">
        <v>91</v>
      </c>
      <c r="AN3584"/>
      <c r="AO3584"/>
      <c r="AP3584"/>
      <c r="AQ3584"/>
      <c r="BD3584"/>
      <c r="BE3584" s="30" t="str">
        <f t="shared" si="521"/>
        <v>oui</v>
      </c>
    </row>
    <row r="3585" spans="3:57" ht="15" customHeight="1" x14ac:dyDescent="0.25">
      <c r="C3585" s="15"/>
      <c r="W3585" s="132" t="s">
        <v>91</v>
      </c>
      <c r="AN3585"/>
      <c r="AO3585"/>
      <c r="AP3585"/>
      <c r="AQ3585"/>
      <c r="BD3585"/>
      <c r="BE3585" s="30" t="str">
        <f t="shared" si="521"/>
        <v>oui</v>
      </c>
    </row>
    <row r="3586" spans="3:57" ht="15" customHeight="1" x14ac:dyDescent="0.25">
      <c r="C3586" s="15"/>
      <c r="W3586" s="132" t="s">
        <v>91</v>
      </c>
      <c r="AN3586"/>
      <c r="AO3586"/>
      <c r="AP3586"/>
      <c r="AQ3586"/>
      <c r="BD3586"/>
      <c r="BE3586" s="30" t="str">
        <f t="shared" si="521"/>
        <v>oui</v>
      </c>
    </row>
    <row r="3587" spans="3:57" ht="15" customHeight="1" x14ac:dyDescent="0.25">
      <c r="C3587" s="15"/>
      <c r="W3587" s="132" t="s">
        <v>91</v>
      </c>
      <c r="AN3587"/>
      <c r="AO3587"/>
      <c r="AP3587"/>
      <c r="AQ3587"/>
      <c r="BD3587"/>
      <c r="BE3587" s="30" t="str">
        <f t="shared" si="521"/>
        <v>oui</v>
      </c>
    </row>
    <row r="3588" spans="3:57" ht="15" customHeight="1" x14ac:dyDescent="0.25">
      <c r="C3588" s="15"/>
      <c r="W3588" s="132" t="s">
        <v>91</v>
      </c>
      <c r="AN3588"/>
      <c r="AO3588"/>
      <c r="AP3588"/>
      <c r="AQ3588"/>
      <c r="BD3588"/>
      <c r="BE3588" s="30" t="str">
        <f t="shared" si="521"/>
        <v>oui</v>
      </c>
    </row>
    <row r="3589" spans="3:57" ht="15" customHeight="1" x14ac:dyDescent="0.25">
      <c r="C3589" s="15"/>
      <c r="W3589" s="132" t="s">
        <v>91</v>
      </c>
      <c r="AN3589"/>
      <c r="AO3589"/>
      <c r="AP3589"/>
      <c r="AQ3589"/>
      <c r="BD3589"/>
      <c r="BE3589" s="30" t="str">
        <f t="shared" si="521"/>
        <v>oui</v>
      </c>
    </row>
    <row r="3590" spans="3:57" ht="15" customHeight="1" x14ac:dyDescent="0.25">
      <c r="C3590" s="15"/>
      <c r="W3590" s="132" t="s">
        <v>91</v>
      </c>
      <c r="AN3590"/>
      <c r="AO3590"/>
      <c r="AP3590"/>
      <c r="AQ3590"/>
      <c r="BD3590"/>
      <c r="BE3590" s="30" t="str">
        <f t="shared" si="521"/>
        <v>oui</v>
      </c>
    </row>
    <row r="3591" spans="3:57" ht="15" customHeight="1" x14ac:dyDescent="0.25">
      <c r="C3591" s="15"/>
      <c r="W3591" s="132" t="s">
        <v>91</v>
      </c>
      <c r="AN3591"/>
      <c r="AO3591"/>
      <c r="AP3591"/>
      <c r="AQ3591"/>
      <c r="BD3591"/>
      <c r="BE3591" s="30" t="str">
        <f t="shared" si="521"/>
        <v>oui</v>
      </c>
    </row>
    <row r="3592" spans="3:57" ht="15" customHeight="1" x14ac:dyDescent="0.25">
      <c r="C3592" s="15"/>
      <c r="W3592" s="132" t="s">
        <v>91</v>
      </c>
      <c r="AN3592"/>
      <c r="AO3592"/>
      <c r="AP3592"/>
      <c r="AQ3592"/>
      <c r="BD3592"/>
      <c r="BE3592" s="30" t="str">
        <f t="shared" si="521"/>
        <v>oui</v>
      </c>
    </row>
    <row r="3593" spans="3:57" ht="15" customHeight="1" x14ac:dyDescent="0.25">
      <c r="C3593" s="15"/>
      <c r="W3593" s="132" t="s">
        <v>91</v>
      </c>
      <c r="AN3593"/>
      <c r="AO3593"/>
      <c r="AP3593"/>
      <c r="AQ3593"/>
      <c r="BD3593"/>
      <c r="BE3593" s="30" t="str">
        <f t="shared" si="521"/>
        <v>oui</v>
      </c>
    </row>
    <row r="3594" spans="3:57" ht="15" customHeight="1" x14ac:dyDescent="0.25">
      <c r="C3594" s="15"/>
      <c r="W3594" s="132" t="s">
        <v>91</v>
      </c>
      <c r="AN3594"/>
      <c r="AO3594"/>
      <c r="AP3594"/>
      <c r="AQ3594"/>
      <c r="BD3594"/>
      <c r="BE3594" s="30" t="str">
        <f t="shared" ref="BE3594:BE3600" si="522">+BE3593</f>
        <v>oui</v>
      </c>
    </row>
    <row r="3595" spans="3:57" ht="15" customHeight="1" x14ac:dyDescent="0.25">
      <c r="C3595" s="15"/>
      <c r="W3595" s="132" t="s">
        <v>91</v>
      </c>
      <c r="AN3595"/>
      <c r="AO3595"/>
      <c r="AP3595"/>
      <c r="AQ3595"/>
      <c r="BD3595"/>
      <c r="BE3595" s="30" t="str">
        <f t="shared" si="522"/>
        <v>oui</v>
      </c>
    </row>
    <row r="3596" spans="3:57" ht="15" customHeight="1" x14ac:dyDescent="0.25">
      <c r="C3596" s="15"/>
      <c r="W3596" s="132" t="s">
        <v>91</v>
      </c>
      <c r="AN3596"/>
      <c r="AO3596"/>
      <c r="AP3596"/>
      <c r="AQ3596"/>
      <c r="BD3596"/>
      <c r="BE3596" s="30" t="str">
        <f t="shared" si="522"/>
        <v>oui</v>
      </c>
    </row>
    <row r="3597" spans="3:57" ht="15" customHeight="1" x14ac:dyDescent="0.25">
      <c r="C3597" s="15"/>
      <c r="W3597" s="132" t="s">
        <v>91</v>
      </c>
      <c r="AN3597"/>
      <c r="AO3597"/>
      <c r="AP3597"/>
      <c r="AQ3597"/>
      <c r="BD3597"/>
      <c r="BE3597" s="30" t="str">
        <f t="shared" si="522"/>
        <v>oui</v>
      </c>
    </row>
    <row r="3598" spans="3:57" ht="15" customHeight="1" x14ac:dyDescent="0.25">
      <c r="C3598" s="15"/>
      <c r="W3598" s="132" t="s">
        <v>91</v>
      </c>
      <c r="AN3598"/>
      <c r="AO3598"/>
      <c r="AP3598"/>
      <c r="AQ3598"/>
      <c r="BD3598"/>
      <c r="BE3598" s="30" t="str">
        <f t="shared" si="522"/>
        <v>oui</v>
      </c>
    </row>
    <row r="3599" spans="3:57" ht="15" customHeight="1" x14ac:dyDescent="0.25">
      <c r="C3599" s="15"/>
      <c r="W3599" s="132" t="s">
        <v>91</v>
      </c>
      <c r="AN3599"/>
      <c r="AO3599"/>
      <c r="AP3599"/>
      <c r="AQ3599"/>
      <c r="BD3599"/>
      <c r="BE3599" s="30" t="str">
        <f t="shared" si="522"/>
        <v>oui</v>
      </c>
    </row>
    <row r="3600" spans="3:57" x14ac:dyDescent="0.25">
      <c r="C3600" s="15"/>
      <c r="W3600" s="132" t="s">
        <v>91</v>
      </c>
      <c r="AN3600"/>
      <c r="AO3600"/>
      <c r="AP3600"/>
      <c r="AQ3600"/>
      <c r="BD3600"/>
      <c r="BE3600" s="30" t="str">
        <f t="shared" si="522"/>
        <v>oui</v>
      </c>
    </row>
    <row r="3601" spans="1:64" s="17" customFormat="1" ht="15.75" x14ac:dyDescent="0.25">
      <c r="A3601" s="13" t="s">
        <v>9</v>
      </c>
      <c r="B3601" s="14"/>
      <c r="C3601" s="15"/>
      <c r="D3601" s="16">
        <v>51700</v>
      </c>
      <c r="E3601" s="16"/>
      <c r="F3601" s="16"/>
      <c r="H3601" s="17">
        <v>0</v>
      </c>
      <c r="L3601" s="17">
        <v>0</v>
      </c>
      <c r="M3601" s="17">
        <v>0</v>
      </c>
      <c r="N3601" s="17">
        <v>0</v>
      </c>
      <c r="P3601" s="17">
        <v>0</v>
      </c>
      <c r="R3601" s="18"/>
      <c r="S3601" s="18"/>
      <c r="T3601" s="17">
        <v>0</v>
      </c>
      <c r="U3601" s="18"/>
      <c r="V3601" s="18"/>
      <c r="W3601" s="17" t="s">
        <v>10</v>
      </c>
      <c r="AK3601" s="19">
        <v>0</v>
      </c>
      <c r="AN3601" s="18">
        <v>234</v>
      </c>
      <c r="AO3601" s="18">
        <v>0</v>
      </c>
      <c r="AP3601" s="20"/>
      <c r="AQ3601" s="18">
        <v>0</v>
      </c>
      <c r="AW3601" s="17">
        <v>0</v>
      </c>
      <c r="AY3601" s="21">
        <v>0</v>
      </c>
      <c r="AZ3601" s="22">
        <v>0</v>
      </c>
      <c r="BA3601" s="22">
        <v>9535</v>
      </c>
      <c r="BD3601" s="23"/>
      <c r="BE3601" s="17" t="str">
        <f>+IF(AND(BF3601="oui",BG3601="oui",BI3601="oui",BJ3601="oui",BK3601="oui",BL3601="oui"),"oui","non")</f>
        <v>oui</v>
      </c>
      <c r="BF3601" s="17" t="str">
        <f>+IF(AND(AY3601=0),"oui","non")</f>
        <v>oui</v>
      </c>
      <c r="BG3601" s="17" t="s">
        <v>119</v>
      </c>
      <c r="BH3601" s="17" t="s">
        <v>119</v>
      </c>
      <c r="BI3601" s="17" t="str">
        <f>+IF(AND(G3628=0),"oui","non")</f>
        <v>oui</v>
      </c>
      <c r="BJ3601" s="17" t="str">
        <f>+IF(AND(G3630=0),"oui","non")</f>
        <v>oui</v>
      </c>
      <c r="BK3601" s="17" t="str">
        <f>+IF(AND(E3626=0,F3626=0,G3626=0,H3626=0,I3626=0,J3626=0,K3626=0,L3626=0,M3626=0,O3626=0,P3626=0,Q3626=0,N3626&gt;=0,D3626=0),"oui","non")</f>
        <v>oui</v>
      </c>
      <c r="BL3601" s="17" t="str">
        <f>+IF(AM3623=AI3623,"oui","non")</f>
        <v>oui</v>
      </c>
    </row>
    <row r="3602" spans="1:64" s="24" customFormat="1" ht="11.25" customHeight="1" x14ac:dyDescent="0.2">
      <c r="B3602" s="25"/>
      <c r="C3602" s="15"/>
      <c r="R3602" s="26" t="s">
        <v>11</v>
      </c>
      <c r="S3602" s="26"/>
      <c r="T3602" s="26"/>
      <c r="U3602" s="26"/>
      <c r="V3602" s="26"/>
      <c r="W3602" s="27" t="s">
        <v>10</v>
      </c>
      <c r="AY3602" s="28"/>
      <c r="AZ3602" s="28"/>
      <c r="BA3602" s="28"/>
      <c r="BD3602" s="29"/>
      <c r="BE3602" s="30" t="str">
        <f t="shared" ref="BE3602:BL3617" si="523">+BE3601</f>
        <v>oui</v>
      </c>
      <c r="BF3602" s="33" t="str">
        <f t="shared" si="523"/>
        <v>oui</v>
      </c>
      <c r="BG3602" s="33" t="str">
        <f t="shared" si="523"/>
        <v>oui</v>
      </c>
      <c r="BH3602" s="33" t="str">
        <f t="shared" si="523"/>
        <v>oui</v>
      </c>
      <c r="BI3602" s="33" t="str">
        <f t="shared" si="523"/>
        <v>oui</v>
      </c>
      <c r="BJ3602" s="33" t="str">
        <f t="shared" si="523"/>
        <v>oui</v>
      </c>
      <c r="BK3602" s="33" t="str">
        <f t="shared" si="523"/>
        <v>oui</v>
      </c>
      <c r="BL3602" s="33" t="str">
        <f t="shared" si="523"/>
        <v>oui</v>
      </c>
    </row>
    <row r="3603" spans="1:64" s="24" customFormat="1" ht="22.5" customHeight="1" x14ac:dyDescent="0.2">
      <c r="B3603" s="25"/>
      <c r="C3603" s="15"/>
      <c r="R3603" s="382" t="s">
        <v>12</v>
      </c>
      <c r="S3603" s="383"/>
      <c r="T3603" s="384"/>
      <c r="U3603" s="385" t="s">
        <v>13</v>
      </c>
      <c r="V3603" s="386"/>
      <c r="W3603" s="27" t="s">
        <v>10</v>
      </c>
      <c r="AW3603" s="32"/>
      <c r="AY3603" s="28"/>
      <c r="AZ3603" s="28"/>
      <c r="BA3603" s="28"/>
      <c r="BD3603" s="29"/>
      <c r="BE3603" s="30" t="str">
        <f t="shared" si="523"/>
        <v>oui</v>
      </c>
      <c r="BF3603" s="33" t="str">
        <f t="shared" si="523"/>
        <v>oui</v>
      </c>
      <c r="BG3603" s="33" t="str">
        <f t="shared" si="523"/>
        <v>oui</v>
      </c>
      <c r="BH3603" s="33" t="str">
        <f t="shared" si="523"/>
        <v>oui</v>
      </c>
      <c r="BI3603" s="33" t="str">
        <f t="shared" si="523"/>
        <v>oui</v>
      </c>
      <c r="BJ3603" s="33" t="str">
        <f t="shared" si="523"/>
        <v>oui</v>
      </c>
      <c r="BK3603" s="33" t="str">
        <f t="shared" si="523"/>
        <v>oui</v>
      </c>
      <c r="BL3603" s="33" t="str">
        <f t="shared" si="523"/>
        <v>oui</v>
      </c>
    </row>
    <row r="3604" spans="1:64" s="45" customFormat="1" ht="29.25" customHeight="1" x14ac:dyDescent="0.25">
      <c r="A3604" s="34" t="s">
        <v>14</v>
      </c>
      <c r="B3604" s="35" t="s">
        <v>15</v>
      </c>
      <c r="C3604" s="15"/>
      <c r="D3604" s="36">
        <v>0.2</v>
      </c>
      <c r="E3604" s="36"/>
      <c r="F3604" s="36">
        <v>0.19600000000000001</v>
      </c>
      <c r="G3604" s="36"/>
      <c r="H3604" s="36">
        <v>0.1</v>
      </c>
      <c r="I3604" s="36"/>
      <c r="J3604" s="36">
        <v>7.0000000000000007E-2</v>
      </c>
      <c r="K3604" s="36"/>
      <c r="L3604" s="36">
        <v>5.5E-2</v>
      </c>
      <c r="M3604" s="36"/>
      <c r="N3604" s="36">
        <v>2.1000000000000001E-2</v>
      </c>
      <c r="O3604" s="36"/>
      <c r="P3604" s="36">
        <v>0</v>
      </c>
      <c r="Q3604" s="36"/>
      <c r="R3604" s="37" t="s">
        <v>16</v>
      </c>
      <c r="S3604" s="37" t="s">
        <v>17</v>
      </c>
      <c r="T3604" s="38" t="s">
        <v>18</v>
      </c>
      <c r="U3604" s="37" t="s">
        <v>19</v>
      </c>
      <c r="V3604" s="37" t="s">
        <v>20</v>
      </c>
      <c r="W3604" s="27" t="s">
        <v>10</v>
      </c>
      <c r="X3604" s="39" t="s">
        <v>21</v>
      </c>
      <c r="Y3604" s="39" t="s">
        <v>21</v>
      </c>
      <c r="Z3604" s="39" t="s">
        <v>21</v>
      </c>
      <c r="AA3604" s="39" t="s">
        <v>21</v>
      </c>
      <c r="AB3604" s="39" t="s">
        <v>21</v>
      </c>
      <c r="AC3604" s="39" t="s">
        <v>21</v>
      </c>
      <c r="AD3604" s="39" t="s">
        <v>21</v>
      </c>
      <c r="AE3604" s="40" t="s">
        <v>22</v>
      </c>
      <c r="AF3604" s="41" t="s">
        <v>23</v>
      </c>
      <c r="AG3604" s="42" t="s">
        <v>24</v>
      </c>
      <c r="AH3604" s="43" t="s">
        <v>25</v>
      </c>
      <c r="AI3604" s="44" t="s">
        <v>26</v>
      </c>
      <c r="AK3604" s="46" t="s">
        <v>27</v>
      </c>
      <c r="AL3604" s="47"/>
      <c r="AM3604" s="48"/>
      <c r="AN3604" s="387" t="s">
        <v>28</v>
      </c>
      <c r="AO3604" s="388"/>
      <c r="AP3604" s="389"/>
      <c r="AQ3604" s="49" t="s">
        <v>29</v>
      </c>
      <c r="AR3604" s="49"/>
      <c r="AS3604" s="50" t="s">
        <v>30</v>
      </c>
      <c r="AT3604" s="42" t="s">
        <v>24</v>
      </c>
      <c r="AU3604" s="50" t="s">
        <v>31</v>
      </c>
      <c r="AW3604" s="51" t="s">
        <v>32</v>
      </c>
      <c r="AY3604" s="52" t="s">
        <v>33</v>
      </c>
      <c r="AZ3604" s="53" t="s">
        <v>34</v>
      </c>
      <c r="BA3604" s="53" t="s">
        <v>35</v>
      </c>
      <c r="BC3604" s="54" t="s">
        <v>36</v>
      </c>
      <c r="BD3604" s="55"/>
      <c r="BE3604" s="30" t="str">
        <f t="shared" si="523"/>
        <v>oui</v>
      </c>
      <c r="BF3604" s="56" t="str">
        <f t="shared" si="523"/>
        <v>oui</v>
      </c>
      <c r="BG3604" s="56" t="str">
        <f t="shared" si="523"/>
        <v>oui</v>
      </c>
      <c r="BH3604" s="56" t="str">
        <f t="shared" si="523"/>
        <v>oui</v>
      </c>
      <c r="BI3604" s="56" t="str">
        <f t="shared" si="523"/>
        <v>oui</v>
      </c>
      <c r="BJ3604" s="56" t="str">
        <f t="shared" si="523"/>
        <v>oui</v>
      </c>
      <c r="BK3604" s="56" t="str">
        <f t="shared" si="523"/>
        <v>oui</v>
      </c>
      <c r="BL3604" s="56" t="str">
        <f t="shared" si="523"/>
        <v>oui</v>
      </c>
    </row>
    <row r="3605" spans="1:64" s="45" customFormat="1" ht="29.25" customHeight="1" x14ac:dyDescent="0.2">
      <c r="A3605" s="34"/>
      <c r="B3605" s="57"/>
      <c r="C3605" s="15"/>
      <c r="D3605" s="58" t="s">
        <v>37</v>
      </c>
      <c r="E3605" s="59" t="s">
        <v>38</v>
      </c>
      <c r="F3605" s="60" t="s">
        <v>37</v>
      </c>
      <c r="G3605" s="59" t="s">
        <v>38</v>
      </c>
      <c r="H3605" s="58" t="s">
        <v>37</v>
      </c>
      <c r="I3605" s="59" t="s">
        <v>38</v>
      </c>
      <c r="J3605" s="59" t="s">
        <v>37</v>
      </c>
      <c r="K3605" s="59" t="s">
        <v>38</v>
      </c>
      <c r="L3605" s="58" t="s">
        <v>37</v>
      </c>
      <c r="M3605" s="59" t="s">
        <v>38</v>
      </c>
      <c r="N3605" s="58" t="s">
        <v>37</v>
      </c>
      <c r="O3605" s="59" t="s">
        <v>38</v>
      </c>
      <c r="P3605" s="58" t="s">
        <v>37</v>
      </c>
      <c r="Q3605" s="59" t="s">
        <v>38</v>
      </c>
      <c r="R3605" s="61"/>
      <c r="S3605" s="61"/>
      <c r="T3605" s="62" t="s">
        <v>39</v>
      </c>
      <c r="U3605" s="61"/>
      <c r="V3605" s="61"/>
      <c r="W3605" s="27" t="s">
        <v>10</v>
      </c>
      <c r="X3605" s="63">
        <v>0.2</v>
      </c>
      <c r="Y3605" s="63">
        <v>0.19600000000000001</v>
      </c>
      <c r="Z3605" s="63">
        <v>0.1</v>
      </c>
      <c r="AA3605" s="63">
        <v>7.0000000000000007E-2</v>
      </c>
      <c r="AB3605" s="63">
        <v>5.5E-2</v>
      </c>
      <c r="AC3605" s="63">
        <v>2.1000000000000001E-2</v>
      </c>
      <c r="AD3605" s="63">
        <v>0</v>
      </c>
      <c r="AE3605" s="64"/>
      <c r="AF3605" s="65"/>
      <c r="AG3605" s="66"/>
      <c r="AH3605" s="67"/>
      <c r="AI3605" s="68"/>
      <c r="AK3605" s="69" t="s">
        <v>40</v>
      </c>
      <c r="AL3605" s="69" t="s">
        <v>41</v>
      </c>
      <c r="AM3605" s="69" t="s">
        <v>42</v>
      </c>
      <c r="AN3605" s="70" t="s">
        <v>43</v>
      </c>
      <c r="AO3605" s="70" t="s">
        <v>44</v>
      </c>
      <c r="AP3605" s="70" t="s">
        <v>45</v>
      </c>
      <c r="AQ3605" s="69" t="s">
        <v>46</v>
      </c>
      <c r="AR3605" s="69" t="s">
        <v>47</v>
      </c>
      <c r="AS3605" s="71"/>
      <c r="AT3605" s="66"/>
      <c r="AU3605" s="71"/>
      <c r="AW3605" s="72">
        <v>4455100</v>
      </c>
      <c r="AY3605" s="73"/>
      <c r="AZ3605" s="74">
        <v>4458300</v>
      </c>
      <c r="BA3605" s="74">
        <v>4456700</v>
      </c>
      <c r="BC3605" s="75"/>
      <c r="BD3605" s="55"/>
      <c r="BE3605" s="30" t="str">
        <f t="shared" si="523"/>
        <v>oui</v>
      </c>
      <c r="BF3605" s="56" t="str">
        <f t="shared" si="523"/>
        <v>oui</v>
      </c>
      <c r="BG3605" s="56" t="str">
        <f t="shared" si="523"/>
        <v>oui</v>
      </c>
      <c r="BH3605" s="56" t="str">
        <f t="shared" si="523"/>
        <v>oui</v>
      </c>
      <c r="BI3605" s="56" t="str">
        <f t="shared" si="523"/>
        <v>oui</v>
      </c>
      <c r="BJ3605" s="56" t="str">
        <f t="shared" si="523"/>
        <v>oui</v>
      </c>
      <c r="BK3605" s="56" t="str">
        <f t="shared" si="523"/>
        <v>oui</v>
      </c>
      <c r="BL3605" s="56" t="str">
        <f t="shared" si="523"/>
        <v>oui</v>
      </c>
    </row>
    <row r="3606" spans="1:64" s="81" customFormat="1" ht="11.25" customHeight="1" x14ac:dyDescent="0.2">
      <c r="A3606" s="34"/>
      <c r="B3606" s="76" t="s">
        <v>48</v>
      </c>
      <c r="C3606" s="15"/>
      <c r="D3606" s="390" t="s">
        <v>49</v>
      </c>
      <c r="E3606" s="391"/>
      <c r="F3606" s="390" t="s">
        <v>50</v>
      </c>
      <c r="G3606" s="391"/>
      <c r="H3606" s="390" t="s">
        <v>51</v>
      </c>
      <c r="I3606" s="391"/>
      <c r="J3606" s="390" t="s">
        <v>50</v>
      </c>
      <c r="K3606" s="391"/>
      <c r="L3606" s="390" t="s">
        <v>52</v>
      </c>
      <c r="M3606" s="391"/>
      <c r="N3606" s="390" t="s">
        <v>53</v>
      </c>
      <c r="O3606" s="391"/>
      <c r="P3606" s="390"/>
      <c r="Q3606" s="391"/>
      <c r="R3606" s="77" t="s">
        <v>54</v>
      </c>
      <c r="S3606" s="392" t="s">
        <v>55</v>
      </c>
      <c r="T3606" s="77" t="s">
        <v>56</v>
      </c>
      <c r="U3606" s="76" t="s">
        <v>57</v>
      </c>
      <c r="V3606" s="76" t="s">
        <v>58</v>
      </c>
      <c r="W3606" s="27" t="s">
        <v>10</v>
      </c>
      <c r="X3606" s="78" t="s">
        <v>49</v>
      </c>
      <c r="Y3606" s="78" t="s">
        <v>50</v>
      </c>
      <c r="Z3606" s="78" t="s">
        <v>51</v>
      </c>
      <c r="AA3606" s="78" t="s">
        <v>50</v>
      </c>
      <c r="AB3606" s="78" t="s">
        <v>52</v>
      </c>
      <c r="AC3606" s="78" t="s">
        <v>53</v>
      </c>
      <c r="AD3606" s="78"/>
      <c r="AE3606" s="79"/>
      <c r="AF3606" s="80" t="s">
        <v>59</v>
      </c>
      <c r="AG3606" s="80"/>
      <c r="AH3606" s="79" t="s">
        <v>60</v>
      </c>
      <c r="AI3606" s="79" t="s">
        <v>61</v>
      </c>
      <c r="AK3606" s="80"/>
      <c r="AL3606" s="80"/>
      <c r="AM3606" s="80" t="s">
        <v>62</v>
      </c>
      <c r="AN3606" s="80"/>
      <c r="AO3606" s="80"/>
      <c r="AP3606" s="80" t="s">
        <v>63</v>
      </c>
      <c r="AQ3606" s="393" t="s">
        <v>64</v>
      </c>
      <c r="AR3606" s="394"/>
      <c r="AS3606" s="80" t="s">
        <v>65</v>
      </c>
      <c r="AT3606" s="80"/>
      <c r="AU3606" s="80" t="s">
        <v>66</v>
      </c>
      <c r="AW3606" s="80" t="s">
        <v>67</v>
      </c>
      <c r="AY3606" s="82" t="s">
        <v>68</v>
      </c>
      <c r="AZ3606" s="82" t="s">
        <v>69</v>
      </c>
      <c r="BA3606" s="82" t="s">
        <v>70</v>
      </c>
      <c r="BC3606" s="80"/>
      <c r="BD3606" s="83"/>
      <c r="BE3606" s="30" t="str">
        <f t="shared" si="523"/>
        <v>oui</v>
      </c>
      <c r="BF3606" s="84" t="str">
        <f t="shared" si="523"/>
        <v>oui</v>
      </c>
      <c r="BG3606" s="84" t="str">
        <f t="shared" si="523"/>
        <v>oui</v>
      </c>
      <c r="BH3606" s="84" t="str">
        <f t="shared" si="523"/>
        <v>oui</v>
      </c>
      <c r="BI3606" s="84" t="str">
        <f t="shared" si="523"/>
        <v>oui</v>
      </c>
      <c r="BJ3606" s="84" t="str">
        <f t="shared" si="523"/>
        <v>oui</v>
      </c>
      <c r="BK3606" s="84" t="str">
        <f t="shared" si="523"/>
        <v>oui</v>
      </c>
      <c r="BL3606" s="84" t="str">
        <f t="shared" si="523"/>
        <v>oui</v>
      </c>
    </row>
    <row r="3607" spans="1:64" s="24" customFormat="1" ht="11.25" customHeight="1" x14ac:dyDescent="0.2">
      <c r="A3607" s="85"/>
      <c r="B3607" s="86"/>
      <c r="C3607" s="15"/>
      <c r="D3607" s="86"/>
      <c r="E3607" s="86"/>
      <c r="F3607" s="86"/>
      <c r="G3607" s="86"/>
      <c r="H3607" s="86"/>
      <c r="I3607" s="86"/>
      <c r="J3607" s="86"/>
      <c r="K3607" s="86"/>
      <c r="L3607" s="86"/>
      <c r="M3607" s="86"/>
      <c r="N3607" s="86"/>
      <c r="O3607" s="86"/>
      <c r="P3607" s="86"/>
      <c r="Q3607" s="86"/>
      <c r="R3607" s="86"/>
      <c r="S3607" s="86"/>
      <c r="U3607" s="86"/>
      <c r="V3607" s="86"/>
      <c r="W3607" s="27" t="s">
        <v>10</v>
      </c>
      <c r="X3607" s="86"/>
      <c r="Y3607" s="86"/>
      <c r="Z3607" s="86"/>
      <c r="AA3607" s="86"/>
      <c r="AB3607" s="86"/>
      <c r="AC3607" s="86"/>
      <c r="AD3607" s="86"/>
      <c r="AE3607" s="86"/>
      <c r="AH3607" s="86"/>
      <c r="AI3607" s="86"/>
      <c r="AK3607" s="87"/>
      <c r="AL3607" s="87"/>
      <c r="AM3607" s="87"/>
      <c r="AW3607" s="87"/>
      <c r="AY3607" s="28"/>
      <c r="AZ3607" s="28"/>
      <c r="BA3607" s="28"/>
      <c r="BD3607" s="29"/>
      <c r="BE3607" s="30" t="str">
        <f t="shared" si="523"/>
        <v>oui</v>
      </c>
      <c r="BF3607" s="33" t="str">
        <f t="shared" si="523"/>
        <v>oui</v>
      </c>
      <c r="BG3607" s="33" t="str">
        <f t="shared" si="523"/>
        <v>oui</v>
      </c>
      <c r="BH3607" s="33" t="str">
        <f t="shared" si="523"/>
        <v>oui</v>
      </c>
      <c r="BI3607" s="33" t="str">
        <f t="shared" si="523"/>
        <v>oui</v>
      </c>
      <c r="BJ3607" s="33" t="str">
        <f t="shared" si="523"/>
        <v>oui</v>
      </c>
      <c r="BK3607" s="33" t="str">
        <f t="shared" si="523"/>
        <v>oui</v>
      </c>
      <c r="BL3607" s="33" t="str">
        <f t="shared" si="523"/>
        <v>oui</v>
      </c>
    </row>
    <row r="3608" spans="1:64" s="24" customFormat="1" ht="11.25" customHeight="1" x14ac:dyDescent="0.2">
      <c r="A3608" s="395" t="s">
        <v>71</v>
      </c>
      <c r="B3608" s="396">
        <f t="shared" ref="B3608:B3619" si="524">+SUM(R3608:V3608)</f>
        <v>0</v>
      </c>
      <c r="C3608" s="15"/>
      <c r="D3608" s="397"/>
      <c r="E3608" s="397"/>
      <c r="F3608" s="397"/>
      <c r="G3608" s="397"/>
      <c r="H3608" s="397"/>
      <c r="I3608" s="397"/>
      <c r="J3608" s="397"/>
      <c r="K3608" s="397"/>
      <c r="L3608" s="397"/>
      <c r="M3608" s="397"/>
      <c r="N3608" s="397"/>
      <c r="O3608" s="397"/>
      <c r="P3608" s="397"/>
      <c r="Q3608" s="397"/>
      <c r="R3608" s="398">
        <f t="shared" ref="R3608:S3619" si="525">+D3608+F3608+L3608+H3608+J3608+N3608</f>
        <v>0</v>
      </c>
      <c r="S3608" s="399">
        <f t="shared" si="525"/>
        <v>0</v>
      </c>
      <c r="T3608" s="397"/>
      <c r="U3608" s="88">
        <f t="shared" ref="U3608:U3619" si="526">P3608</f>
        <v>0</v>
      </c>
      <c r="V3608" s="89"/>
      <c r="W3608" s="27" t="s">
        <v>10</v>
      </c>
      <c r="X3608" s="88">
        <f t="shared" ref="X3608:X3613" si="527">ROUND((D3608+E3608)*$X$5805,0)</f>
        <v>0</v>
      </c>
      <c r="Y3608" s="88">
        <f t="shared" ref="Y3608:Y3619" si="528">ROUND((F3608+G3608)*$Y$5805,0)</f>
        <v>0</v>
      </c>
      <c r="Z3608" s="88">
        <f t="shared" ref="Z3608:Z3619" si="529">ROUND((H3608+I3608)*$Z$5805,0)</f>
        <v>0</v>
      </c>
      <c r="AA3608" s="88">
        <f t="shared" ref="AA3608:AA3619" si="530">ROUND((J3608+K3608)*$AA$5805,0)</f>
        <v>0</v>
      </c>
      <c r="AB3608" s="88">
        <f t="shared" ref="AB3608:AB3619" si="531">ROUND((L3608+M3608)*$AB$5805,0)</f>
        <v>0</v>
      </c>
      <c r="AC3608" s="88">
        <f t="shared" ref="AC3608:AC3619" si="532">ROUND((N3608+O3608)*$AC$5805,0)</f>
        <v>0</v>
      </c>
      <c r="AD3608" s="88">
        <f t="shared" ref="AD3608:AD3619" si="533">ROUND((P3608+Q3608)*$AD$5805,0)</f>
        <v>0</v>
      </c>
      <c r="AE3608" s="88">
        <f t="shared" ref="AE3608:AE3619" si="534">SUM(X3608:AD3608)</f>
        <v>0</v>
      </c>
      <c r="AF3608" s="89"/>
      <c r="AG3608" s="89"/>
      <c r="AH3608" s="88">
        <f t="shared" ref="AH3608:AH3619" si="535">+AE3608+AF3608+AG3608</f>
        <v>0</v>
      </c>
      <c r="AI3608" s="90">
        <f t="shared" ref="AI3608:AI3619" si="536">+ROUND(E3608*$D$5,0)+ROUND(G3608*$F$5,0)+ROUND(I3608*$H$5,0)+ROUND(K3608*$J$5,0)+ROUND(M3608*$L$5,0)+ROUND(O3608*$N$5,0)</f>
        <v>0</v>
      </c>
      <c r="AJ3608" s="91"/>
      <c r="AK3608" s="397"/>
      <c r="AL3608" s="397"/>
      <c r="AM3608" s="88">
        <f t="shared" ref="AM3608:AM3619" si="537">+AK3608+AL3608</f>
        <v>0</v>
      </c>
      <c r="AN3608" s="397">
        <v>10286</v>
      </c>
      <c r="AO3608" s="397"/>
      <c r="AP3608" s="88">
        <f t="shared" ref="AP3608:AP3619" si="538">+AN3608+AO3608</f>
        <v>10286</v>
      </c>
      <c r="AQ3608" s="397"/>
      <c r="AR3608" s="397"/>
      <c r="AS3608" s="397">
        <v>91322</v>
      </c>
      <c r="AT3608" s="89"/>
      <c r="AU3608" s="88">
        <f t="shared" ref="AU3608:AU3619" si="539">+AM3608+AP3608+AQ3608+AR3608+AS3608+AT3608</f>
        <v>101608</v>
      </c>
      <c r="AV3608" s="92"/>
      <c r="AW3608" s="93">
        <f t="shared" ref="AW3608:AW3619" si="540">IF((AH3608-AU3608)&gt;0,(AH3608-AU3608),0)</f>
        <v>0</v>
      </c>
      <c r="AX3608" s="92"/>
      <c r="AY3608" s="94">
        <f t="shared" ref="AY3608:AY3619" si="541">IF((AH3608-AU3608)&lt;0,-(AH3608-AU3608),0)</f>
        <v>101608</v>
      </c>
      <c r="AZ3608" s="400"/>
      <c r="BA3608" s="94">
        <f t="shared" ref="BA3608:BA3619" si="542">AY3608-AZ3608</f>
        <v>101608</v>
      </c>
      <c r="BB3608" s="92"/>
      <c r="BC3608" s="96"/>
      <c r="BD3608" s="97"/>
      <c r="BE3608" s="30" t="str">
        <f t="shared" si="523"/>
        <v>oui</v>
      </c>
      <c r="BF3608" s="98" t="str">
        <f t="shared" si="523"/>
        <v>oui</v>
      </c>
      <c r="BG3608" s="98" t="str">
        <f t="shared" si="523"/>
        <v>oui</v>
      </c>
      <c r="BH3608" s="98" t="str">
        <f t="shared" si="523"/>
        <v>oui</v>
      </c>
      <c r="BI3608" s="98" t="str">
        <f t="shared" si="523"/>
        <v>oui</v>
      </c>
      <c r="BJ3608" s="98" t="str">
        <f t="shared" si="523"/>
        <v>oui</v>
      </c>
      <c r="BK3608" s="98" t="str">
        <f t="shared" si="523"/>
        <v>oui</v>
      </c>
      <c r="BL3608" s="33" t="str">
        <f t="shared" si="523"/>
        <v>oui</v>
      </c>
    </row>
    <row r="3609" spans="1:64" s="24" customFormat="1" ht="11.25" customHeight="1" x14ac:dyDescent="0.2">
      <c r="A3609" s="395" t="s">
        <v>72</v>
      </c>
      <c r="B3609" s="396">
        <f t="shared" si="524"/>
        <v>0</v>
      </c>
      <c r="C3609" s="15"/>
      <c r="D3609" s="397"/>
      <c r="E3609" s="397"/>
      <c r="F3609" s="397"/>
      <c r="G3609" s="397"/>
      <c r="H3609" s="397"/>
      <c r="I3609" s="397"/>
      <c r="J3609" s="397"/>
      <c r="K3609" s="397"/>
      <c r="L3609" s="397"/>
      <c r="M3609" s="397"/>
      <c r="N3609" s="397"/>
      <c r="O3609" s="397"/>
      <c r="P3609" s="397"/>
      <c r="Q3609" s="397"/>
      <c r="R3609" s="398">
        <f t="shared" si="525"/>
        <v>0</v>
      </c>
      <c r="S3609" s="399">
        <f t="shared" si="525"/>
        <v>0</v>
      </c>
      <c r="T3609" s="397"/>
      <c r="U3609" s="88">
        <f t="shared" si="526"/>
        <v>0</v>
      </c>
      <c r="V3609" s="89"/>
      <c r="W3609" s="27" t="s">
        <v>10</v>
      </c>
      <c r="X3609" s="88">
        <f t="shared" si="527"/>
        <v>0</v>
      </c>
      <c r="Y3609" s="88">
        <f t="shared" si="528"/>
        <v>0</v>
      </c>
      <c r="Z3609" s="88">
        <f t="shared" si="529"/>
        <v>0</v>
      </c>
      <c r="AA3609" s="88">
        <f t="shared" si="530"/>
        <v>0</v>
      </c>
      <c r="AB3609" s="88">
        <f t="shared" si="531"/>
        <v>0</v>
      </c>
      <c r="AC3609" s="88">
        <f t="shared" si="532"/>
        <v>0</v>
      </c>
      <c r="AD3609" s="88">
        <f t="shared" si="533"/>
        <v>0</v>
      </c>
      <c r="AE3609" s="88">
        <f t="shared" si="534"/>
        <v>0</v>
      </c>
      <c r="AF3609" s="89"/>
      <c r="AG3609" s="89"/>
      <c r="AH3609" s="88">
        <f t="shared" si="535"/>
        <v>0</v>
      </c>
      <c r="AI3609" s="90">
        <f t="shared" si="536"/>
        <v>0</v>
      </c>
      <c r="AJ3609" s="91"/>
      <c r="AK3609" s="397"/>
      <c r="AL3609" s="397"/>
      <c r="AM3609" s="88">
        <f t="shared" si="537"/>
        <v>0</v>
      </c>
      <c r="AN3609" s="397">
        <v>4</v>
      </c>
      <c r="AO3609" s="397"/>
      <c r="AP3609" s="88">
        <f t="shared" si="538"/>
        <v>4</v>
      </c>
      <c r="AQ3609" s="397"/>
      <c r="AR3609" s="397"/>
      <c r="AS3609" s="88">
        <f t="shared" ref="AS3609:AS3619" si="543">+IF(BA3608&gt;0,BA3608,0)</f>
        <v>101608</v>
      </c>
      <c r="AT3609" s="89"/>
      <c r="AU3609" s="88">
        <f t="shared" si="539"/>
        <v>101612</v>
      </c>
      <c r="AV3609" s="92"/>
      <c r="AW3609" s="93">
        <f t="shared" si="540"/>
        <v>0</v>
      </c>
      <c r="AX3609" s="92"/>
      <c r="AY3609" s="94">
        <f t="shared" si="541"/>
        <v>101612</v>
      </c>
      <c r="AZ3609" s="400"/>
      <c r="BA3609" s="94">
        <f t="shared" si="542"/>
        <v>101612</v>
      </c>
      <c r="BB3609" s="92"/>
      <c r="BC3609" s="96"/>
      <c r="BD3609" s="97"/>
      <c r="BE3609" s="30" t="str">
        <f t="shared" si="523"/>
        <v>oui</v>
      </c>
      <c r="BF3609" s="98" t="str">
        <f t="shared" si="523"/>
        <v>oui</v>
      </c>
      <c r="BG3609" s="98" t="str">
        <f t="shared" si="523"/>
        <v>oui</v>
      </c>
      <c r="BH3609" s="98" t="str">
        <f t="shared" si="523"/>
        <v>oui</v>
      </c>
      <c r="BI3609" s="98" t="str">
        <f t="shared" si="523"/>
        <v>oui</v>
      </c>
      <c r="BJ3609" s="98" t="str">
        <f t="shared" si="523"/>
        <v>oui</v>
      </c>
      <c r="BK3609" s="98" t="str">
        <f t="shared" si="523"/>
        <v>oui</v>
      </c>
      <c r="BL3609" s="33" t="str">
        <f t="shared" si="523"/>
        <v>oui</v>
      </c>
    </row>
    <row r="3610" spans="1:64" s="24" customFormat="1" ht="11.25" customHeight="1" x14ac:dyDescent="0.2">
      <c r="A3610" s="401" t="s">
        <v>73</v>
      </c>
      <c r="B3610" s="396">
        <f t="shared" si="524"/>
        <v>0</v>
      </c>
      <c r="C3610" s="15"/>
      <c r="D3610" s="402"/>
      <c r="E3610" s="402"/>
      <c r="F3610" s="402"/>
      <c r="G3610" s="402"/>
      <c r="H3610" s="402"/>
      <c r="I3610" s="402"/>
      <c r="J3610" s="402"/>
      <c r="K3610" s="402"/>
      <c r="L3610" s="402"/>
      <c r="M3610" s="402"/>
      <c r="N3610" s="402"/>
      <c r="O3610" s="403"/>
      <c r="P3610" s="403"/>
      <c r="Q3610" s="403"/>
      <c r="R3610" s="398">
        <f t="shared" si="525"/>
        <v>0</v>
      </c>
      <c r="S3610" s="399">
        <f t="shared" si="525"/>
        <v>0</v>
      </c>
      <c r="T3610" s="403"/>
      <c r="U3610" s="88">
        <f t="shared" si="526"/>
        <v>0</v>
      </c>
      <c r="V3610" s="89"/>
      <c r="W3610" s="27" t="s">
        <v>10</v>
      </c>
      <c r="X3610" s="88">
        <f t="shared" si="527"/>
        <v>0</v>
      </c>
      <c r="Y3610" s="88">
        <f t="shared" si="528"/>
        <v>0</v>
      </c>
      <c r="Z3610" s="88">
        <f t="shared" si="529"/>
        <v>0</v>
      </c>
      <c r="AA3610" s="88">
        <f t="shared" si="530"/>
        <v>0</v>
      </c>
      <c r="AB3610" s="88">
        <f t="shared" si="531"/>
        <v>0</v>
      </c>
      <c r="AC3610" s="88">
        <f t="shared" si="532"/>
        <v>0</v>
      </c>
      <c r="AD3610" s="88">
        <f t="shared" si="533"/>
        <v>0</v>
      </c>
      <c r="AE3610" s="88">
        <f t="shared" si="534"/>
        <v>0</v>
      </c>
      <c r="AF3610" s="89"/>
      <c r="AG3610" s="89"/>
      <c r="AH3610" s="88">
        <f t="shared" si="535"/>
        <v>0</v>
      </c>
      <c r="AI3610" s="90">
        <f t="shared" si="536"/>
        <v>0</v>
      </c>
      <c r="AJ3610" s="92"/>
      <c r="AK3610" s="89"/>
      <c r="AL3610" s="89"/>
      <c r="AM3610" s="88">
        <f t="shared" si="537"/>
        <v>0</v>
      </c>
      <c r="AN3610" s="89"/>
      <c r="AO3610" s="89"/>
      <c r="AP3610" s="88">
        <f t="shared" si="538"/>
        <v>0</v>
      </c>
      <c r="AQ3610" s="89"/>
      <c r="AR3610" s="89"/>
      <c r="AS3610" s="88">
        <f t="shared" si="543"/>
        <v>101612</v>
      </c>
      <c r="AT3610" s="89"/>
      <c r="AU3610" s="88">
        <f t="shared" si="539"/>
        <v>101612</v>
      </c>
      <c r="AV3610" s="92"/>
      <c r="AW3610" s="93">
        <f t="shared" si="540"/>
        <v>0</v>
      </c>
      <c r="AX3610" s="92"/>
      <c r="AY3610" s="94">
        <f t="shared" si="541"/>
        <v>101612</v>
      </c>
      <c r="AZ3610" s="95"/>
      <c r="BA3610" s="94">
        <f t="shared" si="542"/>
        <v>101612</v>
      </c>
      <c r="BB3610" s="92"/>
      <c r="BC3610" s="96"/>
      <c r="BD3610" s="97"/>
      <c r="BE3610" s="30" t="str">
        <f t="shared" si="523"/>
        <v>oui</v>
      </c>
      <c r="BF3610" s="98" t="str">
        <f t="shared" si="523"/>
        <v>oui</v>
      </c>
      <c r="BG3610" s="98" t="str">
        <f t="shared" si="523"/>
        <v>oui</v>
      </c>
      <c r="BH3610" s="98" t="str">
        <f t="shared" si="523"/>
        <v>oui</v>
      </c>
      <c r="BI3610" s="98" t="str">
        <f t="shared" si="523"/>
        <v>oui</v>
      </c>
      <c r="BJ3610" s="98" t="str">
        <f t="shared" si="523"/>
        <v>oui</v>
      </c>
      <c r="BK3610" s="98" t="str">
        <f t="shared" si="523"/>
        <v>oui</v>
      </c>
      <c r="BL3610" s="33" t="str">
        <f t="shared" si="523"/>
        <v>oui</v>
      </c>
    </row>
    <row r="3611" spans="1:64" s="24" customFormat="1" ht="11.25" customHeight="1" x14ac:dyDescent="0.2">
      <c r="A3611" s="401" t="s">
        <v>74</v>
      </c>
      <c r="B3611" s="396">
        <f t="shared" si="524"/>
        <v>0</v>
      </c>
      <c r="C3611" s="15"/>
      <c r="D3611" s="402"/>
      <c r="E3611" s="402"/>
      <c r="F3611" s="402"/>
      <c r="G3611" s="402"/>
      <c r="H3611" s="402"/>
      <c r="I3611" s="402"/>
      <c r="J3611" s="402"/>
      <c r="K3611" s="402"/>
      <c r="L3611" s="402"/>
      <c r="M3611" s="402"/>
      <c r="N3611" s="402"/>
      <c r="O3611" s="403"/>
      <c r="P3611" s="403"/>
      <c r="Q3611" s="403"/>
      <c r="R3611" s="398">
        <f t="shared" si="525"/>
        <v>0</v>
      </c>
      <c r="S3611" s="399">
        <f t="shared" si="525"/>
        <v>0</v>
      </c>
      <c r="T3611" s="403"/>
      <c r="U3611" s="88">
        <f t="shared" si="526"/>
        <v>0</v>
      </c>
      <c r="V3611" s="89"/>
      <c r="W3611" s="27" t="s">
        <v>10</v>
      </c>
      <c r="X3611" s="88">
        <f t="shared" si="527"/>
        <v>0</v>
      </c>
      <c r="Y3611" s="88">
        <f t="shared" si="528"/>
        <v>0</v>
      </c>
      <c r="Z3611" s="88">
        <f t="shared" si="529"/>
        <v>0</v>
      </c>
      <c r="AA3611" s="88">
        <f t="shared" si="530"/>
        <v>0</v>
      </c>
      <c r="AB3611" s="88">
        <f t="shared" si="531"/>
        <v>0</v>
      </c>
      <c r="AC3611" s="88">
        <f t="shared" si="532"/>
        <v>0</v>
      </c>
      <c r="AD3611" s="88">
        <f t="shared" si="533"/>
        <v>0</v>
      </c>
      <c r="AE3611" s="88">
        <f t="shared" si="534"/>
        <v>0</v>
      </c>
      <c r="AF3611" s="89"/>
      <c r="AG3611" s="89"/>
      <c r="AH3611" s="88">
        <f t="shared" si="535"/>
        <v>0</v>
      </c>
      <c r="AI3611" s="90">
        <f t="shared" si="536"/>
        <v>0</v>
      </c>
      <c r="AJ3611" s="92"/>
      <c r="AK3611" s="89"/>
      <c r="AL3611" s="89"/>
      <c r="AM3611" s="88">
        <f t="shared" si="537"/>
        <v>0</v>
      </c>
      <c r="AN3611" s="89">
        <v>159</v>
      </c>
      <c r="AO3611" s="89"/>
      <c r="AP3611" s="88">
        <f t="shared" si="538"/>
        <v>159</v>
      </c>
      <c r="AQ3611" s="89"/>
      <c r="AR3611" s="89"/>
      <c r="AS3611" s="88">
        <f t="shared" si="543"/>
        <v>101612</v>
      </c>
      <c r="AT3611" s="89"/>
      <c r="AU3611" s="88">
        <f t="shared" si="539"/>
        <v>101771</v>
      </c>
      <c r="AV3611" s="92"/>
      <c r="AW3611" s="93">
        <f t="shared" si="540"/>
        <v>0</v>
      </c>
      <c r="AX3611" s="92"/>
      <c r="AY3611" s="94">
        <f t="shared" si="541"/>
        <v>101771</v>
      </c>
      <c r="AZ3611" s="95"/>
      <c r="BA3611" s="94">
        <f t="shared" si="542"/>
        <v>101771</v>
      </c>
      <c r="BB3611" s="92"/>
      <c r="BC3611" s="96"/>
      <c r="BD3611" s="97"/>
      <c r="BE3611" s="30" t="str">
        <f t="shared" si="523"/>
        <v>oui</v>
      </c>
      <c r="BF3611" s="98" t="str">
        <f t="shared" si="523"/>
        <v>oui</v>
      </c>
      <c r="BG3611" s="98" t="str">
        <f t="shared" si="523"/>
        <v>oui</v>
      </c>
      <c r="BH3611" s="98" t="str">
        <f t="shared" si="523"/>
        <v>oui</v>
      </c>
      <c r="BI3611" s="98" t="str">
        <f t="shared" si="523"/>
        <v>oui</v>
      </c>
      <c r="BJ3611" s="98" t="str">
        <f t="shared" si="523"/>
        <v>oui</v>
      </c>
      <c r="BK3611" s="98" t="str">
        <f t="shared" si="523"/>
        <v>oui</v>
      </c>
      <c r="BL3611" s="33" t="str">
        <f t="shared" si="523"/>
        <v>oui</v>
      </c>
    </row>
    <row r="3612" spans="1:64" s="24" customFormat="1" ht="11.25" customHeight="1" x14ac:dyDescent="0.2">
      <c r="A3612" s="401" t="s">
        <v>75</v>
      </c>
      <c r="B3612" s="396">
        <f t="shared" si="524"/>
        <v>0</v>
      </c>
      <c r="C3612" s="15"/>
      <c r="D3612" s="402"/>
      <c r="E3612" s="402"/>
      <c r="F3612" s="402"/>
      <c r="G3612" s="402"/>
      <c r="H3612" s="402"/>
      <c r="I3612" s="402"/>
      <c r="J3612" s="402"/>
      <c r="K3612" s="402"/>
      <c r="L3612" s="402"/>
      <c r="M3612" s="402"/>
      <c r="N3612" s="402"/>
      <c r="O3612" s="403"/>
      <c r="P3612" s="403"/>
      <c r="Q3612" s="403"/>
      <c r="R3612" s="398">
        <f t="shared" si="525"/>
        <v>0</v>
      </c>
      <c r="S3612" s="399">
        <f t="shared" si="525"/>
        <v>0</v>
      </c>
      <c r="T3612" s="403"/>
      <c r="U3612" s="88">
        <f t="shared" si="526"/>
        <v>0</v>
      </c>
      <c r="V3612" s="89"/>
      <c r="W3612" s="27" t="s">
        <v>10</v>
      </c>
      <c r="X3612" s="88">
        <f t="shared" si="527"/>
        <v>0</v>
      </c>
      <c r="Y3612" s="88">
        <f t="shared" si="528"/>
        <v>0</v>
      </c>
      <c r="Z3612" s="88">
        <f t="shared" si="529"/>
        <v>0</v>
      </c>
      <c r="AA3612" s="88">
        <f t="shared" si="530"/>
        <v>0</v>
      </c>
      <c r="AB3612" s="88">
        <f t="shared" si="531"/>
        <v>0</v>
      </c>
      <c r="AC3612" s="88">
        <f t="shared" si="532"/>
        <v>0</v>
      </c>
      <c r="AD3612" s="88">
        <f t="shared" si="533"/>
        <v>0</v>
      </c>
      <c r="AE3612" s="88">
        <f t="shared" si="534"/>
        <v>0</v>
      </c>
      <c r="AF3612" s="89"/>
      <c r="AG3612" s="89"/>
      <c r="AH3612" s="88">
        <f t="shared" si="535"/>
        <v>0</v>
      </c>
      <c r="AI3612" s="90">
        <f t="shared" si="536"/>
        <v>0</v>
      </c>
      <c r="AJ3612" s="92"/>
      <c r="AK3612" s="89"/>
      <c r="AL3612" s="89"/>
      <c r="AM3612" s="88">
        <f t="shared" si="537"/>
        <v>0</v>
      </c>
      <c r="AN3612" s="89">
        <v>4034</v>
      </c>
      <c r="AO3612" s="89"/>
      <c r="AP3612" s="88">
        <f t="shared" si="538"/>
        <v>4034</v>
      </c>
      <c r="AQ3612" s="89"/>
      <c r="AR3612" s="89"/>
      <c r="AS3612" s="88">
        <f t="shared" si="543"/>
        <v>101771</v>
      </c>
      <c r="AT3612" s="89"/>
      <c r="AU3612" s="88">
        <f t="shared" si="539"/>
        <v>105805</v>
      </c>
      <c r="AV3612" s="92"/>
      <c r="AW3612" s="93">
        <f t="shared" si="540"/>
        <v>0</v>
      </c>
      <c r="AX3612" s="92"/>
      <c r="AY3612" s="94">
        <f t="shared" si="541"/>
        <v>105805</v>
      </c>
      <c r="AZ3612" s="95"/>
      <c r="BA3612" s="94">
        <f t="shared" si="542"/>
        <v>105805</v>
      </c>
      <c r="BB3612" s="92"/>
      <c r="BC3612" s="96"/>
      <c r="BD3612" s="97"/>
      <c r="BE3612" s="30" t="str">
        <f t="shared" si="523"/>
        <v>oui</v>
      </c>
      <c r="BF3612" s="98" t="str">
        <f t="shared" si="523"/>
        <v>oui</v>
      </c>
      <c r="BG3612" s="98" t="str">
        <f t="shared" si="523"/>
        <v>oui</v>
      </c>
      <c r="BH3612" s="98" t="str">
        <f t="shared" si="523"/>
        <v>oui</v>
      </c>
      <c r="BI3612" s="98" t="str">
        <f t="shared" si="523"/>
        <v>oui</v>
      </c>
      <c r="BJ3612" s="98" t="str">
        <f t="shared" si="523"/>
        <v>oui</v>
      </c>
      <c r="BK3612" s="98" t="str">
        <f t="shared" si="523"/>
        <v>oui</v>
      </c>
      <c r="BL3612" s="33" t="str">
        <f t="shared" si="523"/>
        <v>oui</v>
      </c>
    </row>
    <row r="3613" spans="1:64" s="24" customFormat="1" ht="11.25" customHeight="1" x14ac:dyDescent="0.2">
      <c r="A3613" s="401" t="s">
        <v>76</v>
      </c>
      <c r="B3613" s="396">
        <f t="shared" si="524"/>
        <v>0</v>
      </c>
      <c r="C3613" s="15"/>
      <c r="D3613" s="402"/>
      <c r="E3613" s="402"/>
      <c r="F3613" s="402"/>
      <c r="G3613" s="402"/>
      <c r="H3613" s="402"/>
      <c r="I3613" s="402"/>
      <c r="J3613" s="402"/>
      <c r="K3613" s="402"/>
      <c r="L3613" s="402"/>
      <c r="M3613" s="402"/>
      <c r="N3613" s="402"/>
      <c r="O3613" s="403"/>
      <c r="P3613" s="403"/>
      <c r="Q3613" s="403"/>
      <c r="R3613" s="398">
        <f t="shared" si="525"/>
        <v>0</v>
      </c>
      <c r="S3613" s="399">
        <f t="shared" si="525"/>
        <v>0</v>
      </c>
      <c r="T3613" s="403"/>
      <c r="U3613" s="88">
        <f t="shared" si="526"/>
        <v>0</v>
      </c>
      <c r="V3613" s="89"/>
      <c r="W3613" s="27" t="s">
        <v>10</v>
      </c>
      <c r="X3613" s="88">
        <f t="shared" si="527"/>
        <v>0</v>
      </c>
      <c r="Y3613" s="88">
        <f t="shared" si="528"/>
        <v>0</v>
      </c>
      <c r="Z3613" s="88">
        <f t="shared" si="529"/>
        <v>0</v>
      </c>
      <c r="AA3613" s="88">
        <f t="shared" si="530"/>
        <v>0</v>
      </c>
      <c r="AB3613" s="88">
        <f t="shared" si="531"/>
        <v>0</v>
      </c>
      <c r="AC3613" s="88">
        <f t="shared" si="532"/>
        <v>0</v>
      </c>
      <c r="AD3613" s="88">
        <f t="shared" si="533"/>
        <v>0</v>
      </c>
      <c r="AE3613" s="88">
        <f t="shared" si="534"/>
        <v>0</v>
      </c>
      <c r="AF3613" s="89"/>
      <c r="AG3613" s="89"/>
      <c r="AH3613" s="88">
        <f t="shared" si="535"/>
        <v>0</v>
      </c>
      <c r="AI3613" s="90">
        <f t="shared" si="536"/>
        <v>0</v>
      </c>
      <c r="AJ3613" s="92"/>
      <c r="AK3613" s="89"/>
      <c r="AL3613" s="89"/>
      <c r="AM3613" s="88">
        <f t="shared" si="537"/>
        <v>0</v>
      </c>
      <c r="AN3613" s="89">
        <v>10446</v>
      </c>
      <c r="AO3613" s="89"/>
      <c r="AP3613" s="88">
        <f t="shared" si="538"/>
        <v>10446</v>
      </c>
      <c r="AQ3613" s="89"/>
      <c r="AR3613" s="89"/>
      <c r="AS3613" s="88">
        <f t="shared" si="543"/>
        <v>105805</v>
      </c>
      <c r="AT3613" s="89"/>
      <c r="AU3613" s="88">
        <f t="shared" si="539"/>
        <v>116251</v>
      </c>
      <c r="AV3613" s="92"/>
      <c r="AW3613" s="93">
        <f t="shared" si="540"/>
        <v>0</v>
      </c>
      <c r="AX3613" s="92"/>
      <c r="AY3613" s="94">
        <f t="shared" si="541"/>
        <v>116251</v>
      </c>
      <c r="AZ3613" s="95"/>
      <c r="BA3613" s="94">
        <f t="shared" si="542"/>
        <v>116251</v>
      </c>
      <c r="BB3613" s="92"/>
      <c r="BC3613" s="96"/>
      <c r="BD3613" s="97"/>
      <c r="BE3613" s="30" t="str">
        <f t="shared" si="523"/>
        <v>oui</v>
      </c>
      <c r="BF3613" s="98" t="str">
        <f t="shared" si="523"/>
        <v>oui</v>
      </c>
      <c r="BG3613" s="98" t="str">
        <f t="shared" si="523"/>
        <v>oui</v>
      </c>
      <c r="BH3613" s="98" t="str">
        <f t="shared" si="523"/>
        <v>oui</v>
      </c>
      <c r="BI3613" s="98" t="str">
        <f t="shared" si="523"/>
        <v>oui</v>
      </c>
      <c r="BJ3613" s="98" t="str">
        <f t="shared" si="523"/>
        <v>oui</v>
      </c>
      <c r="BK3613" s="98" t="str">
        <f t="shared" si="523"/>
        <v>oui</v>
      </c>
      <c r="BL3613" s="33" t="str">
        <f t="shared" si="523"/>
        <v>oui</v>
      </c>
    </row>
    <row r="3614" spans="1:64" s="16" customFormat="1" ht="18" customHeight="1" x14ac:dyDescent="0.2">
      <c r="A3614" s="401" t="s">
        <v>77</v>
      </c>
      <c r="B3614" s="396">
        <f t="shared" si="524"/>
        <v>0</v>
      </c>
      <c r="C3614" s="15"/>
      <c r="D3614" s="402"/>
      <c r="E3614" s="402"/>
      <c r="F3614" s="402"/>
      <c r="G3614" s="402"/>
      <c r="H3614" s="402"/>
      <c r="I3614" s="402"/>
      <c r="J3614" s="402"/>
      <c r="K3614" s="402"/>
      <c r="L3614" s="402"/>
      <c r="M3614" s="402"/>
      <c r="N3614" s="402"/>
      <c r="O3614" s="403"/>
      <c r="P3614" s="403"/>
      <c r="Q3614" s="403"/>
      <c r="R3614" s="398">
        <f t="shared" si="525"/>
        <v>0</v>
      </c>
      <c r="S3614" s="399">
        <f t="shared" si="525"/>
        <v>0</v>
      </c>
      <c r="T3614" s="403"/>
      <c r="U3614" s="88">
        <f t="shared" si="526"/>
        <v>0</v>
      </c>
      <c r="V3614" s="89"/>
      <c r="W3614" s="27" t="s">
        <v>10</v>
      </c>
      <c r="X3614" s="88">
        <v>0</v>
      </c>
      <c r="Y3614" s="88">
        <f t="shared" si="528"/>
        <v>0</v>
      </c>
      <c r="Z3614" s="88">
        <f t="shared" si="529"/>
        <v>0</v>
      </c>
      <c r="AA3614" s="88">
        <f t="shared" si="530"/>
        <v>0</v>
      </c>
      <c r="AB3614" s="88">
        <f t="shared" si="531"/>
        <v>0</v>
      </c>
      <c r="AC3614" s="88">
        <f t="shared" si="532"/>
        <v>0</v>
      </c>
      <c r="AD3614" s="88">
        <f t="shared" si="533"/>
        <v>0</v>
      </c>
      <c r="AE3614" s="88">
        <f t="shared" si="534"/>
        <v>0</v>
      </c>
      <c r="AF3614" s="89"/>
      <c r="AG3614" s="89"/>
      <c r="AH3614" s="88">
        <f t="shared" si="535"/>
        <v>0</v>
      </c>
      <c r="AI3614" s="90">
        <f t="shared" si="536"/>
        <v>0</v>
      </c>
      <c r="AJ3614" s="99"/>
      <c r="AK3614" s="89"/>
      <c r="AL3614" s="89"/>
      <c r="AM3614" s="88">
        <f t="shared" si="537"/>
        <v>0</v>
      </c>
      <c r="AN3614" s="89">
        <v>4</v>
      </c>
      <c r="AO3614" s="89"/>
      <c r="AP3614" s="88">
        <f t="shared" si="538"/>
        <v>4</v>
      </c>
      <c r="AQ3614" s="89"/>
      <c r="AR3614" s="89"/>
      <c r="AS3614" s="88">
        <f t="shared" si="543"/>
        <v>116251</v>
      </c>
      <c r="AT3614" s="89"/>
      <c r="AU3614" s="88">
        <f t="shared" si="539"/>
        <v>116255</v>
      </c>
      <c r="AV3614" s="99"/>
      <c r="AW3614" s="93">
        <f t="shared" si="540"/>
        <v>0</v>
      </c>
      <c r="AX3614" s="99"/>
      <c r="AY3614" s="94">
        <f t="shared" si="541"/>
        <v>116255</v>
      </c>
      <c r="AZ3614" s="100"/>
      <c r="BA3614" s="101">
        <f t="shared" si="542"/>
        <v>116255</v>
      </c>
      <c r="BB3614" s="99"/>
      <c r="BC3614" s="102"/>
      <c r="BD3614" s="103"/>
      <c r="BE3614" s="30" t="str">
        <f t="shared" si="523"/>
        <v>oui</v>
      </c>
      <c r="BF3614" s="98" t="str">
        <f t="shared" si="523"/>
        <v>oui</v>
      </c>
      <c r="BG3614" s="98" t="str">
        <f t="shared" si="523"/>
        <v>oui</v>
      </c>
      <c r="BH3614" s="98" t="str">
        <f t="shared" si="523"/>
        <v>oui</v>
      </c>
      <c r="BI3614" s="98" t="str">
        <f t="shared" si="523"/>
        <v>oui</v>
      </c>
      <c r="BJ3614" s="98" t="str">
        <f t="shared" si="523"/>
        <v>oui</v>
      </c>
      <c r="BK3614" s="98" t="str">
        <f t="shared" si="523"/>
        <v>oui</v>
      </c>
      <c r="BL3614" s="33" t="str">
        <f t="shared" si="523"/>
        <v>oui</v>
      </c>
    </row>
    <row r="3615" spans="1:64" s="24" customFormat="1" ht="11.25" customHeight="1" x14ac:dyDescent="0.2">
      <c r="A3615" s="401" t="s">
        <v>78</v>
      </c>
      <c r="B3615" s="396">
        <f t="shared" si="524"/>
        <v>0</v>
      </c>
      <c r="C3615" s="15"/>
      <c r="D3615" s="402"/>
      <c r="E3615" s="402"/>
      <c r="F3615" s="402"/>
      <c r="G3615" s="402"/>
      <c r="H3615" s="402"/>
      <c r="I3615" s="402"/>
      <c r="J3615" s="402"/>
      <c r="K3615" s="402"/>
      <c r="L3615" s="402"/>
      <c r="M3615" s="402"/>
      <c r="N3615" s="402"/>
      <c r="O3615" s="403"/>
      <c r="P3615" s="403"/>
      <c r="Q3615" s="403"/>
      <c r="R3615" s="398">
        <f t="shared" si="525"/>
        <v>0</v>
      </c>
      <c r="S3615" s="399">
        <f t="shared" si="525"/>
        <v>0</v>
      </c>
      <c r="T3615" s="403"/>
      <c r="U3615" s="88">
        <f t="shared" si="526"/>
        <v>0</v>
      </c>
      <c r="V3615" s="89"/>
      <c r="W3615" s="27" t="s">
        <v>10</v>
      </c>
      <c r="X3615" s="88">
        <f>ROUND((D3615+E3615)*$X$5805,0)</f>
        <v>0</v>
      </c>
      <c r="Y3615" s="88">
        <f t="shared" si="528"/>
        <v>0</v>
      </c>
      <c r="Z3615" s="88">
        <f t="shared" si="529"/>
        <v>0</v>
      </c>
      <c r="AA3615" s="88">
        <f t="shared" si="530"/>
        <v>0</v>
      </c>
      <c r="AB3615" s="88">
        <f t="shared" si="531"/>
        <v>0</v>
      </c>
      <c r="AC3615" s="88">
        <f t="shared" si="532"/>
        <v>0</v>
      </c>
      <c r="AD3615" s="88">
        <f t="shared" si="533"/>
        <v>0</v>
      </c>
      <c r="AE3615" s="88">
        <f t="shared" si="534"/>
        <v>0</v>
      </c>
      <c r="AF3615" s="89"/>
      <c r="AG3615" s="89"/>
      <c r="AH3615" s="88">
        <f t="shared" si="535"/>
        <v>0</v>
      </c>
      <c r="AI3615" s="90">
        <f t="shared" si="536"/>
        <v>0</v>
      </c>
      <c r="AJ3615" s="92"/>
      <c r="AK3615" s="89"/>
      <c r="AL3615" s="89"/>
      <c r="AM3615" s="88">
        <f t="shared" si="537"/>
        <v>0</v>
      </c>
      <c r="AN3615" s="89"/>
      <c r="AO3615" s="89"/>
      <c r="AP3615" s="88">
        <f t="shared" si="538"/>
        <v>0</v>
      </c>
      <c r="AQ3615" s="89"/>
      <c r="AR3615" s="89"/>
      <c r="AS3615" s="88">
        <f t="shared" si="543"/>
        <v>116255</v>
      </c>
      <c r="AT3615" s="89"/>
      <c r="AU3615" s="88">
        <f t="shared" si="539"/>
        <v>116255</v>
      </c>
      <c r="AV3615" s="92"/>
      <c r="AW3615" s="93">
        <f t="shared" si="540"/>
        <v>0</v>
      </c>
      <c r="AX3615" s="92"/>
      <c r="AY3615" s="94">
        <f t="shared" si="541"/>
        <v>116255</v>
      </c>
      <c r="AZ3615" s="95"/>
      <c r="BA3615" s="94">
        <f t="shared" si="542"/>
        <v>116255</v>
      </c>
      <c r="BB3615" s="92"/>
      <c r="BC3615" s="96"/>
      <c r="BD3615" s="97"/>
      <c r="BE3615" s="30" t="str">
        <f t="shared" si="523"/>
        <v>oui</v>
      </c>
      <c r="BF3615" s="98" t="str">
        <f t="shared" si="523"/>
        <v>oui</v>
      </c>
      <c r="BG3615" s="98" t="str">
        <f t="shared" si="523"/>
        <v>oui</v>
      </c>
      <c r="BH3615" s="98" t="str">
        <f t="shared" si="523"/>
        <v>oui</v>
      </c>
      <c r="BI3615" s="98" t="str">
        <f t="shared" si="523"/>
        <v>oui</v>
      </c>
      <c r="BJ3615" s="98" t="str">
        <f t="shared" si="523"/>
        <v>oui</v>
      </c>
      <c r="BK3615" s="98" t="str">
        <f t="shared" si="523"/>
        <v>oui</v>
      </c>
      <c r="BL3615" s="33" t="str">
        <f t="shared" si="523"/>
        <v>oui</v>
      </c>
    </row>
    <row r="3616" spans="1:64" s="24" customFormat="1" ht="11.25" customHeight="1" x14ac:dyDescent="0.2">
      <c r="A3616" s="401" t="s">
        <v>79</v>
      </c>
      <c r="B3616" s="396">
        <f t="shared" si="524"/>
        <v>34467</v>
      </c>
      <c r="C3616" s="15"/>
      <c r="D3616" s="402">
        <v>34467</v>
      </c>
      <c r="E3616" s="402">
        <v>0</v>
      </c>
      <c r="F3616" s="402">
        <v>0</v>
      </c>
      <c r="G3616" s="402">
        <v>0</v>
      </c>
      <c r="H3616" s="402">
        <v>0</v>
      </c>
      <c r="I3616" s="402">
        <v>0</v>
      </c>
      <c r="J3616" s="402">
        <v>0</v>
      </c>
      <c r="K3616" s="402">
        <v>0</v>
      </c>
      <c r="L3616" s="402">
        <v>0</v>
      </c>
      <c r="M3616" s="402">
        <v>0</v>
      </c>
      <c r="N3616" s="402">
        <v>0</v>
      </c>
      <c r="O3616" s="403">
        <v>0</v>
      </c>
      <c r="P3616" s="403">
        <v>0</v>
      </c>
      <c r="Q3616" s="403"/>
      <c r="R3616" s="398">
        <f t="shared" si="525"/>
        <v>34467</v>
      </c>
      <c r="S3616" s="399">
        <f t="shared" si="525"/>
        <v>0</v>
      </c>
      <c r="T3616" s="403"/>
      <c r="U3616" s="88">
        <f t="shared" si="526"/>
        <v>0</v>
      </c>
      <c r="V3616" s="89"/>
      <c r="W3616" s="27" t="s">
        <v>10</v>
      </c>
      <c r="X3616" s="88">
        <f>ROUND((D3616+E3616)*$X$5805,0)</f>
        <v>6893</v>
      </c>
      <c r="Y3616" s="88">
        <f t="shared" si="528"/>
        <v>0</v>
      </c>
      <c r="Z3616" s="88">
        <f t="shared" si="529"/>
        <v>0</v>
      </c>
      <c r="AA3616" s="88">
        <f t="shared" si="530"/>
        <v>0</v>
      </c>
      <c r="AB3616" s="88">
        <f t="shared" si="531"/>
        <v>0</v>
      </c>
      <c r="AC3616" s="88">
        <f t="shared" si="532"/>
        <v>0</v>
      </c>
      <c r="AD3616" s="88">
        <f t="shared" si="533"/>
        <v>0</v>
      </c>
      <c r="AE3616" s="88">
        <f t="shared" si="534"/>
        <v>6893</v>
      </c>
      <c r="AF3616" s="89"/>
      <c r="AG3616" s="89"/>
      <c r="AH3616" s="88">
        <f t="shared" si="535"/>
        <v>6893</v>
      </c>
      <c r="AI3616" s="90">
        <f t="shared" si="536"/>
        <v>0</v>
      </c>
      <c r="AJ3616" s="92"/>
      <c r="AK3616" s="89">
        <v>0</v>
      </c>
      <c r="AL3616" s="89">
        <v>0</v>
      </c>
      <c r="AM3616" s="88">
        <f t="shared" si="537"/>
        <v>0</v>
      </c>
      <c r="AN3616" s="89">
        <v>10279</v>
      </c>
      <c r="AO3616" s="89">
        <v>0</v>
      </c>
      <c r="AP3616" s="88">
        <f t="shared" si="538"/>
        <v>10279</v>
      </c>
      <c r="AQ3616" s="89">
        <v>0</v>
      </c>
      <c r="AR3616" s="89">
        <v>0</v>
      </c>
      <c r="AS3616" s="88">
        <f t="shared" si="543"/>
        <v>116255</v>
      </c>
      <c r="AT3616" s="89"/>
      <c r="AU3616" s="88">
        <f t="shared" si="539"/>
        <v>126534</v>
      </c>
      <c r="AV3616" s="92"/>
      <c r="AW3616" s="93">
        <f t="shared" si="540"/>
        <v>0</v>
      </c>
      <c r="AX3616" s="92"/>
      <c r="AY3616" s="94">
        <f t="shared" si="541"/>
        <v>119641</v>
      </c>
      <c r="AZ3616" s="95">
        <v>100000</v>
      </c>
      <c r="BA3616" s="94">
        <f t="shared" si="542"/>
        <v>19641</v>
      </c>
      <c r="BB3616" s="92"/>
      <c r="BC3616" s="96"/>
      <c r="BD3616" s="97"/>
      <c r="BE3616" s="30" t="str">
        <f t="shared" si="523"/>
        <v>oui</v>
      </c>
      <c r="BF3616" s="98" t="str">
        <f t="shared" si="523"/>
        <v>oui</v>
      </c>
      <c r="BG3616" s="98" t="str">
        <f t="shared" si="523"/>
        <v>oui</v>
      </c>
      <c r="BH3616" s="98" t="str">
        <f t="shared" si="523"/>
        <v>oui</v>
      </c>
      <c r="BI3616" s="98" t="str">
        <f t="shared" si="523"/>
        <v>oui</v>
      </c>
      <c r="BJ3616" s="98" t="str">
        <f t="shared" si="523"/>
        <v>oui</v>
      </c>
      <c r="BK3616" s="98" t="str">
        <f t="shared" si="523"/>
        <v>oui</v>
      </c>
      <c r="BL3616" s="33" t="str">
        <f t="shared" si="523"/>
        <v>oui</v>
      </c>
    </row>
    <row r="3617" spans="1:64" s="24" customFormat="1" ht="11.25" customHeight="1" x14ac:dyDescent="0.2">
      <c r="A3617" s="401" t="s">
        <v>80</v>
      </c>
      <c r="B3617" s="396">
        <f t="shared" si="524"/>
        <v>51700</v>
      </c>
      <c r="C3617" s="15"/>
      <c r="D3617" s="402">
        <v>51700</v>
      </c>
      <c r="E3617" s="402">
        <v>0</v>
      </c>
      <c r="F3617" s="402">
        <v>0</v>
      </c>
      <c r="G3617" s="402">
        <v>0</v>
      </c>
      <c r="H3617" s="402">
        <v>0</v>
      </c>
      <c r="I3617" s="402">
        <v>0</v>
      </c>
      <c r="J3617" s="402">
        <v>0</v>
      </c>
      <c r="K3617" s="402">
        <v>0</v>
      </c>
      <c r="L3617" s="402">
        <v>0</v>
      </c>
      <c r="M3617" s="402">
        <v>0</v>
      </c>
      <c r="N3617" s="402">
        <v>0</v>
      </c>
      <c r="O3617" s="403">
        <v>0</v>
      </c>
      <c r="P3617" s="403">
        <v>0</v>
      </c>
      <c r="Q3617" s="403">
        <v>0</v>
      </c>
      <c r="R3617" s="398">
        <f t="shared" si="525"/>
        <v>51700</v>
      </c>
      <c r="S3617" s="399">
        <f t="shared" si="525"/>
        <v>0</v>
      </c>
      <c r="T3617" s="403">
        <v>0</v>
      </c>
      <c r="U3617" s="88">
        <f t="shared" si="526"/>
        <v>0</v>
      </c>
      <c r="V3617" s="89"/>
      <c r="W3617" s="27" t="s">
        <v>10</v>
      </c>
      <c r="X3617" s="88">
        <f>ROUND((D3617+E3617)*$X$5805,0)</f>
        <v>10340</v>
      </c>
      <c r="Y3617" s="88">
        <f t="shared" si="528"/>
        <v>0</v>
      </c>
      <c r="Z3617" s="88">
        <f t="shared" si="529"/>
        <v>0</v>
      </c>
      <c r="AA3617" s="88">
        <f t="shared" si="530"/>
        <v>0</v>
      </c>
      <c r="AB3617" s="88">
        <f t="shared" si="531"/>
        <v>0</v>
      </c>
      <c r="AC3617" s="88">
        <f t="shared" si="532"/>
        <v>0</v>
      </c>
      <c r="AD3617" s="88">
        <f t="shared" si="533"/>
        <v>0</v>
      </c>
      <c r="AE3617" s="88">
        <f t="shared" si="534"/>
        <v>10340</v>
      </c>
      <c r="AF3617" s="89"/>
      <c r="AG3617" s="89"/>
      <c r="AH3617" s="88">
        <f t="shared" si="535"/>
        <v>10340</v>
      </c>
      <c r="AI3617" s="90">
        <f t="shared" si="536"/>
        <v>0</v>
      </c>
      <c r="AJ3617" s="92"/>
      <c r="AK3617" s="89">
        <v>0</v>
      </c>
      <c r="AL3617" s="89"/>
      <c r="AM3617" s="88">
        <f t="shared" si="537"/>
        <v>0</v>
      </c>
      <c r="AN3617" s="402">
        <v>234</v>
      </c>
      <c r="AO3617" s="402">
        <v>0</v>
      </c>
      <c r="AP3617" s="88">
        <f t="shared" si="538"/>
        <v>234</v>
      </c>
      <c r="AQ3617" s="89">
        <v>0</v>
      </c>
      <c r="AR3617" s="89"/>
      <c r="AS3617" s="88">
        <f t="shared" si="543"/>
        <v>19641</v>
      </c>
      <c r="AT3617" s="89"/>
      <c r="AU3617" s="88">
        <f t="shared" si="539"/>
        <v>19875</v>
      </c>
      <c r="AV3617" s="92"/>
      <c r="AW3617" s="93">
        <f t="shared" si="540"/>
        <v>0</v>
      </c>
      <c r="AX3617" s="92"/>
      <c r="AY3617" s="94">
        <f t="shared" si="541"/>
        <v>9535</v>
      </c>
      <c r="AZ3617" s="95">
        <v>0</v>
      </c>
      <c r="BA3617" s="94">
        <f t="shared" si="542"/>
        <v>9535</v>
      </c>
      <c r="BB3617" s="92"/>
      <c r="BC3617" s="96"/>
      <c r="BD3617" s="97"/>
      <c r="BE3617" s="30" t="str">
        <f t="shared" si="523"/>
        <v>oui</v>
      </c>
      <c r="BF3617" s="98"/>
      <c r="BG3617" s="98"/>
      <c r="BH3617" s="98"/>
      <c r="BI3617" s="98"/>
      <c r="BJ3617" s="98"/>
      <c r="BK3617" s="98"/>
      <c r="BL3617" s="33"/>
    </row>
    <row r="3618" spans="1:64" s="24" customFormat="1" ht="11.25" customHeight="1" x14ac:dyDescent="0.2">
      <c r="A3618" s="401" t="s">
        <v>81</v>
      </c>
      <c r="B3618" s="396">
        <f t="shared" si="524"/>
        <v>0</v>
      </c>
      <c r="C3618" s="15"/>
      <c r="D3618" s="402">
        <v>0</v>
      </c>
      <c r="E3618" s="402">
        <v>0</v>
      </c>
      <c r="F3618" s="402">
        <v>0</v>
      </c>
      <c r="G3618" s="402">
        <v>0</v>
      </c>
      <c r="H3618" s="402">
        <v>0</v>
      </c>
      <c r="I3618" s="402">
        <v>0</v>
      </c>
      <c r="J3618" s="402">
        <v>0</v>
      </c>
      <c r="K3618" s="402">
        <v>0</v>
      </c>
      <c r="L3618" s="402">
        <v>0</v>
      </c>
      <c r="M3618" s="402">
        <v>0</v>
      </c>
      <c r="N3618" s="402">
        <v>0</v>
      </c>
      <c r="O3618" s="403">
        <v>0</v>
      </c>
      <c r="P3618" s="403">
        <v>0</v>
      </c>
      <c r="Q3618" s="403">
        <v>0</v>
      </c>
      <c r="R3618" s="398">
        <f t="shared" si="525"/>
        <v>0</v>
      </c>
      <c r="S3618" s="399">
        <f t="shared" si="525"/>
        <v>0</v>
      </c>
      <c r="T3618" s="403">
        <v>0</v>
      </c>
      <c r="U3618" s="88">
        <f t="shared" si="526"/>
        <v>0</v>
      </c>
      <c r="V3618" s="89"/>
      <c r="W3618" s="27" t="s">
        <v>10</v>
      </c>
      <c r="X3618" s="88">
        <f>ROUND((D3618+E3618)*$X$5805,0)</f>
        <v>0</v>
      </c>
      <c r="Y3618" s="88">
        <f t="shared" si="528"/>
        <v>0</v>
      </c>
      <c r="Z3618" s="88">
        <f t="shared" si="529"/>
        <v>0</v>
      </c>
      <c r="AA3618" s="88">
        <f t="shared" si="530"/>
        <v>0</v>
      </c>
      <c r="AB3618" s="88">
        <f t="shared" si="531"/>
        <v>0</v>
      </c>
      <c r="AC3618" s="88">
        <f t="shared" si="532"/>
        <v>0</v>
      </c>
      <c r="AD3618" s="88">
        <f t="shared" si="533"/>
        <v>0</v>
      </c>
      <c r="AE3618" s="88">
        <f t="shared" si="534"/>
        <v>0</v>
      </c>
      <c r="AF3618" s="89"/>
      <c r="AG3618" s="89"/>
      <c r="AH3618" s="88">
        <f t="shared" si="535"/>
        <v>0</v>
      </c>
      <c r="AI3618" s="90">
        <f t="shared" si="536"/>
        <v>0</v>
      </c>
      <c r="AJ3618" s="92"/>
      <c r="AK3618" s="89">
        <v>0</v>
      </c>
      <c r="AL3618" s="89"/>
      <c r="AM3618" s="88">
        <f t="shared" si="537"/>
        <v>0</v>
      </c>
      <c r="AN3618" s="402">
        <v>0</v>
      </c>
      <c r="AO3618" s="402">
        <v>0</v>
      </c>
      <c r="AP3618" s="88">
        <f t="shared" si="538"/>
        <v>0</v>
      </c>
      <c r="AQ3618" s="89">
        <v>0</v>
      </c>
      <c r="AR3618" s="89"/>
      <c r="AS3618" s="88">
        <f t="shared" si="543"/>
        <v>9535</v>
      </c>
      <c r="AT3618" s="89"/>
      <c r="AU3618" s="88">
        <f t="shared" si="539"/>
        <v>9535</v>
      </c>
      <c r="AV3618" s="92"/>
      <c r="AW3618" s="93">
        <f t="shared" si="540"/>
        <v>0</v>
      </c>
      <c r="AX3618" s="92"/>
      <c r="AY3618" s="94">
        <f t="shared" si="541"/>
        <v>9535</v>
      </c>
      <c r="AZ3618" s="95">
        <v>0</v>
      </c>
      <c r="BA3618" s="94">
        <f t="shared" si="542"/>
        <v>9535</v>
      </c>
      <c r="BB3618" s="92"/>
      <c r="BC3618" s="96"/>
      <c r="BD3618" s="97"/>
      <c r="BE3618" s="30" t="str">
        <f t="shared" ref="BE3618:BL3633" si="544">+BE3617</f>
        <v>oui</v>
      </c>
      <c r="BF3618" s="98"/>
      <c r="BG3618" s="98"/>
      <c r="BH3618" s="98"/>
      <c r="BI3618" s="98"/>
      <c r="BJ3618" s="98"/>
      <c r="BK3618" s="98"/>
      <c r="BL3618" s="33"/>
    </row>
    <row r="3619" spans="1:64" s="24" customFormat="1" ht="11.25" customHeight="1" x14ac:dyDescent="0.2">
      <c r="A3619" s="401" t="s">
        <v>82</v>
      </c>
      <c r="B3619" s="396">
        <f t="shared" si="524"/>
        <v>0</v>
      </c>
      <c r="C3619" s="15"/>
      <c r="D3619" s="402">
        <v>0</v>
      </c>
      <c r="E3619" s="402">
        <v>0</v>
      </c>
      <c r="F3619" s="402">
        <v>0</v>
      </c>
      <c r="G3619" s="402">
        <v>0</v>
      </c>
      <c r="H3619" s="402">
        <v>0</v>
      </c>
      <c r="I3619" s="402">
        <v>0</v>
      </c>
      <c r="J3619" s="402">
        <v>0</v>
      </c>
      <c r="K3619" s="402">
        <v>0</v>
      </c>
      <c r="L3619" s="402">
        <v>0</v>
      </c>
      <c r="M3619" s="402">
        <v>0</v>
      </c>
      <c r="N3619" s="402">
        <v>0</v>
      </c>
      <c r="O3619" s="403">
        <v>0</v>
      </c>
      <c r="P3619" s="403">
        <v>0</v>
      </c>
      <c r="Q3619" s="403">
        <v>0</v>
      </c>
      <c r="R3619" s="398">
        <f t="shared" si="525"/>
        <v>0</v>
      </c>
      <c r="S3619" s="399">
        <f t="shared" si="525"/>
        <v>0</v>
      </c>
      <c r="T3619" s="403">
        <v>0</v>
      </c>
      <c r="U3619" s="88">
        <f t="shared" si="526"/>
        <v>0</v>
      </c>
      <c r="V3619" s="89"/>
      <c r="W3619" s="27" t="s">
        <v>10</v>
      </c>
      <c r="X3619" s="88">
        <f>ROUND((D3619+E3619)*$X$5805,0)</f>
        <v>0</v>
      </c>
      <c r="Y3619" s="88">
        <f t="shared" si="528"/>
        <v>0</v>
      </c>
      <c r="Z3619" s="88">
        <f t="shared" si="529"/>
        <v>0</v>
      </c>
      <c r="AA3619" s="88">
        <f t="shared" si="530"/>
        <v>0</v>
      </c>
      <c r="AB3619" s="88">
        <f t="shared" si="531"/>
        <v>0</v>
      </c>
      <c r="AC3619" s="88">
        <f t="shared" si="532"/>
        <v>0</v>
      </c>
      <c r="AD3619" s="88">
        <f t="shared" si="533"/>
        <v>0</v>
      </c>
      <c r="AE3619" s="88">
        <f t="shared" si="534"/>
        <v>0</v>
      </c>
      <c r="AF3619" s="89"/>
      <c r="AG3619" s="89"/>
      <c r="AH3619" s="88">
        <f t="shared" si="535"/>
        <v>0</v>
      </c>
      <c r="AI3619" s="90">
        <f t="shared" si="536"/>
        <v>0</v>
      </c>
      <c r="AJ3619" s="92"/>
      <c r="AK3619" s="89">
        <v>0</v>
      </c>
      <c r="AL3619" s="89"/>
      <c r="AM3619" s="88">
        <f t="shared" si="537"/>
        <v>0</v>
      </c>
      <c r="AN3619" s="402">
        <v>0</v>
      </c>
      <c r="AO3619" s="402">
        <v>0</v>
      </c>
      <c r="AP3619" s="88">
        <f t="shared" si="538"/>
        <v>0</v>
      </c>
      <c r="AQ3619" s="89">
        <v>0</v>
      </c>
      <c r="AR3619" s="89"/>
      <c r="AS3619" s="88">
        <f t="shared" si="543"/>
        <v>9535</v>
      </c>
      <c r="AT3619" s="89"/>
      <c r="AU3619" s="88">
        <f t="shared" si="539"/>
        <v>9535</v>
      </c>
      <c r="AV3619" s="92"/>
      <c r="AW3619" s="93">
        <f t="shared" si="540"/>
        <v>0</v>
      </c>
      <c r="AX3619" s="92"/>
      <c r="AY3619" s="94">
        <f t="shared" si="541"/>
        <v>9535</v>
      </c>
      <c r="AZ3619" s="95">
        <v>0</v>
      </c>
      <c r="BA3619" s="94">
        <f t="shared" si="542"/>
        <v>9535</v>
      </c>
      <c r="BB3619" s="92"/>
      <c r="BC3619" s="96"/>
      <c r="BD3619" s="97"/>
      <c r="BE3619" s="30" t="str">
        <f t="shared" si="544"/>
        <v>oui</v>
      </c>
      <c r="BF3619" s="98"/>
      <c r="BG3619" s="98"/>
      <c r="BH3619" s="98"/>
      <c r="BI3619" s="98"/>
      <c r="BJ3619" s="98"/>
      <c r="BK3619" s="98"/>
      <c r="BL3619" s="33"/>
    </row>
    <row r="3620" spans="1:64" s="24" customFormat="1" ht="11.25" customHeight="1" x14ac:dyDescent="0.2">
      <c r="A3620" s="85"/>
      <c r="B3620" s="104"/>
      <c r="C3620" s="15"/>
      <c r="D3620" s="105"/>
      <c r="E3620" s="105"/>
      <c r="F3620" s="105"/>
      <c r="G3620" s="105"/>
      <c r="H3620" s="105"/>
      <c r="I3620" s="105"/>
      <c r="J3620" s="105"/>
      <c r="K3620" s="105"/>
      <c r="L3620" s="105"/>
      <c r="M3620" s="105"/>
      <c r="N3620" s="92"/>
      <c r="O3620" s="92"/>
      <c r="P3620" s="92"/>
      <c r="Q3620" s="92"/>
      <c r="R3620" s="92"/>
      <c r="S3620" s="92"/>
      <c r="U3620" s="92"/>
      <c r="V3620" s="92"/>
      <c r="W3620" s="27" t="s">
        <v>10</v>
      </c>
      <c r="X3620" s="92"/>
      <c r="Y3620" s="92"/>
      <c r="Z3620" s="92"/>
      <c r="AA3620" s="92"/>
      <c r="AB3620" s="92"/>
      <c r="AC3620" s="92"/>
      <c r="AD3620" s="92"/>
      <c r="AE3620" s="92"/>
      <c r="AF3620" s="106"/>
      <c r="AG3620" s="92"/>
      <c r="AH3620" s="92"/>
      <c r="AI3620" s="92"/>
      <c r="AJ3620" s="107"/>
      <c r="AK3620" s="106"/>
      <c r="AL3620" s="106"/>
      <c r="AM3620" s="106"/>
      <c r="AN3620" s="92"/>
      <c r="AO3620" s="92"/>
      <c r="AP3620" s="92"/>
      <c r="AQ3620" s="92"/>
      <c r="AR3620" s="92"/>
      <c r="AS3620" s="92"/>
      <c r="AT3620" s="92"/>
      <c r="AU3620" s="92"/>
      <c r="AV3620" s="92"/>
      <c r="AW3620" s="92"/>
      <c r="AX3620" s="92"/>
      <c r="AY3620" s="28"/>
      <c r="AZ3620" s="28"/>
      <c r="BA3620" s="28"/>
      <c r="BB3620" s="92"/>
      <c r="BD3620" s="29"/>
      <c r="BE3620" s="30" t="str">
        <f t="shared" si="544"/>
        <v>oui</v>
      </c>
      <c r="BF3620" s="98">
        <f t="shared" si="544"/>
        <v>0</v>
      </c>
      <c r="BG3620" s="98">
        <f t="shared" si="544"/>
        <v>0</v>
      </c>
      <c r="BH3620" s="98">
        <f t="shared" si="544"/>
        <v>0</v>
      </c>
      <c r="BI3620" s="98">
        <f t="shared" si="544"/>
        <v>0</v>
      </c>
      <c r="BJ3620" s="98">
        <f t="shared" si="544"/>
        <v>0</v>
      </c>
      <c r="BK3620" s="98">
        <f t="shared" si="544"/>
        <v>0</v>
      </c>
      <c r="BL3620" s="33">
        <f t="shared" si="544"/>
        <v>0</v>
      </c>
    </row>
    <row r="3621" spans="1:64" s="24" customFormat="1" ht="12.75" customHeight="1" x14ac:dyDescent="0.2">
      <c r="A3621" s="404" t="s">
        <v>83</v>
      </c>
      <c r="B3621" s="108">
        <f>SUM(B3608:B3619)</f>
        <v>86167</v>
      </c>
      <c r="C3621" s="15"/>
      <c r="D3621" s="399">
        <f t="shared" ref="D3621:V3621" si="545">SUM(D3608:D3620)</f>
        <v>86167</v>
      </c>
      <c r="E3621" s="399">
        <f t="shared" si="545"/>
        <v>0</v>
      </c>
      <c r="F3621" s="399">
        <f t="shared" si="545"/>
        <v>0</v>
      </c>
      <c r="G3621" s="399">
        <f t="shared" si="545"/>
        <v>0</v>
      </c>
      <c r="H3621" s="399">
        <f t="shared" si="545"/>
        <v>0</v>
      </c>
      <c r="I3621" s="399">
        <f t="shared" si="545"/>
        <v>0</v>
      </c>
      <c r="J3621" s="399">
        <f t="shared" si="545"/>
        <v>0</v>
      </c>
      <c r="K3621" s="399">
        <f t="shared" si="545"/>
        <v>0</v>
      </c>
      <c r="L3621" s="399">
        <f t="shared" si="545"/>
        <v>0</v>
      </c>
      <c r="M3621" s="399">
        <f t="shared" si="545"/>
        <v>0</v>
      </c>
      <c r="N3621" s="399">
        <f t="shared" si="545"/>
        <v>0</v>
      </c>
      <c r="O3621" s="399">
        <f t="shared" si="545"/>
        <v>0</v>
      </c>
      <c r="P3621" s="399">
        <f t="shared" si="545"/>
        <v>0</v>
      </c>
      <c r="Q3621" s="399">
        <f t="shared" si="545"/>
        <v>0</v>
      </c>
      <c r="R3621" s="399">
        <f t="shared" si="545"/>
        <v>86167</v>
      </c>
      <c r="S3621" s="399">
        <f t="shared" si="545"/>
        <v>0</v>
      </c>
      <c r="T3621" s="399">
        <f t="shared" si="545"/>
        <v>0</v>
      </c>
      <c r="U3621" s="88">
        <f t="shared" si="545"/>
        <v>0</v>
      </c>
      <c r="V3621" s="88">
        <f t="shared" si="545"/>
        <v>0</v>
      </c>
      <c r="W3621" s="27" t="s">
        <v>10</v>
      </c>
      <c r="X3621" s="399">
        <f t="shared" ref="X3621:AF3621" si="546">SUM(X3608:X3619)</f>
        <v>17233</v>
      </c>
      <c r="Y3621" s="399">
        <f t="shared" si="546"/>
        <v>0</v>
      </c>
      <c r="Z3621" s="399">
        <f t="shared" si="546"/>
        <v>0</v>
      </c>
      <c r="AA3621" s="399">
        <f t="shared" si="546"/>
        <v>0</v>
      </c>
      <c r="AB3621" s="399">
        <f t="shared" si="546"/>
        <v>0</v>
      </c>
      <c r="AC3621" s="399">
        <f t="shared" si="546"/>
        <v>0</v>
      </c>
      <c r="AD3621" s="399">
        <f t="shared" si="546"/>
        <v>0</v>
      </c>
      <c r="AE3621" s="399">
        <f t="shared" si="546"/>
        <v>17233</v>
      </c>
      <c r="AF3621" s="88">
        <f t="shared" si="546"/>
        <v>0</v>
      </c>
      <c r="AG3621" s="109"/>
      <c r="AH3621" s="399">
        <f>SUM(AH3608:AH3619)</f>
        <v>17233</v>
      </c>
      <c r="AI3621" s="88">
        <f>SUM(AI3608:AI3619)</f>
        <v>0</v>
      </c>
      <c r="AJ3621" s="107"/>
      <c r="AK3621" s="399">
        <f>SUM(AK3608:AK3619)</f>
        <v>0</v>
      </c>
      <c r="AL3621" s="399">
        <f>SUM(AL3608:AL3620)</f>
        <v>0</v>
      </c>
      <c r="AM3621" s="399"/>
      <c r="AN3621" s="399">
        <f>SUM(AN3608:AN3619)</f>
        <v>35446</v>
      </c>
      <c r="AO3621" s="399">
        <f>SUM(AO3608:AO3619)</f>
        <v>0</v>
      </c>
      <c r="AP3621" s="399">
        <f>SUM(AP3608:AP3619)</f>
        <v>35446</v>
      </c>
      <c r="AQ3621" s="399">
        <f>SUM(AQ3608:AQ3619)</f>
        <v>0</v>
      </c>
      <c r="AR3621" s="88">
        <f>SUM(AR3608:AR3619)</f>
        <v>0</v>
      </c>
      <c r="AS3621" s="109"/>
      <c r="AT3621" s="109"/>
      <c r="AU3621" s="109"/>
      <c r="AV3621" s="92"/>
      <c r="AW3621" s="92"/>
      <c r="AX3621" s="92"/>
      <c r="AY3621" s="28"/>
      <c r="AZ3621" s="28"/>
      <c r="BA3621" s="28"/>
      <c r="BB3621" s="92"/>
      <c r="BD3621" s="29"/>
      <c r="BE3621" s="30" t="str">
        <f t="shared" si="544"/>
        <v>oui</v>
      </c>
      <c r="BF3621" s="98">
        <f t="shared" si="544"/>
        <v>0</v>
      </c>
      <c r="BG3621" s="98">
        <f t="shared" si="544"/>
        <v>0</v>
      </c>
      <c r="BH3621" s="98">
        <f t="shared" si="544"/>
        <v>0</v>
      </c>
      <c r="BI3621" s="98">
        <f t="shared" si="544"/>
        <v>0</v>
      </c>
      <c r="BJ3621" s="98">
        <f t="shared" si="544"/>
        <v>0</v>
      </c>
      <c r="BK3621" s="98">
        <f t="shared" si="544"/>
        <v>0</v>
      </c>
      <c r="BL3621" s="33">
        <f t="shared" si="544"/>
        <v>0</v>
      </c>
    </row>
    <row r="3622" spans="1:64" s="24" customFormat="1" ht="11.25" customHeight="1" x14ac:dyDescent="0.2">
      <c r="C3622" s="15"/>
      <c r="W3622" s="27" t="s">
        <v>10</v>
      </c>
      <c r="AY3622" s="28"/>
      <c r="AZ3622" s="28"/>
      <c r="BA3622" s="28"/>
      <c r="BD3622" s="29"/>
      <c r="BE3622" s="30" t="str">
        <f t="shared" si="544"/>
        <v>oui</v>
      </c>
      <c r="BF3622" s="33">
        <f t="shared" si="544"/>
        <v>0</v>
      </c>
      <c r="BG3622" s="33">
        <f t="shared" si="544"/>
        <v>0</v>
      </c>
      <c r="BH3622" s="33">
        <f t="shared" si="544"/>
        <v>0</v>
      </c>
      <c r="BI3622" s="33">
        <f t="shared" si="544"/>
        <v>0</v>
      </c>
      <c r="BJ3622" s="33">
        <f t="shared" si="544"/>
        <v>0</v>
      </c>
      <c r="BK3622" s="33">
        <f t="shared" si="544"/>
        <v>0</v>
      </c>
      <c r="BL3622" s="33">
        <f t="shared" si="544"/>
        <v>0</v>
      </c>
    </row>
    <row r="3623" spans="1:64" s="111" customFormat="1" ht="12.75" customHeight="1" x14ac:dyDescent="0.2">
      <c r="A3623" s="110" t="s">
        <v>84</v>
      </c>
      <c r="C3623" s="15"/>
      <c r="D3623" s="134">
        <v>86167</v>
      </c>
      <c r="E3623" s="112"/>
      <c r="F3623" s="134">
        <v>0</v>
      </c>
      <c r="G3623" s="112"/>
      <c r="H3623" s="134">
        <v>0</v>
      </c>
      <c r="I3623" s="112"/>
      <c r="J3623" s="134"/>
      <c r="K3623" s="112"/>
      <c r="L3623" s="134">
        <v>0</v>
      </c>
      <c r="M3623" s="112"/>
      <c r="N3623" s="134">
        <v>0</v>
      </c>
      <c r="O3623" s="112"/>
      <c r="P3623" s="134">
        <v>0</v>
      </c>
      <c r="Q3623" s="112"/>
      <c r="R3623" s="134">
        <f>SUM(D3623:O3623)</f>
        <v>86167</v>
      </c>
      <c r="S3623" s="112"/>
      <c r="U3623" s="134">
        <f>SUM(P3623:Q3623)</f>
        <v>0</v>
      </c>
      <c r="W3623" s="27" t="s">
        <v>10</v>
      </c>
      <c r="AI3623" s="113">
        <f>+AI3621</f>
        <v>0</v>
      </c>
      <c r="AM3623" s="114">
        <f>+AL3621+AO3621</f>
        <v>0</v>
      </c>
      <c r="AN3623" s="115"/>
      <c r="AY3623" s="28"/>
      <c r="AZ3623" s="28"/>
      <c r="BA3623" s="28"/>
      <c r="BD3623" s="116"/>
      <c r="BE3623" s="30" t="str">
        <f t="shared" si="544"/>
        <v>oui</v>
      </c>
      <c r="BF3623" s="117">
        <f t="shared" si="544"/>
        <v>0</v>
      </c>
      <c r="BG3623" s="117">
        <f t="shared" si="544"/>
        <v>0</v>
      </c>
      <c r="BH3623" s="117">
        <f t="shared" si="544"/>
        <v>0</v>
      </c>
      <c r="BI3623" s="117">
        <f t="shared" si="544"/>
        <v>0</v>
      </c>
      <c r="BJ3623" s="117">
        <f t="shared" si="544"/>
        <v>0</v>
      </c>
      <c r="BK3623" s="117">
        <f t="shared" si="544"/>
        <v>0</v>
      </c>
      <c r="BL3623" s="117">
        <f t="shared" si="544"/>
        <v>0</v>
      </c>
    </row>
    <row r="3624" spans="1:64" s="111" customFormat="1" ht="12.75" customHeight="1" x14ac:dyDescent="0.2">
      <c r="A3624" s="110" t="s">
        <v>85</v>
      </c>
      <c r="C3624" s="15"/>
      <c r="D3624" s="118"/>
      <c r="E3624" s="134">
        <v>0</v>
      </c>
      <c r="F3624" s="118"/>
      <c r="G3624" s="134">
        <v>0</v>
      </c>
      <c r="H3624" s="118"/>
      <c r="I3624" s="134">
        <v>0</v>
      </c>
      <c r="J3624" s="118"/>
      <c r="K3624" s="134"/>
      <c r="L3624" s="118"/>
      <c r="M3624" s="134">
        <v>0</v>
      </c>
      <c r="N3624" s="118"/>
      <c r="O3624" s="134">
        <v>0</v>
      </c>
      <c r="P3624" s="118"/>
      <c r="Q3624" s="134">
        <v>0</v>
      </c>
      <c r="R3624" s="118"/>
      <c r="S3624" s="134">
        <f>SUM(D3624:O3624)</f>
        <v>0</v>
      </c>
      <c r="U3624" s="118"/>
      <c r="W3624" s="27" t="s">
        <v>10</v>
      </c>
      <c r="AI3624" s="119"/>
      <c r="AM3624" s="120"/>
      <c r="AN3624" s="121"/>
      <c r="AY3624" s="28"/>
      <c r="AZ3624" s="28"/>
      <c r="BA3624" s="28"/>
      <c r="BD3624" s="116"/>
      <c r="BE3624" s="30" t="str">
        <f t="shared" si="544"/>
        <v>oui</v>
      </c>
      <c r="BF3624" s="117">
        <f t="shared" si="544"/>
        <v>0</v>
      </c>
      <c r="BG3624" s="117">
        <f t="shared" si="544"/>
        <v>0</v>
      </c>
      <c r="BH3624" s="117">
        <f t="shared" si="544"/>
        <v>0</v>
      </c>
      <c r="BI3624" s="117">
        <f t="shared" si="544"/>
        <v>0</v>
      </c>
      <c r="BJ3624" s="117">
        <f t="shared" si="544"/>
        <v>0</v>
      </c>
      <c r="BK3624" s="117">
        <f t="shared" si="544"/>
        <v>0</v>
      </c>
      <c r="BL3624" s="117">
        <f t="shared" si="544"/>
        <v>0</v>
      </c>
    </row>
    <row r="3625" spans="1:64" s="24" customFormat="1" ht="11.25" customHeight="1" x14ac:dyDescent="0.2">
      <c r="C3625" s="15"/>
      <c r="W3625" s="27" t="s">
        <v>10</v>
      </c>
      <c r="AY3625" s="28"/>
      <c r="AZ3625" s="28"/>
      <c r="BA3625" s="28"/>
      <c r="BD3625" s="29"/>
      <c r="BE3625" s="30" t="str">
        <f t="shared" si="544"/>
        <v>oui</v>
      </c>
      <c r="BF3625" s="33">
        <f t="shared" si="544"/>
        <v>0</v>
      </c>
      <c r="BG3625" s="33">
        <f t="shared" si="544"/>
        <v>0</v>
      </c>
      <c r="BH3625" s="33">
        <f t="shared" si="544"/>
        <v>0</v>
      </c>
      <c r="BI3625" s="33">
        <f t="shared" si="544"/>
        <v>0</v>
      </c>
      <c r="BJ3625" s="33">
        <f t="shared" si="544"/>
        <v>0</v>
      </c>
      <c r="BK3625" s="33">
        <f t="shared" si="544"/>
        <v>0</v>
      </c>
      <c r="BL3625" s="33">
        <f t="shared" si="544"/>
        <v>0</v>
      </c>
    </row>
    <row r="3626" spans="1:64" s="122" customFormat="1" ht="15" customHeight="1" x14ac:dyDescent="0.25">
      <c r="A3626" s="122" t="str">
        <f>+CONCATENATE("Ecart ",C3626)</f>
        <v xml:space="preserve">Ecart </v>
      </c>
      <c r="C3626" s="15"/>
      <c r="D3626" s="135">
        <f>ROUND(D3621-D3623,0)</f>
        <v>0</v>
      </c>
      <c r="E3626" s="135">
        <f>ROUND(E3621-E3624,0)</f>
        <v>0</v>
      </c>
      <c r="F3626" s="135">
        <f>ROUND(F3621-F3623,0)</f>
        <v>0</v>
      </c>
      <c r="G3626" s="135">
        <f>ROUND(G3621-G3624,0)</f>
        <v>0</v>
      </c>
      <c r="H3626" s="135">
        <f>ROUND(H3621-H3623,0)</f>
        <v>0</v>
      </c>
      <c r="I3626" s="135">
        <f>ROUND(I3621-I3624,0)</f>
        <v>0</v>
      </c>
      <c r="J3626" s="135">
        <f>ROUND(J3621-J3623,0)</f>
        <v>0</v>
      </c>
      <c r="K3626" s="135">
        <f>ROUND(K3621-K3624,0)</f>
        <v>0</v>
      </c>
      <c r="L3626" s="135">
        <f>ROUND(L3621-L3623,0)</f>
        <v>0</v>
      </c>
      <c r="M3626" s="135">
        <f>ROUND(M3621-M3624,0)</f>
        <v>0</v>
      </c>
      <c r="N3626" s="135">
        <f>ROUND(N3621-N3623,0)</f>
        <v>0</v>
      </c>
      <c r="O3626" s="135">
        <f>ROUND(O3621-O3624,0)</f>
        <v>0</v>
      </c>
      <c r="P3626" s="135">
        <f>ROUND(P3621-P3623,0)</f>
        <v>0</v>
      </c>
      <c r="Q3626" s="135">
        <f>ROUND(Q3621-Q3624,0)</f>
        <v>0</v>
      </c>
      <c r="R3626" s="135">
        <f>ROUND(R3621-R3623,0)</f>
        <v>0</v>
      </c>
      <c r="S3626" s="135">
        <f>ROUND(S3621-S3624,0)</f>
        <v>0</v>
      </c>
      <c r="U3626" s="135">
        <f>ROUND(U3621-U3623,0)</f>
        <v>0</v>
      </c>
      <c r="W3626" s="27" t="s">
        <v>10</v>
      </c>
      <c r="AI3626" s="123" t="s">
        <v>86</v>
      </c>
      <c r="AY3626" s="124"/>
      <c r="AZ3626" s="124"/>
      <c r="BA3626" s="124"/>
      <c r="BD3626" s="125"/>
      <c r="BE3626" s="30" t="str">
        <f t="shared" si="544"/>
        <v>oui</v>
      </c>
      <c r="BF3626" s="126">
        <f t="shared" si="544"/>
        <v>0</v>
      </c>
      <c r="BG3626" s="126">
        <f t="shared" si="544"/>
        <v>0</v>
      </c>
      <c r="BH3626" s="126">
        <f t="shared" si="544"/>
        <v>0</v>
      </c>
      <c r="BI3626" s="126">
        <f t="shared" si="544"/>
        <v>0</v>
      </c>
      <c r="BJ3626" s="126">
        <f t="shared" si="544"/>
        <v>0</v>
      </c>
      <c r="BK3626" s="126">
        <f t="shared" si="544"/>
        <v>0</v>
      </c>
      <c r="BL3626" s="126">
        <f t="shared" si="544"/>
        <v>0</v>
      </c>
    </row>
    <row r="3627" spans="1:64" ht="15" customHeight="1" x14ac:dyDescent="0.25">
      <c r="C3627" s="15"/>
      <c r="W3627" s="27" t="s">
        <v>10</v>
      </c>
      <c r="AN3627"/>
      <c r="AO3627"/>
      <c r="AP3627"/>
      <c r="AQ3627"/>
      <c r="BE3627" s="30" t="str">
        <f t="shared" si="544"/>
        <v>oui</v>
      </c>
      <c r="BF3627" s="3">
        <f t="shared" si="544"/>
        <v>0</v>
      </c>
      <c r="BG3627" s="3">
        <f t="shared" si="544"/>
        <v>0</v>
      </c>
      <c r="BH3627" s="3">
        <f t="shared" si="544"/>
        <v>0</v>
      </c>
      <c r="BI3627" s="3">
        <f t="shared" si="544"/>
        <v>0</v>
      </c>
      <c r="BJ3627" s="3">
        <f t="shared" si="544"/>
        <v>0</v>
      </c>
      <c r="BK3627" s="3">
        <f t="shared" si="544"/>
        <v>0</v>
      </c>
      <c r="BL3627" s="3">
        <f t="shared" si="544"/>
        <v>0</v>
      </c>
    </row>
    <row r="3628" spans="1:64" s="129" customFormat="1" ht="21" customHeight="1" x14ac:dyDescent="0.35">
      <c r="A3628" s="126" t="s">
        <v>87</v>
      </c>
      <c r="B3628" s="127"/>
      <c r="C3628" s="15"/>
      <c r="D3628" s="128"/>
      <c r="E3628" s="128"/>
      <c r="F3628" s="128"/>
      <c r="G3628" s="136">
        <v>0</v>
      </c>
      <c r="H3628" s="127" t="s">
        <v>88</v>
      </c>
      <c r="W3628" s="27" t="s">
        <v>10</v>
      </c>
      <c r="AY3628" s="130"/>
      <c r="AZ3628" s="130"/>
      <c r="BA3628" s="130"/>
      <c r="BD3628" s="131"/>
      <c r="BE3628" s="30" t="str">
        <f t="shared" si="544"/>
        <v>oui</v>
      </c>
      <c r="BF3628" s="126">
        <f t="shared" si="544"/>
        <v>0</v>
      </c>
      <c r="BG3628" s="126">
        <f t="shared" si="544"/>
        <v>0</v>
      </c>
      <c r="BH3628" s="126">
        <f t="shared" si="544"/>
        <v>0</v>
      </c>
      <c r="BI3628" s="126">
        <f t="shared" si="544"/>
        <v>0</v>
      </c>
      <c r="BJ3628" s="126">
        <f t="shared" si="544"/>
        <v>0</v>
      </c>
      <c r="BK3628" s="126">
        <f t="shared" si="544"/>
        <v>0</v>
      </c>
      <c r="BL3628" s="126">
        <f t="shared" si="544"/>
        <v>0</v>
      </c>
    </row>
    <row r="3629" spans="1:64" ht="15" customHeight="1" x14ac:dyDescent="0.25">
      <c r="A3629" s="3"/>
      <c r="C3629" s="15"/>
      <c r="W3629" s="27" t="s">
        <v>10</v>
      </c>
      <c r="AN3629"/>
      <c r="AO3629"/>
      <c r="AP3629"/>
      <c r="AQ3629"/>
      <c r="BE3629" s="30" t="str">
        <f t="shared" si="544"/>
        <v>oui</v>
      </c>
      <c r="BF3629" s="3">
        <f t="shared" si="544"/>
        <v>0</v>
      </c>
      <c r="BG3629" s="3">
        <f t="shared" si="544"/>
        <v>0</v>
      </c>
      <c r="BH3629" s="3">
        <f t="shared" si="544"/>
        <v>0</v>
      </c>
      <c r="BI3629" s="3">
        <f t="shared" si="544"/>
        <v>0</v>
      </c>
      <c r="BJ3629" s="3">
        <f t="shared" si="544"/>
        <v>0</v>
      </c>
      <c r="BK3629" s="3">
        <f t="shared" si="544"/>
        <v>0</v>
      </c>
      <c r="BL3629" s="3">
        <f t="shared" si="544"/>
        <v>0</v>
      </c>
    </row>
    <row r="3630" spans="1:64" s="129" customFormat="1" ht="21" customHeight="1" x14ac:dyDescent="0.35">
      <c r="A3630" s="126" t="s">
        <v>89</v>
      </c>
      <c r="B3630" s="127"/>
      <c r="C3630" s="15"/>
      <c r="D3630" s="128"/>
      <c r="E3630" s="128"/>
      <c r="F3630" s="128"/>
      <c r="G3630" s="137">
        <v>0</v>
      </c>
      <c r="H3630" s="127" t="s">
        <v>90</v>
      </c>
      <c r="W3630" s="27" t="s">
        <v>10</v>
      </c>
      <c r="AY3630" s="130"/>
      <c r="AZ3630" s="130"/>
      <c r="BA3630" s="130"/>
      <c r="BD3630" s="131"/>
      <c r="BE3630" s="30" t="str">
        <f t="shared" si="544"/>
        <v>oui</v>
      </c>
      <c r="BF3630" s="126">
        <f t="shared" si="544"/>
        <v>0</v>
      </c>
      <c r="BG3630" s="126">
        <f t="shared" si="544"/>
        <v>0</v>
      </c>
      <c r="BH3630" s="126">
        <f t="shared" si="544"/>
        <v>0</v>
      </c>
      <c r="BI3630" s="126">
        <f t="shared" si="544"/>
        <v>0</v>
      </c>
      <c r="BJ3630" s="126">
        <f t="shared" si="544"/>
        <v>0</v>
      </c>
      <c r="BK3630" s="126">
        <f t="shared" si="544"/>
        <v>0</v>
      </c>
      <c r="BL3630" s="126">
        <f t="shared" si="544"/>
        <v>0</v>
      </c>
    </row>
    <row r="3631" spans="1:64" ht="15" customHeight="1" x14ac:dyDescent="0.25">
      <c r="A3631" s="3"/>
      <c r="C3631" s="15"/>
      <c r="W3631" s="27" t="s">
        <v>10</v>
      </c>
      <c r="AN3631"/>
      <c r="AO3631"/>
      <c r="AP3631"/>
      <c r="AQ3631"/>
      <c r="BE3631" s="30" t="str">
        <f t="shared" si="544"/>
        <v>oui</v>
      </c>
      <c r="BF3631" s="3">
        <f t="shared" si="544"/>
        <v>0</v>
      </c>
      <c r="BG3631" s="3">
        <f t="shared" si="544"/>
        <v>0</v>
      </c>
      <c r="BH3631" s="3">
        <f t="shared" si="544"/>
        <v>0</v>
      </c>
      <c r="BI3631" s="3">
        <f t="shared" si="544"/>
        <v>0</v>
      </c>
      <c r="BJ3631" s="3">
        <f t="shared" si="544"/>
        <v>0</v>
      </c>
      <c r="BK3631" s="3">
        <f t="shared" si="544"/>
        <v>0</v>
      </c>
      <c r="BL3631" s="3">
        <f t="shared" si="544"/>
        <v>0</v>
      </c>
    </row>
    <row r="3632" spans="1:64" ht="15" customHeight="1" x14ac:dyDescent="0.25">
      <c r="C3632" s="15"/>
      <c r="W3632" s="27" t="s">
        <v>10</v>
      </c>
      <c r="AN3632"/>
      <c r="AO3632"/>
      <c r="AP3632"/>
      <c r="AQ3632"/>
      <c r="BE3632" s="30" t="str">
        <f t="shared" si="544"/>
        <v>oui</v>
      </c>
      <c r="BF3632" s="3">
        <f t="shared" si="544"/>
        <v>0</v>
      </c>
      <c r="BG3632" s="3">
        <f t="shared" si="544"/>
        <v>0</v>
      </c>
      <c r="BH3632" s="3">
        <f t="shared" si="544"/>
        <v>0</v>
      </c>
      <c r="BI3632" s="3">
        <f t="shared" si="544"/>
        <v>0</v>
      </c>
      <c r="BJ3632" s="3">
        <f t="shared" si="544"/>
        <v>0</v>
      </c>
      <c r="BK3632" s="3">
        <f t="shared" si="544"/>
        <v>0</v>
      </c>
      <c r="BL3632" s="3">
        <f t="shared" si="544"/>
        <v>0</v>
      </c>
    </row>
    <row r="3633" spans="3:64" ht="15" customHeight="1" x14ac:dyDescent="0.25">
      <c r="C3633" s="15"/>
      <c r="W3633" s="27" t="s">
        <v>10</v>
      </c>
      <c r="AN3633"/>
      <c r="AO3633"/>
      <c r="AP3633"/>
      <c r="AQ3633"/>
      <c r="BE3633" s="30" t="str">
        <f t="shared" si="544"/>
        <v>oui</v>
      </c>
      <c r="BF3633" s="3">
        <f t="shared" si="544"/>
        <v>0</v>
      </c>
      <c r="BG3633" s="3">
        <f t="shared" si="544"/>
        <v>0</v>
      </c>
      <c r="BH3633" s="3">
        <f t="shared" si="544"/>
        <v>0</v>
      </c>
      <c r="BI3633" s="3">
        <f t="shared" si="544"/>
        <v>0</v>
      </c>
      <c r="BJ3633" s="3">
        <f t="shared" si="544"/>
        <v>0</v>
      </c>
      <c r="BK3633" s="3">
        <f t="shared" si="544"/>
        <v>0</v>
      </c>
      <c r="BL3633" s="3">
        <f t="shared" si="544"/>
        <v>0</v>
      </c>
    </row>
    <row r="3634" spans="3:64" ht="15" customHeight="1" x14ac:dyDescent="0.25">
      <c r="C3634" s="15"/>
      <c r="W3634" s="27" t="s">
        <v>10</v>
      </c>
      <c r="AN3634"/>
      <c r="AO3634"/>
      <c r="AP3634"/>
      <c r="AQ3634"/>
      <c r="BE3634" s="30" t="str">
        <f t="shared" ref="BE3634:BL3649" si="547">+BE3633</f>
        <v>oui</v>
      </c>
      <c r="BF3634" s="3">
        <f t="shared" si="547"/>
        <v>0</v>
      </c>
      <c r="BG3634" s="3">
        <f t="shared" si="547"/>
        <v>0</v>
      </c>
      <c r="BH3634" s="3">
        <f t="shared" si="547"/>
        <v>0</v>
      </c>
      <c r="BI3634" s="3">
        <f t="shared" si="547"/>
        <v>0</v>
      </c>
      <c r="BJ3634" s="3">
        <f t="shared" si="547"/>
        <v>0</v>
      </c>
      <c r="BK3634" s="3">
        <f t="shared" si="547"/>
        <v>0</v>
      </c>
      <c r="BL3634" s="3">
        <f t="shared" si="547"/>
        <v>0</v>
      </c>
    </row>
    <row r="3635" spans="3:64" ht="15" customHeight="1" x14ac:dyDescent="0.25">
      <c r="C3635" s="15"/>
      <c r="W3635" s="27" t="s">
        <v>10</v>
      </c>
      <c r="AN3635"/>
      <c r="AO3635"/>
      <c r="AP3635"/>
      <c r="AQ3635"/>
      <c r="BE3635" s="30" t="str">
        <f t="shared" si="547"/>
        <v>oui</v>
      </c>
      <c r="BF3635" s="3">
        <f t="shared" si="547"/>
        <v>0</v>
      </c>
      <c r="BG3635" s="3">
        <f t="shared" si="547"/>
        <v>0</v>
      </c>
      <c r="BH3635" s="3">
        <f t="shared" si="547"/>
        <v>0</v>
      </c>
      <c r="BI3635" s="3">
        <f t="shared" si="547"/>
        <v>0</v>
      </c>
      <c r="BJ3635" s="3">
        <f t="shared" si="547"/>
        <v>0</v>
      </c>
      <c r="BK3635" s="3">
        <f t="shared" si="547"/>
        <v>0</v>
      </c>
      <c r="BL3635" s="3">
        <f t="shared" si="547"/>
        <v>0</v>
      </c>
    </row>
    <row r="3636" spans="3:64" ht="15" customHeight="1" x14ac:dyDescent="0.25">
      <c r="C3636" s="15"/>
      <c r="W3636" s="27" t="s">
        <v>10</v>
      </c>
      <c r="AN3636"/>
      <c r="AO3636"/>
      <c r="AP3636"/>
      <c r="AQ3636"/>
      <c r="BE3636" s="30" t="str">
        <f t="shared" si="547"/>
        <v>oui</v>
      </c>
      <c r="BF3636" s="3">
        <f t="shared" si="547"/>
        <v>0</v>
      </c>
      <c r="BG3636" s="3">
        <f t="shared" si="547"/>
        <v>0</v>
      </c>
      <c r="BH3636" s="3">
        <f t="shared" si="547"/>
        <v>0</v>
      </c>
      <c r="BI3636" s="3">
        <f t="shared" si="547"/>
        <v>0</v>
      </c>
      <c r="BJ3636" s="3">
        <f t="shared" si="547"/>
        <v>0</v>
      </c>
      <c r="BK3636" s="3">
        <f t="shared" si="547"/>
        <v>0</v>
      </c>
      <c r="BL3636" s="3">
        <f t="shared" si="547"/>
        <v>0</v>
      </c>
    </row>
    <row r="3637" spans="3:64" ht="15" customHeight="1" x14ac:dyDescent="0.25">
      <c r="C3637" s="15"/>
      <c r="W3637" s="27" t="s">
        <v>10</v>
      </c>
      <c r="AN3637"/>
      <c r="AO3637"/>
      <c r="AP3637"/>
      <c r="AQ3637"/>
      <c r="BE3637" s="30" t="str">
        <f t="shared" si="547"/>
        <v>oui</v>
      </c>
      <c r="BF3637" s="3">
        <f t="shared" si="547"/>
        <v>0</v>
      </c>
      <c r="BG3637" s="3">
        <f t="shared" si="547"/>
        <v>0</v>
      </c>
      <c r="BH3637" s="3">
        <f t="shared" si="547"/>
        <v>0</v>
      </c>
      <c r="BI3637" s="3">
        <f t="shared" si="547"/>
        <v>0</v>
      </c>
      <c r="BJ3637" s="3">
        <f t="shared" si="547"/>
        <v>0</v>
      </c>
      <c r="BK3637" s="3">
        <f t="shared" si="547"/>
        <v>0</v>
      </c>
      <c r="BL3637" s="3">
        <f t="shared" si="547"/>
        <v>0</v>
      </c>
    </row>
    <row r="3638" spans="3:64" ht="15" customHeight="1" x14ac:dyDescent="0.25">
      <c r="C3638" s="15"/>
      <c r="W3638" s="27" t="s">
        <v>10</v>
      </c>
      <c r="AN3638"/>
      <c r="AO3638"/>
      <c r="AP3638"/>
      <c r="AQ3638"/>
      <c r="BE3638" s="30" t="str">
        <f t="shared" si="547"/>
        <v>oui</v>
      </c>
      <c r="BF3638" s="3">
        <f t="shared" si="547"/>
        <v>0</v>
      </c>
      <c r="BG3638" s="3">
        <f t="shared" si="547"/>
        <v>0</v>
      </c>
      <c r="BH3638" s="3">
        <f t="shared" si="547"/>
        <v>0</v>
      </c>
      <c r="BI3638" s="3">
        <f t="shared" si="547"/>
        <v>0</v>
      </c>
      <c r="BJ3638" s="3">
        <f t="shared" si="547"/>
        <v>0</v>
      </c>
      <c r="BK3638" s="3">
        <f t="shared" si="547"/>
        <v>0</v>
      </c>
      <c r="BL3638" s="3">
        <f t="shared" si="547"/>
        <v>0</v>
      </c>
    </row>
    <row r="3639" spans="3:64" ht="15" customHeight="1" x14ac:dyDescent="0.25">
      <c r="C3639" s="15"/>
      <c r="W3639" s="27" t="s">
        <v>10</v>
      </c>
      <c r="AN3639"/>
      <c r="AO3639"/>
      <c r="AP3639"/>
      <c r="AQ3639"/>
      <c r="BE3639" s="30" t="str">
        <f t="shared" si="547"/>
        <v>oui</v>
      </c>
      <c r="BF3639" s="3">
        <f t="shared" si="547"/>
        <v>0</v>
      </c>
      <c r="BG3639" s="3">
        <f t="shared" si="547"/>
        <v>0</v>
      </c>
      <c r="BH3639" s="3">
        <f t="shared" si="547"/>
        <v>0</v>
      </c>
      <c r="BI3639" s="3">
        <f t="shared" si="547"/>
        <v>0</v>
      </c>
      <c r="BJ3639" s="3">
        <f t="shared" si="547"/>
        <v>0</v>
      </c>
      <c r="BK3639" s="3">
        <f t="shared" si="547"/>
        <v>0</v>
      </c>
      <c r="BL3639" s="3">
        <f t="shared" si="547"/>
        <v>0</v>
      </c>
    </row>
    <row r="3640" spans="3:64" ht="15" customHeight="1" x14ac:dyDescent="0.25">
      <c r="C3640" s="15"/>
      <c r="W3640" s="27" t="s">
        <v>10</v>
      </c>
      <c r="AN3640"/>
      <c r="AO3640"/>
      <c r="AP3640"/>
      <c r="AQ3640"/>
      <c r="BE3640" s="30" t="str">
        <f t="shared" si="547"/>
        <v>oui</v>
      </c>
      <c r="BF3640" s="3">
        <f t="shared" si="547"/>
        <v>0</v>
      </c>
      <c r="BG3640" s="3">
        <f t="shared" si="547"/>
        <v>0</v>
      </c>
      <c r="BH3640" s="3">
        <f t="shared" si="547"/>
        <v>0</v>
      </c>
      <c r="BI3640" s="3">
        <f t="shared" si="547"/>
        <v>0</v>
      </c>
      <c r="BJ3640" s="3">
        <f t="shared" si="547"/>
        <v>0</v>
      </c>
      <c r="BK3640" s="3">
        <f t="shared" si="547"/>
        <v>0</v>
      </c>
      <c r="BL3640" s="3">
        <f t="shared" si="547"/>
        <v>0</v>
      </c>
    </row>
    <row r="3641" spans="3:64" ht="15" customHeight="1" x14ac:dyDescent="0.25">
      <c r="C3641" s="15"/>
      <c r="W3641" s="27" t="s">
        <v>10</v>
      </c>
      <c r="AN3641"/>
      <c r="AO3641"/>
      <c r="AP3641"/>
      <c r="AQ3641"/>
      <c r="BE3641" s="30" t="str">
        <f t="shared" si="547"/>
        <v>oui</v>
      </c>
      <c r="BF3641" s="3">
        <f t="shared" si="547"/>
        <v>0</v>
      </c>
      <c r="BG3641" s="3">
        <f t="shared" si="547"/>
        <v>0</v>
      </c>
      <c r="BH3641" s="3">
        <f t="shared" si="547"/>
        <v>0</v>
      </c>
      <c r="BI3641" s="3">
        <f t="shared" si="547"/>
        <v>0</v>
      </c>
      <c r="BJ3641" s="3">
        <f t="shared" si="547"/>
        <v>0</v>
      </c>
      <c r="BK3641" s="3">
        <f t="shared" si="547"/>
        <v>0</v>
      </c>
      <c r="BL3641" s="3">
        <f t="shared" si="547"/>
        <v>0</v>
      </c>
    </row>
    <row r="3642" spans="3:64" ht="15" customHeight="1" x14ac:dyDescent="0.25">
      <c r="C3642" s="15"/>
      <c r="W3642" s="27" t="s">
        <v>10</v>
      </c>
      <c r="AN3642"/>
      <c r="AO3642"/>
      <c r="AP3642"/>
      <c r="AQ3642"/>
      <c r="BE3642" s="30" t="str">
        <f t="shared" si="547"/>
        <v>oui</v>
      </c>
      <c r="BF3642" s="3">
        <f t="shared" si="547"/>
        <v>0</v>
      </c>
      <c r="BG3642" s="3">
        <f t="shared" si="547"/>
        <v>0</v>
      </c>
      <c r="BH3642" s="3">
        <f t="shared" si="547"/>
        <v>0</v>
      </c>
      <c r="BI3642" s="3">
        <f t="shared" si="547"/>
        <v>0</v>
      </c>
      <c r="BJ3642" s="3">
        <f t="shared" si="547"/>
        <v>0</v>
      </c>
      <c r="BK3642" s="3">
        <f t="shared" si="547"/>
        <v>0</v>
      </c>
      <c r="BL3642" s="3">
        <f t="shared" si="547"/>
        <v>0</v>
      </c>
    </row>
    <row r="3643" spans="3:64" ht="15" customHeight="1" x14ac:dyDescent="0.25">
      <c r="C3643" s="15"/>
      <c r="W3643" s="27" t="s">
        <v>10</v>
      </c>
      <c r="AN3643"/>
      <c r="AO3643"/>
      <c r="AP3643"/>
      <c r="AQ3643"/>
      <c r="BE3643" s="30" t="str">
        <f t="shared" si="547"/>
        <v>oui</v>
      </c>
      <c r="BF3643" s="3">
        <f t="shared" si="547"/>
        <v>0</v>
      </c>
      <c r="BG3643" s="3">
        <f t="shared" si="547"/>
        <v>0</v>
      </c>
      <c r="BH3643" s="3">
        <f t="shared" si="547"/>
        <v>0</v>
      </c>
      <c r="BI3643" s="3">
        <f t="shared" si="547"/>
        <v>0</v>
      </c>
      <c r="BJ3643" s="3">
        <f t="shared" si="547"/>
        <v>0</v>
      </c>
      <c r="BK3643" s="3">
        <f t="shared" si="547"/>
        <v>0</v>
      </c>
      <c r="BL3643" s="3">
        <f t="shared" si="547"/>
        <v>0</v>
      </c>
    </row>
    <row r="3644" spans="3:64" ht="15" customHeight="1" x14ac:dyDescent="0.25">
      <c r="C3644" s="15"/>
      <c r="W3644" s="27" t="s">
        <v>10</v>
      </c>
      <c r="AN3644"/>
      <c r="AO3644"/>
      <c r="AP3644"/>
      <c r="AQ3644"/>
      <c r="BE3644" s="30" t="str">
        <f t="shared" si="547"/>
        <v>oui</v>
      </c>
      <c r="BF3644" s="3">
        <f t="shared" si="547"/>
        <v>0</v>
      </c>
      <c r="BG3644" s="3">
        <f t="shared" si="547"/>
        <v>0</v>
      </c>
      <c r="BH3644" s="3">
        <f t="shared" si="547"/>
        <v>0</v>
      </c>
      <c r="BI3644" s="3">
        <f t="shared" si="547"/>
        <v>0</v>
      </c>
      <c r="BJ3644" s="3">
        <f t="shared" si="547"/>
        <v>0</v>
      </c>
      <c r="BK3644" s="3">
        <f t="shared" si="547"/>
        <v>0</v>
      </c>
      <c r="BL3644" s="3">
        <f t="shared" si="547"/>
        <v>0</v>
      </c>
    </row>
    <row r="3645" spans="3:64" ht="15" customHeight="1" x14ac:dyDescent="0.25">
      <c r="C3645" s="15"/>
      <c r="W3645" s="27" t="s">
        <v>10</v>
      </c>
      <c r="AN3645"/>
      <c r="AO3645"/>
      <c r="AP3645"/>
      <c r="AQ3645"/>
      <c r="BE3645" s="30" t="str">
        <f t="shared" si="547"/>
        <v>oui</v>
      </c>
      <c r="BF3645" s="3">
        <f t="shared" si="547"/>
        <v>0</v>
      </c>
      <c r="BG3645" s="3">
        <f t="shared" si="547"/>
        <v>0</v>
      </c>
      <c r="BH3645" s="3">
        <f t="shared" si="547"/>
        <v>0</v>
      </c>
      <c r="BI3645" s="3">
        <f t="shared" si="547"/>
        <v>0</v>
      </c>
      <c r="BJ3645" s="3">
        <f t="shared" si="547"/>
        <v>0</v>
      </c>
      <c r="BK3645" s="3">
        <f t="shared" si="547"/>
        <v>0</v>
      </c>
      <c r="BL3645" s="3">
        <f t="shared" si="547"/>
        <v>0</v>
      </c>
    </row>
    <row r="3646" spans="3:64" ht="15" customHeight="1" x14ac:dyDescent="0.25">
      <c r="C3646" s="15"/>
      <c r="W3646" s="27" t="s">
        <v>10</v>
      </c>
      <c r="AN3646"/>
      <c r="AO3646"/>
      <c r="AP3646"/>
      <c r="AQ3646"/>
      <c r="BE3646" s="30" t="str">
        <f t="shared" si="547"/>
        <v>oui</v>
      </c>
      <c r="BF3646" s="3">
        <f t="shared" si="547"/>
        <v>0</v>
      </c>
      <c r="BG3646" s="3">
        <f t="shared" si="547"/>
        <v>0</v>
      </c>
      <c r="BH3646" s="3">
        <f t="shared" si="547"/>
        <v>0</v>
      </c>
      <c r="BI3646" s="3">
        <f t="shared" si="547"/>
        <v>0</v>
      </c>
      <c r="BJ3646" s="3">
        <f t="shared" si="547"/>
        <v>0</v>
      </c>
      <c r="BK3646" s="3">
        <f t="shared" si="547"/>
        <v>0</v>
      </c>
      <c r="BL3646" s="3">
        <f t="shared" si="547"/>
        <v>0</v>
      </c>
    </row>
    <row r="3647" spans="3:64" ht="15" customHeight="1" x14ac:dyDescent="0.25">
      <c r="C3647" s="15"/>
      <c r="W3647" s="27" t="s">
        <v>10</v>
      </c>
      <c r="AN3647"/>
      <c r="AO3647"/>
      <c r="AP3647"/>
      <c r="AQ3647"/>
      <c r="BE3647" s="30" t="str">
        <f t="shared" si="547"/>
        <v>oui</v>
      </c>
      <c r="BF3647" s="3">
        <f t="shared" si="547"/>
        <v>0</v>
      </c>
      <c r="BG3647" s="3">
        <f t="shared" si="547"/>
        <v>0</v>
      </c>
      <c r="BH3647" s="3">
        <f t="shared" si="547"/>
        <v>0</v>
      </c>
      <c r="BI3647" s="3">
        <f t="shared" si="547"/>
        <v>0</v>
      </c>
      <c r="BJ3647" s="3">
        <f t="shared" si="547"/>
        <v>0</v>
      </c>
      <c r="BK3647" s="3">
        <f t="shared" si="547"/>
        <v>0</v>
      </c>
      <c r="BL3647" s="3">
        <f t="shared" si="547"/>
        <v>0</v>
      </c>
    </row>
    <row r="3648" spans="3:64" ht="15" customHeight="1" x14ac:dyDescent="0.25">
      <c r="C3648" s="15"/>
      <c r="W3648" s="27" t="s">
        <v>10</v>
      </c>
      <c r="AN3648"/>
      <c r="AO3648"/>
      <c r="AP3648"/>
      <c r="AQ3648"/>
      <c r="BE3648" s="30" t="str">
        <f t="shared" si="547"/>
        <v>oui</v>
      </c>
      <c r="BF3648" s="3">
        <f t="shared" si="547"/>
        <v>0</v>
      </c>
      <c r="BG3648" s="3">
        <f t="shared" si="547"/>
        <v>0</v>
      </c>
      <c r="BH3648" s="3">
        <f t="shared" si="547"/>
        <v>0</v>
      </c>
      <c r="BI3648" s="3">
        <f t="shared" si="547"/>
        <v>0</v>
      </c>
      <c r="BJ3648" s="3">
        <f t="shared" si="547"/>
        <v>0</v>
      </c>
      <c r="BK3648" s="3">
        <f t="shared" si="547"/>
        <v>0</v>
      </c>
      <c r="BL3648" s="3">
        <f t="shared" si="547"/>
        <v>0</v>
      </c>
    </row>
    <row r="3649" spans="3:64" ht="15" customHeight="1" x14ac:dyDescent="0.25">
      <c r="C3649" s="15"/>
      <c r="W3649" s="27" t="s">
        <v>10</v>
      </c>
      <c r="AN3649"/>
      <c r="AO3649"/>
      <c r="AP3649"/>
      <c r="AQ3649"/>
      <c r="BE3649" s="30" t="str">
        <f t="shared" si="547"/>
        <v>oui</v>
      </c>
      <c r="BF3649" s="3">
        <f t="shared" si="547"/>
        <v>0</v>
      </c>
      <c r="BG3649" s="3">
        <f t="shared" si="547"/>
        <v>0</v>
      </c>
      <c r="BH3649" s="3">
        <f t="shared" si="547"/>
        <v>0</v>
      </c>
      <c r="BI3649" s="3">
        <f t="shared" si="547"/>
        <v>0</v>
      </c>
      <c r="BJ3649" s="3">
        <f t="shared" si="547"/>
        <v>0</v>
      </c>
      <c r="BK3649" s="3">
        <f t="shared" si="547"/>
        <v>0</v>
      </c>
      <c r="BL3649" s="3">
        <f t="shared" si="547"/>
        <v>0</v>
      </c>
    </row>
    <row r="3650" spans="3:64" ht="15" customHeight="1" x14ac:dyDescent="0.25">
      <c r="C3650" s="15"/>
      <c r="W3650" s="27" t="s">
        <v>10</v>
      </c>
      <c r="AN3650"/>
      <c r="AO3650"/>
      <c r="AP3650"/>
      <c r="AQ3650"/>
      <c r="BE3650" s="30" t="str">
        <f t="shared" ref="BE3650:BL3665" si="548">+BE3649</f>
        <v>oui</v>
      </c>
      <c r="BF3650" s="3">
        <f t="shared" si="548"/>
        <v>0</v>
      </c>
      <c r="BG3650" s="3">
        <f t="shared" si="548"/>
        <v>0</v>
      </c>
      <c r="BH3650" s="3">
        <f t="shared" si="548"/>
        <v>0</v>
      </c>
      <c r="BI3650" s="3">
        <f t="shared" si="548"/>
        <v>0</v>
      </c>
      <c r="BJ3650" s="3">
        <f t="shared" si="548"/>
        <v>0</v>
      </c>
      <c r="BK3650" s="3">
        <f t="shared" si="548"/>
        <v>0</v>
      </c>
      <c r="BL3650" s="3">
        <f t="shared" si="548"/>
        <v>0</v>
      </c>
    </row>
    <row r="3651" spans="3:64" ht="15" customHeight="1" x14ac:dyDescent="0.25">
      <c r="C3651" s="15"/>
      <c r="W3651" s="27" t="s">
        <v>10</v>
      </c>
      <c r="AN3651"/>
      <c r="AO3651"/>
      <c r="AP3651"/>
      <c r="AQ3651"/>
      <c r="BE3651" s="30" t="str">
        <f t="shared" si="548"/>
        <v>oui</v>
      </c>
      <c r="BF3651" s="3">
        <f t="shared" si="548"/>
        <v>0</v>
      </c>
      <c r="BG3651" s="3">
        <f t="shared" si="548"/>
        <v>0</v>
      </c>
      <c r="BH3651" s="3">
        <f t="shared" si="548"/>
        <v>0</v>
      </c>
      <c r="BI3651" s="3">
        <f t="shared" si="548"/>
        <v>0</v>
      </c>
      <c r="BJ3651" s="3">
        <f t="shared" si="548"/>
        <v>0</v>
      </c>
      <c r="BK3651" s="3">
        <f t="shared" si="548"/>
        <v>0</v>
      </c>
      <c r="BL3651" s="3">
        <f t="shared" si="548"/>
        <v>0</v>
      </c>
    </row>
    <row r="3652" spans="3:64" ht="15" customHeight="1" x14ac:dyDescent="0.25">
      <c r="C3652" s="15"/>
      <c r="W3652" s="27" t="s">
        <v>10</v>
      </c>
      <c r="AN3652"/>
      <c r="AO3652"/>
      <c r="AP3652"/>
      <c r="AQ3652"/>
      <c r="BE3652" s="30" t="str">
        <f t="shared" si="548"/>
        <v>oui</v>
      </c>
      <c r="BF3652" s="3">
        <f t="shared" si="548"/>
        <v>0</v>
      </c>
      <c r="BG3652" s="3">
        <f t="shared" si="548"/>
        <v>0</v>
      </c>
      <c r="BH3652" s="3">
        <f t="shared" si="548"/>
        <v>0</v>
      </c>
      <c r="BI3652" s="3">
        <f t="shared" si="548"/>
        <v>0</v>
      </c>
      <c r="BJ3652" s="3">
        <f t="shared" si="548"/>
        <v>0</v>
      </c>
      <c r="BK3652" s="3">
        <f t="shared" si="548"/>
        <v>0</v>
      </c>
      <c r="BL3652" s="3">
        <f t="shared" si="548"/>
        <v>0</v>
      </c>
    </row>
    <row r="3653" spans="3:64" ht="15" customHeight="1" x14ac:dyDescent="0.25">
      <c r="C3653" s="15"/>
      <c r="W3653" s="27" t="s">
        <v>10</v>
      </c>
      <c r="AN3653"/>
      <c r="AO3653"/>
      <c r="AP3653"/>
      <c r="AQ3653"/>
      <c r="BE3653" s="30" t="str">
        <f t="shared" si="548"/>
        <v>oui</v>
      </c>
      <c r="BF3653" s="3">
        <f t="shared" si="548"/>
        <v>0</v>
      </c>
      <c r="BG3653" s="3">
        <f t="shared" si="548"/>
        <v>0</v>
      </c>
      <c r="BH3653" s="3">
        <f t="shared" si="548"/>
        <v>0</v>
      </c>
      <c r="BI3653" s="3">
        <f t="shared" si="548"/>
        <v>0</v>
      </c>
      <c r="BJ3653" s="3">
        <f t="shared" si="548"/>
        <v>0</v>
      </c>
      <c r="BK3653" s="3">
        <f t="shared" si="548"/>
        <v>0</v>
      </c>
      <c r="BL3653" s="3">
        <f t="shared" si="548"/>
        <v>0</v>
      </c>
    </row>
    <row r="3654" spans="3:64" ht="15" customHeight="1" x14ac:dyDescent="0.25">
      <c r="C3654" s="15"/>
      <c r="W3654" s="27" t="s">
        <v>10</v>
      </c>
      <c r="AN3654"/>
      <c r="AO3654"/>
      <c r="AP3654"/>
      <c r="AQ3654"/>
      <c r="BE3654" s="30" t="str">
        <f t="shared" si="548"/>
        <v>oui</v>
      </c>
      <c r="BF3654" s="3">
        <f t="shared" si="548"/>
        <v>0</v>
      </c>
      <c r="BG3654" s="3">
        <f t="shared" si="548"/>
        <v>0</v>
      </c>
      <c r="BH3654" s="3">
        <f t="shared" si="548"/>
        <v>0</v>
      </c>
      <c r="BI3654" s="3">
        <f t="shared" si="548"/>
        <v>0</v>
      </c>
      <c r="BJ3654" s="3">
        <f t="shared" si="548"/>
        <v>0</v>
      </c>
      <c r="BK3654" s="3">
        <f t="shared" si="548"/>
        <v>0</v>
      </c>
      <c r="BL3654" s="3">
        <f t="shared" si="548"/>
        <v>0</v>
      </c>
    </row>
    <row r="3655" spans="3:64" ht="15" customHeight="1" x14ac:dyDescent="0.25">
      <c r="C3655" s="15"/>
      <c r="W3655" s="27" t="s">
        <v>10</v>
      </c>
      <c r="AN3655"/>
      <c r="AO3655"/>
      <c r="AP3655"/>
      <c r="AQ3655"/>
      <c r="BE3655" s="30" t="str">
        <f t="shared" si="548"/>
        <v>oui</v>
      </c>
      <c r="BF3655" s="3">
        <f t="shared" si="548"/>
        <v>0</v>
      </c>
      <c r="BG3655" s="3">
        <f t="shared" si="548"/>
        <v>0</v>
      </c>
      <c r="BH3655" s="3">
        <f t="shared" si="548"/>
        <v>0</v>
      </c>
      <c r="BI3655" s="3">
        <f t="shared" si="548"/>
        <v>0</v>
      </c>
      <c r="BJ3655" s="3">
        <f t="shared" si="548"/>
        <v>0</v>
      </c>
      <c r="BK3655" s="3">
        <f t="shared" si="548"/>
        <v>0</v>
      </c>
      <c r="BL3655" s="3">
        <f t="shared" si="548"/>
        <v>0</v>
      </c>
    </row>
    <row r="3656" spans="3:64" ht="15" customHeight="1" x14ac:dyDescent="0.25">
      <c r="C3656" s="15"/>
      <c r="W3656" s="27" t="s">
        <v>10</v>
      </c>
      <c r="AN3656"/>
      <c r="AO3656"/>
      <c r="AP3656"/>
      <c r="AQ3656"/>
      <c r="BE3656" s="30" t="str">
        <f t="shared" si="548"/>
        <v>oui</v>
      </c>
      <c r="BF3656" s="3">
        <f t="shared" si="548"/>
        <v>0</v>
      </c>
      <c r="BG3656" s="3">
        <f t="shared" si="548"/>
        <v>0</v>
      </c>
      <c r="BH3656" s="3">
        <f t="shared" si="548"/>
        <v>0</v>
      </c>
      <c r="BI3656" s="3">
        <f t="shared" si="548"/>
        <v>0</v>
      </c>
      <c r="BJ3656" s="3">
        <f t="shared" si="548"/>
        <v>0</v>
      </c>
      <c r="BK3656" s="3">
        <f t="shared" si="548"/>
        <v>0</v>
      </c>
      <c r="BL3656" s="3">
        <f t="shared" si="548"/>
        <v>0</v>
      </c>
    </row>
    <row r="3657" spans="3:64" ht="15" customHeight="1" x14ac:dyDescent="0.25">
      <c r="C3657" s="15"/>
      <c r="W3657" s="132" t="s">
        <v>91</v>
      </c>
      <c r="AN3657"/>
      <c r="AO3657"/>
      <c r="AP3657"/>
      <c r="AQ3657"/>
      <c r="BD3657"/>
      <c r="BE3657" s="30" t="str">
        <f t="shared" si="548"/>
        <v>oui</v>
      </c>
    </row>
    <row r="3658" spans="3:64" ht="15" customHeight="1" x14ac:dyDescent="0.25">
      <c r="C3658" s="15"/>
      <c r="W3658" s="132" t="s">
        <v>91</v>
      </c>
      <c r="AN3658"/>
      <c r="AO3658"/>
      <c r="AP3658"/>
      <c r="AQ3658"/>
      <c r="BD3658"/>
      <c r="BE3658" s="30" t="str">
        <f t="shared" si="548"/>
        <v>oui</v>
      </c>
    </row>
    <row r="3659" spans="3:64" ht="15" customHeight="1" x14ac:dyDescent="0.25">
      <c r="C3659" s="15"/>
      <c r="W3659" s="132" t="s">
        <v>91</v>
      </c>
      <c r="AN3659"/>
      <c r="AO3659"/>
      <c r="AP3659"/>
      <c r="AQ3659"/>
      <c r="BD3659"/>
      <c r="BE3659" s="30" t="str">
        <f t="shared" si="548"/>
        <v>oui</v>
      </c>
    </row>
    <row r="3660" spans="3:64" ht="15" customHeight="1" x14ac:dyDescent="0.25">
      <c r="C3660" s="15"/>
      <c r="W3660" s="132" t="s">
        <v>91</v>
      </c>
      <c r="AN3660"/>
      <c r="AO3660"/>
      <c r="AP3660"/>
      <c r="AQ3660"/>
      <c r="BD3660"/>
      <c r="BE3660" s="30" t="str">
        <f t="shared" si="548"/>
        <v>oui</v>
      </c>
    </row>
    <row r="3661" spans="3:64" ht="15" customHeight="1" x14ac:dyDescent="0.25">
      <c r="C3661" s="15"/>
      <c r="W3661" s="132" t="s">
        <v>91</v>
      </c>
      <c r="AN3661"/>
      <c r="AO3661"/>
      <c r="AP3661"/>
      <c r="AQ3661"/>
      <c r="BD3661"/>
      <c r="BE3661" s="30" t="str">
        <f t="shared" si="548"/>
        <v>oui</v>
      </c>
    </row>
    <row r="3662" spans="3:64" ht="15" customHeight="1" x14ac:dyDescent="0.25">
      <c r="C3662" s="15"/>
      <c r="W3662" s="132" t="s">
        <v>91</v>
      </c>
      <c r="AN3662"/>
      <c r="AO3662"/>
      <c r="AP3662"/>
      <c r="AQ3662"/>
      <c r="BD3662"/>
      <c r="BE3662" s="30" t="str">
        <f t="shared" si="548"/>
        <v>oui</v>
      </c>
    </row>
    <row r="3663" spans="3:64" ht="15" customHeight="1" x14ac:dyDescent="0.25">
      <c r="C3663" s="15"/>
      <c r="W3663" s="132" t="s">
        <v>91</v>
      </c>
      <c r="AN3663"/>
      <c r="AO3663"/>
      <c r="AP3663"/>
      <c r="AQ3663"/>
      <c r="BD3663"/>
      <c r="BE3663" s="30" t="str">
        <f t="shared" si="548"/>
        <v>oui</v>
      </c>
    </row>
    <row r="3664" spans="3:64" ht="15" customHeight="1" x14ac:dyDescent="0.25">
      <c r="C3664" s="15"/>
      <c r="W3664" s="132" t="s">
        <v>91</v>
      </c>
      <c r="AN3664"/>
      <c r="AO3664"/>
      <c r="AP3664"/>
      <c r="AQ3664"/>
      <c r="BD3664"/>
      <c r="BE3664" s="30" t="str">
        <f t="shared" si="548"/>
        <v>oui</v>
      </c>
    </row>
    <row r="3665" spans="3:57" ht="15" customHeight="1" x14ac:dyDescent="0.25">
      <c r="C3665" s="15"/>
      <c r="W3665" s="132" t="s">
        <v>91</v>
      </c>
      <c r="AN3665"/>
      <c r="AO3665"/>
      <c r="AP3665"/>
      <c r="AQ3665"/>
      <c r="BD3665"/>
      <c r="BE3665" s="30" t="str">
        <f t="shared" si="548"/>
        <v>oui</v>
      </c>
    </row>
    <row r="3666" spans="3:57" ht="15" customHeight="1" x14ac:dyDescent="0.25">
      <c r="C3666" s="15"/>
      <c r="W3666" s="132" t="s">
        <v>91</v>
      </c>
      <c r="AN3666"/>
      <c r="AO3666"/>
      <c r="AP3666"/>
      <c r="AQ3666"/>
      <c r="BD3666"/>
      <c r="BE3666" s="30" t="str">
        <f t="shared" ref="BE3666:BE3729" si="549">+BE3665</f>
        <v>oui</v>
      </c>
    </row>
    <row r="3667" spans="3:57" ht="15" customHeight="1" x14ac:dyDescent="0.25">
      <c r="C3667" s="15"/>
      <c r="W3667" s="132" t="s">
        <v>91</v>
      </c>
      <c r="AN3667"/>
      <c r="AO3667"/>
      <c r="AP3667"/>
      <c r="AQ3667"/>
      <c r="BD3667"/>
      <c r="BE3667" s="30" t="str">
        <f t="shared" si="549"/>
        <v>oui</v>
      </c>
    </row>
    <row r="3668" spans="3:57" ht="15" customHeight="1" x14ac:dyDescent="0.25">
      <c r="C3668" s="15"/>
      <c r="W3668" s="132" t="s">
        <v>91</v>
      </c>
      <c r="AN3668"/>
      <c r="AO3668"/>
      <c r="AP3668"/>
      <c r="AQ3668"/>
      <c r="BD3668"/>
      <c r="BE3668" s="30" t="str">
        <f t="shared" si="549"/>
        <v>oui</v>
      </c>
    </row>
    <row r="3669" spans="3:57" ht="15" customHeight="1" x14ac:dyDescent="0.25">
      <c r="C3669" s="15"/>
      <c r="W3669" s="132" t="s">
        <v>91</v>
      </c>
      <c r="AN3669"/>
      <c r="AO3669"/>
      <c r="AP3669"/>
      <c r="AQ3669"/>
      <c r="BD3669"/>
      <c r="BE3669" s="30" t="str">
        <f t="shared" si="549"/>
        <v>oui</v>
      </c>
    </row>
    <row r="3670" spans="3:57" ht="15" customHeight="1" x14ac:dyDescent="0.25">
      <c r="C3670" s="15"/>
      <c r="W3670" s="132" t="s">
        <v>91</v>
      </c>
      <c r="AN3670"/>
      <c r="AO3670"/>
      <c r="AP3670"/>
      <c r="AQ3670"/>
      <c r="BD3670"/>
      <c r="BE3670" s="30" t="str">
        <f t="shared" si="549"/>
        <v>oui</v>
      </c>
    </row>
    <row r="3671" spans="3:57" ht="15" customHeight="1" x14ac:dyDescent="0.25">
      <c r="C3671" s="15"/>
      <c r="W3671" s="132" t="s">
        <v>91</v>
      </c>
      <c r="AN3671"/>
      <c r="AO3671"/>
      <c r="AP3671"/>
      <c r="AQ3671"/>
      <c r="BD3671"/>
      <c r="BE3671" s="30" t="str">
        <f t="shared" si="549"/>
        <v>oui</v>
      </c>
    </row>
    <row r="3672" spans="3:57" ht="15" customHeight="1" x14ac:dyDescent="0.25">
      <c r="C3672" s="15"/>
      <c r="W3672" s="132" t="s">
        <v>91</v>
      </c>
      <c r="AN3672"/>
      <c r="AO3672"/>
      <c r="AP3672"/>
      <c r="AQ3672"/>
      <c r="BD3672"/>
      <c r="BE3672" s="30" t="str">
        <f t="shared" si="549"/>
        <v>oui</v>
      </c>
    </row>
    <row r="3673" spans="3:57" ht="15" customHeight="1" x14ac:dyDescent="0.25">
      <c r="C3673" s="15"/>
      <c r="W3673" s="132" t="s">
        <v>91</v>
      </c>
      <c r="AN3673"/>
      <c r="AO3673"/>
      <c r="AP3673"/>
      <c r="AQ3673"/>
      <c r="BD3673"/>
      <c r="BE3673" s="30" t="str">
        <f t="shared" si="549"/>
        <v>oui</v>
      </c>
    </row>
    <row r="3674" spans="3:57" ht="15" customHeight="1" x14ac:dyDescent="0.25">
      <c r="C3674" s="15"/>
      <c r="W3674" s="132" t="s">
        <v>91</v>
      </c>
      <c r="AN3674"/>
      <c r="AO3674"/>
      <c r="AP3674"/>
      <c r="AQ3674"/>
      <c r="BD3674"/>
      <c r="BE3674" s="30" t="str">
        <f t="shared" si="549"/>
        <v>oui</v>
      </c>
    </row>
    <row r="3675" spans="3:57" ht="15" customHeight="1" x14ac:dyDescent="0.25">
      <c r="C3675" s="15"/>
      <c r="W3675" s="132" t="s">
        <v>91</v>
      </c>
      <c r="AN3675"/>
      <c r="AO3675"/>
      <c r="AP3675"/>
      <c r="AQ3675"/>
      <c r="BD3675"/>
      <c r="BE3675" s="30" t="str">
        <f t="shared" si="549"/>
        <v>oui</v>
      </c>
    </row>
    <row r="3676" spans="3:57" ht="15" customHeight="1" x14ac:dyDescent="0.25">
      <c r="C3676" s="15"/>
      <c r="W3676" s="132" t="s">
        <v>91</v>
      </c>
      <c r="AN3676"/>
      <c r="AO3676"/>
      <c r="AP3676"/>
      <c r="AQ3676"/>
      <c r="BD3676"/>
      <c r="BE3676" s="30" t="str">
        <f t="shared" si="549"/>
        <v>oui</v>
      </c>
    </row>
    <row r="3677" spans="3:57" ht="15" customHeight="1" x14ac:dyDescent="0.25">
      <c r="C3677" s="15"/>
      <c r="W3677" s="132" t="s">
        <v>91</v>
      </c>
      <c r="AN3677"/>
      <c r="AO3677"/>
      <c r="AP3677"/>
      <c r="AQ3677"/>
      <c r="BD3677"/>
      <c r="BE3677" s="30" t="str">
        <f t="shared" si="549"/>
        <v>oui</v>
      </c>
    </row>
    <row r="3678" spans="3:57" ht="15" customHeight="1" x14ac:dyDescent="0.25">
      <c r="C3678" s="15"/>
      <c r="W3678" s="132" t="s">
        <v>91</v>
      </c>
      <c r="AN3678"/>
      <c r="AO3678"/>
      <c r="AP3678"/>
      <c r="AQ3678"/>
      <c r="BD3678"/>
      <c r="BE3678" s="30" t="str">
        <f t="shared" si="549"/>
        <v>oui</v>
      </c>
    </row>
    <row r="3679" spans="3:57" ht="15" customHeight="1" x14ac:dyDescent="0.25">
      <c r="C3679" s="15"/>
      <c r="W3679" s="132" t="s">
        <v>91</v>
      </c>
      <c r="AN3679"/>
      <c r="AO3679"/>
      <c r="AP3679"/>
      <c r="AQ3679"/>
      <c r="BD3679"/>
      <c r="BE3679" s="30" t="str">
        <f t="shared" si="549"/>
        <v>oui</v>
      </c>
    </row>
    <row r="3680" spans="3:57" ht="15" customHeight="1" x14ac:dyDescent="0.25">
      <c r="C3680" s="15"/>
      <c r="W3680" s="132" t="s">
        <v>91</v>
      </c>
      <c r="AN3680"/>
      <c r="AO3680"/>
      <c r="AP3680"/>
      <c r="AQ3680"/>
      <c r="BD3680"/>
      <c r="BE3680" s="30" t="str">
        <f t="shared" si="549"/>
        <v>oui</v>
      </c>
    </row>
    <row r="3681" spans="3:57" ht="15" customHeight="1" x14ac:dyDescent="0.25">
      <c r="C3681" s="15"/>
      <c r="W3681" s="132" t="s">
        <v>91</v>
      </c>
      <c r="AN3681"/>
      <c r="AO3681"/>
      <c r="AP3681"/>
      <c r="AQ3681"/>
      <c r="BD3681"/>
      <c r="BE3681" s="30" t="str">
        <f t="shared" si="549"/>
        <v>oui</v>
      </c>
    </row>
    <row r="3682" spans="3:57" ht="15" customHeight="1" x14ac:dyDescent="0.25">
      <c r="C3682" s="15"/>
      <c r="W3682" s="132" t="s">
        <v>91</v>
      </c>
      <c r="AN3682"/>
      <c r="AO3682"/>
      <c r="AP3682"/>
      <c r="AQ3682"/>
      <c r="BD3682"/>
      <c r="BE3682" s="30" t="str">
        <f t="shared" si="549"/>
        <v>oui</v>
      </c>
    </row>
    <row r="3683" spans="3:57" ht="15" customHeight="1" x14ac:dyDescent="0.25">
      <c r="C3683" s="15"/>
      <c r="W3683" s="132" t="s">
        <v>91</v>
      </c>
      <c r="AN3683"/>
      <c r="AO3683"/>
      <c r="AP3683"/>
      <c r="AQ3683"/>
      <c r="BD3683"/>
      <c r="BE3683" s="30" t="str">
        <f t="shared" si="549"/>
        <v>oui</v>
      </c>
    </row>
    <row r="3684" spans="3:57" ht="15" customHeight="1" x14ac:dyDescent="0.25">
      <c r="C3684" s="15"/>
      <c r="W3684" s="132" t="s">
        <v>91</v>
      </c>
      <c r="AN3684"/>
      <c r="AO3684"/>
      <c r="AP3684"/>
      <c r="AQ3684"/>
      <c r="BD3684"/>
      <c r="BE3684" s="30" t="str">
        <f t="shared" si="549"/>
        <v>oui</v>
      </c>
    </row>
    <row r="3685" spans="3:57" ht="15" customHeight="1" x14ac:dyDescent="0.25">
      <c r="C3685" s="15"/>
      <c r="W3685" s="132" t="s">
        <v>91</v>
      </c>
      <c r="AN3685"/>
      <c r="AO3685"/>
      <c r="AP3685"/>
      <c r="AQ3685"/>
      <c r="BD3685"/>
      <c r="BE3685" s="30" t="str">
        <f t="shared" si="549"/>
        <v>oui</v>
      </c>
    </row>
    <row r="3686" spans="3:57" ht="15" customHeight="1" x14ac:dyDescent="0.25">
      <c r="C3686" s="15"/>
      <c r="W3686" s="132" t="s">
        <v>91</v>
      </c>
      <c r="AN3686"/>
      <c r="AO3686"/>
      <c r="AP3686"/>
      <c r="AQ3686"/>
      <c r="BD3686"/>
      <c r="BE3686" s="30" t="str">
        <f t="shared" si="549"/>
        <v>oui</v>
      </c>
    </row>
    <row r="3687" spans="3:57" ht="15" customHeight="1" x14ac:dyDescent="0.25">
      <c r="C3687" s="15"/>
      <c r="W3687" s="132" t="s">
        <v>91</v>
      </c>
      <c r="AN3687"/>
      <c r="AO3687"/>
      <c r="AP3687"/>
      <c r="AQ3687"/>
      <c r="BD3687"/>
      <c r="BE3687" s="30" t="str">
        <f t="shared" si="549"/>
        <v>oui</v>
      </c>
    </row>
    <row r="3688" spans="3:57" ht="15" customHeight="1" x14ac:dyDescent="0.25">
      <c r="C3688" s="15"/>
      <c r="W3688" s="132" t="s">
        <v>91</v>
      </c>
      <c r="AN3688"/>
      <c r="AO3688"/>
      <c r="AP3688"/>
      <c r="AQ3688"/>
      <c r="BD3688"/>
      <c r="BE3688" s="30" t="str">
        <f t="shared" si="549"/>
        <v>oui</v>
      </c>
    </row>
    <row r="3689" spans="3:57" ht="15" customHeight="1" x14ac:dyDescent="0.25">
      <c r="C3689" s="15"/>
      <c r="W3689" s="132" t="s">
        <v>91</v>
      </c>
      <c r="AN3689"/>
      <c r="AO3689"/>
      <c r="AP3689"/>
      <c r="AQ3689"/>
      <c r="BD3689"/>
      <c r="BE3689" s="30" t="str">
        <f t="shared" si="549"/>
        <v>oui</v>
      </c>
    </row>
    <row r="3690" spans="3:57" ht="15" customHeight="1" x14ac:dyDescent="0.25">
      <c r="C3690" s="15"/>
      <c r="W3690" s="132" t="s">
        <v>91</v>
      </c>
      <c r="AN3690"/>
      <c r="AO3690"/>
      <c r="AP3690"/>
      <c r="AQ3690"/>
      <c r="BD3690"/>
      <c r="BE3690" s="30" t="str">
        <f t="shared" si="549"/>
        <v>oui</v>
      </c>
    </row>
    <row r="3691" spans="3:57" ht="15" customHeight="1" x14ac:dyDescent="0.25">
      <c r="C3691" s="15"/>
      <c r="W3691" s="132" t="s">
        <v>91</v>
      </c>
      <c r="AN3691"/>
      <c r="AO3691"/>
      <c r="AP3691"/>
      <c r="AQ3691"/>
      <c r="BD3691"/>
      <c r="BE3691" s="30" t="str">
        <f t="shared" si="549"/>
        <v>oui</v>
      </c>
    </row>
    <row r="3692" spans="3:57" ht="15" customHeight="1" x14ac:dyDescent="0.25">
      <c r="C3692" s="15"/>
      <c r="W3692" s="132" t="s">
        <v>91</v>
      </c>
      <c r="AN3692"/>
      <c r="AO3692"/>
      <c r="AP3692"/>
      <c r="AQ3692"/>
      <c r="BD3692"/>
      <c r="BE3692" s="30" t="str">
        <f t="shared" si="549"/>
        <v>oui</v>
      </c>
    </row>
    <row r="3693" spans="3:57" ht="15" customHeight="1" x14ac:dyDescent="0.25">
      <c r="C3693" s="15"/>
      <c r="W3693" s="132" t="s">
        <v>91</v>
      </c>
      <c r="AN3693"/>
      <c r="AO3693"/>
      <c r="AP3693"/>
      <c r="AQ3693"/>
      <c r="BD3693"/>
      <c r="BE3693" s="30" t="str">
        <f t="shared" si="549"/>
        <v>oui</v>
      </c>
    </row>
    <row r="3694" spans="3:57" ht="15" customHeight="1" x14ac:dyDescent="0.25">
      <c r="C3694" s="15"/>
      <c r="W3694" s="132" t="s">
        <v>91</v>
      </c>
      <c r="AN3694"/>
      <c r="AO3694"/>
      <c r="AP3694"/>
      <c r="AQ3694"/>
      <c r="BD3694"/>
      <c r="BE3694" s="30" t="str">
        <f t="shared" si="549"/>
        <v>oui</v>
      </c>
    </row>
    <row r="3695" spans="3:57" ht="15" customHeight="1" x14ac:dyDescent="0.25">
      <c r="C3695" s="15"/>
      <c r="W3695" s="132" t="s">
        <v>91</v>
      </c>
      <c r="AN3695"/>
      <c r="AO3695"/>
      <c r="AP3695"/>
      <c r="AQ3695"/>
      <c r="BD3695"/>
      <c r="BE3695" s="30" t="str">
        <f t="shared" si="549"/>
        <v>oui</v>
      </c>
    </row>
    <row r="3696" spans="3:57" ht="15" customHeight="1" x14ac:dyDescent="0.25">
      <c r="C3696" s="15"/>
      <c r="W3696" s="132" t="s">
        <v>91</v>
      </c>
      <c r="AN3696"/>
      <c r="AO3696"/>
      <c r="AP3696"/>
      <c r="AQ3696"/>
      <c r="BD3696"/>
      <c r="BE3696" s="30" t="str">
        <f t="shared" si="549"/>
        <v>oui</v>
      </c>
    </row>
    <row r="3697" spans="3:57" ht="15" customHeight="1" x14ac:dyDescent="0.25">
      <c r="C3697" s="15"/>
      <c r="W3697" s="132" t="s">
        <v>91</v>
      </c>
      <c r="AN3697"/>
      <c r="AO3697"/>
      <c r="AP3697"/>
      <c r="AQ3697"/>
      <c r="BD3697"/>
      <c r="BE3697" s="30" t="str">
        <f t="shared" si="549"/>
        <v>oui</v>
      </c>
    </row>
    <row r="3698" spans="3:57" ht="15" customHeight="1" x14ac:dyDescent="0.25">
      <c r="C3698" s="15"/>
      <c r="W3698" s="132" t="s">
        <v>91</v>
      </c>
      <c r="AN3698"/>
      <c r="AO3698"/>
      <c r="AP3698"/>
      <c r="AQ3698"/>
      <c r="BD3698"/>
      <c r="BE3698" s="30" t="str">
        <f t="shared" si="549"/>
        <v>oui</v>
      </c>
    </row>
    <row r="3699" spans="3:57" ht="15" customHeight="1" x14ac:dyDescent="0.25">
      <c r="C3699" s="15"/>
      <c r="W3699" s="132" t="s">
        <v>91</v>
      </c>
      <c r="AN3699"/>
      <c r="AO3699"/>
      <c r="AP3699"/>
      <c r="AQ3699"/>
      <c r="BD3699"/>
      <c r="BE3699" s="30" t="str">
        <f t="shared" si="549"/>
        <v>oui</v>
      </c>
    </row>
    <row r="3700" spans="3:57" ht="15" customHeight="1" x14ac:dyDescent="0.25">
      <c r="C3700" s="15"/>
      <c r="W3700" s="132" t="s">
        <v>91</v>
      </c>
      <c r="AN3700"/>
      <c r="AO3700"/>
      <c r="AP3700"/>
      <c r="AQ3700"/>
      <c r="BD3700"/>
      <c r="BE3700" s="30" t="str">
        <f t="shared" si="549"/>
        <v>oui</v>
      </c>
    </row>
    <row r="3701" spans="3:57" ht="15" customHeight="1" x14ac:dyDescent="0.25">
      <c r="C3701" s="15"/>
      <c r="W3701" s="132" t="s">
        <v>91</v>
      </c>
      <c r="AN3701"/>
      <c r="AO3701"/>
      <c r="AP3701"/>
      <c r="AQ3701"/>
      <c r="BD3701"/>
      <c r="BE3701" s="30" t="str">
        <f t="shared" si="549"/>
        <v>oui</v>
      </c>
    </row>
    <row r="3702" spans="3:57" ht="15" customHeight="1" x14ac:dyDescent="0.25">
      <c r="C3702" s="15"/>
      <c r="W3702" s="132" t="s">
        <v>91</v>
      </c>
      <c r="AN3702"/>
      <c r="AO3702"/>
      <c r="AP3702"/>
      <c r="AQ3702"/>
      <c r="BD3702"/>
      <c r="BE3702" s="30" t="str">
        <f t="shared" si="549"/>
        <v>oui</v>
      </c>
    </row>
    <row r="3703" spans="3:57" ht="15" customHeight="1" x14ac:dyDescent="0.25">
      <c r="C3703" s="15"/>
      <c r="W3703" s="132" t="s">
        <v>91</v>
      </c>
      <c r="AN3703"/>
      <c r="AO3703"/>
      <c r="AP3703"/>
      <c r="AQ3703"/>
      <c r="BD3703"/>
      <c r="BE3703" s="30" t="str">
        <f t="shared" si="549"/>
        <v>oui</v>
      </c>
    </row>
    <row r="3704" spans="3:57" ht="15" customHeight="1" x14ac:dyDescent="0.25">
      <c r="C3704" s="15"/>
      <c r="W3704" s="132" t="s">
        <v>91</v>
      </c>
      <c r="AN3704"/>
      <c r="AO3704"/>
      <c r="AP3704"/>
      <c r="AQ3704"/>
      <c r="BD3704"/>
      <c r="BE3704" s="30" t="str">
        <f t="shared" si="549"/>
        <v>oui</v>
      </c>
    </row>
    <row r="3705" spans="3:57" ht="15" customHeight="1" x14ac:dyDescent="0.25">
      <c r="C3705" s="15"/>
      <c r="W3705" s="132" t="s">
        <v>91</v>
      </c>
      <c r="AN3705"/>
      <c r="AO3705"/>
      <c r="AP3705"/>
      <c r="AQ3705"/>
      <c r="BD3705"/>
      <c r="BE3705" s="30" t="str">
        <f t="shared" si="549"/>
        <v>oui</v>
      </c>
    </row>
    <row r="3706" spans="3:57" ht="15" customHeight="1" x14ac:dyDescent="0.25">
      <c r="C3706" s="15"/>
      <c r="W3706" s="132" t="s">
        <v>91</v>
      </c>
      <c r="AN3706"/>
      <c r="AO3706"/>
      <c r="AP3706"/>
      <c r="AQ3706"/>
      <c r="BD3706"/>
      <c r="BE3706" s="30" t="str">
        <f t="shared" si="549"/>
        <v>oui</v>
      </c>
    </row>
    <row r="3707" spans="3:57" ht="15" customHeight="1" x14ac:dyDescent="0.25">
      <c r="C3707" s="15"/>
      <c r="W3707" s="132" t="s">
        <v>91</v>
      </c>
      <c r="AN3707"/>
      <c r="AO3707"/>
      <c r="AP3707"/>
      <c r="AQ3707"/>
      <c r="BD3707"/>
      <c r="BE3707" s="30" t="str">
        <f t="shared" si="549"/>
        <v>oui</v>
      </c>
    </row>
    <row r="3708" spans="3:57" ht="15" customHeight="1" x14ac:dyDescent="0.25">
      <c r="C3708" s="15"/>
      <c r="W3708" s="132" t="s">
        <v>91</v>
      </c>
      <c r="AN3708"/>
      <c r="AO3708"/>
      <c r="AP3708"/>
      <c r="AQ3708"/>
      <c r="BD3708"/>
      <c r="BE3708" s="30" t="str">
        <f t="shared" si="549"/>
        <v>oui</v>
      </c>
    </row>
    <row r="3709" spans="3:57" ht="15" customHeight="1" x14ac:dyDescent="0.25">
      <c r="C3709" s="15"/>
      <c r="W3709" s="132" t="s">
        <v>91</v>
      </c>
      <c r="AN3709"/>
      <c r="AO3709"/>
      <c r="AP3709"/>
      <c r="AQ3709"/>
      <c r="BD3709"/>
      <c r="BE3709" s="30" t="str">
        <f t="shared" si="549"/>
        <v>oui</v>
      </c>
    </row>
    <row r="3710" spans="3:57" ht="15" customHeight="1" x14ac:dyDescent="0.25">
      <c r="C3710" s="15"/>
      <c r="W3710" s="132" t="s">
        <v>91</v>
      </c>
      <c r="AN3710"/>
      <c r="AO3710"/>
      <c r="AP3710"/>
      <c r="AQ3710"/>
      <c r="BD3710"/>
      <c r="BE3710" s="30" t="str">
        <f t="shared" si="549"/>
        <v>oui</v>
      </c>
    </row>
    <row r="3711" spans="3:57" ht="15" customHeight="1" x14ac:dyDescent="0.25">
      <c r="C3711" s="15"/>
      <c r="W3711" s="132" t="s">
        <v>91</v>
      </c>
      <c r="AN3711"/>
      <c r="AO3711"/>
      <c r="AP3711"/>
      <c r="AQ3711"/>
      <c r="BD3711"/>
      <c r="BE3711" s="30" t="str">
        <f t="shared" si="549"/>
        <v>oui</v>
      </c>
    </row>
    <row r="3712" spans="3:57" ht="15" customHeight="1" x14ac:dyDescent="0.25">
      <c r="C3712" s="15"/>
      <c r="W3712" s="132" t="s">
        <v>91</v>
      </c>
      <c r="AN3712"/>
      <c r="AO3712"/>
      <c r="AP3712"/>
      <c r="AQ3712"/>
      <c r="BD3712"/>
      <c r="BE3712" s="30" t="str">
        <f t="shared" si="549"/>
        <v>oui</v>
      </c>
    </row>
    <row r="3713" spans="3:57" ht="15" customHeight="1" x14ac:dyDescent="0.25">
      <c r="C3713" s="15"/>
      <c r="W3713" s="132" t="s">
        <v>91</v>
      </c>
      <c r="AN3713"/>
      <c r="AO3713"/>
      <c r="AP3713"/>
      <c r="AQ3713"/>
      <c r="BD3713"/>
      <c r="BE3713" s="30" t="str">
        <f t="shared" si="549"/>
        <v>oui</v>
      </c>
    </row>
    <row r="3714" spans="3:57" ht="15" customHeight="1" x14ac:dyDescent="0.25">
      <c r="C3714" s="15"/>
      <c r="W3714" s="132" t="s">
        <v>91</v>
      </c>
      <c r="AN3714"/>
      <c r="AO3714"/>
      <c r="AP3714"/>
      <c r="AQ3714"/>
      <c r="BD3714"/>
      <c r="BE3714" s="30" t="str">
        <f t="shared" si="549"/>
        <v>oui</v>
      </c>
    </row>
    <row r="3715" spans="3:57" ht="15" customHeight="1" x14ac:dyDescent="0.25">
      <c r="C3715" s="15"/>
      <c r="W3715" s="132" t="s">
        <v>91</v>
      </c>
      <c r="AN3715"/>
      <c r="AO3715"/>
      <c r="AP3715"/>
      <c r="AQ3715"/>
      <c r="BD3715"/>
      <c r="BE3715" s="30" t="str">
        <f t="shared" si="549"/>
        <v>oui</v>
      </c>
    </row>
    <row r="3716" spans="3:57" ht="15" customHeight="1" x14ac:dyDescent="0.25">
      <c r="C3716" s="15"/>
      <c r="W3716" s="132" t="s">
        <v>91</v>
      </c>
      <c r="AN3716"/>
      <c r="AO3716"/>
      <c r="AP3716"/>
      <c r="AQ3716"/>
      <c r="BD3716"/>
      <c r="BE3716" s="30" t="str">
        <f t="shared" si="549"/>
        <v>oui</v>
      </c>
    </row>
    <row r="3717" spans="3:57" ht="15" customHeight="1" x14ac:dyDescent="0.25">
      <c r="C3717" s="15"/>
      <c r="W3717" s="132" t="s">
        <v>91</v>
      </c>
      <c r="AN3717"/>
      <c r="AO3717"/>
      <c r="AP3717"/>
      <c r="AQ3717"/>
      <c r="BD3717"/>
      <c r="BE3717" s="30" t="str">
        <f t="shared" si="549"/>
        <v>oui</v>
      </c>
    </row>
    <row r="3718" spans="3:57" ht="15" customHeight="1" x14ac:dyDescent="0.25">
      <c r="C3718" s="15"/>
      <c r="W3718" s="132" t="s">
        <v>91</v>
      </c>
      <c r="AN3718"/>
      <c r="AO3718"/>
      <c r="AP3718"/>
      <c r="AQ3718"/>
      <c r="BD3718"/>
      <c r="BE3718" s="30" t="str">
        <f t="shared" si="549"/>
        <v>oui</v>
      </c>
    </row>
    <row r="3719" spans="3:57" ht="15" customHeight="1" x14ac:dyDescent="0.25">
      <c r="C3719" s="15"/>
      <c r="W3719" s="132" t="s">
        <v>91</v>
      </c>
      <c r="AN3719"/>
      <c r="AO3719"/>
      <c r="AP3719"/>
      <c r="AQ3719"/>
      <c r="BD3719"/>
      <c r="BE3719" s="30" t="str">
        <f t="shared" si="549"/>
        <v>oui</v>
      </c>
    </row>
    <row r="3720" spans="3:57" ht="15" customHeight="1" x14ac:dyDescent="0.25">
      <c r="C3720" s="15"/>
      <c r="W3720" s="132" t="s">
        <v>91</v>
      </c>
      <c r="AN3720"/>
      <c r="AO3720"/>
      <c r="AP3720"/>
      <c r="AQ3720"/>
      <c r="BD3720"/>
      <c r="BE3720" s="30" t="str">
        <f t="shared" si="549"/>
        <v>oui</v>
      </c>
    </row>
    <row r="3721" spans="3:57" ht="15" customHeight="1" x14ac:dyDescent="0.25">
      <c r="C3721" s="15"/>
      <c r="W3721" s="132" t="s">
        <v>91</v>
      </c>
      <c r="AN3721"/>
      <c r="AO3721"/>
      <c r="AP3721"/>
      <c r="AQ3721"/>
      <c r="BD3721"/>
      <c r="BE3721" s="30" t="str">
        <f t="shared" si="549"/>
        <v>oui</v>
      </c>
    </row>
    <row r="3722" spans="3:57" ht="15" customHeight="1" x14ac:dyDescent="0.25">
      <c r="C3722" s="15"/>
      <c r="W3722" s="132" t="s">
        <v>91</v>
      </c>
      <c r="AN3722"/>
      <c r="AO3722"/>
      <c r="AP3722"/>
      <c r="AQ3722"/>
      <c r="BD3722"/>
      <c r="BE3722" s="30" t="str">
        <f t="shared" si="549"/>
        <v>oui</v>
      </c>
    </row>
    <row r="3723" spans="3:57" ht="15" customHeight="1" x14ac:dyDescent="0.25">
      <c r="C3723" s="15"/>
      <c r="W3723" s="132" t="s">
        <v>91</v>
      </c>
      <c r="AN3723"/>
      <c r="AO3723"/>
      <c r="AP3723"/>
      <c r="AQ3723"/>
      <c r="BD3723"/>
      <c r="BE3723" s="30" t="str">
        <f t="shared" si="549"/>
        <v>oui</v>
      </c>
    </row>
    <row r="3724" spans="3:57" ht="15" customHeight="1" x14ac:dyDescent="0.25">
      <c r="C3724" s="15"/>
      <c r="W3724" s="132" t="s">
        <v>91</v>
      </c>
      <c r="AN3724"/>
      <c r="AO3724"/>
      <c r="AP3724"/>
      <c r="AQ3724"/>
      <c r="BD3724"/>
      <c r="BE3724" s="30" t="str">
        <f t="shared" si="549"/>
        <v>oui</v>
      </c>
    </row>
    <row r="3725" spans="3:57" ht="15" customHeight="1" x14ac:dyDescent="0.25">
      <c r="C3725" s="15"/>
      <c r="W3725" s="132" t="s">
        <v>91</v>
      </c>
      <c r="AN3725"/>
      <c r="AO3725"/>
      <c r="AP3725"/>
      <c r="AQ3725"/>
      <c r="BD3725"/>
      <c r="BE3725" s="30" t="str">
        <f t="shared" si="549"/>
        <v>oui</v>
      </c>
    </row>
    <row r="3726" spans="3:57" ht="15" customHeight="1" x14ac:dyDescent="0.25">
      <c r="C3726" s="15"/>
      <c r="W3726" s="132" t="s">
        <v>91</v>
      </c>
      <c r="AN3726"/>
      <c r="AO3726"/>
      <c r="AP3726"/>
      <c r="AQ3726"/>
      <c r="BD3726"/>
      <c r="BE3726" s="30" t="str">
        <f t="shared" si="549"/>
        <v>oui</v>
      </c>
    </row>
    <row r="3727" spans="3:57" ht="15" customHeight="1" x14ac:dyDescent="0.25">
      <c r="C3727" s="15"/>
      <c r="W3727" s="132" t="s">
        <v>91</v>
      </c>
      <c r="AN3727"/>
      <c r="AO3727"/>
      <c r="AP3727"/>
      <c r="AQ3727"/>
      <c r="BD3727"/>
      <c r="BE3727" s="30" t="str">
        <f t="shared" si="549"/>
        <v>oui</v>
      </c>
    </row>
    <row r="3728" spans="3:57" ht="15" customHeight="1" x14ac:dyDescent="0.25">
      <c r="C3728" s="15"/>
      <c r="W3728" s="132" t="s">
        <v>91</v>
      </c>
      <c r="AN3728"/>
      <c r="AO3728"/>
      <c r="AP3728"/>
      <c r="AQ3728"/>
      <c r="BD3728"/>
      <c r="BE3728" s="30" t="str">
        <f t="shared" si="549"/>
        <v>oui</v>
      </c>
    </row>
    <row r="3729" spans="3:57" ht="15" customHeight="1" x14ac:dyDescent="0.25">
      <c r="C3729" s="15"/>
      <c r="W3729" s="132" t="s">
        <v>91</v>
      </c>
      <c r="AN3729"/>
      <c r="AO3729"/>
      <c r="AP3729"/>
      <c r="AQ3729"/>
      <c r="BD3729"/>
      <c r="BE3729" s="30" t="str">
        <f t="shared" si="549"/>
        <v>oui</v>
      </c>
    </row>
    <row r="3730" spans="3:57" ht="15" customHeight="1" x14ac:dyDescent="0.25">
      <c r="C3730" s="15"/>
      <c r="W3730" s="132" t="s">
        <v>91</v>
      </c>
      <c r="AN3730"/>
      <c r="AO3730"/>
      <c r="AP3730"/>
      <c r="AQ3730"/>
      <c r="BD3730"/>
      <c r="BE3730" s="30" t="str">
        <f t="shared" ref="BE3730:BE3793" si="550">+BE3729</f>
        <v>oui</v>
      </c>
    </row>
    <row r="3731" spans="3:57" ht="15" customHeight="1" x14ac:dyDescent="0.25">
      <c r="C3731" s="15"/>
      <c r="W3731" s="132" t="s">
        <v>91</v>
      </c>
      <c r="AN3731"/>
      <c r="AO3731"/>
      <c r="AP3731"/>
      <c r="AQ3731"/>
      <c r="BD3731"/>
      <c r="BE3731" s="30" t="str">
        <f t="shared" si="550"/>
        <v>oui</v>
      </c>
    </row>
    <row r="3732" spans="3:57" ht="15" customHeight="1" x14ac:dyDescent="0.25">
      <c r="C3732" s="15"/>
      <c r="W3732" s="132" t="s">
        <v>91</v>
      </c>
      <c r="AN3732"/>
      <c r="AO3732"/>
      <c r="AP3732"/>
      <c r="AQ3732"/>
      <c r="BD3732"/>
      <c r="BE3732" s="30" t="str">
        <f t="shared" si="550"/>
        <v>oui</v>
      </c>
    </row>
    <row r="3733" spans="3:57" ht="15" customHeight="1" x14ac:dyDescent="0.25">
      <c r="C3733" s="15"/>
      <c r="W3733" s="132" t="s">
        <v>91</v>
      </c>
      <c r="AN3733"/>
      <c r="AO3733"/>
      <c r="AP3733"/>
      <c r="AQ3733"/>
      <c r="BD3733"/>
      <c r="BE3733" s="30" t="str">
        <f t="shared" si="550"/>
        <v>oui</v>
      </c>
    </row>
    <row r="3734" spans="3:57" ht="15" customHeight="1" x14ac:dyDescent="0.25">
      <c r="C3734" s="15"/>
      <c r="W3734" s="132" t="s">
        <v>91</v>
      </c>
      <c r="AN3734"/>
      <c r="AO3734"/>
      <c r="AP3734"/>
      <c r="AQ3734"/>
      <c r="BD3734"/>
      <c r="BE3734" s="30" t="str">
        <f t="shared" si="550"/>
        <v>oui</v>
      </c>
    </row>
    <row r="3735" spans="3:57" ht="15" customHeight="1" x14ac:dyDescent="0.25">
      <c r="C3735" s="15"/>
      <c r="W3735" s="132" t="s">
        <v>91</v>
      </c>
      <c r="AN3735"/>
      <c r="AO3735"/>
      <c r="AP3735"/>
      <c r="AQ3735"/>
      <c r="BD3735"/>
      <c r="BE3735" s="30" t="str">
        <f t="shared" si="550"/>
        <v>oui</v>
      </c>
    </row>
    <row r="3736" spans="3:57" ht="15" customHeight="1" x14ac:dyDescent="0.25">
      <c r="C3736" s="15"/>
      <c r="W3736" s="132" t="s">
        <v>91</v>
      </c>
      <c r="AN3736"/>
      <c r="AO3736"/>
      <c r="AP3736"/>
      <c r="AQ3736"/>
      <c r="BD3736"/>
      <c r="BE3736" s="30" t="str">
        <f t="shared" si="550"/>
        <v>oui</v>
      </c>
    </row>
    <row r="3737" spans="3:57" ht="15" customHeight="1" x14ac:dyDescent="0.25">
      <c r="C3737" s="15"/>
      <c r="W3737" s="132" t="s">
        <v>91</v>
      </c>
      <c r="AN3737"/>
      <c r="AO3737"/>
      <c r="AP3737"/>
      <c r="AQ3737"/>
      <c r="BD3737"/>
      <c r="BE3737" s="30" t="str">
        <f t="shared" si="550"/>
        <v>oui</v>
      </c>
    </row>
    <row r="3738" spans="3:57" ht="15" customHeight="1" x14ac:dyDescent="0.25">
      <c r="C3738" s="15"/>
      <c r="W3738" s="132" t="s">
        <v>91</v>
      </c>
      <c r="AN3738"/>
      <c r="AO3738"/>
      <c r="AP3738"/>
      <c r="AQ3738"/>
      <c r="BD3738"/>
      <c r="BE3738" s="30" t="str">
        <f t="shared" si="550"/>
        <v>oui</v>
      </c>
    </row>
    <row r="3739" spans="3:57" ht="15" customHeight="1" x14ac:dyDescent="0.25">
      <c r="C3739" s="15"/>
      <c r="W3739" s="132" t="s">
        <v>91</v>
      </c>
      <c r="AN3739"/>
      <c r="AO3739"/>
      <c r="AP3739"/>
      <c r="AQ3739"/>
      <c r="BD3739"/>
      <c r="BE3739" s="30" t="str">
        <f t="shared" si="550"/>
        <v>oui</v>
      </c>
    </row>
    <row r="3740" spans="3:57" ht="15" customHeight="1" x14ac:dyDescent="0.25">
      <c r="C3740" s="15"/>
      <c r="W3740" s="132" t="s">
        <v>91</v>
      </c>
      <c r="AN3740"/>
      <c r="AO3740"/>
      <c r="AP3740"/>
      <c r="AQ3740"/>
      <c r="BD3740"/>
      <c r="BE3740" s="30" t="str">
        <f t="shared" si="550"/>
        <v>oui</v>
      </c>
    </row>
    <row r="3741" spans="3:57" ht="15" customHeight="1" x14ac:dyDescent="0.25">
      <c r="C3741" s="15"/>
      <c r="W3741" s="132" t="s">
        <v>91</v>
      </c>
      <c r="AN3741"/>
      <c r="AO3741"/>
      <c r="AP3741"/>
      <c r="AQ3741"/>
      <c r="BD3741"/>
      <c r="BE3741" s="30" t="str">
        <f t="shared" si="550"/>
        <v>oui</v>
      </c>
    </row>
    <row r="3742" spans="3:57" ht="15" customHeight="1" x14ac:dyDescent="0.25">
      <c r="C3742" s="15"/>
      <c r="W3742" s="132" t="s">
        <v>91</v>
      </c>
      <c r="AN3742"/>
      <c r="AO3742"/>
      <c r="AP3742"/>
      <c r="AQ3742"/>
      <c r="BD3742"/>
      <c r="BE3742" s="30" t="str">
        <f t="shared" si="550"/>
        <v>oui</v>
      </c>
    </row>
    <row r="3743" spans="3:57" ht="15" customHeight="1" x14ac:dyDescent="0.25">
      <c r="C3743" s="15"/>
      <c r="W3743" s="132" t="s">
        <v>91</v>
      </c>
      <c r="AN3743"/>
      <c r="AO3743"/>
      <c r="AP3743"/>
      <c r="AQ3743"/>
      <c r="BD3743"/>
      <c r="BE3743" s="30" t="str">
        <f t="shared" si="550"/>
        <v>oui</v>
      </c>
    </row>
    <row r="3744" spans="3:57" ht="15" customHeight="1" x14ac:dyDescent="0.25">
      <c r="C3744" s="15"/>
      <c r="W3744" s="132" t="s">
        <v>91</v>
      </c>
      <c r="AN3744"/>
      <c r="AO3744"/>
      <c r="AP3744"/>
      <c r="AQ3744"/>
      <c r="BD3744"/>
      <c r="BE3744" s="30" t="str">
        <f t="shared" si="550"/>
        <v>oui</v>
      </c>
    </row>
    <row r="3745" spans="3:57" ht="15" customHeight="1" x14ac:dyDescent="0.25">
      <c r="C3745" s="15"/>
      <c r="W3745" s="132" t="s">
        <v>91</v>
      </c>
      <c r="AN3745"/>
      <c r="AO3745"/>
      <c r="AP3745"/>
      <c r="AQ3745"/>
      <c r="BD3745"/>
      <c r="BE3745" s="30" t="str">
        <f t="shared" si="550"/>
        <v>oui</v>
      </c>
    </row>
    <row r="3746" spans="3:57" ht="15" customHeight="1" x14ac:dyDescent="0.25">
      <c r="C3746" s="15"/>
      <c r="W3746" s="132" t="s">
        <v>91</v>
      </c>
      <c r="AN3746"/>
      <c r="AO3746"/>
      <c r="AP3746"/>
      <c r="AQ3746"/>
      <c r="BD3746"/>
      <c r="BE3746" s="30" t="str">
        <f t="shared" si="550"/>
        <v>oui</v>
      </c>
    </row>
    <row r="3747" spans="3:57" ht="15" customHeight="1" x14ac:dyDescent="0.25">
      <c r="C3747" s="15"/>
      <c r="W3747" s="132" t="s">
        <v>91</v>
      </c>
      <c r="AN3747"/>
      <c r="AO3747"/>
      <c r="AP3747"/>
      <c r="AQ3747"/>
      <c r="BD3747"/>
      <c r="BE3747" s="30" t="str">
        <f t="shared" si="550"/>
        <v>oui</v>
      </c>
    </row>
    <row r="3748" spans="3:57" ht="15" customHeight="1" x14ac:dyDescent="0.25">
      <c r="C3748" s="15"/>
      <c r="W3748" s="132" t="s">
        <v>91</v>
      </c>
      <c r="AN3748"/>
      <c r="AO3748"/>
      <c r="AP3748"/>
      <c r="AQ3748"/>
      <c r="BD3748"/>
      <c r="BE3748" s="30" t="str">
        <f t="shared" si="550"/>
        <v>oui</v>
      </c>
    </row>
    <row r="3749" spans="3:57" ht="15" customHeight="1" x14ac:dyDescent="0.25">
      <c r="C3749" s="15"/>
      <c r="W3749" s="132" t="s">
        <v>91</v>
      </c>
      <c r="AN3749"/>
      <c r="AO3749"/>
      <c r="AP3749"/>
      <c r="AQ3749"/>
      <c r="BD3749"/>
      <c r="BE3749" s="30" t="str">
        <f t="shared" si="550"/>
        <v>oui</v>
      </c>
    </row>
    <row r="3750" spans="3:57" ht="15" customHeight="1" x14ac:dyDescent="0.25">
      <c r="C3750" s="15"/>
      <c r="W3750" s="132" t="s">
        <v>91</v>
      </c>
      <c r="AN3750"/>
      <c r="AO3750"/>
      <c r="AP3750"/>
      <c r="AQ3750"/>
      <c r="BD3750"/>
      <c r="BE3750" s="30" t="str">
        <f t="shared" si="550"/>
        <v>oui</v>
      </c>
    </row>
    <row r="3751" spans="3:57" ht="15" customHeight="1" x14ac:dyDescent="0.25">
      <c r="C3751" s="15"/>
      <c r="W3751" s="132" t="s">
        <v>91</v>
      </c>
      <c r="AN3751"/>
      <c r="AO3751"/>
      <c r="AP3751"/>
      <c r="AQ3751"/>
      <c r="BD3751"/>
      <c r="BE3751" s="30" t="str">
        <f t="shared" si="550"/>
        <v>oui</v>
      </c>
    </row>
    <row r="3752" spans="3:57" ht="15" customHeight="1" x14ac:dyDescent="0.25">
      <c r="C3752" s="15"/>
      <c r="W3752" s="132" t="s">
        <v>91</v>
      </c>
      <c r="AN3752"/>
      <c r="AO3752"/>
      <c r="AP3752"/>
      <c r="AQ3752"/>
      <c r="BD3752"/>
      <c r="BE3752" s="30" t="str">
        <f t="shared" si="550"/>
        <v>oui</v>
      </c>
    </row>
    <row r="3753" spans="3:57" ht="15" customHeight="1" x14ac:dyDescent="0.25">
      <c r="C3753" s="15"/>
      <c r="W3753" s="132" t="s">
        <v>91</v>
      </c>
      <c r="AN3753"/>
      <c r="AO3753"/>
      <c r="AP3753"/>
      <c r="AQ3753"/>
      <c r="BD3753"/>
      <c r="BE3753" s="30" t="str">
        <f t="shared" si="550"/>
        <v>oui</v>
      </c>
    </row>
    <row r="3754" spans="3:57" ht="15" customHeight="1" x14ac:dyDescent="0.25">
      <c r="C3754" s="15"/>
      <c r="W3754" s="132" t="s">
        <v>91</v>
      </c>
      <c r="AN3754"/>
      <c r="AO3754"/>
      <c r="AP3754"/>
      <c r="AQ3754"/>
      <c r="BD3754"/>
      <c r="BE3754" s="30" t="str">
        <f t="shared" si="550"/>
        <v>oui</v>
      </c>
    </row>
    <row r="3755" spans="3:57" ht="15" customHeight="1" x14ac:dyDescent="0.25">
      <c r="C3755" s="15"/>
      <c r="W3755" s="132" t="s">
        <v>91</v>
      </c>
      <c r="AN3755"/>
      <c r="AO3755"/>
      <c r="AP3755"/>
      <c r="AQ3755"/>
      <c r="BD3755"/>
      <c r="BE3755" s="30" t="str">
        <f t="shared" si="550"/>
        <v>oui</v>
      </c>
    </row>
    <row r="3756" spans="3:57" ht="15" customHeight="1" x14ac:dyDescent="0.25">
      <c r="C3756" s="15"/>
      <c r="W3756" s="132" t="s">
        <v>91</v>
      </c>
      <c r="AN3756"/>
      <c r="AO3756"/>
      <c r="AP3756"/>
      <c r="AQ3756"/>
      <c r="BD3756"/>
      <c r="BE3756" s="30" t="str">
        <f t="shared" si="550"/>
        <v>oui</v>
      </c>
    </row>
    <row r="3757" spans="3:57" ht="15" customHeight="1" x14ac:dyDescent="0.25">
      <c r="C3757" s="15"/>
      <c r="W3757" s="132" t="s">
        <v>91</v>
      </c>
      <c r="AN3757"/>
      <c r="AO3757"/>
      <c r="AP3757"/>
      <c r="AQ3757"/>
      <c r="BD3757"/>
      <c r="BE3757" s="30" t="str">
        <f t="shared" si="550"/>
        <v>oui</v>
      </c>
    </row>
    <row r="3758" spans="3:57" ht="15" customHeight="1" x14ac:dyDescent="0.25">
      <c r="C3758" s="15"/>
      <c r="W3758" s="132" t="s">
        <v>91</v>
      </c>
      <c r="AN3758"/>
      <c r="AO3758"/>
      <c r="AP3758"/>
      <c r="AQ3758"/>
      <c r="BD3758"/>
      <c r="BE3758" s="30" t="str">
        <f t="shared" si="550"/>
        <v>oui</v>
      </c>
    </row>
    <row r="3759" spans="3:57" ht="15" customHeight="1" x14ac:dyDescent="0.25">
      <c r="C3759" s="15"/>
      <c r="W3759" s="132" t="s">
        <v>91</v>
      </c>
      <c r="AN3759"/>
      <c r="AO3759"/>
      <c r="AP3759"/>
      <c r="AQ3759"/>
      <c r="BD3759"/>
      <c r="BE3759" s="30" t="str">
        <f t="shared" si="550"/>
        <v>oui</v>
      </c>
    </row>
    <row r="3760" spans="3:57" ht="15" customHeight="1" x14ac:dyDescent="0.25">
      <c r="C3760" s="15"/>
      <c r="W3760" s="132" t="s">
        <v>91</v>
      </c>
      <c r="AN3760"/>
      <c r="AO3760"/>
      <c r="AP3760"/>
      <c r="AQ3760"/>
      <c r="BD3760"/>
      <c r="BE3760" s="30" t="str">
        <f t="shared" si="550"/>
        <v>oui</v>
      </c>
    </row>
    <row r="3761" spans="3:57" ht="15" customHeight="1" x14ac:dyDescent="0.25">
      <c r="C3761" s="15"/>
      <c r="W3761" s="132" t="s">
        <v>91</v>
      </c>
      <c r="AN3761"/>
      <c r="AO3761"/>
      <c r="AP3761"/>
      <c r="AQ3761"/>
      <c r="BD3761"/>
      <c r="BE3761" s="30" t="str">
        <f t="shared" si="550"/>
        <v>oui</v>
      </c>
    </row>
    <row r="3762" spans="3:57" ht="15" customHeight="1" x14ac:dyDescent="0.25">
      <c r="C3762" s="15"/>
      <c r="W3762" s="132" t="s">
        <v>91</v>
      </c>
      <c r="AN3762"/>
      <c r="AO3762"/>
      <c r="AP3762"/>
      <c r="AQ3762"/>
      <c r="BD3762"/>
      <c r="BE3762" s="30" t="str">
        <f t="shared" si="550"/>
        <v>oui</v>
      </c>
    </row>
    <row r="3763" spans="3:57" ht="15" customHeight="1" x14ac:dyDescent="0.25">
      <c r="C3763" s="15"/>
      <c r="W3763" s="132" t="s">
        <v>91</v>
      </c>
      <c r="AN3763"/>
      <c r="AO3763"/>
      <c r="AP3763"/>
      <c r="AQ3763"/>
      <c r="BD3763"/>
      <c r="BE3763" s="30" t="str">
        <f t="shared" si="550"/>
        <v>oui</v>
      </c>
    </row>
    <row r="3764" spans="3:57" ht="15" customHeight="1" x14ac:dyDescent="0.25">
      <c r="C3764" s="15"/>
      <c r="W3764" s="132" t="s">
        <v>91</v>
      </c>
      <c r="AN3764"/>
      <c r="AO3764"/>
      <c r="AP3764"/>
      <c r="AQ3764"/>
      <c r="BD3764"/>
      <c r="BE3764" s="30" t="str">
        <f t="shared" si="550"/>
        <v>oui</v>
      </c>
    </row>
    <row r="3765" spans="3:57" ht="15" customHeight="1" x14ac:dyDescent="0.25">
      <c r="C3765" s="15"/>
      <c r="W3765" s="132" t="s">
        <v>91</v>
      </c>
      <c r="AN3765"/>
      <c r="AO3765"/>
      <c r="AP3765"/>
      <c r="AQ3765"/>
      <c r="BD3765"/>
      <c r="BE3765" s="30" t="str">
        <f t="shared" si="550"/>
        <v>oui</v>
      </c>
    </row>
    <row r="3766" spans="3:57" ht="15" customHeight="1" x14ac:dyDescent="0.25">
      <c r="C3766" s="15"/>
      <c r="W3766" s="132" t="s">
        <v>91</v>
      </c>
      <c r="AN3766"/>
      <c r="AO3766"/>
      <c r="AP3766"/>
      <c r="AQ3766"/>
      <c r="BD3766"/>
      <c r="BE3766" s="30" t="str">
        <f t="shared" si="550"/>
        <v>oui</v>
      </c>
    </row>
    <row r="3767" spans="3:57" ht="15" customHeight="1" x14ac:dyDescent="0.25">
      <c r="C3767" s="15"/>
      <c r="W3767" s="132" t="s">
        <v>91</v>
      </c>
      <c r="AN3767"/>
      <c r="AO3767"/>
      <c r="AP3767"/>
      <c r="AQ3767"/>
      <c r="BD3767"/>
      <c r="BE3767" s="30" t="str">
        <f t="shared" si="550"/>
        <v>oui</v>
      </c>
    </row>
    <row r="3768" spans="3:57" ht="15" customHeight="1" x14ac:dyDescent="0.25">
      <c r="C3768" s="15"/>
      <c r="W3768" s="132" t="s">
        <v>91</v>
      </c>
      <c r="AN3768"/>
      <c r="AO3768"/>
      <c r="AP3768"/>
      <c r="AQ3768"/>
      <c r="BD3768"/>
      <c r="BE3768" s="30" t="str">
        <f t="shared" si="550"/>
        <v>oui</v>
      </c>
    </row>
    <row r="3769" spans="3:57" ht="15" customHeight="1" x14ac:dyDescent="0.25">
      <c r="C3769" s="15"/>
      <c r="W3769" s="132" t="s">
        <v>91</v>
      </c>
      <c r="AN3769"/>
      <c r="AO3769"/>
      <c r="AP3769"/>
      <c r="AQ3769"/>
      <c r="BD3769"/>
      <c r="BE3769" s="30" t="str">
        <f t="shared" si="550"/>
        <v>oui</v>
      </c>
    </row>
    <row r="3770" spans="3:57" ht="15" customHeight="1" x14ac:dyDescent="0.25">
      <c r="C3770" s="15"/>
      <c r="W3770" s="132" t="s">
        <v>91</v>
      </c>
      <c r="AN3770"/>
      <c r="AO3770"/>
      <c r="AP3770"/>
      <c r="AQ3770"/>
      <c r="BD3770"/>
      <c r="BE3770" s="30" t="str">
        <f t="shared" si="550"/>
        <v>oui</v>
      </c>
    </row>
    <row r="3771" spans="3:57" ht="15" customHeight="1" x14ac:dyDescent="0.25">
      <c r="C3771" s="15"/>
      <c r="W3771" s="132" t="s">
        <v>91</v>
      </c>
      <c r="AN3771"/>
      <c r="AO3771"/>
      <c r="AP3771"/>
      <c r="AQ3771"/>
      <c r="BD3771"/>
      <c r="BE3771" s="30" t="str">
        <f t="shared" si="550"/>
        <v>oui</v>
      </c>
    </row>
    <row r="3772" spans="3:57" ht="15" customHeight="1" x14ac:dyDescent="0.25">
      <c r="C3772" s="15"/>
      <c r="W3772" s="132" t="s">
        <v>91</v>
      </c>
      <c r="AN3772"/>
      <c r="AO3772"/>
      <c r="AP3772"/>
      <c r="AQ3772"/>
      <c r="BD3772"/>
      <c r="BE3772" s="30" t="str">
        <f t="shared" si="550"/>
        <v>oui</v>
      </c>
    </row>
    <row r="3773" spans="3:57" ht="15" customHeight="1" x14ac:dyDescent="0.25">
      <c r="C3773" s="15"/>
      <c r="W3773" s="132" t="s">
        <v>91</v>
      </c>
      <c r="AN3773"/>
      <c r="AO3773"/>
      <c r="AP3773"/>
      <c r="AQ3773"/>
      <c r="BD3773"/>
      <c r="BE3773" s="30" t="str">
        <f t="shared" si="550"/>
        <v>oui</v>
      </c>
    </row>
    <row r="3774" spans="3:57" ht="15" customHeight="1" x14ac:dyDescent="0.25">
      <c r="C3774" s="15"/>
      <c r="W3774" s="132" t="s">
        <v>91</v>
      </c>
      <c r="AN3774"/>
      <c r="AO3774"/>
      <c r="AP3774"/>
      <c r="AQ3774"/>
      <c r="BD3774"/>
      <c r="BE3774" s="30" t="str">
        <f t="shared" si="550"/>
        <v>oui</v>
      </c>
    </row>
    <row r="3775" spans="3:57" ht="15" customHeight="1" x14ac:dyDescent="0.25">
      <c r="C3775" s="15"/>
      <c r="W3775" s="132" t="s">
        <v>91</v>
      </c>
      <c r="AN3775"/>
      <c r="AO3775"/>
      <c r="AP3775"/>
      <c r="AQ3775"/>
      <c r="BD3775"/>
      <c r="BE3775" s="30" t="str">
        <f t="shared" si="550"/>
        <v>oui</v>
      </c>
    </row>
    <row r="3776" spans="3:57" ht="15" customHeight="1" x14ac:dyDescent="0.25">
      <c r="C3776" s="15"/>
      <c r="W3776" s="132" t="s">
        <v>91</v>
      </c>
      <c r="AN3776"/>
      <c r="AO3776"/>
      <c r="AP3776"/>
      <c r="AQ3776"/>
      <c r="BD3776"/>
      <c r="BE3776" s="30" t="str">
        <f t="shared" si="550"/>
        <v>oui</v>
      </c>
    </row>
    <row r="3777" spans="3:57" ht="15" customHeight="1" x14ac:dyDescent="0.25">
      <c r="C3777" s="15"/>
      <c r="W3777" s="132" t="s">
        <v>91</v>
      </c>
      <c r="AN3777"/>
      <c r="AO3777"/>
      <c r="AP3777"/>
      <c r="AQ3777"/>
      <c r="BD3777"/>
      <c r="BE3777" s="30" t="str">
        <f t="shared" si="550"/>
        <v>oui</v>
      </c>
    </row>
    <row r="3778" spans="3:57" ht="15" customHeight="1" x14ac:dyDescent="0.25">
      <c r="C3778" s="15"/>
      <c r="W3778" s="132" t="s">
        <v>91</v>
      </c>
      <c r="AN3778"/>
      <c r="AO3778"/>
      <c r="AP3778"/>
      <c r="AQ3778"/>
      <c r="BD3778"/>
      <c r="BE3778" s="30" t="str">
        <f t="shared" si="550"/>
        <v>oui</v>
      </c>
    </row>
    <row r="3779" spans="3:57" ht="15" customHeight="1" x14ac:dyDescent="0.25">
      <c r="C3779" s="15"/>
      <c r="W3779" s="132" t="s">
        <v>91</v>
      </c>
      <c r="AN3779"/>
      <c r="AO3779"/>
      <c r="AP3779"/>
      <c r="AQ3779"/>
      <c r="BD3779"/>
      <c r="BE3779" s="30" t="str">
        <f t="shared" si="550"/>
        <v>oui</v>
      </c>
    </row>
    <row r="3780" spans="3:57" ht="15" customHeight="1" x14ac:dyDescent="0.25">
      <c r="C3780" s="15"/>
      <c r="W3780" s="132" t="s">
        <v>91</v>
      </c>
      <c r="AN3780"/>
      <c r="AO3780"/>
      <c r="AP3780"/>
      <c r="AQ3780"/>
      <c r="BD3780"/>
      <c r="BE3780" s="30" t="str">
        <f t="shared" si="550"/>
        <v>oui</v>
      </c>
    </row>
    <row r="3781" spans="3:57" ht="15" customHeight="1" x14ac:dyDescent="0.25">
      <c r="C3781" s="15"/>
      <c r="W3781" s="132" t="s">
        <v>91</v>
      </c>
      <c r="AN3781"/>
      <c r="AO3781"/>
      <c r="AP3781"/>
      <c r="AQ3781"/>
      <c r="BD3781"/>
      <c r="BE3781" s="30" t="str">
        <f t="shared" si="550"/>
        <v>oui</v>
      </c>
    </row>
    <row r="3782" spans="3:57" ht="15" customHeight="1" x14ac:dyDescent="0.25">
      <c r="C3782" s="15"/>
      <c r="W3782" s="132" t="s">
        <v>91</v>
      </c>
      <c r="AN3782"/>
      <c r="AO3782"/>
      <c r="AP3782"/>
      <c r="AQ3782"/>
      <c r="BD3782"/>
      <c r="BE3782" s="30" t="str">
        <f t="shared" si="550"/>
        <v>oui</v>
      </c>
    </row>
    <row r="3783" spans="3:57" ht="15" customHeight="1" x14ac:dyDescent="0.25">
      <c r="C3783" s="15"/>
      <c r="W3783" s="132" t="s">
        <v>91</v>
      </c>
      <c r="AN3783"/>
      <c r="AO3783"/>
      <c r="AP3783"/>
      <c r="AQ3783"/>
      <c r="BD3783"/>
      <c r="BE3783" s="30" t="str">
        <f t="shared" si="550"/>
        <v>oui</v>
      </c>
    </row>
    <row r="3784" spans="3:57" ht="15" customHeight="1" x14ac:dyDescent="0.25">
      <c r="C3784" s="15"/>
      <c r="W3784" s="132" t="s">
        <v>91</v>
      </c>
      <c r="AN3784"/>
      <c r="AO3784"/>
      <c r="AP3784"/>
      <c r="AQ3784"/>
      <c r="BD3784"/>
      <c r="BE3784" s="30" t="str">
        <f t="shared" si="550"/>
        <v>oui</v>
      </c>
    </row>
    <row r="3785" spans="3:57" ht="15" customHeight="1" x14ac:dyDescent="0.25">
      <c r="C3785" s="15"/>
      <c r="W3785" s="132" t="s">
        <v>91</v>
      </c>
      <c r="AN3785"/>
      <c r="AO3785"/>
      <c r="AP3785"/>
      <c r="AQ3785"/>
      <c r="BD3785"/>
      <c r="BE3785" s="30" t="str">
        <f t="shared" si="550"/>
        <v>oui</v>
      </c>
    </row>
    <row r="3786" spans="3:57" ht="15" customHeight="1" x14ac:dyDescent="0.25">
      <c r="C3786" s="15"/>
      <c r="W3786" s="132" t="s">
        <v>91</v>
      </c>
      <c r="AN3786"/>
      <c r="AO3786"/>
      <c r="AP3786"/>
      <c r="AQ3786"/>
      <c r="BD3786"/>
      <c r="BE3786" s="30" t="str">
        <f t="shared" si="550"/>
        <v>oui</v>
      </c>
    </row>
    <row r="3787" spans="3:57" ht="15" customHeight="1" x14ac:dyDescent="0.25">
      <c r="C3787" s="15"/>
      <c r="W3787" s="132" t="s">
        <v>91</v>
      </c>
      <c r="AN3787"/>
      <c r="AO3787"/>
      <c r="AP3787"/>
      <c r="AQ3787"/>
      <c r="BD3787"/>
      <c r="BE3787" s="30" t="str">
        <f t="shared" si="550"/>
        <v>oui</v>
      </c>
    </row>
    <row r="3788" spans="3:57" ht="15" customHeight="1" x14ac:dyDescent="0.25">
      <c r="C3788" s="15"/>
      <c r="W3788" s="132" t="s">
        <v>91</v>
      </c>
      <c r="AN3788"/>
      <c r="AO3788"/>
      <c r="AP3788"/>
      <c r="AQ3788"/>
      <c r="BD3788"/>
      <c r="BE3788" s="30" t="str">
        <f t="shared" si="550"/>
        <v>oui</v>
      </c>
    </row>
    <row r="3789" spans="3:57" ht="15" customHeight="1" x14ac:dyDescent="0.25">
      <c r="C3789" s="15"/>
      <c r="W3789" s="132" t="s">
        <v>91</v>
      </c>
      <c r="AN3789"/>
      <c r="AO3789"/>
      <c r="AP3789"/>
      <c r="AQ3789"/>
      <c r="BD3789"/>
      <c r="BE3789" s="30" t="str">
        <f t="shared" si="550"/>
        <v>oui</v>
      </c>
    </row>
    <row r="3790" spans="3:57" ht="15" customHeight="1" x14ac:dyDescent="0.25">
      <c r="C3790" s="15"/>
      <c r="W3790" s="132" t="s">
        <v>91</v>
      </c>
      <c r="AN3790"/>
      <c r="AO3790"/>
      <c r="AP3790"/>
      <c r="AQ3790"/>
      <c r="BD3790"/>
      <c r="BE3790" s="30" t="str">
        <f t="shared" si="550"/>
        <v>oui</v>
      </c>
    </row>
    <row r="3791" spans="3:57" ht="15" customHeight="1" x14ac:dyDescent="0.25">
      <c r="C3791" s="15"/>
      <c r="W3791" s="132" t="s">
        <v>91</v>
      </c>
      <c r="AN3791"/>
      <c r="AO3791"/>
      <c r="AP3791"/>
      <c r="AQ3791"/>
      <c r="BD3791"/>
      <c r="BE3791" s="30" t="str">
        <f t="shared" si="550"/>
        <v>oui</v>
      </c>
    </row>
    <row r="3792" spans="3:57" ht="15" customHeight="1" x14ac:dyDescent="0.25">
      <c r="C3792" s="15"/>
      <c r="W3792" s="132" t="s">
        <v>91</v>
      </c>
      <c r="AN3792"/>
      <c r="AO3792"/>
      <c r="AP3792"/>
      <c r="AQ3792"/>
      <c r="BD3792"/>
      <c r="BE3792" s="30" t="str">
        <f t="shared" si="550"/>
        <v>oui</v>
      </c>
    </row>
    <row r="3793" spans="1:64" ht="15" customHeight="1" x14ac:dyDescent="0.25">
      <c r="C3793" s="15"/>
      <c r="W3793" s="132" t="s">
        <v>91</v>
      </c>
      <c r="AN3793"/>
      <c r="AO3793"/>
      <c r="AP3793"/>
      <c r="AQ3793"/>
      <c r="BD3793"/>
      <c r="BE3793" s="30" t="str">
        <f t="shared" si="550"/>
        <v>oui</v>
      </c>
    </row>
    <row r="3794" spans="1:64" ht="15" customHeight="1" x14ac:dyDescent="0.25">
      <c r="C3794" s="15"/>
      <c r="W3794" s="132" t="s">
        <v>91</v>
      </c>
      <c r="AN3794"/>
      <c r="AO3794"/>
      <c r="AP3794"/>
      <c r="AQ3794"/>
      <c r="BD3794"/>
      <c r="BE3794" s="30" t="str">
        <f t="shared" ref="BE3794:BE3800" si="551">+BE3793</f>
        <v>oui</v>
      </c>
    </row>
    <row r="3795" spans="1:64" ht="15" customHeight="1" x14ac:dyDescent="0.25">
      <c r="C3795" s="15"/>
      <c r="W3795" s="132" t="s">
        <v>91</v>
      </c>
      <c r="AN3795"/>
      <c r="AO3795"/>
      <c r="AP3795"/>
      <c r="AQ3795"/>
      <c r="BD3795"/>
      <c r="BE3795" s="30" t="str">
        <f t="shared" si="551"/>
        <v>oui</v>
      </c>
    </row>
    <row r="3796" spans="1:64" ht="15" customHeight="1" x14ac:dyDescent="0.25">
      <c r="C3796" s="15"/>
      <c r="W3796" s="132" t="s">
        <v>91</v>
      </c>
      <c r="AN3796"/>
      <c r="AO3796"/>
      <c r="AP3796"/>
      <c r="AQ3796"/>
      <c r="BD3796"/>
      <c r="BE3796" s="30" t="str">
        <f t="shared" si="551"/>
        <v>oui</v>
      </c>
    </row>
    <row r="3797" spans="1:64" ht="15" customHeight="1" x14ac:dyDescent="0.25">
      <c r="C3797" s="15"/>
      <c r="W3797" s="132" t="s">
        <v>91</v>
      </c>
      <c r="AN3797"/>
      <c r="AO3797"/>
      <c r="AP3797"/>
      <c r="AQ3797"/>
      <c r="BD3797"/>
      <c r="BE3797" s="30" t="str">
        <f t="shared" si="551"/>
        <v>oui</v>
      </c>
    </row>
    <row r="3798" spans="1:64" ht="15" customHeight="1" x14ac:dyDescent="0.25">
      <c r="C3798" s="15"/>
      <c r="W3798" s="132" t="s">
        <v>91</v>
      </c>
      <c r="AN3798"/>
      <c r="AO3798"/>
      <c r="AP3798"/>
      <c r="AQ3798"/>
      <c r="BD3798"/>
      <c r="BE3798" s="30" t="str">
        <f t="shared" si="551"/>
        <v>oui</v>
      </c>
    </row>
    <row r="3799" spans="1:64" ht="15" customHeight="1" x14ac:dyDescent="0.25">
      <c r="C3799" s="15"/>
      <c r="W3799" s="132" t="s">
        <v>91</v>
      </c>
      <c r="AN3799"/>
      <c r="AO3799"/>
      <c r="AP3799"/>
      <c r="AQ3799"/>
      <c r="BD3799"/>
      <c r="BE3799" s="30" t="str">
        <f t="shared" si="551"/>
        <v>oui</v>
      </c>
    </row>
    <row r="3800" spans="1:64" x14ac:dyDescent="0.25">
      <c r="C3800" s="15"/>
      <c r="W3800" s="132" t="s">
        <v>91</v>
      </c>
      <c r="AN3800"/>
      <c r="AO3800"/>
      <c r="AP3800"/>
      <c r="AQ3800"/>
      <c r="BD3800"/>
      <c r="BE3800" s="30" t="str">
        <f t="shared" si="551"/>
        <v>oui</v>
      </c>
    </row>
    <row r="3801" spans="1:64" s="17" customFormat="1" ht="15.75" x14ac:dyDescent="0.25">
      <c r="A3801" s="13" t="s">
        <v>9</v>
      </c>
      <c r="B3801" s="14"/>
      <c r="C3801" s="15"/>
      <c r="D3801" s="16">
        <v>29479</v>
      </c>
      <c r="E3801" s="16"/>
      <c r="F3801" s="16"/>
      <c r="H3801" s="17">
        <v>4252</v>
      </c>
      <c r="L3801" s="17">
        <v>90661</v>
      </c>
      <c r="M3801" s="17">
        <v>0</v>
      </c>
      <c r="N3801" s="17">
        <v>0</v>
      </c>
      <c r="P3801" s="17">
        <v>86</v>
      </c>
      <c r="R3801" s="18"/>
      <c r="S3801" s="18"/>
      <c r="T3801" s="17">
        <v>0</v>
      </c>
      <c r="U3801" s="18"/>
      <c r="V3801" s="18"/>
      <c r="W3801" s="17" t="s">
        <v>10</v>
      </c>
      <c r="AK3801" s="19">
        <v>0</v>
      </c>
      <c r="AN3801" s="18">
        <v>10126</v>
      </c>
      <c r="AO3801" s="18">
        <v>0</v>
      </c>
      <c r="AP3801" s="20"/>
      <c r="AQ3801" s="18">
        <v>0</v>
      </c>
      <c r="AW3801" s="17">
        <v>1181</v>
      </c>
      <c r="AY3801" s="21">
        <v>0</v>
      </c>
      <c r="AZ3801" s="22">
        <v>0</v>
      </c>
      <c r="BA3801" s="22">
        <v>0</v>
      </c>
      <c r="BD3801" s="23"/>
      <c r="BE3801" s="17" t="str">
        <f>+IF(AND(BF3801="oui",BG3801="oui",BI3801="oui",BJ3801="oui",BK3801="oui",BL3801="oui"),"oui","non")</f>
        <v>oui</v>
      </c>
      <c r="BF3801" s="17" t="str">
        <f>+IF(AND(AY3801=0),"oui","non")</f>
        <v>oui</v>
      </c>
      <c r="BG3801" s="17" t="s">
        <v>119</v>
      </c>
      <c r="BH3801" s="17" t="s">
        <v>119</v>
      </c>
      <c r="BI3801" s="17" t="str">
        <f>+IF(AND(G3828=0),"oui","non")</f>
        <v>oui</v>
      </c>
      <c r="BJ3801" s="17" t="str">
        <f>+IF(AND(G3830=0),"oui","non")</f>
        <v>oui</v>
      </c>
      <c r="BK3801" s="17" t="str">
        <f>+IF(AND(E3826=0,F3826=0,G3826=0,H3826=0,I3826=0,J3826=0,K3826=0,L3826=0,M3826=0,O3826=0,P3826=0,Q3826=0,N3826&gt;=0,D3826=0),"oui","non")</f>
        <v>oui</v>
      </c>
      <c r="BL3801" s="17" t="str">
        <f>+IF(AM3823=AI3823,"oui","non")</f>
        <v>oui</v>
      </c>
    </row>
    <row r="3802" spans="1:64" s="24" customFormat="1" ht="11.25" customHeight="1" x14ac:dyDescent="0.2">
      <c r="B3802" s="25"/>
      <c r="C3802" s="15"/>
      <c r="R3802" s="26" t="s">
        <v>11</v>
      </c>
      <c r="S3802" s="26"/>
      <c r="T3802" s="26"/>
      <c r="U3802" s="26"/>
      <c r="V3802" s="26"/>
      <c r="W3802" s="27" t="s">
        <v>10</v>
      </c>
      <c r="AY3802" s="28"/>
      <c r="AZ3802" s="28"/>
      <c r="BA3802" s="28"/>
      <c r="BD3802" s="29"/>
      <c r="BE3802" s="30" t="str">
        <f t="shared" ref="BE3802:BL3817" si="552">+BE3801</f>
        <v>oui</v>
      </c>
      <c r="BF3802" s="33" t="str">
        <f t="shared" si="552"/>
        <v>oui</v>
      </c>
      <c r="BG3802" s="33" t="str">
        <f t="shared" si="552"/>
        <v>oui</v>
      </c>
      <c r="BH3802" s="33" t="str">
        <f t="shared" si="552"/>
        <v>oui</v>
      </c>
      <c r="BI3802" s="33" t="str">
        <f t="shared" si="552"/>
        <v>oui</v>
      </c>
      <c r="BJ3802" s="33" t="str">
        <f t="shared" si="552"/>
        <v>oui</v>
      </c>
      <c r="BK3802" s="33" t="str">
        <f t="shared" si="552"/>
        <v>oui</v>
      </c>
      <c r="BL3802" s="33" t="str">
        <f t="shared" si="552"/>
        <v>oui</v>
      </c>
    </row>
    <row r="3803" spans="1:64" s="24" customFormat="1" ht="22.5" customHeight="1" x14ac:dyDescent="0.2">
      <c r="B3803" s="25"/>
      <c r="C3803" s="15"/>
      <c r="R3803" s="405" t="s">
        <v>12</v>
      </c>
      <c r="S3803" s="406"/>
      <c r="T3803" s="407"/>
      <c r="U3803" s="408" t="s">
        <v>13</v>
      </c>
      <c r="V3803" s="409"/>
      <c r="W3803" s="27" t="s">
        <v>10</v>
      </c>
      <c r="AW3803" s="32"/>
      <c r="AY3803" s="28"/>
      <c r="AZ3803" s="28"/>
      <c r="BA3803" s="28"/>
      <c r="BD3803" s="29"/>
      <c r="BE3803" s="30" t="str">
        <f t="shared" si="552"/>
        <v>oui</v>
      </c>
      <c r="BF3803" s="33" t="str">
        <f t="shared" si="552"/>
        <v>oui</v>
      </c>
      <c r="BG3803" s="33" t="str">
        <f t="shared" si="552"/>
        <v>oui</v>
      </c>
      <c r="BH3803" s="33" t="str">
        <f t="shared" si="552"/>
        <v>oui</v>
      </c>
      <c r="BI3803" s="33" t="str">
        <f t="shared" si="552"/>
        <v>oui</v>
      </c>
      <c r="BJ3803" s="33" t="str">
        <f t="shared" si="552"/>
        <v>oui</v>
      </c>
      <c r="BK3803" s="33" t="str">
        <f t="shared" si="552"/>
        <v>oui</v>
      </c>
      <c r="BL3803" s="33" t="str">
        <f t="shared" si="552"/>
        <v>oui</v>
      </c>
    </row>
    <row r="3804" spans="1:64" s="45" customFormat="1" ht="29.25" customHeight="1" x14ac:dyDescent="0.25">
      <c r="A3804" s="34" t="s">
        <v>14</v>
      </c>
      <c r="B3804" s="35" t="s">
        <v>15</v>
      </c>
      <c r="C3804" s="15"/>
      <c r="D3804" s="36">
        <v>0.2</v>
      </c>
      <c r="E3804" s="36"/>
      <c r="F3804" s="36">
        <v>0.19600000000000001</v>
      </c>
      <c r="G3804" s="36"/>
      <c r="H3804" s="36">
        <v>0.1</v>
      </c>
      <c r="I3804" s="36"/>
      <c r="J3804" s="36">
        <v>7.0000000000000007E-2</v>
      </c>
      <c r="K3804" s="36"/>
      <c r="L3804" s="36">
        <v>5.5E-2</v>
      </c>
      <c r="M3804" s="36"/>
      <c r="N3804" s="36">
        <v>2.1000000000000001E-2</v>
      </c>
      <c r="O3804" s="36"/>
      <c r="P3804" s="36">
        <v>0</v>
      </c>
      <c r="Q3804" s="36"/>
      <c r="R3804" s="37" t="s">
        <v>16</v>
      </c>
      <c r="S3804" s="37" t="s">
        <v>17</v>
      </c>
      <c r="T3804" s="38" t="s">
        <v>18</v>
      </c>
      <c r="U3804" s="37" t="s">
        <v>19</v>
      </c>
      <c r="V3804" s="37" t="s">
        <v>20</v>
      </c>
      <c r="W3804" s="27" t="s">
        <v>10</v>
      </c>
      <c r="X3804" s="39" t="s">
        <v>21</v>
      </c>
      <c r="Y3804" s="39" t="s">
        <v>21</v>
      </c>
      <c r="Z3804" s="39" t="s">
        <v>21</v>
      </c>
      <c r="AA3804" s="39" t="s">
        <v>21</v>
      </c>
      <c r="AB3804" s="39" t="s">
        <v>21</v>
      </c>
      <c r="AC3804" s="39" t="s">
        <v>21</v>
      </c>
      <c r="AD3804" s="39" t="s">
        <v>21</v>
      </c>
      <c r="AE3804" s="40" t="s">
        <v>22</v>
      </c>
      <c r="AF3804" s="41" t="s">
        <v>23</v>
      </c>
      <c r="AG3804" s="42" t="s">
        <v>24</v>
      </c>
      <c r="AH3804" s="43" t="s">
        <v>25</v>
      </c>
      <c r="AI3804" s="44" t="s">
        <v>26</v>
      </c>
      <c r="AK3804" s="46" t="s">
        <v>27</v>
      </c>
      <c r="AL3804" s="47"/>
      <c r="AM3804" s="48"/>
      <c r="AN3804" s="410" t="s">
        <v>28</v>
      </c>
      <c r="AO3804" s="411"/>
      <c r="AP3804" s="412"/>
      <c r="AQ3804" s="49" t="s">
        <v>29</v>
      </c>
      <c r="AR3804" s="49"/>
      <c r="AS3804" s="50" t="s">
        <v>30</v>
      </c>
      <c r="AT3804" s="42" t="s">
        <v>24</v>
      </c>
      <c r="AU3804" s="50" t="s">
        <v>31</v>
      </c>
      <c r="AW3804" s="51" t="s">
        <v>32</v>
      </c>
      <c r="AY3804" s="52" t="s">
        <v>33</v>
      </c>
      <c r="AZ3804" s="53" t="s">
        <v>34</v>
      </c>
      <c r="BA3804" s="53" t="s">
        <v>35</v>
      </c>
      <c r="BC3804" s="54" t="s">
        <v>36</v>
      </c>
      <c r="BD3804" s="55"/>
      <c r="BE3804" s="30" t="str">
        <f t="shared" si="552"/>
        <v>oui</v>
      </c>
      <c r="BF3804" s="56" t="str">
        <f t="shared" si="552"/>
        <v>oui</v>
      </c>
      <c r="BG3804" s="56" t="str">
        <f t="shared" si="552"/>
        <v>oui</v>
      </c>
      <c r="BH3804" s="56" t="str">
        <f t="shared" si="552"/>
        <v>oui</v>
      </c>
      <c r="BI3804" s="56" t="str">
        <f t="shared" si="552"/>
        <v>oui</v>
      </c>
      <c r="BJ3804" s="56" t="str">
        <f t="shared" si="552"/>
        <v>oui</v>
      </c>
      <c r="BK3804" s="56" t="str">
        <f t="shared" si="552"/>
        <v>oui</v>
      </c>
      <c r="BL3804" s="56" t="str">
        <f t="shared" si="552"/>
        <v>oui</v>
      </c>
    </row>
    <row r="3805" spans="1:64" s="45" customFormat="1" ht="29.25" customHeight="1" x14ac:dyDescent="0.2">
      <c r="A3805" s="34"/>
      <c r="B3805" s="57"/>
      <c r="C3805" s="15"/>
      <c r="D3805" s="58" t="s">
        <v>37</v>
      </c>
      <c r="E3805" s="59" t="s">
        <v>38</v>
      </c>
      <c r="F3805" s="60" t="s">
        <v>37</v>
      </c>
      <c r="G3805" s="59" t="s">
        <v>38</v>
      </c>
      <c r="H3805" s="58" t="s">
        <v>37</v>
      </c>
      <c r="I3805" s="59" t="s">
        <v>38</v>
      </c>
      <c r="J3805" s="59" t="s">
        <v>37</v>
      </c>
      <c r="K3805" s="59" t="s">
        <v>38</v>
      </c>
      <c r="L3805" s="58" t="s">
        <v>37</v>
      </c>
      <c r="M3805" s="59" t="s">
        <v>38</v>
      </c>
      <c r="N3805" s="58" t="s">
        <v>37</v>
      </c>
      <c r="O3805" s="59" t="s">
        <v>38</v>
      </c>
      <c r="P3805" s="58" t="s">
        <v>37</v>
      </c>
      <c r="Q3805" s="59" t="s">
        <v>38</v>
      </c>
      <c r="R3805" s="61"/>
      <c r="S3805" s="61"/>
      <c r="T3805" s="62" t="s">
        <v>39</v>
      </c>
      <c r="U3805" s="61"/>
      <c r="V3805" s="61"/>
      <c r="W3805" s="27" t="s">
        <v>10</v>
      </c>
      <c r="X3805" s="63">
        <v>0.2</v>
      </c>
      <c r="Y3805" s="63">
        <v>0.19600000000000001</v>
      </c>
      <c r="Z3805" s="63">
        <v>0.1</v>
      </c>
      <c r="AA3805" s="63">
        <v>7.0000000000000007E-2</v>
      </c>
      <c r="AB3805" s="63">
        <v>5.5E-2</v>
      </c>
      <c r="AC3805" s="63">
        <v>2.1000000000000001E-2</v>
      </c>
      <c r="AD3805" s="63">
        <v>0</v>
      </c>
      <c r="AE3805" s="64"/>
      <c r="AF3805" s="65"/>
      <c r="AG3805" s="66"/>
      <c r="AH3805" s="67"/>
      <c r="AI3805" s="68"/>
      <c r="AK3805" s="69" t="s">
        <v>40</v>
      </c>
      <c r="AL3805" s="69" t="s">
        <v>41</v>
      </c>
      <c r="AM3805" s="69" t="s">
        <v>42</v>
      </c>
      <c r="AN3805" s="70" t="s">
        <v>43</v>
      </c>
      <c r="AO3805" s="70" t="s">
        <v>44</v>
      </c>
      <c r="AP3805" s="70" t="s">
        <v>45</v>
      </c>
      <c r="AQ3805" s="69" t="s">
        <v>46</v>
      </c>
      <c r="AR3805" s="69" t="s">
        <v>47</v>
      </c>
      <c r="AS3805" s="71"/>
      <c r="AT3805" s="66"/>
      <c r="AU3805" s="71"/>
      <c r="AW3805" s="72">
        <v>4455100</v>
      </c>
      <c r="AY3805" s="73"/>
      <c r="AZ3805" s="74">
        <v>4458300</v>
      </c>
      <c r="BA3805" s="74">
        <v>4456700</v>
      </c>
      <c r="BC3805" s="75"/>
      <c r="BD3805" s="55"/>
      <c r="BE3805" s="30" t="str">
        <f t="shared" si="552"/>
        <v>oui</v>
      </c>
      <c r="BF3805" s="56" t="str">
        <f t="shared" si="552"/>
        <v>oui</v>
      </c>
      <c r="BG3805" s="56" t="str">
        <f t="shared" si="552"/>
        <v>oui</v>
      </c>
      <c r="BH3805" s="56" t="str">
        <f t="shared" si="552"/>
        <v>oui</v>
      </c>
      <c r="BI3805" s="56" t="str">
        <f t="shared" si="552"/>
        <v>oui</v>
      </c>
      <c r="BJ3805" s="56" t="str">
        <f t="shared" si="552"/>
        <v>oui</v>
      </c>
      <c r="BK3805" s="56" t="str">
        <f t="shared" si="552"/>
        <v>oui</v>
      </c>
      <c r="BL3805" s="56" t="str">
        <f t="shared" si="552"/>
        <v>oui</v>
      </c>
    </row>
    <row r="3806" spans="1:64" s="81" customFormat="1" ht="11.25" customHeight="1" x14ac:dyDescent="0.2">
      <c r="A3806" s="34"/>
      <c r="B3806" s="76" t="s">
        <v>48</v>
      </c>
      <c r="C3806" s="15"/>
      <c r="D3806" s="413" t="s">
        <v>49</v>
      </c>
      <c r="E3806" s="414"/>
      <c r="F3806" s="413" t="s">
        <v>50</v>
      </c>
      <c r="G3806" s="414"/>
      <c r="H3806" s="413" t="s">
        <v>51</v>
      </c>
      <c r="I3806" s="414"/>
      <c r="J3806" s="413" t="s">
        <v>50</v>
      </c>
      <c r="K3806" s="414"/>
      <c r="L3806" s="413" t="s">
        <v>52</v>
      </c>
      <c r="M3806" s="414"/>
      <c r="N3806" s="413" t="s">
        <v>53</v>
      </c>
      <c r="O3806" s="414"/>
      <c r="P3806" s="413"/>
      <c r="Q3806" s="414"/>
      <c r="R3806" s="77" t="s">
        <v>54</v>
      </c>
      <c r="S3806" s="415" t="s">
        <v>55</v>
      </c>
      <c r="T3806" s="77" t="s">
        <v>56</v>
      </c>
      <c r="U3806" s="76" t="s">
        <v>57</v>
      </c>
      <c r="V3806" s="76" t="s">
        <v>58</v>
      </c>
      <c r="W3806" s="27" t="s">
        <v>10</v>
      </c>
      <c r="X3806" s="78" t="s">
        <v>49</v>
      </c>
      <c r="Y3806" s="78" t="s">
        <v>50</v>
      </c>
      <c r="Z3806" s="78" t="s">
        <v>51</v>
      </c>
      <c r="AA3806" s="78" t="s">
        <v>50</v>
      </c>
      <c r="AB3806" s="78" t="s">
        <v>52</v>
      </c>
      <c r="AC3806" s="78" t="s">
        <v>53</v>
      </c>
      <c r="AD3806" s="78"/>
      <c r="AE3806" s="79"/>
      <c r="AF3806" s="80" t="s">
        <v>59</v>
      </c>
      <c r="AG3806" s="80"/>
      <c r="AH3806" s="79" t="s">
        <v>60</v>
      </c>
      <c r="AI3806" s="79" t="s">
        <v>61</v>
      </c>
      <c r="AK3806" s="80"/>
      <c r="AL3806" s="80"/>
      <c r="AM3806" s="80" t="s">
        <v>62</v>
      </c>
      <c r="AN3806" s="80"/>
      <c r="AO3806" s="80"/>
      <c r="AP3806" s="80" t="s">
        <v>63</v>
      </c>
      <c r="AQ3806" s="416" t="s">
        <v>64</v>
      </c>
      <c r="AR3806" s="417"/>
      <c r="AS3806" s="80" t="s">
        <v>65</v>
      </c>
      <c r="AT3806" s="80"/>
      <c r="AU3806" s="80" t="s">
        <v>66</v>
      </c>
      <c r="AW3806" s="80" t="s">
        <v>67</v>
      </c>
      <c r="AY3806" s="82" t="s">
        <v>68</v>
      </c>
      <c r="AZ3806" s="82" t="s">
        <v>69</v>
      </c>
      <c r="BA3806" s="82" t="s">
        <v>70</v>
      </c>
      <c r="BC3806" s="80"/>
      <c r="BD3806" s="83"/>
      <c r="BE3806" s="30" t="str">
        <f t="shared" si="552"/>
        <v>oui</v>
      </c>
      <c r="BF3806" s="84" t="str">
        <f t="shared" si="552"/>
        <v>oui</v>
      </c>
      <c r="BG3806" s="84" t="str">
        <f t="shared" si="552"/>
        <v>oui</v>
      </c>
      <c r="BH3806" s="84" t="str">
        <f t="shared" si="552"/>
        <v>oui</v>
      </c>
      <c r="BI3806" s="84" t="str">
        <f t="shared" si="552"/>
        <v>oui</v>
      </c>
      <c r="BJ3806" s="84" t="str">
        <f t="shared" si="552"/>
        <v>oui</v>
      </c>
      <c r="BK3806" s="84" t="str">
        <f t="shared" si="552"/>
        <v>oui</v>
      </c>
      <c r="BL3806" s="84" t="str">
        <f t="shared" si="552"/>
        <v>oui</v>
      </c>
    </row>
    <row r="3807" spans="1:64" s="24" customFormat="1" ht="11.25" customHeight="1" x14ac:dyDescent="0.2">
      <c r="A3807" s="85"/>
      <c r="B3807" s="86"/>
      <c r="C3807" s="15"/>
      <c r="D3807" s="86"/>
      <c r="E3807" s="86"/>
      <c r="F3807" s="86"/>
      <c r="G3807" s="86"/>
      <c r="H3807" s="86"/>
      <c r="I3807" s="86"/>
      <c r="J3807" s="86"/>
      <c r="K3807" s="86"/>
      <c r="L3807" s="86"/>
      <c r="M3807" s="86"/>
      <c r="N3807" s="86"/>
      <c r="O3807" s="86"/>
      <c r="P3807" s="86"/>
      <c r="Q3807" s="86"/>
      <c r="R3807" s="86"/>
      <c r="S3807" s="86"/>
      <c r="U3807" s="86"/>
      <c r="V3807" s="86"/>
      <c r="W3807" s="27" t="s">
        <v>10</v>
      </c>
      <c r="X3807" s="86"/>
      <c r="Y3807" s="86"/>
      <c r="Z3807" s="86"/>
      <c r="AA3807" s="86"/>
      <c r="AB3807" s="86"/>
      <c r="AC3807" s="86"/>
      <c r="AD3807" s="86"/>
      <c r="AE3807" s="86"/>
      <c r="AH3807" s="86"/>
      <c r="AI3807" s="86"/>
      <c r="AK3807" s="87"/>
      <c r="AL3807" s="87"/>
      <c r="AM3807" s="87"/>
      <c r="AW3807" s="87"/>
      <c r="AY3807" s="28"/>
      <c r="AZ3807" s="28"/>
      <c r="BA3807" s="28"/>
      <c r="BD3807" s="29"/>
      <c r="BE3807" s="30" t="str">
        <f t="shared" si="552"/>
        <v>oui</v>
      </c>
      <c r="BF3807" s="33" t="str">
        <f t="shared" si="552"/>
        <v>oui</v>
      </c>
      <c r="BG3807" s="33" t="str">
        <f t="shared" si="552"/>
        <v>oui</v>
      </c>
      <c r="BH3807" s="33" t="str">
        <f t="shared" si="552"/>
        <v>oui</v>
      </c>
      <c r="BI3807" s="33" t="str">
        <f t="shared" si="552"/>
        <v>oui</v>
      </c>
      <c r="BJ3807" s="33" t="str">
        <f t="shared" si="552"/>
        <v>oui</v>
      </c>
      <c r="BK3807" s="33" t="str">
        <f t="shared" si="552"/>
        <v>oui</v>
      </c>
      <c r="BL3807" s="33" t="str">
        <f t="shared" si="552"/>
        <v>oui</v>
      </c>
    </row>
    <row r="3808" spans="1:64" s="24" customFormat="1" ht="11.25" customHeight="1" x14ac:dyDescent="0.2">
      <c r="A3808" s="395" t="s">
        <v>71</v>
      </c>
      <c r="B3808" s="396">
        <v>122820.96</v>
      </c>
      <c r="C3808" s="15"/>
      <c r="D3808" s="397">
        <v>28039.08</v>
      </c>
      <c r="E3808" s="397"/>
      <c r="F3808" s="397"/>
      <c r="G3808" s="397"/>
      <c r="H3808" s="397">
        <v>2955.85</v>
      </c>
      <c r="I3808" s="397"/>
      <c r="J3808" s="397"/>
      <c r="K3808" s="397"/>
      <c r="L3808" s="397">
        <v>91798.68</v>
      </c>
      <c r="M3808" s="397"/>
      <c r="N3808" s="397"/>
      <c r="O3808" s="397"/>
      <c r="P3808" s="397">
        <v>27.35</v>
      </c>
      <c r="Q3808" s="397"/>
      <c r="R3808" s="398">
        <v>122793.61</v>
      </c>
      <c r="S3808" s="399">
        <v>0</v>
      </c>
      <c r="T3808" s="397"/>
      <c r="U3808" s="88">
        <v>27.35</v>
      </c>
      <c r="V3808" s="89"/>
      <c r="W3808" s="27" t="s">
        <v>10</v>
      </c>
      <c r="X3808" s="88">
        <v>5608</v>
      </c>
      <c r="Y3808" s="88">
        <v>0</v>
      </c>
      <c r="Z3808" s="88">
        <v>296</v>
      </c>
      <c r="AA3808" s="88">
        <v>0</v>
      </c>
      <c r="AB3808" s="88">
        <v>5049</v>
      </c>
      <c r="AC3808" s="88">
        <v>0</v>
      </c>
      <c r="AD3808" s="88">
        <v>0</v>
      </c>
      <c r="AE3808" s="88">
        <v>10953</v>
      </c>
      <c r="AF3808" s="89"/>
      <c r="AG3808" s="89"/>
      <c r="AH3808" s="88">
        <v>10953</v>
      </c>
      <c r="AI3808" s="90">
        <f t="shared" ref="AI3808:AI3819" si="553">+ROUND(E3808*$D$5,0)+ROUND(G3808*$F$5,0)+ROUND(I3808*$H$5,0)+ROUND(K3808*$J$5,0)+ROUND(M3808*$L$5,0)+ROUND(O3808*$N$5,0)</f>
        <v>0</v>
      </c>
      <c r="AJ3808" s="91"/>
      <c r="AK3808" s="397"/>
      <c r="AL3808" s="397"/>
      <c r="AM3808" s="88">
        <v>0</v>
      </c>
      <c r="AN3808" s="397">
        <v>9553.33</v>
      </c>
      <c r="AO3808" s="397"/>
      <c r="AP3808" s="88">
        <v>9553.33</v>
      </c>
      <c r="AQ3808" s="397"/>
      <c r="AR3808" s="397"/>
      <c r="AS3808" s="397"/>
      <c r="AT3808" s="89">
        <v>1</v>
      </c>
      <c r="AU3808" s="88">
        <v>9554.33</v>
      </c>
      <c r="AV3808" s="92"/>
      <c r="AW3808" s="93">
        <v>1398.67</v>
      </c>
      <c r="AX3808" s="92"/>
      <c r="AY3808" s="94">
        <v>0</v>
      </c>
      <c r="AZ3808" s="400"/>
      <c r="BA3808" s="94">
        <v>0</v>
      </c>
      <c r="BB3808" s="92"/>
      <c r="BC3808" s="96"/>
      <c r="BD3808" s="97"/>
      <c r="BE3808" s="30" t="str">
        <f t="shared" si="552"/>
        <v>oui</v>
      </c>
      <c r="BF3808" s="98" t="str">
        <f t="shared" si="552"/>
        <v>oui</v>
      </c>
      <c r="BG3808" s="98" t="str">
        <f t="shared" si="552"/>
        <v>oui</v>
      </c>
      <c r="BH3808" s="98" t="str">
        <f t="shared" si="552"/>
        <v>oui</v>
      </c>
      <c r="BI3808" s="98" t="str">
        <f t="shared" si="552"/>
        <v>oui</v>
      </c>
      <c r="BJ3808" s="98" t="str">
        <f t="shared" si="552"/>
        <v>oui</v>
      </c>
      <c r="BK3808" s="98" t="str">
        <f t="shared" si="552"/>
        <v>oui</v>
      </c>
      <c r="BL3808" s="33" t="str">
        <f t="shared" si="552"/>
        <v>oui</v>
      </c>
    </row>
    <row r="3809" spans="1:64" s="24" customFormat="1" ht="11.25" customHeight="1" x14ac:dyDescent="0.2">
      <c r="A3809" s="395" t="s">
        <v>72</v>
      </c>
      <c r="B3809" s="396">
        <v>113612.81999999999</v>
      </c>
      <c r="C3809" s="15"/>
      <c r="D3809" s="397">
        <v>27258.67</v>
      </c>
      <c r="E3809" s="397"/>
      <c r="F3809" s="397"/>
      <c r="G3809" s="397"/>
      <c r="H3809" s="397">
        <v>2776.15</v>
      </c>
      <c r="I3809" s="397"/>
      <c r="J3809" s="397"/>
      <c r="K3809" s="397"/>
      <c r="L3809" s="397">
        <v>83382.429999999993</v>
      </c>
      <c r="M3809" s="397"/>
      <c r="N3809" s="397"/>
      <c r="O3809" s="397"/>
      <c r="P3809" s="397">
        <v>195.57</v>
      </c>
      <c r="Q3809" s="397"/>
      <c r="R3809" s="398">
        <v>113417.24999999999</v>
      </c>
      <c r="S3809" s="399">
        <v>0</v>
      </c>
      <c r="T3809" s="397"/>
      <c r="U3809" s="88">
        <v>195.57</v>
      </c>
      <c r="V3809" s="89"/>
      <c r="W3809" s="27" t="s">
        <v>10</v>
      </c>
      <c r="X3809" s="88">
        <v>5452</v>
      </c>
      <c r="Y3809" s="88">
        <v>0</v>
      </c>
      <c r="Z3809" s="88">
        <v>278</v>
      </c>
      <c r="AA3809" s="88">
        <v>0</v>
      </c>
      <c r="AB3809" s="88">
        <v>4586</v>
      </c>
      <c r="AC3809" s="88">
        <v>0</v>
      </c>
      <c r="AD3809" s="88">
        <v>0</v>
      </c>
      <c r="AE3809" s="88">
        <v>10316</v>
      </c>
      <c r="AF3809" s="89"/>
      <c r="AG3809" s="89"/>
      <c r="AH3809" s="88">
        <v>10316</v>
      </c>
      <c r="AI3809" s="90">
        <f t="shared" si="553"/>
        <v>0</v>
      </c>
      <c r="AJ3809" s="91"/>
      <c r="AK3809" s="397"/>
      <c r="AL3809" s="397"/>
      <c r="AM3809" s="88">
        <v>0</v>
      </c>
      <c r="AN3809" s="397">
        <v>8194.6</v>
      </c>
      <c r="AO3809" s="397"/>
      <c r="AP3809" s="88">
        <v>8194.6</v>
      </c>
      <c r="AQ3809" s="397"/>
      <c r="AR3809" s="397"/>
      <c r="AS3809" s="88">
        <v>0</v>
      </c>
      <c r="AT3809" s="89"/>
      <c r="AU3809" s="88">
        <v>8194.6</v>
      </c>
      <c r="AV3809" s="92"/>
      <c r="AW3809" s="93">
        <v>2121.3999999999996</v>
      </c>
      <c r="AX3809" s="92"/>
      <c r="AY3809" s="94">
        <v>0</v>
      </c>
      <c r="AZ3809" s="400"/>
      <c r="BA3809" s="94">
        <v>0</v>
      </c>
      <c r="BB3809" s="92"/>
      <c r="BC3809" s="96"/>
      <c r="BD3809" s="97"/>
      <c r="BE3809" s="30" t="str">
        <f t="shared" si="552"/>
        <v>oui</v>
      </c>
      <c r="BF3809" s="98" t="str">
        <f t="shared" si="552"/>
        <v>oui</v>
      </c>
      <c r="BG3809" s="98" t="str">
        <f t="shared" si="552"/>
        <v>oui</v>
      </c>
      <c r="BH3809" s="98" t="str">
        <f t="shared" si="552"/>
        <v>oui</v>
      </c>
      <c r="BI3809" s="98" t="str">
        <f t="shared" si="552"/>
        <v>oui</v>
      </c>
      <c r="BJ3809" s="98" t="str">
        <f t="shared" si="552"/>
        <v>oui</v>
      </c>
      <c r="BK3809" s="98" t="str">
        <f t="shared" si="552"/>
        <v>oui</v>
      </c>
      <c r="BL3809" s="33" t="str">
        <f t="shared" si="552"/>
        <v>oui</v>
      </c>
    </row>
    <row r="3810" spans="1:64" s="24" customFormat="1" ht="11.25" customHeight="1" x14ac:dyDescent="0.2">
      <c r="A3810" s="401" t="s">
        <v>73</v>
      </c>
      <c r="B3810" s="396">
        <v>130131.89</v>
      </c>
      <c r="C3810" s="15"/>
      <c r="D3810" s="402">
        <v>31911</v>
      </c>
      <c r="E3810" s="402"/>
      <c r="F3810" s="402"/>
      <c r="G3810" s="402"/>
      <c r="H3810" s="402">
        <v>3740</v>
      </c>
      <c r="I3810" s="402"/>
      <c r="J3810" s="402"/>
      <c r="K3810" s="402"/>
      <c r="L3810" s="402">
        <v>94476</v>
      </c>
      <c r="M3810" s="402"/>
      <c r="N3810" s="402"/>
      <c r="O3810" s="403"/>
      <c r="P3810" s="403">
        <v>4.889999999999997</v>
      </c>
      <c r="Q3810" s="403"/>
      <c r="R3810" s="398">
        <v>130127</v>
      </c>
      <c r="S3810" s="399">
        <v>0</v>
      </c>
      <c r="T3810" s="403"/>
      <c r="U3810" s="88">
        <v>4.889999999999997</v>
      </c>
      <c r="V3810" s="89"/>
      <c r="W3810" s="27" t="s">
        <v>10</v>
      </c>
      <c r="X3810" s="88">
        <v>6382</v>
      </c>
      <c r="Y3810" s="88">
        <v>0</v>
      </c>
      <c r="Z3810" s="88">
        <v>374</v>
      </c>
      <c r="AA3810" s="88">
        <v>0</v>
      </c>
      <c r="AB3810" s="88">
        <v>5196</v>
      </c>
      <c r="AC3810" s="88">
        <v>0</v>
      </c>
      <c r="AD3810" s="88">
        <v>0</v>
      </c>
      <c r="AE3810" s="88">
        <v>11952</v>
      </c>
      <c r="AF3810" s="89"/>
      <c r="AG3810" s="89">
        <v>1</v>
      </c>
      <c r="AH3810" s="88">
        <v>11953</v>
      </c>
      <c r="AI3810" s="90">
        <f t="shared" si="553"/>
        <v>0</v>
      </c>
      <c r="AJ3810" s="92"/>
      <c r="AK3810" s="89">
        <v>215</v>
      </c>
      <c r="AL3810" s="89"/>
      <c r="AM3810" s="88">
        <v>215</v>
      </c>
      <c r="AN3810" s="89">
        <v>11726</v>
      </c>
      <c r="AO3810" s="89"/>
      <c r="AP3810" s="88">
        <v>11726</v>
      </c>
      <c r="AQ3810" s="89"/>
      <c r="AR3810" s="89"/>
      <c r="AS3810" s="88">
        <v>0</v>
      </c>
      <c r="AT3810" s="89"/>
      <c r="AU3810" s="88">
        <v>11941</v>
      </c>
      <c r="AV3810" s="92"/>
      <c r="AW3810" s="93">
        <v>12</v>
      </c>
      <c r="AX3810" s="92"/>
      <c r="AY3810" s="94">
        <v>0</v>
      </c>
      <c r="AZ3810" s="95"/>
      <c r="BA3810" s="94">
        <v>0</v>
      </c>
      <c r="BB3810" s="92"/>
      <c r="BC3810" s="96"/>
      <c r="BD3810" s="97"/>
      <c r="BE3810" s="30" t="str">
        <f t="shared" si="552"/>
        <v>oui</v>
      </c>
      <c r="BF3810" s="98" t="str">
        <f t="shared" si="552"/>
        <v>oui</v>
      </c>
      <c r="BG3810" s="98" t="str">
        <f t="shared" si="552"/>
        <v>oui</v>
      </c>
      <c r="BH3810" s="98" t="str">
        <f t="shared" si="552"/>
        <v>oui</v>
      </c>
      <c r="BI3810" s="98" t="str">
        <f t="shared" si="552"/>
        <v>oui</v>
      </c>
      <c r="BJ3810" s="98" t="str">
        <f t="shared" si="552"/>
        <v>oui</v>
      </c>
      <c r="BK3810" s="98" t="str">
        <f t="shared" si="552"/>
        <v>oui</v>
      </c>
      <c r="BL3810" s="33" t="str">
        <f t="shared" si="552"/>
        <v>oui</v>
      </c>
    </row>
    <row r="3811" spans="1:64" s="24" customFormat="1" ht="11.25" customHeight="1" x14ac:dyDescent="0.2">
      <c r="A3811" s="401" t="s">
        <v>74</v>
      </c>
      <c r="B3811" s="396">
        <v>122904</v>
      </c>
      <c r="C3811" s="15"/>
      <c r="D3811" s="402">
        <v>29592</v>
      </c>
      <c r="E3811" s="402"/>
      <c r="F3811" s="402"/>
      <c r="G3811" s="402"/>
      <c r="H3811" s="402">
        <v>3926</v>
      </c>
      <c r="I3811" s="402"/>
      <c r="J3811" s="402"/>
      <c r="K3811" s="402"/>
      <c r="L3811" s="402">
        <v>89274</v>
      </c>
      <c r="M3811" s="402"/>
      <c r="N3811" s="402"/>
      <c r="O3811" s="403"/>
      <c r="P3811" s="403">
        <v>112</v>
      </c>
      <c r="Q3811" s="403"/>
      <c r="R3811" s="398">
        <v>122792</v>
      </c>
      <c r="S3811" s="399">
        <v>0</v>
      </c>
      <c r="T3811" s="403"/>
      <c r="U3811" s="88">
        <v>112</v>
      </c>
      <c r="V3811" s="89"/>
      <c r="W3811" s="27" t="s">
        <v>10</v>
      </c>
      <c r="X3811" s="88">
        <v>5918</v>
      </c>
      <c r="Y3811" s="88">
        <v>0</v>
      </c>
      <c r="Z3811" s="88">
        <v>393</v>
      </c>
      <c r="AA3811" s="88">
        <v>0</v>
      </c>
      <c r="AB3811" s="88">
        <v>4910</v>
      </c>
      <c r="AC3811" s="88">
        <v>0</v>
      </c>
      <c r="AD3811" s="88">
        <v>0</v>
      </c>
      <c r="AE3811" s="88">
        <v>11221</v>
      </c>
      <c r="AF3811" s="89"/>
      <c r="AG3811" s="89"/>
      <c r="AH3811" s="88">
        <v>11221</v>
      </c>
      <c r="AI3811" s="90">
        <f t="shared" si="553"/>
        <v>0</v>
      </c>
      <c r="AJ3811" s="92"/>
      <c r="AK3811" s="89">
        <v>238</v>
      </c>
      <c r="AL3811" s="89"/>
      <c r="AM3811" s="88">
        <v>238</v>
      </c>
      <c r="AN3811" s="89">
        <v>10802</v>
      </c>
      <c r="AO3811" s="89"/>
      <c r="AP3811" s="88">
        <v>10802</v>
      </c>
      <c r="AQ3811" s="89"/>
      <c r="AR3811" s="89"/>
      <c r="AS3811" s="88">
        <v>0</v>
      </c>
      <c r="AT3811" s="89"/>
      <c r="AU3811" s="88">
        <v>11040</v>
      </c>
      <c r="AV3811" s="92"/>
      <c r="AW3811" s="93">
        <v>181</v>
      </c>
      <c r="AX3811" s="92"/>
      <c r="AY3811" s="94">
        <v>0</v>
      </c>
      <c r="AZ3811" s="95"/>
      <c r="BA3811" s="94">
        <v>0</v>
      </c>
      <c r="BB3811" s="92"/>
      <c r="BC3811" s="96"/>
      <c r="BD3811" s="97"/>
      <c r="BE3811" s="30" t="str">
        <f t="shared" si="552"/>
        <v>oui</v>
      </c>
      <c r="BF3811" s="98" t="str">
        <f t="shared" si="552"/>
        <v>oui</v>
      </c>
      <c r="BG3811" s="98" t="str">
        <f t="shared" si="552"/>
        <v>oui</v>
      </c>
      <c r="BH3811" s="98" t="str">
        <f t="shared" si="552"/>
        <v>oui</v>
      </c>
      <c r="BI3811" s="98" t="str">
        <f t="shared" si="552"/>
        <v>oui</v>
      </c>
      <c r="BJ3811" s="98" t="str">
        <f t="shared" si="552"/>
        <v>oui</v>
      </c>
      <c r="BK3811" s="98" t="str">
        <f t="shared" si="552"/>
        <v>oui</v>
      </c>
      <c r="BL3811" s="33" t="str">
        <f t="shared" si="552"/>
        <v>oui</v>
      </c>
    </row>
    <row r="3812" spans="1:64" s="24" customFormat="1" ht="11.25" customHeight="1" x14ac:dyDescent="0.2">
      <c r="A3812" s="401" t="s">
        <v>75</v>
      </c>
      <c r="B3812" s="396">
        <v>127497</v>
      </c>
      <c r="C3812" s="15"/>
      <c r="D3812" s="402">
        <v>29691</v>
      </c>
      <c r="E3812" s="402"/>
      <c r="F3812" s="402"/>
      <c r="G3812" s="402"/>
      <c r="H3812" s="402">
        <v>4163</v>
      </c>
      <c r="I3812" s="402"/>
      <c r="J3812" s="402"/>
      <c r="K3812" s="402"/>
      <c r="L3812" s="402">
        <v>93373</v>
      </c>
      <c r="M3812" s="402"/>
      <c r="N3812" s="402"/>
      <c r="O3812" s="403"/>
      <c r="P3812" s="403">
        <v>151</v>
      </c>
      <c r="Q3812" s="403"/>
      <c r="R3812" s="398">
        <v>127227</v>
      </c>
      <c r="S3812" s="399">
        <v>0</v>
      </c>
      <c r="T3812" s="403">
        <v>119</v>
      </c>
      <c r="U3812" s="88">
        <v>151</v>
      </c>
      <c r="V3812" s="89"/>
      <c r="W3812" s="27" t="s">
        <v>10</v>
      </c>
      <c r="X3812" s="88">
        <v>5938</v>
      </c>
      <c r="Y3812" s="88">
        <v>0</v>
      </c>
      <c r="Z3812" s="88">
        <v>416</v>
      </c>
      <c r="AA3812" s="88">
        <v>0</v>
      </c>
      <c r="AB3812" s="88">
        <v>5136</v>
      </c>
      <c r="AC3812" s="88">
        <v>0</v>
      </c>
      <c r="AD3812" s="88">
        <v>0</v>
      </c>
      <c r="AE3812" s="88">
        <v>11490</v>
      </c>
      <c r="AF3812" s="89"/>
      <c r="AG3812" s="89"/>
      <c r="AH3812" s="88">
        <v>11490</v>
      </c>
      <c r="AI3812" s="90">
        <f t="shared" si="553"/>
        <v>0</v>
      </c>
      <c r="AJ3812" s="92"/>
      <c r="AK3812" s="89"/>
      <c r="AL3812" s="89"/>
      <c r="AM3812" s="88">
        <v>0</v>
      </c>
      <c r="AN3812" s="89">
        <v>11744</v>
      </c>
      <c r="AO3812" s="89"/>
      <c r="AP3812" s="88">
        <v>11744</v>
      </c>
      <c r="AQ3812" s="89">
        <v>10</v>
      </c>
      <c r="AR3812" s="89"/>
      <c r="AS3812" s="88">
        <v>0</v>
      </c>
      <c r="AT3812" s="89"/>
      <c r="AU3812" s="88">
        <v>11754</v>
      </c>
      <c r="AV3812" s="92"/>
      <c r="AW3812" s="93">
        <v>0</v>
      </c>
      <c r="AX3812" s="92"/>
      <c r="AY3812" s="94">
        <v>264</v>
      </c>
      <c r="AZ3812" s="95"/>
      <c r="BA3812" s="94">
        <v>264</v>
      </c>
      <c r="BB3812" s="92"/>
      <c r="BC3812" s="96"/>
      <c r="BD3812" s="97"/>
      <c r="BE3812" s="30" t="str">
        <f t="shared" si="552"/>
        <v>oui</v>
      </c>
      <c r="BF3812" s="98" t="str">
        <f t="shared" si="552"/>
        <v>oui</v>
      </c>
      <c r="BG3812" s="98" t="str">
        <f t="shared" si="552"/>
        <v>oui</v>
      </c>
      <c r="BH3812" s="98" t="str">
        <f t="shared" si="552"/>
        <v>oui</v>
      </c>
      <c r="BI3812" s="98" t="str">
        <f t="shared" si="552"/>
        <v>oui</v>
      </c>
      <c r="BJ3812" s="98" t="str">
        <f t="shared" si="552"/>
        <v>oui</v>
      </c>
      <c r="BK3812" s="98" t="str">
        <f t="shared" si="552"/>
        <v>oui</v>
      </c>
      <c r="BL3812" s="33" t="str">
        <f t="shared" si="552"/>
        <v>oui</v>
      </c>
    </row>
    <row r="3813" spans="1:64" s="24" customFormat="1" ht="11.25" customHeight="1" x14ac:dyDescent="0.2">
      <c r="A3813" s="401" t="s">
        <v>76</v>
      </c>
      <c r="B3813" s="396">
        <f t="shared" ref="B3813:B3819" si="554">+SUM(R3813:V3813)</f>
        <v>196251</v>
      </c>
      <c r="C3813" s="15"/>
      <c r="D3813" s="402">
        <v>96063</v>
      </c>
      <c r="E3813" s="402">
        <v>0</v>
      </c>
      <c r="F3813" s="402">
        <v>0</v>
      </c>
      <c r="G3813" s="402">
        <v>0</v>
      </c>
      <c r="H3813" s="402">
        <v>5036</v>
      </c>
      <c r="I3813" s="402">
        <v>0</v>
      </c>
      <c r="J3813" s="402">
        <v>0</v>
      </c>
      <c r="K3813" s="402">
        <v>0</v>
      </c>
      <c r="L3813" s="402">
        <v>95055</v>
      </c>
      <c r="M3813" s="402">
        <v>0</v>
      </c>
      <c r="N3813" s="402">
        <v>0</v>
      </c>
      <c r="O3813" s="403">
        <v>0</v>
      </c>
      <c r="P3813" s="403">
        <v>97</v>
      </c>
      <c r="Q3813" s="403"/>
      <c r="R3813" s="398">
        <f t="shared" ref="R3813:S3819" si="555">+D3813+F3813+L3813+H3813+J3813+N3813</f>
        <v>196154</v>
      </c>
      <c r="S3813" s="399">
        <f t="shared" si="555"/>
        <v>0</v>
      </c>
      <c r="T3813" s="403"/>
      <c r="U3813" s="88">
        <f t="shared" ref="U3813:U3819" si="556">P3813</f>
        <v>97</v>
      </c>
      <c r="V3813" s="89"/>
      <c r="W3813" s="27" t="s">
        <v>10</v>
      </c>
      <c r="X3813" s="88">
        <f t="shared" ref="X3813:X3819" si="557">ROUND((D3813+E3813)*$X$5805,0)</f>
        <v>19213</v>
      </c>
      <c r="Y3813" s="88">
        <f t="shared" ref="Y3813:Y3819" si="558">ROUND((F3813+G3813)*$Y$5805,0)</f>
        <v>0</v>
      </c>
      <c r="Z3813" s="88">
        <f t="shared" ref="Z3813:Z3819" si="559">ROUND((H3813+I3813)*$Z$5805,0)</f>
        <v>504</v>
      </c>
      <c r="AA3813" s="88">
        <f t="shared" ref="AA3813:AA3819" si="560">ROUND((J3813+K3813)*$AA$5805,0)</f>
        <v>0</v>
      </c>
      <c r="AB3813" s="88">
        <f t="shared" ref="AB3813:AB3819" si="561">ROUND((L3813+M3813)*$AB$5805,0)</f>
        <v>5228</v>
      </c>
      <c r="AC3813" s="88">
        <f t="shared" ref="AC3813:AC3819" si="562">ROUND((N3813+O3813)*$AC$5805,0)</f>
        <v>0</v>
      </c>
      <c r="AD3813" s="88">
        <f t="shared" ref="AD3813:AD3819" si="563">ROUND((P3813+Q3813)*$AD$5805,0)</f>
        <v>0</v>
      </c>
      <c r="AE3813" s="88">
        <f t="shared" ref="AE3813:AE3819" si="564">SUM(X3813:AD3813)</f>
        <v>24945</v>
      </c>
      <c r="AF3813" s="89"/>
      <c r="AG3813" s="89"/>
      <c r="AH3813" s="88">
        <f t="shared" ref="AH3813:AH3819" si="565">+AE3813+AF3813+AG3813</f>
        <v>24945</v>
      </c>
      <c r="AI3813" s="90">
        <f t="shared" si="553"/>
        <v>0</v>
      </c>
      <c r="AJ3813" s="92"/>
      <c r="AK3813" s="89">
        <v>1206</v>
      </c>
      <c r="AL3813" s="89"/>
      <c r="AM3813" s="88">
        <f t="shared" ref="AM3813:AM3819" si="566">+AK3813+AL3813</f>
        <v>1206</v>
      </c>
      <c r="AN3813" s="89">
        <v>10102</v>
      </c>
      <c r="AO3813" s="89"/>
      <c r="AP3813" s="88">
        <f t="shared" ref="AP3813:AP3819" si="567">+AN3813+AO3813</f>
        <v>10102</v>
      </c>
      <c r="AQ3813" s="89"/>
      <c r="AR3813" s="89"/>
      <c r="AS3813" s="88">
        <f t="shared" ref="AS3813:AS3819" si="568">+IF(BA3812&gt;0,BA3812,0)</f>
        <v>264</v>
      </c>
      <c r="AT3813" s="89"/>
      <c r="AU3813" s="88">
        <f t="shared" ref="AU3813:AU3819" si="569">+AM3813+AP3813+AQ3813+AR3813+AS3813+AT3813</f>
        <v>11572</v>
      </c>
      <c r="AV3813" s="92"/>
      <c r="AW3813" s="93">
        <f t="shared" ref="AW3813:AW3819" si="570">IF((AH3813-AU3813)&gt;0,(AH3813-AU3813),0)</f>
        <v>13373</v>
      </c>
      <c r="AX3813" s="92"/>
      <c r="AY3813" s="94">
        <f t="shared" ref="AY3813:AY3819" si="571">IF((AH3813-AU3813)&lt;0,-(AH3813-AU3813),0)</f>
        <v>0</v>
      </c>
      <c r="AZ3813" s="95"/>
      <c r="BA3813" s="94">
        <f t="shared" ref="BA3813:BA3819" si="572">AY3813-AZ3813</f>
        <v>0</v>
      </c>
      <c r="BB3813" s="92"/>
      <c r="BC3813" s="96"/>
      <c r="BD3813" s="97"/>
      <c r="BE3813" s="30" t="str">
        <f t="shared" si="552"/>
        <v>oui</v>
      </c>
      <c r="BF3813" s="98" t="str">
        <f t="shared" si="552"/>
        <v>oui</v>
      </c>
      <c r="BG3813" s="98" t="str">
        <f t="shared" si="552"/>
        <v>oui</v>
      </c>
      <c r="BH3813" s="98" t="str">
        <f t="shared" si="552"/>
        <v>oui</v>
      </c>
      <c r="BI3813" s="98" t="str">
        <f t="shared" si="552"/>
        <v>oui</v>
      </c>
      <c r="BJ3813" s="98" t="str">
        <f t="shared" si="552"/>
        <v>oui</v>
      </c>
      <c r="BK3813" s="98" t="str">
        <f t="shared" si="552"/>
        <v>oui</v>
      </c>
      <c r="BL3813" s="33" t="str">
        <f t="shared" si="552"/>
        <v>oui</v>
      </c>
    </row>
    <row r="3814" spans="1:64" s="16" customFormat="1" ht="11.25" customHeight="1" x14ac:dyDescent="0.2">
      <c r="A3814" s="401" t="s">
        <v>77</v>
      </c>
      <c r="B3814" s="396">
        <f t="shared" si="554"/>
        <v>129209</v>
      </c>
      <c r="C3814" s="15"/>
      <c r="D3814" s="402">
        <v>29148</v>
      </c>
      <c r="E3814" s="402"/>
      <c r="F3814" s="402"/>
      <c r="G3814" s="402"/>
      <c r="H3814" s="402">
        <v>6014</v>
      </c>
      <c r="I3814" s="402"/>
      <c r="J3814" s="402"/>
      <c r="K3814" s="402"/>
      <c r="L3814" s="402">
        <v>94013</v>
      </c>
      <c r="M3814" s="402">
        <v>0</v>
      </c>
      <c r="N3814" s="402">
        <v>0</v>
      </c>
      <c r="O3814" s="403"/>
      <c r="P3814" s="403">
        <f>34</f>
        <v>34</v>
      </c>
      <c r="Q3814" s="403"/>
      <c r="R3814" s="398">
        <f t="shared" si="555"/>
        <v>129175</v>
      </c>
      <c r="S3814" s="399">
        <f t="shared" si="555"/>
        <v>0</v>
      </c>
      <c r="T3814" s="403"/>
      <c r="U3814" s="88">
        <f t="shared" si="556"/>
        <v>34</v>
      </c>
      <c r="V3814" s="89"/>
      <c r="W3814" s="27" t="s">
        <v>10</v>
      </c>
      <c r="X3814" s="88">
        <f t="shared" si="557"/>
        <v>5830</v>
      </c>
      <c r="Y3814" s="88">
        <f t="shared" si="558"/>
        <v>0</v>
      </c>
      <c r="Z3814" s="88">
        <f t="shared" si="559"/>
        <v>601</v>
      </c>
      <c r="AA3814" s="88">
        <f t="shared" si="560"/>
        <v>0</v>
      </c>
      <c r="AB3814" s="88">
        <f t="shared" si="561"/>
        <v>5171</v>
      </c>
      <c r="AC3814" s="88">
        <f t="shared" si="562"/>
        <v>0</v>
      </c>
      <c r="AD3814" s="88">
        <f t="shared" si="563"/>
        <v>0</v>
      </c>
      <c r="AE3814" s="88">
        <f t="shared" si="564"/>
        <v>11602</v>
      </c>
      <c r="AF3814" s="89"/>
      <c r="AG3814" s="89"/>
      <c r="AH3814" s="88">
        <f t="shared" si="565"/>
        <v>11602</v>
      </c>
      <c r="AI3814" s="90">
        <f t="shared" si="553"/>
        <v>0</v>
      </c>
      <c r="AJ3814" s="99"/>
      <c r="AK3814" s="89">
        <v>469</v>
      </c>
      <c r="AL3814" s="89"/>
      <c r="AM3814" s="88">
        <f t="shared" si="566"/>
        <v>469</v>
      </c>
      <c r="AN3814" s="89">
        <v>9666</v>
      </c>
      <c r="AO3814" s="89"/>
      <c r="AP3814" s="88">
        <f t="shared" si="567"/>
        <v>9666</v>
      </c>
      <c r="AQ3814" s="89"/>
      <c r="AR3814" s="89"/>
      <c r="AS3814" s="88">
        <f t="shared" si="568"/>
        <v>0</v>
      </c>
      <c r="AT3814" s="89"/>
      <c r="AU3814" s="88">
        <f t="shared" si="569"/>
        <v>10135</v>
      </c>
      <c r="AV3814" s="99"/>
      <c r="AW3814" s="93">
        <f t="shared" si="570"/>
        <v>1467</v>
      </c>
      <c r="AX3814" s="99"/>
      <c r="AY3814" s="94">
        <f t="shared" si="571"/>
        <v>0</v>
      </c>
      <c r="AZ3814" s="100"/>
      <c r="BA3814" s="101">
        <f t="shared" si="572"/>
        <v>0</v>
      </c>
      <c r="BB3814" s="99"/>
      <c r="BC3814" s="102"/>
      <c r="BD3814" s="103"/>
      <c r="BE3814" s="30" t="str">
        <f t="shared" si="552"/>
        <v>oui</v>
      </c>
      <c r="BF3814" s="98" t="str">
        <f t="shared" si="552"/>
        <v>oui</v>
      </c>
      <c r="BG3814" s="98" t="str">
        <f t="shared" si="552"/>
        <v>oui</v>
      </c>
      <c r="BH3814" s="98" t="str">
        <f t="shared" si="552"/>
        <v>oui</v>
      </c>
      <c r="BI3814" s="98" t="str">
        <f t="shared" si="552"/>
        <v>oui</v>
      </c>
      <c r="BJ3814" s="98" t="str">
        <f t="shared" si="552"/>
        <v>oui</v>
      </c>
      <c r="BK3814" s="98" t="str">
        <f t="shared" si="552"/>
        <v>oui</v>
      </c>
      <c r="BL3814" s="33" t="str">
        <f t="shared" si="552"/>
        <v>oui</v>
      </c>
    </row>
    <row r="3815" spans="1:64" s="24" customFormat="1" ht="11.25" customHeight="1" x14ac:dyDescent="0.2">
      <c r="A3815" s="401" t="s">
        <v>78</v>
      </c>
      <c r="B3815" s="396">
        <f t="shared" si="554"/>
        <v>103026</v>
      </c>
      <c r="C3815" s="15"/>
      <c r="D3815" s="402">
        <v>23163</v>
      </c>
      <c r="E3815" s="402"/>
      <c r="F3815" s="402"/>
      <c r="G3815" s="402"/>
      <c r="H3815" s="402">
        <v>3848</v>
      </c>
      <c r="I3815" s="402"/>
      <c r="J3815" s="402"/>
      <c r="K3815" s="402"/>
      <c r="L3815" s="402">
        <v>76015</v>
      </c>
      <c r="M3815" s="402">
        <v>0</v>
      </c>
      <c r="N3815" s="402">
        <v>0</v>
      </c>
      <c r="O3815" s="403"/>
      <c r="P3815" s="403"/>
      <c r="Q3815" s="403"/>
      <c r="R3815" s="398">
        <f t="shared" si="555"/>
        <v>103026</v>
      </c>
      <c r="S3815" s="399">
        <f t="shared" si="555"/>
        <v>0</v>
      </c>
      <c r="T3815" s="403"/>
      <c r="U3815" s="88">
        <f t="shared" si="556"/>
        <v>0</v>
      </c>
      <c r="V3815" s="89"/>
      <c r="W3815" s="27" t="s">
        <v>10</v>
      </c>
      <c r="X3815" s="88">
        <f t="shared" si="557"/>
        <v>4633</v>
      </c>
      <c r="Y3815" s="88">
        <f t="shared" si="558"/>
        <v>0</v>
      </c>
      <c r="Z3815" s="88">
        <f t="shared" si="559"/>
        <v>385</v>
      </c>
      <c r="AA3815" s="88">
        <f t="shared" si="560"/>
        <v>0</v>
      </c>
      <c r="AB3815" s="88">
        <f t="shared" si="561"/>
        <v>4181</v>
      </c>
      <c r="AC3815" s="88">
        <f t="shared" si="562"/>
        <v>0</v>
      </c>
      <c r="AD3815" s="88">
        <f t="shared" si="563"/>
        <v>0</v>
      </c>
      <c r="AE3815" s="88">
        <f t="shared" si="564"/>
        <v>9199</v>
      </c>
      <c r="AF3815" s="89"/>
      <c r="AG3815" s="89"/>
      <c r="AH3815" s="88">
        <f t="shared" si="565"/>
        <v>9199</v>
      </c>
      <c r="AI3815" s="90">
        <f t="shared" si="553"/>
        <v>0</v>
      </c>
      <c r="AJ3815" s="92"/>
      <c r="AK3815" s="89">
        <v>838</v>
      </c>
      <c r="AL3815" s="89"/>
      <c r="AM3815" s="88">
        <f t="shared" si="566"/>
        <v>838</v>
      </c>
      <c r="AN3815" s="89">
        <v>8505</v>
      </c>
      <c r="AO3815" s="89"/>
      <c r="AP3815" s="88">
        <f t="shared" si="567"/>
        <v>8505</v>
      </c>
      <c r="AQ3815" s="89"/>
      <c r="AR3815" s="89"/>
      <c r="AS3815" s="88">
        <f t="shared" si="568"/>
        <v>0</v>
      </c>
      <c r="AT3815" s="89"/>
      <c r="AU3815" s="88">
        <f t="shared" si="569"/>
        <v>9343</v>
      </c>
      <c r="AV3815" s="92"/>
      <c r="AW3815" s="93">
        <f t="shared" si="570"/>
        <v>0</v>
      </c>
      <c r="AX3815" s="92"/>
      <c r="AY3815" s="94">
        <f t="shared" si="571"/>
        <v>144</v>
      </c>
      <c r="AZ3815" s="95"/>
      <c r="BA3815" s="94">
        <f t="shared" si="572"/>
        <v>144</v>
      </c>
      <c r="BB3815" s="92"/>
      <c r="BC3815" s="96"/>
      <c r="BD3815" s="97"/>
      <c r="BE3815" s="30" t="str">
        <f t="shared" si="552"/>
        <v>oui</v>
      </c>
      <c r="BF3815" s="98" t="str">
        <f t="shared" si="552"/>
        <v>oui</v>
      </c>
      <c r="BG3815" s="98" t="str">
        <f t="shared" si="552"/>
        <v>oui</v>
      </c>
      <c r="BH3815" s="98" t="str">
        <f t="shared" si="552"/>
        <v>oui</v>
      </c>
      <c r="BI3815" s="98" t="str">
        <f t="shared" si="552"/>
        <v>oui</v>
      </c>
      <c r="BJ3815" s="98" t="str">
        <f t="shared" si="552"/>
        <v>oui</v>
      </c>
      <c r="BK3815" s="98" t="str">
        <f t="shared" si="552"/>
        <v>oui</v>
      </c>
      <c r="BL3815" s="33" t="str">
        <f t="shared" si="552"/>
        <v>oui</v>
      </c>
    </row>
    <row r="3816" spans="1:64" s="24" customFormat="1" ht="11.25" customHeight="1" x14ac:dyDescent="0.2">
      <c r="A3816" s="401" t="s">
        <v>79</v>
      </c>
      <c r="B3816" s="396">
        <f t="shared" si="554"/>
        <v>119137</v>
      </c>
      <c r="C3816" s="15"/>
      <c r="D3816" s="402">
        <v>26976</v>
      </c>
      <c r="E3816" s="402">
        <v>0</v>
      </c>
      <c r="F3816" s="402">
        <v>0</v>
      </c>
      <c r="G3816" s="402">
        <v>0</v>
      </c>
      <c r="H3816" s="402">
        <v>4357</v>
      </c>
      <c r="I3816" s="402">
        <v>0</v>
      </c>
      <c r="J3816" s="402">
        <v>0</v>
      </c>
      <c r="K3816" s="402">
        <v>0</v>
      </c>
      <c r="L3816" s="402">
        <v>87718</v>
      </c>
      <c r="M3816" s="402">
        <v>0</v>
      </c>
      <c r="N3816" s="402">
        <v>0</v>
      </c>
      <c r="O3816" s="403">
        <v>0</v>
      </c>
      <c r="P3816" s="403">
        <v>86</v>
      </c>
      <c r="Q3816" s="403">
        <v>0</v>
      </c>
      <c r="R3816" s="398">
        <f t="shared" si="555"/>
        <v>119051</v>
      </c>
      <c r="S3816" s="399">
        <f t="shared" si="555"/>
        <v>0</v>
      </c>
      <c r="T3816" s="403"/>
      <c r="U3816" s="88">
        <f t="shared" si="556"/>
        <v>86</v>
      </c>
      <c r="V3816" s="89"/>
      <c r="W3816" s="27" t="s">
        <v>10</v>
      </c>
      <c r="X3816" s="88">
        <f t="shared" si="557"/>
        <v>5395</v>
      </c>
      <c r="Y3816" s="88">
        <f t="shared" si="558"/>
        <v>0</v>
      </c>
      <c r="Z3816" s="88">
        <f t="shared" si="559"/>
        <v>436</v>
      </c>
      <c r="AA3816" s="88">
        <f t="shared" si="560"/>
        <v>0</v>
      </c>
      <c r="AB3816" s="88">
        <f t="shared" si="561"/>
        <v>4824</v>
      </c>
      <c r="AC3816" s="88">
        <f t="shared" si="562"/>
        <v>0</v>
      </c>
      <c r="AD3816" s="88">
        <f t="shared" si="563"/>
        <v>0</v>
      </c>
      <c r="AE3816" s="88">
        <f t="shared" si="564"/>
        <v>10655</v>
      </c>
      <c r="AF3816" s="89"/>
      <c r="AG3816" s="89"/>
      <c r="AH3816" s="88">
        <f t="shared" si="565"/>
        <v>10655</v>
      </c>
      <c r="AI3816" s="90">
        <f t="shared" si="553"/>
        <v>0</v>
      </c>
      <c r="AJ3816" s="92"/>
      <c r="AK3816" s="89">
        <v>0</v>
      </c>
      <c r="AL3816" s="89">
        <v>0</v>
      </c>
      <c r="AM3816" s="88">
        <f t="shared" si="566"/>
        <v>0</v>
      </c>
      <c r="AN3816" s="89">
        <v>9290</v>
      </c>
      <c r="AO3816" s="89">
        <v>0</v>
      </c>
      <c r="AP3816" s="88">
        <f t="shared" si="567"/>
        <v>9290</v>
      </c>
      <c r="AQ3816" s="89">
        <v>0</v>
      </c>
      <c r="AR3816" s="89">
        <v>0</v>
      </c>
      <c r="AS3816" s="88">
        <f t="shared" si="568"/>
        <v>144</v>
      </c>
      <c r="AT3816" s="89"/>
      <c r="AU3816" s="88">
        <f t="shared" si="569"/>
        <v>9434</v>
      </c>
      <c r="AV3816" s="92"/>
      <c r="AW3816" s="93">
        <f t="shared" si="570"/>
        <v>1221</v>
      </c>
      <c r="AX3816" s="92"/>
      <c r="AY3816" s="94">
        <f t="shared" si="571"/>
        <v>0</v>
      </c>
      <c r="AZ3816" s="95"/>
      <c r="BA3816" s="94">
        <f t="shared" si="572"/>
        <v>0</v>
      </c>
      <c r="BB3816" s="92"/>
      <c r="BC3816" s="96"/>
      <c r="BD3816" s="97"/>
      <c r="BE3816" s="30" t="str">
        <f t="shared" si="552"/>
        <v>oui</v>
      </c>
      <c r="BF3816" s="98" t="str">
        <f t="shared" si="552"/>
        <v>oui</v>
      </c>
      <c r="BG3816" s="98" t="str">
        <f t="shared" si="552"/>
        <v>oui</v>
      </c>
      <c r="BH3816" s="98" t="str">
        <f t="shared" si="552"/>
        <v>oui</v>
      </c>
      <c r="BI3816" s="98" t="str">
        <f t="shared" si="552"/>
        <v>oui</v>
      </c>
      <c r="BJ3816" s="98" t="str">
        <f t="shared" si="552"/>
        <v>oui</v>
      </c>
      <c r="BK3816" s="98" t="str">
        <f t="shared" si="552"/>
        <v>oui</v>
      </c>
      <c r="BL3816" s="33" t="str">
        <f t="shared" si="552"/>
        <v>oui</v>
      </c>
    </row>
    <row r="3817" spans="1:64" s="24" customFormat="1" ht="11.25" customHeight="1" x14ac:dyDescent="0.2">
      <c r="A3817" s="401" t="s">
        <v>80</v>
      </c>
      <c r="B3817" s="396">
        <f t="shared" si="554"/>
        <v>124478</v>
      </c>
      <c r="C3817" s="15"/>
      <c r="D3817" s="402">
        <v>29479</v>
      </c>
      <c r="E3817" s="402">
        <v>0</v>
      </c>
      <c r="F3817" s="402">
        <v>0</v>
      </c>
      <c r="G3817" s="402">
        <v>0</v>
      </c>
      <c r="H3817" s="402">
        <v>4252</v>
      </c>
      <c r="I3817" s="402">
        <v>0</v>
      </c>
      <c r="J3817" s="402">
        <v>0</v>
      </c>
      <c r="K3817" s="402">
        <v>0</v>
      </c>
      <c r="L3817" s="402">
        <v>90661</v>
      </c>
      <c r="M3817" s="402">
        <v>0</v>
      </c>
      <c r="N3817" s="402">
        <v>0</v>
      </c>
      <c r="O3817" s="403">
        <v>0</v>
      </c>
      <c r="P3817" s="403">
        <v>86</v>
      </c>
      <c r="Q3817" s="403">
        <v>0</v>
      </c>
      <c r="R3817" s="398">
        <f t="shared" si="555"/>
        <v>124392</v>
      </c>
      <c r="S3817" s="399">
        <f t="shared" si="555"/>
        <v>0</v>
      </c>
      <c r="T3817" s="403">
        <v>0</v>
      </c>
      <c r="U3817" s="88">
        <f t="shared" si="556"/>
        <v>86</v>
      </c>
      <c r="V3817" s="89"/>
      <c r="W3817" s="27" t="s">
        <v>10</v>
      </c>
      <c r="X3817" s="88">
        <f t="shared" si="557"/>
        <v>5896</v>
      </c>
      <c r="Y3817" s="88">
        <f t="shared" si="558"/>
        <v>0</v>
      </c>
      <c r="Z3817" s="88">
        <f t="shared" si="559"/>
        <v>425</v>
      </c>
      <c r="AA3817" s="88">
        <f t="shared" si="560"/>
        <v>0</v>
      </c>
      <c r="AB3817" s="88">
        <f t="shared" si="561"/>
        <v>4986</v>
      </c>
      <c r="AC3817" s="88">
        <f t="shared" si="562"/>
        <v>0</v>
      </c>
      <c r="AD3817" s="88">
        <f t="shared" si="563"/>
        <v>0</v>
      </c>
      <c r="AE3817" s="88">
        <f t="shared" si="564"/>
        <v>11307</v>
      </c>
      <c r="AF3817" s="89"/>
      <c r="AG3817" s="89"/>
      <c r="AH3817" s="88">
        <f t="shared" si="565"/>
        <v>11307</v>
      </c>
      <c r="AI3817" s="90">
        <f t="shared" si="553"/>
        <v>0</v>
      </c>
      <c r="AJ3817" s="92"/>
      <c r="AK3817" s="89">
        <v>0</v>
      </c>
      <c r="AL3817" s="89"/>
      <c r="AM3817" s="88">
        <f t="shared" si="566"/>
        <v>0</v>
      </c>
      <c r="AN3817" s="402">
        <v>10126</v>
      </c>
      <c r="AO3817" s="402">
        <v>0</v>
      </c>
      <c r="AP3817" s="88">
        <f t="shared" si="567"/>
        <v>10126</v>
      </c>
      <c r="AQ3817" s="89">
        <v>0</v>
      </c>
      <c r="AR3817" s="89"/>
      <c r="AS3817" s="88">
        <f t="shared" si="568"/>
        <v>0</v>
      </c>
      <c r="AT3817" s="89"/>
      <c r="AU3817" s="88">
        <f t="shared" si="569"/>
        <v>10126</v>
      </c>
      <c r="AV3817" s="92"/>
      <c r="AW3817" s="93">
        <f t="shared" si="570"/>
        <v>1181</v>
      </c>
      <c r="AX3817" s="92"/>
      <c r="AY3817" s="94">
        <f t="shared" si="571"/>
        <v>0</v>
      </c>
      <c r="AZ3817" s="95">
        <v>0</v>
      </c>
      <c r="BA3817" s="94">
        <f t="shared" si="572"/>
        <v>0</v>
      </c>
      <c r="BB3817" s="92"/>
      <c r="BC3817" s="96"/>
      <c r="BD3817" s="97"/>
      <c r="BE3817" s="30" t="str">
        <f t="shared" si="552"/>
        <v>oui</v>
      </c>
      <c r="BF3817" s="98"/>
      <c r="BG3817" s="98"/>
      <c r="BH3817" s="98"/>
      <c r="BI3817" s="98"/>
      <c r="BJ3817" s="98"/>
      <c r="BK3817" s="98"/>
      <c r="BL3817" s="33"/>
    </row>
    <row r="3818" spans="1:64" s="24" customFormat="1" ht="11.25" customHeight="1" x14ac:dyDescent="0.2">
      <c r="A3818" s="401" t="s">
        <v>81</v>
      </c>
      <c r="B3818" s="396">
        <f t="shared" si="554"/>
        <v>0</v>
      </c>
      <c r="C3818" s="15"/>
      <c r="D3818" s="402">
        <v>0</v>
      </c>
      <c r="E3818" s="402">
        <v>0</v>
      </c>
      <c r="F3818" s="402">
        <v>0</v>
      </c>
      <c r="G3818" s="402">
        <v>0</v>
      </c>
      <c r="H3818" s="402">
        <v>0</v>
      </c>
      <c r="I3818" s="402">
        <v>0</v>
      </c>
      <c r="J3818" s="402">
        <v>0</v>
      </c>
      <c r="K3818" s="402">
        <v>0</v>
      </c>
      <c r="L3818" s="402">
        <v>0</v>
      </c>
      <c r="M3818" s="402">
        <v>0</v>
      </c>
      <c r="N3818" s="402">
        <v>0</v>
      </c>
      <c r="O3818" s="403">
        <v>0</v>
      </c>
      <c r="P3818" s="403">
        <v>0</v>
      </c>
      <c r="Q3818" s="403">
        <v>0</v>
      </c>
      <c r="R3818" s="398">
        <f t="shared" si="555"/>
        <v>0</v>
      </c>
      <c r="S3818" s="399">
        <f t="shared" si="555"/>
        <v>0</v>
      </c>
      <c r="T3818" s="403">
        <v>0</v>
      </c>
      <c r="U3818" s="88">
        <f t="shared" si="556"/>
        <v>0</v>
      </c>
      <c r="V3818" s="89"/>
      <c r="W3818" s="27" t="s">
        <v>10</v>
      </c>
      <c r="X3818" s="88">
        <f t="shared" si="557"/>
        <v>0</v>
      </c>
      <c r="Y3818" s="88">
        <f t="shared" si="558"/>
        <v>0</v>
      </c>
      <c r="Z3818" s="88">
        <f t="shared" si="559"/>
        <v>0</v>
      </c>
      <c r="AA3818" s="88">
        <f t="shared" si="560"/>
        <v>0</v>
      </c>
      <c r="AB3818" s="88">
        <f t="shared" si="561"/>
        <v>0</v>
      </c>
      <c r="AC3818" s="88">
        <f t="shared" si="562"/>
        <v>0</v>
      </c>
      <c r="AD3818" s="88">
        <f t="shared" si="563"/>
        <v>0</v>
      </c>
      <c r="AE3818" s="88">
        <f t="shared" si="564"/>
        <v>0</v>
      </c>
      <c r="AF3818" s="89"/>
      <c r="AG3818" s="89"/>
      <c r="AH3818" s="88">
        <f t="shared" si="565"/>
        <v>0</v>
      </c>
      <c r="AI3818" s="90">
        <f t="shared" si="553"/>
        <v>0</v>
      </c>
      <c r="AJ3818" s="92"/>
      <c r="AK3818" s="89">
        <v>0</v>
      </c>
      <c r="AL3818" s="89"/>
      <c r="AM3818" s="88">
        <f t="shared" si="566"/>
        <v>0</v>
      </c>
      <c r="AN3818" s="402">
        <v>0</v>
      </c>
      <c r="AO3818" s="402">
        <v>0</v>
      </c>
      <c r="AP3818" s="88">
        <f t="shared" si="567"/>
        <v>0</v>
      </c>
      <c r="AQ3818" s="89">
        <v>0</v>
      </c>
      <c r="AR3818" s="89"/>
      <c r="AS3818" s="88">
        <f t="shared" si="568"/>
        <v>0</v>
      </c>
      <c r="AT3818" s="89"/>
      <c r="AU3818" s="88">
        <f t="shared" si="569"/>
        <v>0</v>
      </c>
      <c r="AV3818" s="92"/>
      <c r="AW3818" s="93">
        <f t="shared" si="570"/>
        <v>0</v>
      </c>
      <c r="AX3818" s="92"/>
      <c r="AY3818" s="94">
        <f t="shared" si="571"/>
        <v>0</v>
      </c>
      <c r="AZ3818" s="95">
        <v>0</v>
      </c>
      <c r="BA3818" s="94">
        <f t="shared" si="572"/>
        <v>0</v>
      </c>
      <c r="BB3818" s="92"/>
      <c r="BC3818" s="96"/>
      <c r="BD3818" s="97"/>
      <c r="BE3818" s="30" t="str">
        <f t="shared" ref="BE3818:BL3833" si="573">+BE3817</f>
        <v>oui</v>
      </c>
      <c r="BF3818" s="98"/>
      <c r="BG3818" s="98"/>
      <c r="BH3818" s="98"/>
      <c r="BI3818" s="98"/>
      <c r="BJ3818" s="98"/>
      <c r="BK3818" s="98"/>
      <c r="BL3818" s="33"/>
    </row>
    <row r="3819" spans="1:64" s="24" customFormat="1" ht="11.25" customHeight="1" x14ac:dyDescent="0.2">
      <c r="A3819" s="401" t="s">
        <v>82</v>
      </c>
      <c r="B3819" s="396">
        <f t="shared" si="554"/>
        <v>0</v>
      </c>
      <c r="C3819" s="15"/>
      <c r="D3819" s="402">
        <v>0</v>
      </c>
      <c r="E3819" s="402">
        <v>0</v>
      </c>
      <c r="F3819" s="402">
        <v>0</v>
      </c>
      <c r="G3819" s="402">
        <v>0</v>
      </c>
      <c r="H3819" s="402">
        <v>0</v>
      </c>
      <c r="I3819" s="402">
        <v>0</v>
      </c>
      <c r="J3819" s="402">
        <v>0</v>
      </c>
      <c r="K3819" s="402">
        <v>0</v>
      </c>
      <c r="L3819" s="402">
        <v>0</v>
      </c>
      <c r="M3819" s="402">
        <v>0</v>
      </c>
      <c r="N3819" s="402">
        <v>0</v>
      </c>
      <c r="O3819" s="403">
        <v>0</v>
      </c>
      <c r="P3819" s="403">
        <v>0</v>
      </c>
      <c r="Q3819" s="403">
        <v>0</v>
      </c>
      <c r="R3819" s="398">
        <f t="shared" si="555"/>
        <v>0</v>
      </c>
      <c r="S3819" s="399">
        <f t="shared" si="555"/>
        <v>0</v>
      </c>
      <c r="T3819" s="403">
        <v>0</v>
      </c>
      <c r="U3819" s="88">
        <f t="shared" si="556"/>
        <v>0</v>
      </c>
      <c r="V3819" s="89"/>
      <c r="W3819" s="27" t="s">
        <v>10</v>
      </c>
      <c r="X3819" s="88">
        <f t="shared" si="557"/>
        <v>0</v>
      </c>
      <c r="Y3819" s="88">
        <f t="shared" si="558"/>
        <v>0</v>
      </c>
      <c r="Z3819" s="88">
        <f t="shared" si="559"/>
        <v>0</v>
      </c>
      <c r="AA3819" s="88">
        <f t="shared" si="560"/>
        <v>0</v>
      </c>
      <c r="AB3819" s="88">
        <f t="shared" si="561"/>
        <v>0</v>
      </c>
      <c r="AC3819" s="88">
        <f t="shared" si="562"/>
        <v>0</v>
      </c>
      <c r="AD3819" s="88">
        <f t="shared" si="563"/>
        <v>0</v>
      </c>
      <c r="AE3819" s="88">
        <f t="shared" si="564"/>
        <v>0</v>
      </c>
      <c r="AF3819" s="89"/>
      <c r="AG3819" s="89"/>
      <c r="AH3819" s="88">
        <f t="shared" si="565"/>
        <v>0</v>
      </c>
      <c r="AI3819" s="90">
        <f t="shared" si="553"/>
        <v>0</v>
      </c>
      <c r="AJ3819" s="92"/>
      <c r="AK3819" s="89">
        <v>0</v>
      </c>
      <c r="AL3819" s="89"/>
      <c r="AM3819" s="88">
        <f t="shared" si="566"/>
        <v>0</v>
      </c>
      <c r="AN3819" s="402">
        <v>0</v>
      </c>
      <c r="AO3819" s="402">
        <v>0</v>
      </c>
      <c r="AP3819" s="88">
        <f t="shared" si="567"/>
        <v>0</v>
      </c>
      <c r="AQ3819" s="89">
        <v>0</v>
      </c>
      <c r="AR3819" s="89"/>
      <c r="AS3819" s="88">
        <f t="shared" si="568"/>
        <v>0</v>
      </c>
      <c r="AT3819" s="89"/>
      <c r="AU3819" s="88">
        <f t="shared" si="569"/>
        <v>0</v>
      </c>
      <c r="AV3819" s="92"/>
      <c r="AW3819" s="93">
        <f t="shared" si="570"/>
        <v>0</v>
      </c>
      <c r="AX3819" s="92"/>
      <c r="AY3819" s="94">
        <f t="shared" si="571"/>
        <v>0</v>
      </c>
      <c r="AZ3819" s="95">
        <v>0</v>
      </c>
      <c r="BA3819" s="94">
        <f t="shared" si="572"/>
        <v>0</v>
      </c>
      <c r="BB3819" s="92"/>
      <c r="BC3819" s="96"/>
      <c r="BD3819" s="97"/>
      <c r="BE3819" s="30" t="str">
        <f t="shared" si="573"/>
        <v>oui</v>
      </c>
      <c r="BF3819" s="98"/>
      <c r="BG3819" s="98"/>
      <c r="BH3819" s="98"/>
      <c r="BI3819" s="98"/>
      <c r="BJ3819" s="98"/>
      <c r="BK3819" s="98"/>
      <c r="BL3819" s="33"/>
    </row>
    <row r="3820" spans="1:64" s="24" customFormat="1" ht="11.25" customHeight="1" x14ac:dyDescent="0.2">
      <c r="A3820" s="85"/>
      <c r="B3820" s="104"/>
      <c r="C3820" s="15"/>
      <c r="D3820" s="105"/>
      <c r="E3820" s="105"/>
      <c r="F3820" s="105"/>
      <c r="G3820" s="105"/>
      <c r="H3820" s="105"/>
      <c r="I3820" s="105"/>
      <c r="J3820" s="105"/>
      <c r="K3820" s="105"/>
      <c r="L3820" s="105"/>
      <c r="M3820" s="105"/>
      <c r="N3820" s="92"/>
      <c r="O3820" s="92"/>
      <c r="P3820" s="92"/>
      <c r="Q3820" s="92"/>
      <c r="R3820" s="92"/>
      <c r="S3820" s="92"/>
      <c r="U3820" s="92"/>
      <c r="V3820" s="92"/>
      <c r="W3820" s="27" t="s">
        <v>10</v>
      </c>
      <c r="X3820" s="92"/>
      <c r="Y3820" s="92"/>
      <c r="Z3820" s="92"/>
      <c r="AA3820" s="92"/>
      <c r="AB3820" s="92"/>
      <c r="AC3820" s="92"/>
      <c r="AD3820" s="92"/>
      <c r="AE3820" s="92"/>
      <c r="AF3820" s="106"/>
      <c r="AG3820" s="92"/>
      <c r="AH3820" s="92"/>
      <c r="AI3820" s="92"/>
      <c r="AJ3820" s="107"/>
      <c r="AK3820" s="106"/>
      <c r="AL3820" s="106"/>
      <c r="AM3820" s="106"/>
      <c r="AN3820" s="92"/>
      <c r="AO3820" s="92"/>
      <c r="AP3820" s="92"/>
      <c r="AQ3820" s="92"/>
      <c r="AR3820" s="92"/>
      <c r="AS3820" s="92"/>
      <c r="AT3820" s="92"/>
      <c r="AU3820" s="92"/>
      <c r="AV3820" s="92"/>
      <c r="AW3820" s="92"/>
      <c r="AX3820" s="92"/>
      <c r="AY3820" s="28"/>
      <c r="AZ3820" s="28"/>
      <c r="BA3820" s="28"/>
      <c r="BB3820" s="92"/>
      <c r="BD3820" s="29"/>
      <c r="BE3820" s="30" t="str">
        <f t="shared" si="573"/>
        <v>oui</v>
      </c>
      <c r="BF3820" s="98">
        <f t="shared" si="573"/>
        <v>0</v>
      </c>
      <c r="BG3820" s="98">
        <f t="shared" si="573"/>
        <v>0</v>
      </c>
      <c r="BH3820" s="98">
        <f t="shared" si="573"/>
        <v>0</v>
      </c>
      <c r="BI3820" s="98">
        <f t="shared" si="573"/>
        <v>0</v>
      </c>
      <c r="BJ3820" s="98">
        <f t="shared" si="573"/>
        <v>0</v>
      </c>
      <c r="BK3820" s="98">
        <f t="shared" si="573"/>
        <v>0</v>
      </c>
      <c r="BL3820" s="33">
        <f t="shared" si="573"/>
        <v>0</v>
      </c>
    </row>
    <row r="3821" spans="1:64" s="24" customFormat="1" ht="12.75" customHeight="1" x14ac:dyDescent="0.2">
      <c r="A3821" s="404" t="s">
        <v>83</v>
      </c>
      <c r="B3821" s="108">
        <f>SUM(B3808:B3819)</f>
        <v>1289067.67</v>
      </c>
      <c r="C3821" s="15"/>
      <c r="D3821" s="399">
        <f t="shared" ref="D3821:V3821" si="574">SUM(D3808:D3820)</f>
        <v>351320.75</v>
      </c>
      <c r="E3821" s="399">
        <f t="shared" si="574"/>
        <v>0</v>
      </c>
      <c r="F3821" s="399">
        <f t="shared" si="574"/>
        <v>0</v>
      </c>
      <c r="G3821" s="399">
        <f t="shared" si="574"/>
        <v>0</v>
      </c>
      <c r="H3821" s="399">
        <f t="shared" si="574"/>
        <v>41068</v>
      </c>
      <c r="I3821" s="399">
        <f t="shared" si="574"/>
        <v>0</v>
      </c>
      <c r="J3821" s="399">
        <f t="shared" si="574"/>
        <v>0</v>
      </c>
      <c r="K3821" s="399">
        <f t="shared" si="574"/>
        <v>0</v>
      </c>
      <c r="L3821" s="399">
        <f t="shared" si="574"/>
        <v>895766.11</v>
      </c>
      <c r="M3821" s="399">
        <f t="shared" si="574"/>
        <v>0</v>
      </c>
      <c r="N3821" s="399">
        <f t="shared" si="574"/>
        <v>0</v>
      </c>
      <c r="O3821" s="399">
        <f t="shared" si="574"/>
        <v>0</v>
      </c>
      <c r="P3821" s="399">
        <f t="shared" si="574"/>
        <v>793.81</v>
      </c>
      <c r="Q3821" s="399">
        <f t="shared" si="574"/>
        <v>0</v>
      </c>
      <c r="R3821" s="399">
        <f t="shared" si="574"/>
        <v>1288154.8599999999</v>
      </c>
      <c r="S3821" s="399">
        <f t="shared" si="574"/>
        <v>0</v>
      </c>
      <c r="T3821" s="399">
        <f t="shared" si="574"/>
        <v>119</v>
      </c>
      <c r="U3821" s="88">
        <f t="shared" si="574"/>
        <v>793.81</v>
      </c>
      <c r="V3821" s="88">
        <f t="shared" si="574"/>
        <v>0</v>
      </c>
      <c r="W3821" s="27" t="s">
        <v>10</v>
      </c>
      <c r="X3821" s="399">
        <f t="shared" ref="X3821:AF3821" si="575">SUM(X3808:X3819)</f>
        <v>70265</v>
      </c>
      <c r="Y3821" s="399">
        <f t="shared" si="575"/>
        <v>0</v>
      </c>
      <c r="Z3821" s="399">
        <f t="shared" si="575"/>
        <v>4108</v>
      </c>
      <c r="AA3821" s="399">
        <f t="shared" si="575"/>
        <v>0</v>
      </c>
      <c r="AB3821" s="399">
        <f t="shared" si="575"/>
        <v>49267</v>
      </c>
      <c r="AC3821" s="399">
        <f t="shared" si="575"/>
        <v>0</v>
      </c>
      <c r="AD3821" s="399">
        <f t="shared" si="575"/>
        <v>0</v>
      </c>
      <c r="AE3821" s="399">
        <f t="shared" si="575"/>
        <v>123640</v>
      </c>
      <c r="AF3821" s="88">
        <f t="shared" si="575"/>
        <v>0</v>
      </c>
      <c r="AG3821" s="109"/>
      <c r="AH3821" s="399">
        <f>SUM(AH3808:AH3819)</f>
        <v>123641</v>
      </c>
      <c r="AI3821" s="88">
        <f>SUM(AI3808:AI3819)</f>
        <v>0</v>
      </c>
      <c r="AJ3821" s="107"/>
      <c r="AK3821" s="399">
        <f>SUM(AK3808:AK3819)</f>
        <v>2966</v>
      </c>
      <c r="AL3821" s="399">
        <f>SUM(AL3808:AL3820)</f>
        <v>0</v>
      </c>
      <c r="AM3821" s="399"/>
      <c r="AN3821" s="399">
        <f>SUM(AN3808:AN3819)</f>
        <v>99708.93</v>
      </c>
      <c r="AO3821" s="399">
        <f>SUM(AO3808:AO3819)</f>
        <v>0</v>
      </c>
      <c r="AP3821" s="399">
        <f>SUM(AP3808:AP3819)</f>
        <v>99708.93</v>
      </c>
      <c r="AQ3821" s="399">
        <f>SUM(AQ3808:AQ3819)</f>
        <v>10</v>
      </c>
      <c r="AR3821" s="88">
        <f>SUM(AR3808:AR3819)</f>
        <v>0</v>
      </c>
      <c r="AS3821" s="109"/>
      <c r="AT3821" s="109"/>
      <c r="AU3821" s="109"/>
      <c r="AV3821" s="92"/>
      <c r="AW3821" s="92"/>
      <c r="AX3821" s="92"/>
      <c r="AY3821" s="28"/>
      <c r="AZ3821" s="28"/>
      <c r="BA3821" s="28"/>
      <c r="BB3821" s="92"/>
      <c r="BD3821" s="29"/>
      <c r="BE3821" s="30" t="str">
        <f t="shared" si="573"/>
        <v>oui</v>
      </c>
      <c r="BF3821" s="98">
        <f t="shared" si="573"/>
        <v>0</v>
      </c>
      <c r="BG3821" s="98">
        <f t="shared" si="573"/>
        <v>0</v>
      </c>
      <c r="BH3821" s="98">
        <f t="shared" si="573"/>
        <v>0</v>
      </c>
      <c r="BI3821" s="98">
        <f t="shared" si="573"/>
        <v>0</v>
      </c>
      <c r="BJ3821" s="98">
        <f t="shared" si="573"/>
        <v>0</v>
      </c>
      <c r="BK3821" s="98">
        <f t="shared" si="573"/>
        <v>0</v>
      </c>
      <c r="BL3821" s="33">
        <f t="shared" si="573"/>
        <v>0</v>
      </c>
    </row>
    <row r="3822" spans="1:64" s="24" customFormat="1" ht="11.25" customHeight="1" x14ac:dyDescent="0.2">
      <c r="C3822" s="15"/>
      <c r="W3822" s="27" t="s">
        <v>10</v>
      </c>
      <c r="AY3822" s="28"/>
      <c r="AZ3822" s="28"/>
      <c r="BA3822" s="28"/>
      <c r="BD3822" s="29"/>
      <c r="BE3822" s="30" t="str">
        <f t="shared" si="573"/>
        <v>oui</v>
      </c>
      <c r="BF3822" s="33">
        <f t="shared" si="573"/>
        <v>0</v>
      </c>
      <c r="BG3822" s="33">
        <f t="shared" si="573"/>
        <v>0</v>
      </c>
      <c r="BH3822" s="33">
        <f t="shared" si="573"/>
        <v>0</v>
      </c>
      <c r="BI3822" s="33">
        <f t="shared" si="573"/>
        <v>0</v>
      </c>
      <c r="BJ3822" s="33">
        <f t="shared" si="573"/>
        <v>0</v>
      </c>
      <c r="BK3822" s="33">
        <f t="shared" si="573"/>
        <v>0</v>
      </c>
      <c r="BL3822" s="33">
        <f t="shared" si="573"/>
        <v>0</v>
      </c>
    </row>
    <row r="3823" spans="1:64" s="111" customFormat="1" ht="12.75" customHeight="1" x14ac:dyDescent="0.2">
      <c r="A3823" s="110" t="s">
        <v>84</v>
      </c>
      <c r="C3823" s="15"/>
      <c r="D3823" s="134">
        <v>351321</v>
      </c>
      <c r="E3823" s="112"/>
      <c r="F3823" s="134">
        <v>0</v>
      </c>
      <c r="G3823" s="112"/>
      <c r="H3823" s="134">
        <v>41068</v>
      </c>
      <c r="I3823" s="112"/>
      <c r="J3823" s="134"/>
      <c r="K3823" s="112"/>
      <c r="L3823" s="134">
        <v>895766</v>
      </c>
      <c r="M3823" s="112"/>
      <c r="N3823" s="134">
        <v>0</v>
      </c>
      <c r="O3823" s="112"/>
      <c r="P3823" s="134">
        <v>794</v>
      </c>
      <c r="Q3823" s="112"/>
      <c r="R3823" s="134">
        <f>SUM(D3823:O3823)</f>
        <v>1288155</v>
      </c>
      <c r="S3823" s="112"/>
      <c r="U3823" s="134">
        <f>SUM(P3823:Q3823)</f>
        <v>794</v>
      </c>
      <c r="W3823" s="27" t="s">
        <v>10</v>
      </c>
      <c r="AI3823" s="113">
        <f>+AI3821</f>
        <v>0</v>
      </c>
      <c r="AM3823" s="114">
        <f>+AL3821+AO3821</f>
        <v>0</v>
      </c>
      <c r="AN3823" s="115"/>
      <c r="AY3823" s="28"/>
      <c r="AZ3823" s="28"/>
      <c r="BA3823" s="28"/>
      <c r="BD3823" s="116"/>
      <c r="BE3823" s="30" t="str">
        <f t="shared" si="573"/>
        <v>oui</v>
      </c>
      <c r="BF3823" s="117">
        <f t="shared" si="573"/>
        <v>0</v>
      </c>
      <c r="BG3823" s="117">
        <f t="shared" si="573"/>
        <v>0</v>
      </c>
      <c r="BH3823" s="117">
        <f t="shared" si="573"/>
        <v>0</v>
      </c>
      <c r="BI3823" s="117">
        <f t="shared" si="573"/>
        <v>0</v>
      </c>
      <c r="BJ3823" s="117">
        <f t="shared" si="573"/>
        <v>0</v>
      </c>
      <c r="BK3823" s="117">
        <f t="shared" si="573"/>
        <v>0</v>
      </c>
      <c r="BL3823" s="117">
        <f t="shared" si="573"/>
        <v>0</v>
      </c>
    </row>
    <row r="3824" spans="1:64" s="111" customFormat="1" ht="12.75" customHeight="1" x14ac:dyDescent="0.2">
      <c r="A3824" s="110" t="s">
        <v>85</v>
      </c>
      <c r="C3824" s="15"/>
      <c r="D3824" s="118"/>
      <c r="E3824" s="134">
        <v>0</v>
      </c>
      <c r="F3824" s="118"/>
      <c r="G3824" s="134">
        <v>0</v>
      </c>
      <c r="H3824" s="118"/>
      <c r="I3824" s="134">
        <v>0</v>
      </c>
      <c r="J3824" s="118"/>
      <c r="K3824" s="134"/>
      <c r="L3824" s="118"/>
      <c r="M3824" s="134">
        <v>0</v>
      </c>
      <c r="N3824" s="118"/>
      <c r="O3824" s="134">
        <v>0</v>
      </c>
      <c r="P3824" s="118"/>
      <c r="Q3824" s="134">
        <v>0</v>
      </c>
      <c r="R3824" s="118"/>
      <c r="S3824" s="134">
        <f>SUM(D3824:O3824)</f>
        <v>0</v>
      </c>
      <c r="U3824" s="118"/>
      <c r="W3824" s="27" t="s">
        <v>10</v>
      </c>
      <c r="AI3824" s="119"/>
      <c r="AM3824" s="120"/>
      <c r="AN3824" s="121"/>
      <c r="AY3824" s="28"/>
      <c r="AZ3824" s="28"/>
      <c r="BA3824" s="28"/>
      <c r="BD3824" s="116"/>
      <c r="BE3824" s="30" t="str">
        <f t="shared" si="573"/>
        <v>oui</v>
      </c>
      <c r="BF3824" s="117">
        <f t="shared" si="573"/>
        <v>0</v>
      </c>
      <c r="BG3824" s="117">
        <f t="shared" si="573"/>
        <v>0</v>
      </c>
      <c r="BH3824" s="117">
        <f t="shared" si="573"/>
        <v>0</v>
      </c>
      <c r="BI3824" s="117">
        <f t="shared" si="573"/>
        <v>0</v>
      </c>
      <c r="BJ3824" s="117">
        <f t="shared" si="573"/>
        <v>0</v>
      </c>
      <c r="BK3824" s="117">
        <f t="shared" si="573"/>
        <v>0</v>
      </c>
      <c r="BL3824" s="117">
        <f t="shared" si="573"/>
        <v>0</v>
      </c>
    </row>
    <row r="3825" spans="1:64" s="24" customFormat="1" ht="11.25" customHeight="1" x14ac:dyDescent="0.2">
      <c r="C3825" s="15"/>
      <c r="W3825" s="27" t="s">
        <v>10</v>
      </c>
      <c r="AY3825" s="28"/>
      <c r="AZ3825" s="28"/>
      <c r="BA3825" s="28"/>
      <c r="BD3825" s="29"/>
      <c r="BE3825" s="30" t="str">
        <f t="shared" si="573"/>
        <v>oui</v>
      </c>
      <c r="BF3825" s="33">
        <f t="shared" si="573"/>
        <v>0</v>
      </c>
      <c r="BG3825" s="33">
        <f t="shared" si="573"/>
        <v>0</v>
      </c>
      <c r="BH3825" s="33">
        <f t="shared" si="573"/>
        <v>0</v>
      </c>
      <c r="BI3825" s="33">
        <f t="shared" si="573"/>
        <v>0</v>
      </c>
      <c r="BJ3825" s="33">
        <f t="shared" si="573"/>
        <v>0</v>
      </c>
      <c r="BK3825" s="33">
        <f t="shared" si="573"/>
        <v>0</v>
      </c>
      <c r="BL3825" s="33">
        <f t="shared" si="573"/>
        <v>0</v>
      </c>
    </row>
    <row r="3826" spans="1:64" s="122" customFormat="1" ht="15" customHeight="1" x14ac:dyDescent="0.25">
      <c r="A3826" s="122" t="str">
        <f>+CONCATENATE("Ecart ",C3826)</f>
        <v xml:space="preserve">Ecart </v>
      </c>
      <c r="C3826" s="15"/>
      <c r="D3826" s="135">
        <f>ROUND(D3821-D3823,0)</f>
        <v>0</v>
      </c>
      <c r="E3826" s="135">
        <f>ROUND(E3821-E3824,0)</f>
        <v>0</v>
      </c>
      <c r="F3826" s="135">
        <f>ROUND(F3821-F3823,0)</f>
        <v>0</v>
      </c>
      <c r="G3826" s="135">
        <f>ROUND(G3821-G3824,0)</f>
        <v>0</v>
      </c>
      <c r="H3826" s="135">
        <f>ROUND(H3821-H3823,0)</f>
        <v>0</v>
      </c>
      <c r="I3826" s="135">
        <f>ROUND(I3821-I3824,0)</f>
        <v>0</v>
      </c>
      <c r="J3826" s="135">
        <f>ROUND(J3821-J3823,0)</f>
        <v>0</v>
      </c>
      <c r="K3826" s="135">
        <f>ROUND(K3821-K3824,0)</f>
        <v>0</v>
      </c>
      <c r="L3826" s="135">
        <f>ROUND(L3821-L3823,0)</f>
        <v>0</v>
      </c>
      <c r="M3826" s="135">
        <f>ROUND(M3821-M3824,0)</f>
        <v>0</v>
      </c>
      <c r="N3826" s="135">
        <f>ROUND(N3821-N3823,0)</f>
        <v>0</v>
      </c>
      <c r="O3826" s="135">
        <f>ROUND(O3821-O3824,0)</f>
        <v>0</v>
      </c>
      <c r="P3826" s="135">
        <f>ROUND(P3821-P3823,0)</f>
        <v>0</v>
      </c>
      <c r="Q3826" s="135">
        <f>ROUND(Q3821-Q3824,0)</f>
        <v>0</v>
      </c>
      <c r="R3826" s="135">
        <f>ROUND(R3821-R3823,0)</f>
        <v>0</v>
      </c>
      <c r="S3826" s="135">
        <f>ROUND(S3821-S3824,0)</f>
        <v>0</v>
      </c>
      <c r="U3826" s="135">
        <f>ROUND(U3821-U3823,0)</f>
        <v>0</v>
      </c>
      <c r="W3826" s="27" t="s">
        <v>10</v>
      </c>
      <c r="AI3826" s="123" t="s">
        <v>86</v>
      </c>
      <c r="AY3826" s="124"/>
      <c r="AZ3826" s="124"/>
      <c r="BA3826" s="124"/>
      <c r="BD3826" s="125"/>
      <c r="BE3826" s="30" t="str">
        <f t="shared" si="573"/>
        <v>oui</v>
      </c>
      <c r="BF3826" s="126">
        <f t="shared" si="573"/>
        <v>0</v>
      </c>
      <c r="BG3826" s="126">
        <f t="shared" si="573"/>
        <v>0</v>
      </c>
      <c r="BH3826" s="126">
        <f t="shared" si="573"/>
        <v>0</v>
      </c>
      <c r="BI3826" s="126">
        <f t="shared" si="573"/>
        <v>0</v>
      </c>
      <c r="BJ3826" s="126">
        <f t="shared" si="573"/>
        <v>0</v>
      </c>
      <c r="BK3826" s="126">
        <f t="shared" si="573"/>
        <v>0</v>
      </c>
      <c r="BL3826" s="126">
        <f t="shared" si="573"/>
        <v>0</v>
      </c>
    </row>
    <row r="3827" spans="1:64" ht="15" customHeight="1" x14ac:dyDescent="0.25">
      <c r="C3827" s="15"/>
      <c r="W3827" s="27" t="s">
        <v>10</v>
      </c>
      <c r="AN3827"/>
      <c r="AO3827"/>
      <c r="AP3827"/>
      <c r="AQ3827"/>
      <c r="BE3827" s="30" t="str">
        <f t="shared" si="573"/>
        <v>oui</v>
      </c>
      <c r="BF3827" s="3">
        <f t="shared" si="573"/>
        <v>0</v>
      </c>
      <c r="BG3827" s="3">
        <f t="shared" si="573"/>
        <v>0</v>
      </c>
      <c r="BH3827" s="3">
        <f t="shared" si="573"/>
        <v>0</v>
      </c>
      <c r="BI3827" s="3">
        <f t="shared" si="573"/>
        <v>0</v>
      </c>
      <c r="BJ3827" s="3">
        <f t="shared" si="573"/>
        <v>0</v>
      </c>
      <c r="BK3827" s="3">
        <f t="shared" si="573"/>
        <v>0</v>
      </c>
      <c r="BL3827" s="3">
        <f t="shared" si="573"/>
        <v>0</v>
      </c>
    </row>
    <row r="3828" spans="1:64" s="129" customFormat="1" ht="21" customHeight="1" x14ac:dyDescent="0.35">
      <c r="A3828" s="126" t="s">
        <v>87</v>
      </c>
      <c r="B3828" s="127"/>
      <c r="C3828" s="15"/>
      <c r="D3828" s="128"/>
      <c r="E3828" s="128"/>
      <c r="F3828" s="128"/>
      <c r="G3828" s="136">
        <v>0</v>
      </c>
      <c r="H3828" s="127" t="s">
        <v>88</v>
      </c>
      <c r="R3828"/>
      <c r="S3828"/>
      <c r="T3828"/>
      <c r="U3828"/>
      <c r="W3828" s="27" t="s">
        <v>10</v>
      </c>
      <c r="AY3828" s="130"/>
      <c r="AZ3828" s="130"/>
      <c r="BA3828" s="130"/>
      <c r="BD3828" s="131"/>
      <c r="BE3828" s="30" t="str">
        <f t="shared" si="573"/>
        <v>oui</v>
      </c>
      <c r="BF3828" s="126">
        <f t="shared" si="573"/>
        <v>0</v>
      </c>
      <c r="BG3828" s="126">
        <f t="shared" si="573"/>
        <v>0</v>
      </c>
      <c r="BH3828" s="126">
        <f t="shared" si="573"/>
        <v>0</v>
      </c>
      <c r="BI3828" s="126">
        <f t="shared" si="573"/>
        <v>0</v>
      </c>
      <c r="BJ3828" s="126">
        <f t="shared" si="573"/>
        <v>0</v>
      </c>
      <c r="BK3828" s="126">
        <f t="shared" si="573"/>
        <v>0</v>
      </c>
      <c r="BL3828" s="126">
        <f t="shared" si="573"/>
        <v>0</v>
      </c>
    </row>
    <row r="3829" spans="1:64" ht="15" customHeight="1" x14ac:dyDescent="0.25">
      <c r="A3829" s="3"/>
      <c r="C3829" s="15"/>
      <c r="W3829" s="27" t="s">
        <v>10</v>
      </c>
      <c r="AN3829"/>
      <c r="AO3829"/>
      <c r="AP3829"/>
      <c r="AQ3829"/>
      <c r="BE3829" s="30" t="str">
        <f t="shared" si="573"/>
        <v>oui</v>
      </c>
      <c r="BF3829" s="3">
        <f t="shared" si="573"/>
        <v>0</v>
      </c>
      <c r="BG3829" s="3">
        <f t="shared" si="573"/>
        <v>0</v>
      </c>
      <c r="BH3829" s="3">
        <f t="shared" si="573"/>
        <v>0</v>
      </c>
      <c r="BI3829" s="3">
        <f t="shared" si="573"/>
        <v>0</v>
      </c>
      <c r="BJ3829" s="3">
        <f t="shared" si="573"/>
        <v>0</v>
      </c>
      <c r="BK3829" s="3">
        <f t="shared" si="573"/>
        <v>0</v>
      </c>
      <c r="BL3829" s="3">
        <f t="shared" si="573"/>
        <v>0</v>
      </c>
    </row>
    <row r="3830" spans="1:64" s="129" customFormat="1" ht="21" customHeight="1" x14ac:dyDescent="0.35">
      <c r="A3830" s="126" t="s">
        <v>89</v>
      </c>
      <c r="B3830" s="127"/>
      <c r="C3830" s="15"/>
      <c r="D3830" s="128"/>
      <c r="E3830" s="128"/>
      <c r="F3830" s="128"/>
      <c r="G3830" s="137">
        <v>0</v>
      </c>
      <c r="H3830" s="127" t="s">
        <v>90</v>
      </c>
      <c r="W3830" s="27" t="s">
        <v>10</v>
      </c>
      <c r="AY3830" s="130"/>
      <c r="AZ3830" s="130"/>
      <c r="BA3830" s="130"/>
      <c r="BD3830" s="131"/>
      <c r="BE3830" s="30" t="str">
        <f t="shared" si="573"/>
        <v>oui</v>
      </c>
      <c r="BF3830" s="126">
        <f t="shared" si="573"/>
        <v>0</v>
      </c>
      <c r="BG3830" s="126">
        <f t="shared" si="573"/>
        <v>0</v>
      </c>
      <c r="BH3830" s="126">
        <f t="shared" si="573"/>
        <v>0</v>
      </c>
      <c r="BI3830" s="126">
        <f t="shared" si="573"/>
        <v>0</v>
      </c>
      <c r="BJ3830" s="126">
        <f t="shared" si="573"/>
        <v>0</v>
      </c>
      <c r="BK3830" s="126">
        <f t="shared" si="573"/>
        <v>0</v>
      </c>
      <c r="BL3830" s="126">
        <f t="shared" si="573"/>
        <v>0</v>
      </c>
    </row>
    <row r="3831" spans="1:64" ht="15" customHeight="1" x14ac:dyDescent="0.25">
      <c r="A3831" s="3"/>
      <c r="C3831" s="15"/>
      <c r="W3831" s="27" t="s">
        <v>10</v>
      </c>
      <c r="AN3831"/>
      <c r="AO3831"/>
      <c r="AP3831"/>
      <c r="AQ3831"/>
      <c r="BE3831" s="30" t="str">
        <f t="shared" si="573"/>
        <v>oui</v>
      </c>
      <c r="BF3831" s="3">
        <f t="shared" si="573"/>
        <v>0</v>
      </c>
      <c r="BG3831" s="3">
        <f t="shared" si="573"/>
        <v>0</v>
      </c>
      <c r="BH3831" s="3">
        <f t="shared" si="573"/>
        <v>0</v>
      </c>
      <c r="BI3831" s="3">
        <f t="shared" si="573"/>
        <v>0</v>
      </c>
      <c r="BJ3831" s="3">
        <f t="shared" si="573"/>
        <v>0</v>
      </c>
      <c r="BK3831" s="3">
        <f t="shared" si="573"/>
        <v>0</v>
      </c>
      <c r="BL3831" s="3">
        <f t="shared" si="573"/>
        <v>0</v>
      </c>
    </row>
    <row r="3832" spans="1:64" ht="15" customHeight="1" x14ac:dyDescent="0.25">
      <c r="C3832" s="15"/>
      <c r="W3832" s="27" t="s">
        <v>10</v>
      </c>
      <c r="AN3832"/>
      <c r="AO3832"/>
      <c r="AP3832"/>
      <c r="AQ3832"/>
      <c r="BE3832" s="30" t="str">
        <f t="shared" si="573"/>
        <v>oui</v>
      </c>
      <c r="BF3832" s="3">
        <f t="shared" si="573"/>
        <v>0</v>
      </c>
      <c r="BG3832" s="3">
        <f t="shared" si="573"/>
        <v>0</v>
      </c>
      <c r="BH3832" s="3">
        <f t="shared" si="573"/>
        <v>0</v>
      </c>
      <c r="BI3832" s="3">
        <f t="shared" si="573"/>
        <v>0</v>
      </c>
      <c r="BJ3832" s="3">
        <f t="shared" si="573"/>
        <v>0</v>
      </c>
      <c r="BK3832" s="3">
        <f t="shared" si="573"/>
        <v>0</v>
      </c>
      <c r="BL3832" s="3">
        <f t="shared" si="573"/>
        <v>0</v>
      </c>
    </row>
    <row r="3833" spans="1:64" ht="15" customHeight="1" x14ac:dyDescent="0.25">
      <c r="C3833" s="15"/>
      <c r="W3833" s="27" t="s">
        <v>10</v>
      </c>
      <c r="AN3833"/>
      <c r="AO3833"/>
      <c r="AP3833"/>
      <c r="AQ3833"/>
      <c r="BE3833" s="30" t="str">
        <f t="shared" si="573"/>
        <v>oui</v>
      </c>
      <c r="BF3833" s="3">
        <f t="shared" si="573"/>
        <v>0</v>
      </c>
      <c r="BG3833" s="3">
        <f t="shared" si="573"/>
        <v>0</v>
      </c>
      <c r="BH3833" s="3">
        <f t="shared" si="573"/>
        <v>0</v>
      </c>
      <c r="BI3833" s="3">
        <f t="shared" si="573"/>
        <v>0</v>
      </c>
      <c r="BJ3833" s="3">
        <f t="shared" si="573"/>
        <v>0</v>
      </c>
      <c r="BK3833" s="3">
        <f t="shared" si="573"/>
        <v>0</v>
      </c>
      <c r="BL3833" s="3">
        <f t="shared" si="573"/>
        <v>0</v>
      </c>
    </row>
    <row r="3834" spans="1:64" ht="15" customHeight="1" x14ac:dyDescent="0.25">
      <c r="C3834" s="15"/>
      <c r="W3834" s="27" t="s">
        <v>10</v>
      </c>
      <c r="AN3834"/>
      <c r="AO3834"/>
      <c r="AP3834"/>
      <c r="AQ3834"/>
      <c r="BE3834" s="30" t="str">
        <f t="shared" ref="BE3834:BL3849" si="576">+BE3833</f>
        <v>oui</v>
      </c>
      <c r="BF3834" s="3">
        <f t="shared" si="576"/>
        <v>0</v>
      </c>
      <c r="BG3834" s="3">
        <f t="shared" si="576"/>
        <v>0</v>
      </c>
      <c r="BH3834" s="3">
        <f t="shared" si="576"/>
        <v>0</v>
      </c>
      <c r="BI3834" s="3">
        <f t="shared" si="576"/>
        <v>0</v>
      </c>
      <c r="BJ3834" s="3">
        <f t="shared" si="576"/>
        <v>0</v>
      </c>
      <c r="BK3834" s="3">
        <f t="shared" si="576"/>
        <v>0</v>
      </c>
      <c r="BL3834" s="3">
        <f t="shared" si="576"/>
        <v>0</v>
      </c>
    </row>
    <row r="3835" spans="1:64" ht="15" customHeight="1" x14ac:dyDescent="0.25">
      <c r="C3835" s="15"/>
      <c r="W3835" s="27" t="s">
        <v>10</v>
      </c>
      <c r="AN3835"/>
      <c r="AO3835"/>
      <c r="AP3835"/>
      <c r="AQ3835"/>
      <c r="BE3835" s="30" t="str">
        <f t="shared" si="576"/>
        <v>oui</v>
      </c>
      <c r="BF3835" s="3">
        <f t="shared" si="576"/>
        <v>0</v>
      </c>
      <c r="BG3835" s="3">
        <f t="shared" si="576"/>
        <v>0</v>
      </c>
      <c r="BH3835" s="3">
        <f t="shared" si="576"/>
        <v>0</v>
      </c>
      <c r="BI3835" s="3">
        <f t="shared" si="576"/>
        <v>0</v>
      </c>
      <c r="BJ3835" s="3">
        <f t="shared" si="576"/>
        <v>0</v>
      </c>
      <c r="BK3835" s="3">
        <f t="shared" si="576"/>
        <v>0</v>
      </c>
      <c r="BL3835" s="3">
        <f t="shared" si="576"/>
        <v>0</v>
      </c>
    </row>
    <row r="3836" spans="1:64" ht="15" customHeight="1" x14ac:dyDescent="0.25">
      <c r="C3836" s="15"/>
      <c r="W3836" s="27" t="s">
        <v>10</v>
      </c>
      <c r="AN3836"/>
      <c r="AO3836"/>
      <c r="AP3836"/>
      <c r="AQ3836"/>
      <c r="BE3836" s="30" t="str">
        <f t="shared" si="576"/>
        <v>oui</v>
      </c>
      <c r="BF3836" s="3">
        <f t="shared" si="576"/>
        <v>0</v>
      </c>
      <c r="BG3836" s="3">
        <f t="shared" si="576"/>
        <v>0</v>
      </c>
      <c r="BH3836" s="3">
        <f t="shared" si="576"/>
        <v>0</v>
      </c>
      <c r="BI3836" s="3">
        <f t="shared" si="576"/>
        <v>0</v>
      </c>
      <c r="BJ3836" s="3">
        <f t="shared" si="576"/>
        <v>0</v>
      </c>
      <c r="BK3836" s="3">
        <f t="shared" si="576"/>
        <v>0</v>
      </c>
      <c r="BL3836" s="3">
        <f t="shared" si="576"/>
        <v>0</v>
      </c>
    </row>
    <row r="3837" spans="1:64" ht="15" customHeight="1" x14ac:dyDescent="0.25">
      <c r="C3837" s="15"/>
      <c r="W3837" s="27" t="s">
        <v>10</v>
      </c>
      <c r="AN3837"/>
      <c r="AO3837"/>
      <c r="AP3837"/>
      <c r="AQ3837"/>
      <c r="BE3837" s="30" t="str">
        <f t="shared" si="576"/>
        <v>oui</v>
      </c>
      <c r="BF3837" s="3">
        <f t="shared" si="576"/>
        <v>0</v>
      </c>
      <c r="BG3837" s="3">
        <f t="shared" si="576"/>
        <v>0</v>
      </c>
      <c r="BH3837" s="3">
        <f t="shared" si="576"/>
        <v>0</v>
      </c>
      <c r="BI3837" s="3">
        <f t="shared" si="576"/>
        <v>0</v>
      </c>
      <c r="BJ3837" s="3">
        <f t="shared" si="576"/>
        <v>0</v>
      </c>
      <c r="BK3837" s="3">
        <f t="shared" si="576"/>
        <v>0</v>
      </c>
      <c r="BL3837" s="3">
        <f t="shared" si="576"/>
        <v>0</v>
      </c>
    </row>
    <row r="3838" spans="1:64" ht="15" customHeight="1" x14ac:dyDescent="0.25">
      <c r="C3838" s="15"/>
      <c r="H3838" s="150"/>
      <c r="L3838" s="151"/>
      <c r="M3838" s="152"/>
      <c r="W3838" s="27" t="s">
        <v>10</v>
      </c>
      <c r="AN3838"/>
      <c r="AO3838"/>
      <c r="AP3838"/>
      <c r="AQ3838"/>
      <c r="BE3838" s="30" t="str">
        <f t="shared" si="576"/>
        <v>oui</v>
      </c>
      <c r="BF3838" s="3">
        <f t="shared" si="576"/>
        <v>0</v>
      </c>
      <c r="BG3838" s="3">
        <f t="shared" si="576"/>
        <v>0</v>
      </c>
      <c r="BH3838" s="3">
        <f t="shared" si="576"/>
        <v>0</v>
      </c>
      <c r="BI3838" s="3">
        <f t="shared" si="576"/>
        <v>0</v>
      </c>
      <c r="BJ3838" s="3">
        <f t="shared" si="576"/>
        <v>0</v>
      </c>
      <c r="BK3838" s="3">
        <f t="shared" si="576"/>
        <v>0</v>
      </c>
      <c r="BL3838" s="3">
        <f t="shared" si="576"/>
        <v>0</v>
      </c>
    </row>
    <row r="3839" spans="1:64" ht="15" customHeight="1" x14ac:dyDescent="0.25">
      <c r="C3839" s="15"/>
      <c r="W3839" s="27" t="s">
        <v>10</v>
      </c>
      <c r="AN3839"/>
      <c r="AO3839"/>
      <c r="AP3839"/>
      <c r="AQ3839"/>
      <c r="BE3839" s="30" t="str">
        <f t="shared" si="576"/>
        <v>oui</v>
      </c>
      <c r="BF3839" s="3">
        <f t="shared" si="576"/>
        <v>0</v>
      </c>
      <c r="BG3839" s="3">
        <f t="shared" si="576"/>
        <v>0</v>
      </c>
      <c r="BH3839" s="3">
        <f t="shared" si="576"/>
        <v>0</v>
      </c>
      <c r="BI3839" s="3">
        <f t="shared" si="576"/>
        <v>0</v>
      </c>
      <c r="BJ3839" s="3">
        <f t="shared" si="576"/>
        <v>0</v>
      </c>
      <c r="BK3839" s="3">
        <f t="shared" si="576"/>
        <v>0</v>
      </c>
      <c r="BL3839" s="3">
        <f t="shared" si="576"/>
        <v>0</v>
      </c>
    </row>
    <row r="3840" spans="1:64" ht="15" customHeight="1" x14ac:dyDescent="0.25">
      <c r="C3840" s="15"/>
      <c r="W3840" s="27" t="s">
        <v>10</v>
      </c>
      <c r="AN3840"/>
      <c r="AO3840"/>
      <c r="AP3840"/>
      <c r="AQ3840"/>
      <c r="BE3840" s="30" t="str">
        <f t="shared" si="576"/>
        <v>oui</v>
      </c>
      <c r="BF3840" s="3">
        <f t="shared" si="576"/>
        <v>0</v>
      </c>
      <c r="BG3840" s="3">
        <f t="shared" si="576"/>
        <v>0</v>
      </c>
      <c r="BH3840" s="3">
        <f t="shared" si="576"/>
        <v>0</v>
      </c>
      <c r="BI3840" s="3">
        <f t="shared" si="576"/>
        <v>0</v>
      </c>
      <c r="BJ3840" s="3">
        <f t="shared" si="576"/>
        <v>0</v>
      </c>
      <c r="BK3840" s="3">
        <f t="shared" si="576"/>
        <v>0</v>
      </c>
      <c r="BL3840" s="3">
        <f t="shared" si="576"/>
        <v>0</v>
      </c>
    </row>
    <row r="3841" spans="3:64" ht="15" customHeight="1" x14ac:dyDescent="0.25">
      <c r="C3841" s="15"/>
      <c r="W3841" s="27" t="s">
        <v>10</v>
      </c>
      <c r="AN3841"/>
      <c r="AO3841"/>
      <c r="AP3841"/>
      <c r="AQ3841"/>
      <c r="BE3841" s="30" t="str">
        <f t="shared" si="576"/>
        <v>oui</v>
      </c>
      <c r="BF3841" s="3">
        <f t="shared" si="576"/>
        <v>0</v>
      </c>
      <c r="BG3841" s="3">
        <f t="shared" si="576"/>
        <v>0</v>
      </c>
      <c r="BH3841" s="3">
        <f t="shared" si="576"/>
        <v>0</v>
      </c>
      <c r="BI3841" s="3">
        <f t="shared" si="576"/>
        <v>0</v>
      </c>
      <c r="BJ3841" s="3">
        <f t="shared" si="576"/>
        <v>0</v>
      </c>
      <c r="BK3841" s="3">
        <f t="shared" si="576"/>
        <v>0</v>
      </c>
      <c r="BL3841" s="3">
        <f t="shared" si="576"/>
        <v>0</v>
      </c>
    </row>
    <row r="3842" spans="3:64" ht="15" customHeight="1" x14ac:dyDescent="0.25">
      <c r="C3842" s="15"/>
      <c r="W3842" s="27" t="s">
        <v>10</v>
      </c>
      <c r="AN3842"/>
      <c r="AO3842"/>
      <c r="AP3842"/>
      <c r="AQ3842"/>
      <c r="BE3842" s="30" t="str">
        <f t="shared" si="576"/>
        <v>oui</v>
      </c>
      <c r="BF3842" s="3">
        <f t="shared" si="576"/>
        <v>0</v>
      </c>
      <c r="BG3842" s="3">
        <f t="shared" si="576"/>
        <v>0</v>
      </c>
      <c r="BH3842" s="3">
        <f t="shared" si="576"/>
        <v>0</v>
      </c>
      <c r="BI3842" s="3">
        <f t="shared" si="576"/>
        <v>0</v>
      </c>
      <c r="BJ3842" s="3">
        <f t="shared" si="576"/>
        <v>0</v>
      </c>
      <c r="BK3842" s="3">
        <f t="shared" si="576"/>
        <v>0</v>
      </c>
      <c r="BL3842" s="3">
        <f t="shared" si="576"/>
        <v>0</v>
      </c>
    </row>
    <row r="3843" spans="3:64" ht="15" customHeight="1" x14ac:dyDescent="0.25">
      <c r="C3843" s="15"/>
      <c r="W3843" s="27" t="s">
        <v>10</v>
      </c>
      <c r="AN3843"/>
      <c r="AO3843"/>
      <c r="AP3843"/>
      <c r="AQ3843"/>
      <c r="BE3843" s="30" t="str">
        <f t="shared" si="576"/>
        <v>oui</v>
      </c>
      <c r="BF3843" s="3">
        <f t="shared" si="576"/>
        <v>0</v>
      </c>
      <c r="BG3843" s="3">
        <f t="shared" si="576"/>
        <v>0</v>
      </c>
      <c r="BH3843" s="3">
        <f t="shared" si="576"/>
        <v>0</v>
      </c>
      <c r="BI3843" s="3">
        <f t="shared" si="576"/>
        <v>0</v>
      </c>
      <c r="BJ3843" s="3">
        <f t="shared" si="576"/>
        <v>0</v>
      </c>
      <c r="BK3843" s="3">
        <f t="shared" si="576"/>
        <v>0</v>
      </c>
      <c r="BL3843" s="3">
        <f t="shared" si="576"/>
        <v>0</v>
      </c>
    </row>
    <row r="3844" spans="3:64" ht="15" customHeight="1" x14ac:dyDescent="0.25">
      <c r="C3844" s="15"/>
      <c r="W3844" s="27" t="s">
        <v>10</v>
      </c>
      <c r="AN3844"/>
      <c r="AO3844"/>
      <c r="AP3844"/>
      <c r="AQ3844"/>
      <c r="BE3844" s="30" t="str">
        <f t="shared" si="576"/>
        <v>oui</v>
      </c>
      <c r="BF3844" s="3">
        <f t="shared" si="576"/>
        <v>0</v>
      </c>
      <c r="BG3844" s="3">
        <f t="shared" si="576"/>
        <v>0</v>
      </c>
      <c r="BH3844" s="3">
        <f t="shared" si="576"/>
        <v>0</v>
      </c>
      <c r="BI3844" s="3">
        <f t="shared" si="576"/>
        <v>0</v>
      </c>
      <c r="BJ3844" s="3">
        <f t="shared" si="576"/>
        <v>0</v>
      </c>
      <c r="BK3844" s="3">
        <f t="shared" si="576"/>
        <v>0</v>
      </c>
      <c r="BL3844" s="3">
        <f t="shared" si="576"/>
        <v>0</v>
      </c>
    </row>
    <row r="3845" spans="3:64" ht="15" customHeight="1" x14ac:dyDescent="0.25">
      <c r="C3845" s="15"/>
      <c r="W3845" s="27" t="s">
        <v>10</v>
      </c>
      <c r="AN3845"/>
      <c r="AO3845"/>
      <c r="AP3845"/>
      <c r="AQ3845"/>
      <c r="BE3845" s="30" t="str">
        <f t="shared" si="576"/>
        <v>oui</v>
      </c>
      <c r="BF3845" s="3">
        <f t="shared" si="576"/>
        <v>0</v>
      </c>
      <c r="BG3845" s="3">
        <f t="shared" si="576"/>
        <v>0</v>
      </c>
      <c r="BH3845" s="3">
        <f t="shared" si="576"/>
        <v>0</v>
      </c>
      <c r="BI3845" s="3">
        <f t="shared" si="576"/>
        <v>0</v>
      </c>
      <c r="BJ3845" s="3">
        <f t="shared" si="576"/>
        <v>0</v>
      </c>
      <c r="BK3845" s="3">
        <f t="shared" si="576"/>
        <v>0</v>
      </c>
      <c r="BL3845" s="3">
        <f t="shared" si="576"/>
        <v>0</v>
      </c>
    </row>
    <row r="3846" spans="3:64" ht="15" customHeight="1" x14ac:dyDescent="0.25">
      <c r="C3846" s="15"/>
      <c r="W3846" s="27" t="s">
        <v>10</v>
      </c>
      <c r="AN3846"/>
      <c r="AO3846"/>
      <c r="AP3846"/>
      <c r="AQ3846"/>
      <c r="BE3846" s="30" t="str">
        <f t="shared" si="576"/>
        <v>oui</v>
      </c>
      <c r="BF3846" s="3">
        <f t="shared" si="576"/>
        <v>0</v>
      </c>
      <c r="BG3846" s="3">
        <f t="shared" si="576"/>
        <v>0</v>
      </c>
      <c r="BH3846" s="3">
        <f t="shared" si="576"/>
        <v>0</v>
      </c>
      <c r="BI3846" s="3">
        <f t="shared" si="576"/>
        <v>0</v>
      </c>
      <c r="BJ3846" s="3">
        <f t="shared" si="576"/>
        <v>0</v>
      </c>
      <c r="BK3846" s="3">
        <f t="shared" si="576"/>
        <v>0</v>
      </c>
      <c r="BL3846" s="3">
        <f t="shared" si="576"/>
        <v>0</v>
      </c>
    </row>
    <row r="3847" spans="3:64" ht="15" customHeight="1" x14ac:dyDescent="0.25">
      <c r="C3847" s="15"/>
      <c r="W3847" s="27" t="s">
        <v>10</v>
      </c>
      <c r="AN3847"/>
      <c r="AO3847"/>
      <c r="AP3847"/>
      <c r="AQ3847"/>
      <c r="BE3847" s="30" t="str">
        <f t="shared" si="576"/>
        <v>oui</v>
      </c>
      <c r="BF3847" s="3">
        <f t="shared" si="576"/>
        <v>0</v>
      </c>
      <c r="BG3847" s="3">
        <f t="shared" si="576"/>
        <v>0</v>
      </c>
      <c r="BH3847" s="3">
        <f t="shared" si="576"/>
        <v>0</v>
      </c>
      <c r="BI3847" s="3">
        <f t="shared" si="576"/>
        <v>0</v>
      </c>
      <c r="BJ3847" s="3">
        <f t="shared" si="576"/>
        <v>0</v>
      </c>
      <c r="BK3847" s="3">
        <f t="shared" si="576"/>
        <v>0</v>
      </c>
      <c r="BL3847" s="3">
        <f t="shared" si="576"/>
        <v>0</v>
      </c>
    </row>
    <row r="3848" spans="3:64" ht="15" customHeight="1" x14ac:dyDescent="0.25">
      <c r="C3848" s="15"/>
      <c r="W3848" s="27" t="s">
        <v>10</v>
      </c>
      <c r="AN3848"/>
      <c r="AO3848"/>
      <c r="AP3848"/>
      <c r="AQ3848"/>
      <c r="BE3848" s="30" t="str">
        <f t="shared" si="576"/>
        <v>oui</v>
      </c>
      <c r="BF3848" s="3">
        <f t="shared" si="576"/>
        <v>0</v>
      </c>
      <c r="BG3848" s="3">
        <f t="shared" si="576"/>
        <v>0</v>
      </c>
      <c r="BH3848" s="3">
        <f t="shared" si="576"/>
        <v>0</v>
      </c>
      <c r="BI3848" s="3">
        <f t="shared" si="576"/>
        <v>0</v>
      </c>
      <c r="BJ3848" s="3">
        <f t="shared" si="576"/>
        <v>0</v>
      </c>
      <c r="BK3848" s="3">
        <f t="shared" si="576"/>
        <v>0</v>
      </c>
      <c r="BL3848" s="3">
        <f t="shared" si="576"/>
        <v>0</v>
      </c>
    </row>
    <row r="3849" spans="3:64" ht="15" customHeight="1" x14ac:dyDescent="0.25">
      <c r="C3849" s="15"/>
      <c r="W3849" s="27" t="s">
        <v>10</v>
      </c>
      <c r="AN3849"/>
      <c r="AO3849"/>
      <c r="AP3849"/>
      <c r="AQ3849"/>
      <c r="BE3849" s="30" t="str">
        <f t="shared" si="576"/>
        <v>oui</v>
      </c>
      <c r="BF3849" s="3">
        <f t="shared" si="576"/>
        <v>0</v>
      </c>
      <c r="BG3849" s="3">
        <f t="shared" si="576"/>
        <v>0</v>
      </c>
      <c r="BH3849" s="3">
        <f t="shared" si="576"/>
        <v>0</v>
      </c>
      <c r="BI3849" s="3">
        <f t="shared" si="576"/>
        <v>0</v>
      </c>
      <c r="BJ3849" s="3">
        <f t="shared" si="576"/>
        <v>0</v>
      </c>
      <c r="BK3849" s="3">
        <f t="shared" si="576"/>
        <v>0</v>
      </c>
      <c r="BL3849" s="3">
        <f t="shared" si="576"/>
        <v>0</v>
      </c>
    </row>
    <row r="3850" spans="3:64" ht="15" customHeight="1" x14ac:dyDescent="0.25">
      <c r="C3850" s="15"/>
      <c r="W3850" s="27" t="s">
        <v>10</v>
      </c>
      <c r="AN3850"/>
      <c r="AO3850"/>
      <c r="AP3850"/>
      <c r="AQ3850"/>
      <c r="BE3850" s="30" t="str">
        <f t="shared" ref="BE3850:BL3865" si="577">+BE3849</f>
        <v>oui</v>
      </c>
      <c r="BF3850" s="3">
        <f t="shared" si="577"/>
        <v>0</v>
      </c>
      <c r="BG3850" s="3">
        <f t="shared" si="577"/>
        <v>0</v>
      </c>
      <c r="BH3850" s="3">
        <f t="shared" si="577"/>
        <v>0</v>
      </c>
      <c r="BI3850" s="3">
        <f t="shared" si="577"/>
        <v>0</v>
      </c>
      <c r="BJ3850" s="3">
        <f t="shared" si="577"/>
        <v>0</v>
      </c>
      <c r="BK3850" s="3">
        <f t="shared" si="577"/>
        <v>0</v>
      </c>
      <c r="BL3850" s="3">
        <f t="shared" si="577"/>
        <v>0</v>
      </c>
    </row>
    <row r="3851" spans="3:64" ht="15" customHeight="1" x14ac:dyDescent="0.25">
      <c r="C3851" s="15"/>
      <c r="W3851" s="27" t="s">
        <v>10</v>
      </c>
      <c r="AN3851"/>
      <c r="AO3851"/>
      <c r="AP3851"/>
      <c r="AQ3851"/>
      <c r="BE3851" s="30" t="str">
        <f t="shared" si="577"/>
        <v>oui</v>
      </c>
      <c r="BF3851" s="3">
        <f t="shared" si="577"/>
        <v>0</v>
      </c>
      <c r="BG3851" s="3">
        <f t="shared" si="577"/>
        <v>0</v>
      </c>
      <c r="BH3851" s="3">
        <f t="shared" si="577"/>
        <v>0</v>
      </c>
      <c r="BI3851" s="3">
        <f t="shared" si="577"/>
        <v>0</v>
      </c>
      <c r="BJ3851" s="3">
        <f t="shared" si="577"/>
        <v>0</v>
      </c>
      <c r="BK3851" s="3">
        <f t="shared" si="577"/>
        <v>0</v>
      </c>
      <c r="BL3851" s="3">
        <f t="shared" si="577"/>
        <v>0</v>
      </c>
    </row>
    <row r="3852" spans="3:64" ht="15" customHeight="1" x14ac:dyDescent="0.25">
      <c r="C3852" s="15"/>
      <c r="W3852" s="27" t="s">
        <v>10</v>
      </c>
      <c r="AN3852"/>
      <c r="AO3852"/>
      <c r="AP3852"/>
      <c r="AQ3852"/>
      <c r="BE3852" s="30" t="str">
        <f t="shared" si="577"/>
        <v>oui</v>
      </c>
      <c r="BF3852" s="3">
        <f t="shared" si="577"/>
        <v>0</v>
      </c>
      <c r="BG3852" s="3">
        <f t="shared" si="577"/>
        <v>0</v>
      </c>
      <c r="BH3852" s="3">
        <f t="shared" si="577"/>
        <v>0</v>
      </c>
      <c r="BI3852" s="3">
        <f t="shared" si="577"/>
        <v>0</v>
      </c>
      <c r="BJ3852" s="3">
        <f t="shared" si="577"/>
        <v>0</v>
      </c>
      <c r="BK3852" s="3">
        <f t="shared" si="577"/>
        <v>0</v>
      </c>
      <c r="BL3852" s="3">
        <f t="shared" si="577"/>
        <v>0</v>
      </c>
    </row>
    <row r="3853" spans="3:64" ht="15" customHeight="1" x14ac:dyDescent="0.25">
      <c r="C3853" s="15"/>
      <c r="W3853" s="27" t="s">
        <v>10</v>
      </c>
      <c r="AN3853"/>
      <c r="AO3853"/>
      <c r="AP3853"/>
      <c r="AQ3853"/>
      <c r="BE3853" s="30" t="str">
        <f t="shared" si="577"/>
        <v>oui</v>
      </c>
      <c r="BF3853" s="3">
        <f t="shared" si="577"/>
        <v>0</v>
      </c>
      <c r="BG3853" s="3">
        <f t="shared" si="577"/>
        <v>0</v>
      </c>
      <c r="BH3853" s="3">
        <f t="shared" si="577"/>
        <v>0</v>
      </c>
      <c r="BI3853" s="3">
        <f t="shared" si="577"/>
        <v>0</v>
      </c>
      <c r="BJ3853" s="3">
        <f t="shared" si="577"/>
        <v>0</v>
      </c>
      <c r="BK3853" s="3">
        <f t="shared" si="577"/>
        <v>0</v>
      </c>
      <c r="BL3853" s="3">
        <f t="shared" si="577"/>
        <v>0</v>
      </c>
    </row>
    <row r="3854" spans="3:64" ht="15" customHeight="1" x14ac:dyDescent="0.25">
      <c r="C3854" s="15"/>
      <c r="W3854" s="27" t="s">
        <v>10</v>
      </c>
      <c r="AN3854"/>
      <c r="AO3854"/>
      <c r="AP3854"/>
      <c r="AQ3854"/>
      <c r="BE3854" s="30" t="str">
        <f t="shared" si="577"/>
        <v>oui</v>
      </c>
      <c r="BF3854" s="3">
        <f t="shared" si="577"/>
        <v>0</v>
      </c>
      <c r="BG3854" s="3">
        <f t="shared" si="577"/>
        <v>0</v>
      </c>
      <c r="BH3854" s="3">
        <f t="shared" si="577"/>
        <v>0</v>
      </c>
      <c r="BI3854" s="3">
        <f t="shared" si="577"/>
        <v>0</v>
      </c>
      <c r="BJ3854" s="3">
        <f t="shared" si="577"/>
        <v>0</v>
      </c>
      <c r="BK3854" s="3">
        <f t="shared" si="577"/>
        <v>0</v>
      </c>
      <c r="BL3854" s="3">
        <f t="shared" si="577"/>
        <v>0</v>
      </c>
    </row>
    <row r="3855" spans="3:64" ht="15" customHeight="1" x14ac:dyDescent="0.25">
      <c r="C3855" s="15"/>
      <c r="W3855" s="27" t="s">
        <v>10</v>
      </c>
      <c r="AN3855"/>
      <c r="AO3855"/>
      <c r="AP3855"/>
      <c r="AQ3855"/>
      <c r="BE3855" s="30" t="str">
        <f t="shared" si="577"/>
        <v>oui</v>
      </c>
      <c r="BF3855" s="3">
        <f t="shared" si="577"/>
        <v>0</v>
      </c>
      <c r="BG3855" s="3">
        <f t="shared" si="577"/>
        <v>0</v>
      </c>
      <c r="BH3855" s="3">
        <f t="shared" si="577"/>
        <v>0</v>
      </c>
      <c r="BI3855" s="3">
        <f t="shared" si="577"/>
        <v>0</v>
      </c>
      <c r="BJ3855" s="3">
        <f t="shared" si="577"/>
        <v>0</v>
      </c>
      <c r="BK3855" s="3">
        <f t="shared" si="577"/>
        <v>0</v>
      </c>
      <c r="BL3855" s="3">
        <f t="shared" si="577"/>
        <v>0</v>
      </c>
    </row>
    <row r="3856" spans="3:64" ht="15" customHeight="1" x14ac:dyDescent="0.25">
      <c r="C3856" s="15"/>
      <c r="W3856" s="27" t="s">
        <v>10</v>
      </c>
      <c r="AN3856"/>
      <c r="AO3856"/>
      <c r="AP3856"/>
      <c r="AQ3856"/>
      <c r="BE3856" s="30" t="str">
        <f t="shared" si="577"/>
        <v>oui</v>
      </c>
      <c r="BF3856" s="3">
        <f t="shared" si="577"/>
        <v>0</v>
      </c>
      <c r="BG3856" s="3">
        <f t="shared" si="577"/>
        <v>0</v>
      </c>
      <c r="BH3856" s="3">
        <f t="shared" si="577"/>
        <v>0</v>
      </c>
      <c r="BI3856" s="3">
        <f t="shared" si="577"/>
        <v>0</v>
      </c>
      <c r="BJ3856" s="3">
        <f t="shared" si="577"/>
        <v>0</v>
      </c>
      <c r="BK3856" s="3">
        <f t="shared" si="577"/>
        <v>0</v>
      </c>
      <c r="BL3856" s="3">
        <f t="shared" si="577"/>
        <v>0</v>
      </c>
    </row>
    <row r="3857" spans="3:57" ht="15" customHeight="1" x14ac:dyDescent="0.25">
      <c r="C3857" s="15"/>
      <c r="W3857" s="132" t="s">
        <v>91</v>
      </c>
      <c r="AN3857"/>
      <c r="AO3857"/>
      <c r="AP3857"/>
      <c r="AQ3857"/>
      <c r="BD3857"/>
      <c r="BE3857" s="30" t="str">
        <f t="shared" si="577"/>
        <v>oui</v>
      </c>
    </row>
    <row r="3858" spans="3:57" ht="15" customHeight="1" x14ac:dyDescent="0.25">
      <c r="C3858" s="15"/>
      <c r="W3858" s="132" t="s">
        <v>91</v>
      </c>
      <c r="AN3858"/>
      <c r="AO3858"/>
      <c r="AP3858"/>
      <c r="AQ3858"/>
      <c r="BD3858"/>
      <c r="BE3858" s="30" t="str">
        <f t="shared" si="577"/>
        <v>oui</v>
      </c>
    </row>
    <row r="3859" spans="3:57" ht="15" customHeight="1" x14ac:dyDescent="0.25">
      <c r="C3859" s="15"/>
      <c r="W3859" s="132" t="s">
        <v>91</v>
      </c>
      <c r="AN3859"/>
      <c r="AO3859"/>
      <c r="AP3859"/>
      <c r="AQ3859"/>
      <c r="BD3859"/>
      <c r="BE3859" s="30" t="str">
        <f t="shared" si="577"/>
        <v>oui</v>
      </c>
    </row>
    <row r="3860" spans="3:57" ht="15" customHeight="1" x14ac:dyDescent="0.25">
      <c r="C3860" s="15"/>
      <c r="W3860" s="132" t="s">
        <v>91</v>
      </c>
      <c r="AN3860"/>
      <c r="AO3860"/>
      <c r="AP3860"/>
      <c r="AQ3860"/>
      <c r="BD3860"/>
      <c r="BE3860" s="30" t="str">
        <f t="shared" si="577"/>
        <v>oui</v>
      </c>
    </row>
    <row r="3861" spans="3:57" ht="15" customHeight="1" x14ac:dyDescent="0.25">
      <c r="C3861" s="15"/>
      <c r="W3861" s="132" t="s">
        <v>91</v>
      </c>
      <c r="AN3861"/>
      <c r="AO3861"/>
      <c r="AP3861"/>
      <c r="AQ3861"/>
      <c r="BD3861"/>
      <c r="BE3861" s="30" t="str">
        <f t="shared" si="577"/>
        <v>oui</v>
      </c>
    </row>
    <row r="3862" spans="3:57" ht="15" customHeight="1" x14ac:dyDescent="0.25">
      <c r="C3862" s="15"/>
      <c r="W3862" s="132" t="s">
        <v>91</v>
      </c>
      <c r="AN3862"/>
      <c r="AO3862"/>
      <c r="AP3862"/>
      <c r="AQ3862"/>
      <c r="BD3862"/>
      <c r="BE3862" s="30" t="str">
        <f t="shared" si="577"/>
        <v>oui</v>
      </c>
    </row>
    <row r="3863" spans="3:57" ht="15" customHeight="1" x14ac:dyDescent="0.25">
      <c r="C3863" s="15"/>
      <c r="W3863" s="132" t="s">
        <v>91</v>
      </c>
      <c r="AN3863"/>
      <c r="AO3863"/>
      <c r="AP3863"/>
      <c r="AQ3863"/>
      <c r="BD3863"/>
      <c r="BE3863" s="30" t="str">
        <f t="shared" si="577"/>
        <v>oui</v>
      </c>
    </row>
    <row r="3864" spans="3:57" ht="15" customHeight="1" x14ac:dyDescent="0.25">
      <c r="C3864" s="15"/>
      <c r="W3864" s="132" t="s">
        <v>91</v>
      </c>
      <c r="AN3864"/>
      <c r="AO3864"/>
      <c r="AP3864"/>
      <c r="AQ3864"/>
      <c r="BD3864"/>
      <c r="BE3864" s="30" t="str">
        <f t="shared" si="577"/>
        <v>oui</v>
      </c>
    </row>
    <row r="3865" spans="3:57" ht="15" customHeight="1" x14ac:dyDescent="0.25">
      <c r="C3865" s="15"/>
      <c r="W3865" s="132" t="s">
        <v>91</v>
      </c>
      <c r="AN3865"/>
      <c r="AO3865"/>
      <c r="AP3865"/>
      <c r="AQ3865"/>
      <c r="BD3865"/>
      <c r="BE3865" s="30" t="str">
        <f t="shared" si="577"/>
        <v>oui</v>
      </c>
    </row>
    <row r="3866" spans="3:57" ht="15" customHeight="1" x14ac:dyDescent="0.25">
      <c r="C3866" s="15"/>
      <c r="W3866" s="132" t="s">
        <v>91</v>
      </c>
      <c r="AN3866"/>
      <c r="AO3866"/>
      <c r="AP3866"/>
      <c r="AQ3866"/>
      <c r="BD3866"/>
      <c r="BE3866" s="30" t="str">
        <f t="shared" ref="BE3866:BE3929" si="578">+BE3865</f>
        <v>oui</v>
      </c>
    </row>
    <row r="3867" spans="3:57" ht="15" customHeight="1" x14ac:dyDescent="0.25">
      <c r="C3867" s="15"/>
      <c r="W3867" s="132" t="s">
        <v>91</v>
      </c>
      <c r="AN3867"/>
      <c r="AO3867"/>
      <c r="AP3867"/>
      <c r="AQ3867"/>
      <c r="BD3867"/>
      <c r="BE3867" s="30" t="str">
        <f t="shared" si="578"/>
        <v>oui</v>
      </c>
    </row>
    <row r="3868" spans="3:57" ht="15" customHeight="1" x14ac:dyDescent="0.25">
      <c r="C3868" s="15"/>
      <c r="W3868" s="132" t="s">
        <v>91</v>
      </c>
      <c r="AN3868"/>
      <c r="AO3868"/>
      <c r="AP3868"/>
      <c r="AQ3868"/>
      <c r="BD3868"/>
      <c r="BE3868" s="30" t="str">
        <f t="shared" si="578"/>
        <v>oui</v>
      </c>
    </row>
    <row r="3869" spans="3:57" ht="15" customHeight="1" x14ac:dyDescent="0.25">
      <c r="C3869" s="15"/>
      <c r="W3869" s="132" t="s">
        <v>91</v>
      </c>
      <c r="AN3869"/>
      <c r="AO3869"/>
      <c r="AP3869"/>
      <c r="AQ3869"/>
      <c r="BD3869"/>
      <c r="BE3869" s="30" t="str">
        <f t="shared" si="578"/>
        <v>oui</v>
      </c>
    </row>
    <row r="3870" spans="3:57" ht="15" customHeight="1" x14ac:dyDescent="0.25">
      <c r="C3870" s="15"/>
      <c r="W3870" s="132" t="s">
        <v>91</v>
      </c>
      <c r="AN3870"/>
      <c r="AO3870"/>
      <c r="AP3870"/>
      <c r="AQ3870"/>
      <c r="BD3870"/>
      <c r="BE3870" s="30" t="str">
        <f t="shared" si="578"/>
        <v>oui</v>
      </c>
    </row>
    <row r="3871" spans="3:57" ht="15" customHeight="1" x14ac:dyDescent="0.25">
      <c r="C3871" s="15"/>
      <c r="W3871" s="132" t="s">
        <v>91</v>
      </c>
      <c r="AN3871"/>
      <c r="AO3871"/>
      <c r="AP3871"/>
      <c r="AQ3871"/>
      <c r="BD3871"/>
      <c r="BE3871" s="30" t="str">
        <f t="shared" si="578"/>
        <v>oui</v>
      </c>
    </row>
    <row r="3872" spans="3:57" ht="15" customHeight="1" x14ac:dyDescent="0.25">
      <c r="C3872" s="15"/>
      <c r="W3872" s="132" t="s">
        <v>91</v>
      </c>
      <c r="AN3872"/>
      <c r="AO3872"/>
      <c r="AP3872"/>
      <c r="AQ3872"/>
      <c r="BD3872"/>
      <c r="BE3872" s="30" t="str">
        <f t="shared" si="578"/>
        <v>oui</v>
      </c>
    </row>
    <row r="3873" spans="3:57" ht="15" customHeight="1" x14ac:dyDescent="0.25">
      <c r="C3873" s="15"/>
      <c r="W3873" s="132" t="s">
        <v>91</v>
      </c>
      <c r="AN3873"/>
      <c r="AO3873"/>
      <c r="AP3873"/>
      <c r="AQ3873"/>
      <c r="BD3873"/>
      <c r="BE3873" s="30" t="str">
        <f t="shared" si="578"/>
        <v>oui</v>
      </c>
    </row>
    <row r="3874" spans="3:57" ht="15" customHeight="1" x14ac:dyDescent="0.25">
      <c r="C3874" s="15"/>
      <c r="W3874" s="132" t="s">
        <v>91</v>
      </c>
      <c r="AN3874"/>
      <c r="AO3874"/>
      <c r="AP3874"/>
      <c r="AQ3874"/>
      <c r="BD3874"/>
      <c r="BE3874" s="30" t="str">
        <f t="shared" si="578"/>
        <v>oui</v>
      </c>
    </row>
    <row r="3875" spans="3:57" ht="15" customHeight="1" x14ac:dyDescent="0.25">
      <c r="C3875" s="15"/>
      <c r="W3875" s="132" t="s">
        <v>91</v>
      </c>
      <c r="AN3875"/>
      <c r="AO3875"/>
      <c r="AP3875"/>
      <c r="AQ3875"/>
      <c r="BD3875"/>
      <c r="BE3875" s="30" t="str">
        <f t="shared" si="578"/>
        <v>oui</v>
      </c>
    </row>
    <row r="3876" spans="3:57" ht="15" customHeight="1" x14ac:dyDescent="0.25">
      <c r="C3876" s="15"/>
      <c r="W3876" s="132" t="s">
        <v>91</v>
      </c>
      <c r="AN3876"/>
      <c r="AO3876"/>
      <c r="AP3876"/>
      <c r="AQ3876"/>
      <c r="BD3876"/>
      <c r="BE3876" s="30" t="str">
        <f t="shared" si="578"/>
        <v>oui</v>
      </c>
    </row>
    <row r="3877" spans="3:57" ht="15" customHeight="1" x14ac:dyDescent="0.25">
      <c r="C3877" s="15"/>
      <c r="W3877" s="132" t="s">
        <v>91</v>
      </c>
      <c r="AN3877"/>
      <c r="AO3877"/>
      <c r="AP3877"/>
      <c r="AQ3877"/>
      <c r="BD3877"/>
      <c r="BE3877" s="30" t="str">
        <f t="shared" si="578"/>
        <v>oui</v>
      </c>
    </row>
    <row r="3878" spans="3:57" ht="15" customHeight="1" x14ac:dyDescent="0.25">
      <c r="C3878" s="15"/>
      <c r="W3878" s="132" t="s">
        <v>91</v>
      </c>
      <c r="AN3878"/>
      <c r="AO3878"/>
      <c r="AP3878"/>
      <c r="AQ3878"/>
      <c r="BD3878"/>
      <c r="BE3878" s="30" t="str">
        <f t="shared" si="578"/>
        <v>oui</v>
      </c>
    </row>
    <row r="3879" spans="3:57" ht="15" customHeight="1" x14ac:dyDescent="0.25">
      <c r="C3879" s="15"/>
      <c r="W3879" s="132" t="s">
        <v>91</v>
      </c>
      <c r="AN3879"/>
      <c r="AO3879"/>
      <c r="AP3879"/>
      <c r="AQ3879"/>
      <c r="BD3879"/>
      <c r="BE3879" s="30" t="str">
        <f t="shared" si="578"/>
        <v>oui</v>
      </c>
    </row>
    <row r="3880" spans="3:57" ht="15" customHeight="1" x14ac:dyDescent="0.25">
      <c r="C3880" s="15"/>
      <c r="W3880" s="132" t="s">
        <v>91</v>
      </c>
      <c r="AN3880"/>
      <c r="AO3880"/>
      <c r="AP3880"/>
      <c r="AQ3880"/>
      <c r="BD3880"/>
      <c r="BE3880" s="30" t="str">
        <f t="shared" si="578"/>
        <v>oui</v>
      </c>
    </row>
    <row r="3881" spans="3:57" ht="15" customHeight="1" x14ac:dyDescent="0.25">
      <c r="C3881" s="15"/>
      <c r="W3881" s="132" t="s">
        <v>91</v>
      </c>
      <c r="AN3881"/>
      <c r="AO3881"/>
      <c r="AP3881"/>
      <c r="AQ3881"/>
      <c r="BD3881"/>
      <c r="BE3881" s="30" t="str">
        <f t="shared" si="578"/>
        <v>oui</v>
      </c>
    </row>
    <row r="3882" spans="3:57" ht="15" customHeight="1" x14ac:dyDescent="0.25">
      <c r="C3882" s="15"/>
      <c r="W3882" s="132" t="s">
        <v>91</v>
      </c>
      <c r="AN3882"/>
      <c r="AO3882"/>
      <c r="AP3882"/>
      <c r="AQ3882"/>
      <c r="BD3882"/>
      <c r="BE3882" s="30" t="str">
        <f t="shared" si="578"/>
        <v>oui</v>
      </c>
    </row>
    <row r="3883" spans="3:57" ht="15" customHeight="1" x14ac:dyDescent="0.25">
      <c r="C3883" s="15"/>
      <c r="W3883" s="132" t="s">
        <v>91</v>
      </c>
      <c r="AN3883"/>
      <c r="AO3883"/>
      <c r="AP3883"/>
      <c r="AQ3883"/>
      <c r="BD3883"/>
      <c r="BE3883" s="30" t="str">
        <f t="shared" si="578"/>
        <v>oui</v>
      </c>
    </row>
    <row r="3884" spans="3:57" ht="15" customHeight="1" x14ac:dyDescent="0.25">
      <c r="C3884" s="15"/>
      <c r="W3884" s="132" t="s">
        <v>91</v>
      </c>
      <c r="AN3884"/>
      <c r="AO3884"/>
      <c r="AP3884"/>
      <c r="AQ3884"/>
      <c r="BD3884"/>
      <c r="BE3884" s="30" t="str">
        <f t="shared" si="578"/>
        <v>oui</v>
      </c>
    </row>
    <row r="3885" spans="3:57" ht="15" customHeight="1" x14ac:dyDescent="0.25">
      <c r="C3885" s="15"/>
      <c r="W3885" s="132" t="s">
        <v>91</v>
      </c>
      <c r="AN3885"/>
      <c r="AO3885"/>
      <c r="AP3885"/>
      <c r="AQ3885"/>
      <c r="BD3885"/>
      <c r="BE3885" s="30" t="str">
        <f t="shared" si="578"/>
        <v>oui</v>
      </c>
    </row>
    <row r="3886" spans="3:57" ht="15" customHeight="1" x14ac:dyDescent="0.25">
      <c r="C3886" s="15"/>
      <c r="W3886" s="132" t="s">
        <v>91</v>
      </c>
      <c r="AN3886"/>
      <c r="AO3886"/>
      <c r="AP3886"/>
      <c r="AQ3886"/>
      <c r="BD3886"/>
      <c r="BE3886" s="30" t="str">
        <f t="shared" si="578"/>
        <v>oui</v>
      </c>
    </row>
    <row r="3887" spans="3:57" ht="15" customHeight="1" x14ac:dyDescent="0.25">
      <c r="C3887" s="15"/>
      <c r="W3887" s="132" t="s">
        <v>91</v>
      </c>
      <c r="AN3887"/>
      <c r="AO3887"/>
      <c r="AP3887"/>
      <c r="AQ3887"/>
      <c r="BD3887"/>
      <c r="BE3887" s="30" t="str">
        <f t="shared" si="578"/>
        <v>oui</v>
      </c>
    </row>
    <row r="3888" spans="3:57" ht="15" customHeight="1" x14ac:dyDescent="0.25">
      <c r="C3888" s="15"/>
      <c r="W3888" s="132" t="s">
        <v>91</v>
      </c>
      <c r="AN3888"/>
      <c r="AO3888"/>
      <c r="AP3888"/>
      <c r="AQ3888"/>
      <c r="BD3888"/>
      <c r="BE3888" s="30" t="str">
        <f t="shared" si="578"/>
        <v>oui</v>
      </c>
    </row>
    <row r="3889" spans="3:57" ht="15" customHeight="1" x14ac:dyDescent="0.25">
      <c r="C3889" s="15"/>
      <c r="W3889" s="132" t="s">
        <v>91</v>
      </c>
      <c r="AN3889"/>
      <c r="AO3889"/>
      <c r="AP3889"/>
      <c r="AQ3889"/>
      <c r="BD3889"/>
      <c r="BE3889" s="30" t="str">
        <f t="shared" si="578"/>
        <v>oui</v>
      </c>
    </row>
    <row r="3890" spans="3:57" ht="15" customHeight="1" x14ac:dyDescent="0.25">
      <c r="C3890" s="15"/>
      <c r="W3890" s="132" t="s">
        <v>91</v>
      </c>
      <c r="AN3890"/>
      <c r="AO3890"/>
      <c r="AP3890"/>
      <c r="AQ3890"/>
      <c r="BD3890"/>
      <c r="BE3890" s="30" t="str">
        <f t="shared" si="578"/>
        <v>oui</v>
      </c>
    </row>
    <row r="3891" spans="3:57" ht="15" customHeight="1" x14ac:dyDescent="0.25">
      <c r="C3891" s="15"/>
      <c r="W3891" s="132" t="s">
        <v>91</v>
      </c>
      <c r="AN3891"/>
      <c r="AO3891"/>
      <c r="AP3891"/>
      <c r="AQ3891"/>
      <c r="BD3891"/>
      <c r="BE3891" s="30" t="str">
        <f t="shared" si="578"/>
        <v>oui</v>
      </c>
    </row>
    <row r="3892" spans="3:57" ht="15" customHeight="1" x14ac:dyDescent="0.25">
      <c r="C3892" s="15"/>
      <c r="W3892" s="132" t="s">
        <v>91</v>
      </c>
      <c r="AN3892"/>
      <c r="AO3892"/>
      <c r="AP3892"/>
      <c r="AQ3892"/>
      <c r="BD3892"/>
      <c r="BE3892" s="30" t="str">
        <f t="shared" si="578"/>
        <v>oui</v>
      </c>
    </row>
    <row r="3893" spans="3:57" ht="15" customHeight="1" x14ac:dyDescent="0.25">
      <c r="C3893" s="15"/>
      <c r="W3893" s="132" t="s">
        <v>91</v>
      </c>
      <c r="AN3893"/>
      <c r="AO3893"/>
      <c r="AP3893"/>
      <c r="AQ3893"/>
      <c r="BD3893"/>
      <c r="BE3893" s="30" t="str">
        <f t="shared" si="578"/>
        <v>oui</v>
      </c>
    </row>
    <row r="3894" spans="3:57" ht="15" customHeight="1" x14ac:dyDescent="0.25">
      <c r="C3894" s="15"/>
      <c r="W3894" s="132" t="s">
        <v>91</v>
      </c>
      <c r="AN3894"/>
      <c r="AO3894"/>
      <c r="AP3894"/>
      <c r="AQ3894"/>
      <c r="BD3894"/>
      <c r="BE3894" s="30" t="str">
        <f t="shared" si="578"/>
        <v>oui</v>
      </c>
    </row>
    <row r="3895" spans="3:57" ht="15" customHeight="1" x14ac:dyDescent="0.25">
      <c r="C3895" s="15"/>
      <c r="W3895" s="132" t="s">
        <v>91</v>
      </c>
      <c r="AN3895"/>
      <c r="AO3895"/>
      <c r="AP3895"/>
      <c r="AQ3895"/>
      <c r="BD3895"/>
      <c r="BE3895" s="30" t="str">
        <f t="shared" si="578"/>
        <v>oui</v>
      </c>
    </row>
    <row r="3896" spans="3:57" ht="15" customHeight="1" x14ac:dyDescent="0.25">
      <c r="C3896" s="15"/>
      <c r="W3896" s="132" t="s">
        <v>91</v>
      </c>
      <c r="AN3896"/>
      <c r="AO3896"/>
      <c r="AP3896"/>
      <c r="AQ3896"/>
      <c r="BD3896"/>
      <c r="BE3896" s="30" t="str">
        <f t="shared" si="578"/>
        <v>oui</v>
      </c>
    </row>
    <row r="3897" spans="3:57" ht="15" customHeight="1" x14ac:dyDescent="0.25">
      <c r="C3897" s="15"/>
      <c r="W3897" s="132" t="s">
        <v>91</v>
      </c>
      <c r="AN3897"/>
      <c r="AO3897"/>
      <c r="AP3897"/>
      <c r="AQ3897"/>
      <c r="BD3897"/>
      <c r="BE3897" s="30" t="str">
        <f t="shared" si="578"/>
        <v>oui</v>
      </c>
    </row>
    <row r="3898" spans="3:57" ht="15" customHeight="1" x14ac:dyDescent="0.25">
      <c r="C3898" s="15"/>
      <c r="W3898" s="132" t="s">
        <v>91</v>
      </c>
      <c r="AN3898"/>
      <c r="AO3898"/>
      <c r="AP3898"/>
      <c r="AQ3898"/>
      <c r="BD3898"/>
      <c r="BE3898" s="30" t="str">
        <f t="shared" si="578"/>
        <v>oui</v>
      </c>
    </row>
    <row r="3899" spans="3:57" ht="15" customHeight="1" x14ac:dyDescent="0.25">
      <c r="C3899" s="15"/>
      <c r="W3899" s="132" t="s">
        <v>91</v>
      </c>
      <c r="AN3899"/>
      <c r="AO3899"/>
      <c r="AP3899"/>
      <c r="AQ3899"/>
      <c r="BD3899"/>
      <c r="BE3899" s="30" t="str">
        <f t="shared" si="578"/>
        <v>oui</v>
      </c>
    </row>
    <row r="3900" spans="3:57" ht="15" customHeight="1" x14ac:dyDescent="0.25">
      <c r="C3900" s="15"/>
      <c r="W3900" s="132" t="s">
        <v>91</v>
      </c>
      <c r="AN3900"/>
      <c r="AO3900"/>
      <c r="AP3900"/>
      <c r="AQ3900"/>
      <c r="BD3900"/>
      <c r="BE3900" s="30" t="str">
        <f t="shared" si="578"/>
        <v>oui</v>
      </c>
    </row>
    <row r="3901" spans="3:57" ht="15" customHeight="1" x14ac:dyDescent="0.25">
      <c r="C3901" s="15"/>
      <c r="W3901" s="132" t="s">
        <v>91</v>
      </c>
      <c r="AN3901"/>
      <c r="AO3901"/>
      <c r="AP3901"/>
      <c r="AQ3901"/>
      <c r="BD3901"/>
      <c r="BE3901" s="30" t="str">
        <f t="shared" si="578"/>
        <v>oui</v>
      </c>
    </row>
    <row r="3902" spans="3:57" ht="15" customHeight="1" x14ac:dyDescent="0.25">
      <c r="C3902" s="15"/>
      <c r="W3902" s="132" t="s">
        <v>91</v>
      </c>
      <c r="AN3902"/>
      <c r="AO3902"/>
      <c r="AP3902"/>
      <c r="AQ3902"/>
      <c r="BD3902"/>
      <c r="BE3902" s="30" t="str">
        <f t="shared" si="578"/>
        <v>oui</v>
      </c>
    </row>
    <row r="3903" spans="3:57" ht="15" customHeight="1" x14ac:dyDescent="0.25">
      <c r="C3903" s="15"/>
      <c r="W3903" s="132" t="s">
        <v>91</v>
      </c>
      <c r="AN3903"/>
      <c r="AO3903"/>
      <c r="AP3903"/>
      <c r="AQ3903"/>
      <c r="BD3903"/>
      <c r="BE3903" s="30" t="str">
        <f t="shared" si="578"/>
        <v>oui</v>
      </c>
    </row>
    <row r="3904" spans="3:57" ht="15" customHeight="1" x14ac:dyDescent="0.25">
      <c r="C3904" s="15"/>
      <c r="W3904" s="132" t="s">
        <v>91</v>
      </c>
      <c r="AN3904"/>
      <c r="AO3904"/>
      <c r="AP3904"/>
      <c r="AQ3904"/>
      <c r="BD3904"/>
      <c r="BE3904" s="30" t="str">
        <f t="shared" si="578"/>
        <v>oui</v>
      </c>
    </row>
    <row r="3905" spans="3:57" ht="15" customHeight="1" x14ac:dyDescent="0.25">
      <c r="C3905" s="15"/>
      <c r="W3905" s="132" t="s">
        <v>91</v>
      </c>
      <c r="AN3905"/>
      <c r="AO3905"/>
      <c r="AP3905"/>
      <c r="AQ3905"/>
      <c r="BD3905"/>
      <c r="BE3905" s="30" t="str">
        <f t="shared" si="578"/>
        <v>oui</v>
      </c>
    </row>
    <row r="3906" spans="3:57" ht="15" customHeight="1" x14ac:dyDescent="0.25">
      <c r="C3906" s="15"/>
      <c r="W3906" s="132" t="s">
        <v>91</v>
      </c>
      <c r="AN3906"/>
      <c r="AO3906"/>
      <c r="AP3906"/>
      <c r="AQ3906"/>
      <c r="BD3906"/>
      <c r="BE3906" s="30" t="str">
        <f t="shared" si="578"/>
        <v>oui</v>
      </c>
    </row>
    <row r="3907" spans="3:57" ht="15" customHeight="1" x14ac:dyDescent="0.25">
      <c r="C3907" s="15"/>
      <c r="W3907" s="132" t="s">
        <v>91</v>
      </c>
      <c r="AN3907"/>
      <c r="AO3907"/>
      <c r="AP3907"/>
      <c r="AQ3907"/>
      <c r="BD3907"/>
      <c r="BE3907" s="30" t="str">
        <f t="shared" si="578"/>
        <v>oui</v>
      </c>
    </row>
    <row r="3908" spans="3:57" ht="15" customHeight="1" x14ac:dyDescent="0.25">
      <c r="C3908" s="15"/>
      <c r="W3908" s="132" t="s">
        <v>91</v>
      </c>
      <c r="AN3908"/>
      <c r="AO3908"/>
      <c r="AP3908"/>
      <c r="AQ3908"/>
      <c r="BD3908"/>
      <c r="BE3908" s="30" t="str">
        <f t="shared" si="578"/>
        <v>oui</v>
      </c>
    </row>
    <row r="3909" spans="3:57" ht="15" customHeight="1" x14ac:dyDescent="0.25">
      <c r="C3909" s="15"/>
      <c r="W3909" s="132" t="s">
        <v>91</v>
      </c>
      <c r="AN3909"/>
      <c r="AO3909"/>
      <c r="AP3909"/>
      <c r="AQ3909"/>
      <c r="BD3909"/>
      <c r="BE3909" s="30" t="str">
        <f t="shared" si="578"/>
        <v>oui</v>
      </c>
    </row>
    <row r="3910" spans="3:57" ht="15" customHeight="1" x14ac:dyDescent="0.25">
      <c r="C3910" s="15"/>
      <c r="W3910" s="132" t="s">
        <v>91</v>
      </c>
      <c r="AN3910"/>
      <c r="AO3910"/>
      <c r="AP3910"/>
      <c r="AQ3910"/>
      <c r="BD3910"/>
      <c r="BE3910" s="30" t="str">
        <f t="shared" si="578"/>
        <v>oui</v>
      </c>
    </row>
    <row r="3911" spans="3:57" ht="15" customHeight="1" x14ac:dyDescent="0.25">
      <c r="C3911" s="15"/>
      <c r="W3911" s="132" t="s">
        <v>91</v>
      </c>
      <c r="AN3911"/>
      <c r="AO3911"/>
      <c r="AP3911"/>
      <c r="AQ3911"/>
      <c r="BD3911"/>
      <c r="BE3911" s="30" t="str">
        <f t="shared" si="578"/>
        <v>oui</v>
      </c>
    </row>
    <row r="3912" spans="3:57" ht="15" customHeight="1" x14ac:dyDescent="0.25">
      <c r="C3912" s="15"/>
      <c r="W3912" s="132" t="s">
        <v>91</v>
      </c>
      <c r="AN3912"/>
      <c r="AO3912"/>
      <c r="AP3912"/>
      <c r="AQ3912"/>
      <c r="BD3912"/>
      <c r="BE3912" s="30" t="str">
        <f t="shared" si="578"/>
        <v>oui</v>
      </c>
    </row>
    <row r="3913" spans="3:57" ht="15" customHeight="1" x14ac:dyDescent="0.25">
      <c r="C3913" s="15"/>
      <c r="W3913" s="132" t="s">
        <v>91</v>
      </c>
      <c r="AN3913"/>
      <c r="AO3913"/>
      <c r="AP3913"/>
      <c r="AQ3913"/>
      <c r="BD3913"/>
      <c r="BE3913" s="30" t="str">
        <f t="shared" si="578"/>
        <v>oui</v>
      </c>
    </row>
    <row r="3914" spans="3:57" ht="15" customHeight="1" x14ac:dyDescent="0.25">
      <c r="C3914" s="15"/>
      <c r="W3914" s="132" t="s">
        <v>91</v>
      </c>
      <c r="AN3914"/>
      <c r="AO3914"/>
      <c r="AP3914"/>
      <c r="AQ3914"/>
      <c r="BD3914"/>
      <c r="BE3914" s="30" t="str">
        <f t="shared" si="578"/>
        <v>oui</v>
      </c>
    </row>
    <row r="3915" spans="3:57" ht="15" customHeight="1" x14ac:dyDescent="0.25">
      <c r="C3915" s="15"/>
      <c r="W3915" s="132" t="s">
        <v>91</v>
      </c>
      <c r="AN3915"/>
      <c r="AO3915"/>
      <c r="AP3915"/>
      <c r="AQ3915"/>
      <c r="BD3915"/>
      <c r="BE3915" s="30" t="str">
        <f t="shared" si="578"/>
        <v>oui</v>
      </c>
    </row>
    <row r="3916" spans="3:57" ht="15" customHeight="1" x14ac:dyDescent="0.25">
      <c r="C3916" s="15"/>
      <c r="W3916" s="132" t="s">
        <v>91</v>
      </c>
      <c r="AN3916"/>
      <c r="AO3916"/>
      <c r="AP3916"/>
      <c r="AQ3916"/>
      <c r="BD3916"/>
      <c r="BE3916" s="30" t="str">
        <f t="shared" si="578"/>
        <v>oui</v>
      </c>
    </row>
    <row r="3917" spans="3:57" ht="15" customHeight="1" x14ac:dyDescent="0.25">
      <c r="C3917" s="15"/>
      <c r="W3917" s="132" t="s">
        <v>91</v>
      </c>
      <c r="AN3917"/>
      <c r="AO3917"/>
      <c r="AP3917"/>
      <c r="AQ3917"/>
      <c r="BD3917"/>
      <c r="BE3917" s="30" t="str">
        <f t="shared" si="578"/>
        <v>oui</v>
      </c>
    </row>
    <row r="3918" spans="3:57" ht="15" customHeight="1" x14ac:dyDescent="0.25">
      <c r="C3918" s="15"/>
      <c r="W3918" s="132" t="s">
        <v>91</v>
      </c>
      <c r="AN3918"/>
      <c r="AO3918"/>
      <c r="AP3918"/>
      <c r="AQ3918"/>
      <c r="BD3918"/>
      <c r="BE3918" s="30" t="str">
        <f t="shared" si="578"/>
        <v>oui</v>
      </c>
    </row>
    <row r="3919" spans="3:57" ht="15" customHeight="1" x14ac:dyDescent="0.25">
      <c r="C3919" s="15"/>
      <c r="W3919" s="132" t="s">
        <v>91</v>
      </c>
      <c r="AN3919"/>
      <c r="AO3919"/>
      <c r="AP3919"/>
      <c r="AQ3919"/>
      <c r="BD3919"/>
      <c r="BE3919" s="30" t="str">
        <f t="shared" si="578"/>
        <v>oui</v>
      </c>
    </row>
    <row r="3920" spans="3:57" ht="15" customHeight="1" x14ac:dyDescent="0.25">
      <c r="C3920" s="15"/>
      <c r="W3920" s="132" t="s">
        <v>91</v>
      </c>
      <c r="AN3920"/>
      <c r="AO3920"/>
      <c r="AP3920"/>
      <c r="AQ3920"/>
      <c r="BD3920"/>
      <c r="BE3920" s="30" t="str">
        <f t="shared" si="578"/>
        <v>oui</v>
      </c>
    </row>
    <row r="3921" spans="3:57" ht="15" customHeight="1" x14ac:dyDescent="0.25">
      <c r="C3921" s="15"/>
      <c r="W3921" s="132" t="s">
        <v>91</v>
      </c>
      <c r="AN3921"/>
      <c r="AO3921"/>
      <c r="AP3921"/>
      <c r="AQ3921"/>
      <c r="BD3921"/>
      <c r="BE3921" s="30" t="str">
        <f t="shared" si="578"/>
        <v>oui</v>
      </c>
    </row>
    <row r="3922" spans="3:57" ht="15" customHeight="1" x14ac:dyDescent="0.25">
      <c r="C3922" s="15"/>
      <c r="W3922" s="132" t="s">
        <v>91</v>
      </c>
      <c r="AN3922"/>
      <c r="AO3922"/>
      <c r="AP3922"/>
      <c r="AQ3922"/>
      <c r="BD3922"/>
      <c r="BE3922" s="30" t="str">
        <f t="shared" si="578"/>
        <v>oui</v>
      </c>
    </row>
    <row r="3923" spans="3:57" ht="15" customHeight="1" x14ac:dyDescent="0.25">
      <c r="C3923" s="15"/>
      <c r="W3923" s="132" t="s">
        <v>91</v>
      </c>
      <c r="AN3923"/>
      <c r="AO3923"/>
      <c r="AP3923"/>
      <c r="AQ3923"/>
      <c r="BD3923"/>
      <c r="BE3923" s="30" t="str">
        <f t="shared" si="578"/>
        <v>oui</v>
      </c>
    </row>
    <row r="3924" spans="3:57" ht="15" customHeight="1" x14ac:dyDescent="0.25">
      <c r="C3924" s="15"/>
      <c r="W3924" s="132" t="s">
        <v>91</v>
      </c>
      <c r="AN3924"/>
      <c r="AO3924"/>
      <c r="AP3924"/>
      <c r="AQ3924"/>
      <c r="BD3924"/>
      <c r="BE3924" s="30" t="str">
        <f t="shared" si="578"/>
        <v>oui</v>
      </c>
    </row>
    <row r="3925" spans="3:57" ht="15" customHeight="1" x14ac:dyDescent="0.25">
      <c r="C3925" s="15"/>
      <c r="W3925" s="132" t="s">
        <v>91</v>
      </c>
      <c r="AN3925"/>
      <c r="AO3925"/>
      <c r="AP3925"/>
      <c r="AQ3925"/>
      <c r="BD3925"/>
      <c r="BE3925" s="30" t="str">
        <f t="shared" si="578"/>
        <v>oui</v>
      </c>
    </row>
    <row r="3926" spans="3:57" ht="15" customHeight="1" x14ac:dyDescent="0.25">
      <c r="C3926" s="15"/>
      <c r="W3926" s="132" t="s">
        <v>91</v>
      </c>
      <c r="AN3926"/>
      <c r="AO3926"/>
      <c r="AP3926"/>
      <c r="AQ3926"/>
      <c r="BD3926"/>
      <c r="BE3926" s="30" t="str">
        <f t="shared" si="578"/>
        <v>oui</v>
      </c>
    </row>
    <row r="3927" spans="3:57" ht="15" customHeight="1" x14ac:dyDescent="0.25">
      <c r="C3927" s="15"/>
      <c r="W3927" s="132" t="s">
        <v>91</v>
      </c>
      <c r="AN3927"/>
      <c r="AO3927"/>
      <c r="AP3927"/>
      <c r="AQ3927"/>
      <c r="BD3927"/>
      <c r="BE3927" s="30" t="str">
        <f t="shared" si="578"/>
        <v>oui</v>
      </c>
    </row>
    <row r="3928" spans="3:57" ht="15" customHeight="1" x14ac:dyDescent="0.25">
      <c r="C3928" s="15"/>
      <c r="W3928" s="132" t="s">
        <v>91</v>
      </c>
      <c r="AN3928"/>
      <c r="AO3928"/>
      <c r="AP3928"/>
      <c r="AQ3928"/>
      <c r="BD3928"/>
      <c r="BE3928" s="30" t="str">
        <f t="shared" si="578"/>
        <v>oui</v>
      </c>
    </row>
    <row r="3929" spans="3:57" ht="15" customHeight="1" x14ac:dyDescent="0.25">
      <c r="C3929" s="15"/>
      <c r="W3929" s="132" t="s">
        <v>91</v>
      </c>
      <c r="AN3929"/>
      <c r="AO3929"/>
      <c r="AP3929"/>
      <c r="AQ3929"/>
      <c r="BD3929"/>
      <c r="BE3929" s="30" t="str">
        <f t="shared" si="578"/>
        <v>oui</v>
      </c>
    </row>
    <row r="3930" spans="3:57" ht="15" customHeight="1" x14ac:dyDescent="0.25">
      <c r="C3930" s="15"/>
      <c r="W3930" s="132" t="s">
        <v>91</v>
      </c>
      <c r="AN3930"/>
      <c r="AO3930"/>
      <c r="AP3930"/>
      <c r="AQ3930"/>
      <c r="BD3930"/>
      <c r="BE3930" s="30" t="str">
        <f t="shared" ref="BE3930:BE3993" si="579">+BE3929</f>
        <v>oui</v>
      </c>
    </row>
    <row r="3931" spans="3:57" ht="15" customHeight="1" x14ac:dyDescent="0.25">
      <c r="C3931" s="15"/>
      <c r="W3931" s="132" t="s">
        <v>91</v>
      </c>
      <c r="AN3931"/>
      <c r="AO3931"/>
      <c r="AP3931"/>
      <c r="AQ3931"/>
      <c r="BD3931"/>
      <c r="BE3931" s="30" t="str">
        <f t="shared" si="579"/>
        <v>oui</v>
      </c>
    </row>
    <row r="3932" spans="3:57" ht="15" customHeight="1" x14ac:dyDescent="0.25">
      <c r="C3932" s="15"/>
      <c r="W3932" s="132" t="s">
        <v>91</v>
      </c>
      <c r="AN3932"/>
      <c r="AO3932"/>
      <c r="AP3932"/>
      <c r="AQ3932"/>
      <c r="BD3932"/>
      <c r="BE3932" s="30" t="str">
        <f t="shared" si="579"/>
        <v>oui</v>
      </c>
    </row>
    <row r="3933" spans="3:57" ht="15" customHeight="1" x14ac:dyDescent="0.25">
      <c r="C3933" s="15"/>
      <c r="W3933" s="132" t="s">
        <v>91</v>
      </c>
      <c r="AN3933"/>
      <c r="AO3933"/>
      <c r="AP3933"/>
      <c r="AQ3933"/>
      <c r="BD3933"/>
      <c r="BE3933" s="30" t="str">
        <f t="shared" si="579"/>
        <v>oui</v>
      </c>
    </row>
    <row r="3934" spans="3:57" ht="15" customHeight="1" x14ac:dyDescent="0.25">
      <c r="C3934" s="15"/>
      <c r="W3934" s="132" t="s">
        <v>91</v>
      </c>
      <c r="AN3934"/>
      <c r="AO3934"/>
      <c r="AP3934"/>
      <c r="AQ3934"/>
      <c r="BD3934"/>
      <c r="BE3934" s="30" t="str">
        <f t="shared" si="579"/>
        <v>oui</v>
      </c>
    </row>
    <row r="3935" spans="3:57" ht="15" customHeight="1" x14ac:dyDescent="0.25">
      <c r="C3935" s="15"/>
      <c r="W3935" s="132" t="s">
        <v>91</v>
      </c>
      <c r="AN3935"/>
      <c r="AO3935"/>
      <c r="AP3935"/>
      <c r="AQ3935"/>
      <c r="BD3935"/>
      <c r="BE3935" s="30" t="str">
        <f t="shared" si="579"/>
        <v>oui</v>
      </c>
    </row>
    <row r="3936" spans="3:57" ht="15" customHeight="1" x14ac:dyDescent="0.25">
      <c r="C3936" s="15"/>
      <c r="W3936" s="132" t="s">
        <v>91</v>
      </c>
      <c r="AN3936"/>
      <c r="AO3936"/>
      <c r="AP3936"/>
      <c r="AQ3936"/>
      <c r="BD3936"/>
      <c r="BE3936" s="30" t="str">
        <f t="shared" si="579"/>
        <v>oui</v>
      </c>
    </row>
    <row r="3937" spans="3:57" ht="15" customHeight="1" x14ac:dyDescent="0.25">
      <c r="C3937" s="15"/>
      <c r="W3937" s="132" t="s">
        <v>91</v>
      </c>
      <c r="AN3937"/>
      <c r="AO3937"/>
      <c r="AP3937"/>
      <c r="AQ3937"/>
      <c r="BD3937"/>
      <c r="BE3937" s="30" t="str">
        <f t="shared" si="579"/>
        <v>oui</v>
      </c>
    </row>
    <row r="3938" spans="3:57" ht="15" customHeight="1" x14ac:dyDescent="0.25">
      <c r="C3938" s="15"/>
      <c r="W3938" s="132" t="s">
        <v>91</v>
      </c>
      <c r="AN3938"/>
      <c r="AO3938"/>
      <c r="AP3938"/>
      <c r="AQ3938"/>
      <c r="BD3938"/>
      <c r="BE3938" s="30" t="str">
        <f t="shared" si="579"/>
        <v>oui</v>
      </c>
    </row>
    <row r="3939" spans="3:57" ht="15" customHeight="1" x14ac:dyDescent="0.25">
      <c r="C3939" s="15"/>
      <c r="W3939" s="132" t="s">
        <v>91</v>
      </c>
      <c r="AN3939"/>
      <c r="AO3939"/>
      <c r="AP3939"/>
      <c r="AQ3939"/>
      <c r="BD3939"/>
      <c r="BE3939" s="30" t="str">
        <f t="shared" si="579"/>
        <v>oui</v>
      </c>
    </row>
    <row r="3940" spans="3:57" ht="15" customHeight="1" x14ac:dyDescent="0.25">
      <c r="C3940" s="15"/>
      <c r="W3940" s="132" t="s">
        <v>91</v>
      </c>
      <c r="AN3940"/>
      <c r="AO3940"/>
      <c r="AP3940"/>
      <c r="AQ3940"/>
      <c r="BD3940"/>
      <c r="BE3940" s="30" t="str">
        <f t="shared" si="579"/>
        <v>oui</v>
      </c>
    </row>
    <row r="3941" spans="3:57" ht="15" customHeight="1" x14ac:dyDescent="0.25">
      <c r="C3941" s="15"/>
      <c r="W3941" s="132" t="s">
        <v>91</v>
      </c>
      <c r="AN3941"/>
      <c r="AO3941"/>
      <c r="AP3941"/>
      <c r="AQ3941"/>
      <c r="BD3941"/>
      <c r="BE3941" s="30" t="str">
        <f t="shared" si="579"/>
        <v>oui</v>
      </c>
    </row>
    <row r="3942" spans="3:57" ht="15" customHeight="1" x14ac:dyDescent="0.25">
      <c r="C3942" s="15"/>
      <c r="W3942" s="132" t="s">
        <v>91</v>
      </c>
      <c r="AN3942"/>
      <c r="AO3942"/>
      <c r="AP3942"/>
      <c r="AQ3942"/>
      <c r="BD3942"/>
      <c r="BE3942" s="30" t="str">
        <f t="shared" si="579"/>
        <v>oui</v>
      </c>
    </row>
    <row r="3943" spans="3:57" ht="15" customHeight="1" x14ac:dyDescent="0.25">
      <c r="C3943" s="15"/>
      <c r="W3943" s="132" t="s">
        <v>91</v>
      </c>
      <c r="AN3943"/>
      <c r="AO3943"/>
      <c r="AP3943"/>
      <c r="AQ3943"/>
      <c r="BD3943"/>
      <c r="BE3943" s="30" t="str">
        <f t="shared" si="579"/>
        <v>oui</v>
      </c>
    </row>
    <row r="3944" spans="3:57" ht="15" customHeight="1" x14ac:dyDescent="0.25">
      <c r="C3944" s="15"/>
      <c r="W3944" s="132" t="s">
        <v>91</v>
      </c>
      <c r="AN3944"/>
      <c r="AO3944"/>
      <c r="AP3944"/>
      <c r="AQ3944"/>
      <c r="BD3944"/>
      <c r="BE3944" s="30" t="str">
        <f t="shared" si="579"/>
        <v>oui</v>
      </c>
    </row>
    <row r="3945" spans="3:57" ht="15" customHeight="1" x14ac:dyDescent="0.25">
      <c r="C3945" s="15"/>
      <c r="W3945" s="132" t="s">
        <v>91</v>
      </c>
      <c r="AN3945"/>
      <c r="AO3945"/>
      <c r="AP3945"/>
      <c r="AQ3945"/>
      <c r="BD3945"/>
      <c r="BE3945" s="30" t="str">
        <f t="shared" si="579"/>
        <v>oui</v>
      </c>
    </row>
    <row r="3946" spans="3:57" ht="15" customHeight="1" x14ac:dyDescent="0.25">
      <c r="C3946" s="15"/>
      <c r="W3946" s="132" t="s">
        <v>91</v>
      </c>
      <c r="AN3946"/>
      <c r="AO3946"/>
      <c r="AP3946"/>
      <c r="AQ3946"/>
      <c r="BD3946"/>
      <c r="BE3946" s="30" t="str">
        <f t="shared" si="579"/>
        <v>oui</v>
      </c>
    </row>
    <row r="3947" spans="3:57" ht="15" customHeight="1" x14ac:dyDescent="0.25">
      <c r="C3947" s="15"/>
      <c r="W3947" s="132" t="s">
        <v>91</v>
      </c>
      <c r="AN3947"/>
      <c r="AO3947"/>
      <c r="AP3947"/>
      <c r="AQ3947"/>
      <c r="BD3947"/>
      <c r="BE3947" s="30" t="str">
        <f t="shared" si="579"/>
        <v>oui</v>
      </c>
    </row>
    <row r="3948" spans="3:57" ht="15" customHeight="1" x14ac:dyDescent="0.25">
      <c r="C3948" s="15"/>
      <c r="W3948" s="132" t="s">
        <v>91</v>
      </c>
      <c r="AN3948"/>
      <c r="AO3948"/>
      <c r="AP3948"/>
      <c r="AQ3948"/>
      <c r="BD3948"/>
      <c r="BE3948" s="30" t="str">
        <f t="shared" si="579"/>
        <v>oui</v>
      </c>
    </row>
    <row r="3949" spans="3:57" ht="15" customHeight="1" x14ac:dyDescent="0.25">
      <c r="C3949" s="15"/>
      <c r="W3949" s="132" t="s">
        <v>91</v>
      </c>
      <c r="AN3949"/>
      <c r="AO3949"/>
      <c r="AP3949"/>
      <c r="AQ3949"/>
      <c r="BD3949"/>
      <c r="BE3949" s="30" t="str">
        <f t="shared" si="579"/>
        <v>oui</v>
      </c>
    </row>
    <row r="3950" spans="3:57" ht="15" customHeight="1" x14ac:dyDescent="0.25">
      <c r="C3950" s="15"/>
      <c r="W3950" s="132" t="s">
        <v>91</v>
      </c>
      <c r="AN3950"/>
      <c r="AO3950"/>
      <c r="AP3950"/>
      <c r="AQ3950"/>
      <c r="BD3950"/>
      <c r="BE3950" s="30" t="str">
        <f t="shared" si="579"/>
        <v>oui</v>
      </c>
    </row>
    <row r="3951" spans="3:57" ht="15" customHeight="1" x14ac:dyDescent="0.25">
      <c r="C3951" s="15"/>
      <c r="W3951" s="132" t="s">
        <v>91</v>
      </c>
      <c r="AN3951"/>
      <c r="AO3951"/>
      <c r="AP3951"/>
      <c r="AQ3951"/>
      <c r="BD3951"/>
      <c r="BE3951" s="30" t="str">
        <f t="shared" si="579"/>
        <v>oui</v>
      </c>
    </row>
    <row r="3952" spans="3:57" ht="15" customHeight="1" x14ac:dyDescent="0.25">
      <c r="C3952" s="15"/>
      <c r="W3952" s="132" t="s">
        <v>91</v>
      </c>
      <c r="AN3952"/>
      <c r="AO3952"/>
      <c r="AP3952"/>
      <c r="AQ3952"/>
      <c r="BD3952"/>
      <c r="BE3952" s="30" t="str">
        <f t="shared" si="579"/>
        <v>oui</v>
      </c>
    </row>
    <row r="3953" spans="3:57" ht="15" customHeight="1" x14ac:dyDescent="0.25">
      <c r="C3953" s="15"/>
      <c r="W3953" s="132" t="s">
        <v>91</v>
      </c>
      <c r="AN3953"/>
      <c r="AO3953"/>
      <c r="AP3953"/>
      <c r="AQ3953"/>
      <c r="BD3953"/>
      <c r="BE3953" s="30" t="str">
        <f t="shared" si="579"/>
        <v>oui</v>
      </c>
    </row>
    <row r="3954" spans="3:57" ht="15" customHeight="1" x14ac:dyDescent="0.25">
      <c r="C3954" s="15"/>
      <c r="W3954" s="132" t="s">
        <v>91</v>
      </c>
      <c r="AN3954"/>
      <c r="AO3954"/>
      <c r="AP3954"/>
      <c r="AQ3954"/>
      <c r="BD3954"/>
      <c r="BE3954" s="30" t="str">
        <f t="shared" si="579"/>
        <v>oui</v>
      </c>
    </row>
    <row r="3955" spans="3:57" ht="15" customHeight="1" x14ac:dyDescent="0.25">
      <c r="C3955" s="15"/>
      <c r="W3955" s="132" t="s">
        <v>91</v>
      </c>
      <c r="AN3955"/>
      <c r="AO3955"/>
      <c r="AP3955"/>
      <c r="AQ3955"/>
      <c r="BD3955"/>
      <c r="BE3955" s="30" t="str">
        <f t="shared" si="579"/>
        <v>oui</v>
      </c>
    </row>
    <row r="3956" spans="3:57" ht="15" customHeight="1" x14ac:dyDescent="0.25">
      <c r="C3956" s="15"/>
      <c r="W3956" s="132" t="s">
        <v>91</v>
      </c>
      <c r="AN3956"/>
      <c r="AO3956"/>
      <c r="AP3956"/>
      <c r="AQ3956"/>
      <c r="BD3956"/>
      <c r="BE3956" s="30" t="str">
        <f t="shared" si="579"/>
        <v>oui</v>
      </c>
    </row>
    <row r="3957" spans="3:57" ht="15" customHeight="1" x14ac:dyDescent="0.25">
      <c r="C3957" s="15"/>
      <c r="W3957" s="132" t="s">
        <v>91</v>
      </c>
      <c r="AN3957"/>
      <c r="AO3957"/>
      <c r="AP3957"/>
      <c r="AQ3957"/>
      <c r="BD3957"/>
      <c r="BE3957" s="30" t="str">
        <f t="shared" si="579"/>
        <v>oui</v>
      </c>
    </row>
    <row r="3958" spans="3:57" ht="15" customHeight="1" x14ac:dyDescent="0.25">
      <c r="C3958" s="15"/>
      <c r="W3958" s="132" t="s">
        <v>91</v>
      </c>
      <c r="AN3958"/>
      <c r="AO3958"/>
      <c r="AP3958"/>
      <c r="AQ3958"/>
      <c r="BD3958"/>
      <c r="BE3958" s="30" t="str">
        <f t="shared" si="579"/>
        <v>oui</v>
      </c>
    </row>
    <row r="3959" spans="3:57" ht="15" customHeight="1" x14ac:dyDescent="0.25">
      <c r="C3959" s="15"/>
      <c r="W3959" s="132" t="s">
        <v>91</v>
      </c>
      <c r="AN3959"/>
      <c r="AO3959"/>
      <c r="AP3959"/>
      <c r="AQ3959"/>
      <c r="BD3959"/>
      <c r="BE3959" s="30" t="str">
        <f t="shared" si="579"/>
        <v>oui</v>
      </c>
    </row>
    <row r="3960" spans="3:57" ht="15" customHeight="1" x14ac:dyDescent="0.25">
      <c r="C3960" s="15"/>
      <c r="W3960" s="132" t="s">
        <v>91</v>
      </c>
      <c r="AN3960"/>
      <c r="AO3960"/>
      <c r="AP3960"/>
      <c r="AQ3960"/>
      <c r="BD3960"/>
      <c r="BE3960" s="30" t="str">
        <f t="shared" si="579"/>
        <v>oui</v>
      </c>
    </row>
    <row r="3961" spans="3:57" ht="15" customHeight="1" x14ac:dyDescent="0.25">
      <c r="C3961" s="15"/>
      <c r="W3961" s="132" t="s">
        <v>91</v>
      </c>
      <c r="AN3961"/>
      <c r="AO3961"/>
      <c r="AP3961"/>
      <c r="AQ3961"/>
      <c r="BD3961"/>
      <c r="BE3961" s="30" t="str">
        <f t="shared" si="579"/>
        <v>oui</v>
      </c>
    </row>
    <row r="3962" spans="3:57" ht="15" customHeight="1" x14ac:dyDescent="0.25">
      <c r="C3962" s="15"/>
      <c r="W3962" s="132" t="s">
        <v>91</v>
      </c>
      <c r="AN3962"/>
      <c r="AO3962"/>
      <c r="AP3962"/>
      <c r="AQ3962"/>
      <c r="BD3962"/>
      <c r="BE3962" s="30" t="str">
        <f t="shared" si="579"/>
        <v>oui</v>
      </c>
    </row>
    <row r="3963" spans="3:57" ht="15" customHeight="1" x14ac:dyDescent="0.25">
      <c r="C3963" s="15"/>
      <c r="W3963" s="132" t="s">
        <v>91</v>
      </c>
      <c r="AN3963"/>
      <c r="AO3963"/>
      <c r="AP3963"/>
      <c r="AQ3963"/>
      <c r="BD3963"/>
      <c r="BE3963" s="30" t="str">
        <f t="shared" si="579"/>
        <v>oui</v>
      </c>
    </row>
    <row r="3964" spans="3:57" ht="15" customHeight="1" x14ac:dyDescent="0.25">
      <c r="C3964" s="15"/>
      <c r="W3964" s="132" t="s">
        <v>91</v>
      </c>
      <c r="AN3964"/>
      <c r="AO3964"/>
      <c r="AP3964"/>
      <c r="AQ3964"/>
      <c r="BD3964"/>
      <c r="BE3964" s="30" t="str">
        <f t="shared" si="579"/>
        <v>oui</v>
      </c>
    </row>
    <row r="3965" spans="3:57" ht="15" customHeight="1" x14ac:dyDescent="0.25">
      <c r="C3965" s="15"/>
      <c r="W3965" s="132" t="s">
        <v>91</v>
      </c>
      <c r="AN3965"/>
      <c r="AO3965"/>
      <c r="AP3965"/>
      <c r="AQ3965"/>
      <c r="BD3965"/>
      <c r="BE3965" s="30" t="str">
        <f t="shared" si="579"/>
        <v>oui</v>
      </c>
    </row>
    <row r="3966" spans="3:57" ht="15" customHeight="1" x14ac:dyDescent="0.25">
      <c r="C3966" s="15"/>
      <c r="W3966" s="132" t="s">
        <v>91</v>
      </c>
      <c r="AN3966"/>
      <c r="AO3966"/>
      <c r="AP3966"/>
      <c r="AQ3966"/>
      <c r="BD3966"/>
      <c r="BE3966" s="30" t="str">
        <f t="shared" si="579"/>
        <v>oui</v>
      </c>
    </row>
    <row r="3967" spans="3:57" ht="15" customHeight="1" x14ac:dyDescent="0.25">
      <c r="C3967" s="15"/>
      <c r="W3967" s="132" t="s">
        <v>91</v>
      </c>
      <c r="AN3967"/>
      <c r="AO3967"/>
      <c r="AP3967"/>
      <c r="AQ3967"/>
      <c r="BD3967"/>
      <c r="BE3967" s="30" t="str">
        <f t="shared" si="579"/>
        <v>oui</v>
      </c>
    </row>
    <row r="3968" spans="3:57" ht="15" customHeight="1" x14ac:dyDescent="0.25">
      <c r="C3968" s="15"/>
      <c r="W3968" s="132" t="s">
        <v>91</v>
      </c>
      <c r="AN3968"/>
      <c r="AO3968"/>
      <c r="AP3968"/>
      <c r="AQ3968"/>
      <c r="BD3968"/>
      <c r="BE3968" s="30" t="str">
        <f t="shared" si="579"/>
        <v>oui</v>
      </c>
    </row>
    <row r="3969" spans="3:57" ht="15" customHeight="1" x14ac:dyDescent="0.25">
      <c r="C3969" s="15"/>
      <c r="W3969" s="132" t="s">
        <v>91</v>
      </c>
      <c r="AN3969"/>
      <c r="AO3969"/>
      <c r="AP3969"/>
      <c r="AQ3969"/>
      <c r="BD3969"/>
      <c r="BE3969" s="30" t="str">
        <f t="shared" si="579"/>
        <v>oui</v>
      </c>
    </row>
    <row r="3970" spans="3:57" ht="15" customHeight="1" x14ac:dyDescent="0.25">
      <c r="C3970" s="15"/>
      <c r="W3970" s="132" t="s">
        <v>91</v>
      </c>
      <c r="AN3970"/>
      <c r="AO3970"/>
      <c r="AP3970"/>
      <c r="AQ3970"/>
      <c r="BD3970"/>
      <c r="BE3970" s="30" t="str">
        <f t="shared" si="579"/>
        <v>oui</v>
      </c>
    </row>
    <row r="3971" spans="3:57" ht="15" customHeight="1" x14ac:dyDescent="0.25">
      <c r="C3971" s="15"/>
      <c r="W3971" s="132" t="s">
        <v>91</v>
      </c>
      <c r="AN3971"/>
      <c r="AO3971"/>
      <c r="AP3971"/>
      <c r="AQ3971"/>
      <c r="BD3971"/>
      <c r="BE3971" s="30" t="str">
        <f t="shared" si="579"/>
        <v>oui</v>
      </c>
    </row>
    <row r="3972" spans="3:57" ht="15" customHeight="1" x14ac:dyDescent="0.25">
      <c r="C3972" s="15"/>
      <c r="W3972" s="132" t="s">
        <v>91</v>
      </c>
      <c r="AN3972"/>
      <c r="AO3972"/>
      <c r="AP3972"/>
      <c r="AQ3972"/>
      <c r="BD3972"/>
      <c r="BE3972" s="30" t="str">
        <f t="shared" si="579"/>
        <v>oui</v>
      </c>
    </row>
    <row r="3973" spans="3:57" ht="15" customHeight="1" x14ac:dyDescent="0.25">
      <c r="C3973" s="15"/>
      <c r="W3973" s="132" t="s">
        <v>91</v>
      </c>
      <c r="AN3973"/>
      <c r="AO3973"/>
      <c r="AP3973"/>
      <c r="AQ3973"/>
      <c r="BD3973"/>
      <c r="BE3973" s="30" t="str">
        <f t="shared" si="579"/>
        <v>oui</v>
      </c>
    </row>
    <row r="3974" spans="3:57" ht="15" customHeight="1" x14ac:dyDescent="0.25">
      <c r="C3974" s="15"/>
      <c r="W3974" s="132" t="s">
        <v>91</v>
      </c>
      <c r="AN3974"/>
      <c r="AO3974"/>
      <c r="AP3974"/>
      <c r="AQ3974"/>
      <c r="BD3974"/>
      <c r="BE3974" s="30" t="str">
        <f t="shared" si="579"/>
        <v>oui</v>
      </c>
    </row>
    <row r="3975" spans="3:57" ht="15" customHeight="1" x14ac:dyDescent="0.25">
      <c r="C3975" s="15"/>
      <c r="W3975" s="132" t="s">
        <v>91</v>
      </c>
      <c r="AN3975"/>
      <c r="AO3975"/>
      <c r="AP3975"/>
      <c r="AQ3975"/>
      <c r="BD3975"/>
      <c r="BE3975" s="30" t="str">
        <f t="shared" si="579"/>
        <v>oui</v>
      </c>
    </row>
    <row r="3976" spans="3:57" ht="15" customHeight="1" x14ac:dyDescent="0.25">
      <c r="C3976" s="15"/>
      <c r="W3976" s="132" t="s">
        <v>91</v>
      </c>
      <c r="AN3976"/>
      <c r="AO3976"/>
      <c r="AP3976"/>
      <c r="AQ3976"/>
      <c r="BD3976"/>
      <c r="BE3976" s="30" t="str">
        <f t="shared" si="579"/>
        <v>oui</v>
      </c>
    </row>
    <row r="3977" spans="3:57" ht="15" customHeight="1" x14ac:dyDescent="0.25">
      <c r="C3977" s="15"/>
      <c r="W3977" s="132" t="s">
        <v>91</v>
      </c>
      <c r="AN3977"/>
      <c r="AO3977"/>
      <c r="AP3977"/>
      <c r="AQ3977"/>
      <c r="BD3977"/>
      <c r="BE3977" s="30" t="str">
        <f t="shared" si="579"/>
        <v>oui</v>
      </c>
    </row>
    <row r="3978" spans="3:57" ht="15" customHeight="1" x14ac:dyDescent="0.25">
      <c r="C3978" s="15"/>
      <c r="W3978" s="132" t="s">
        <v>91</v>
      </c>
      <c r="AN3978"/>
      <c r="AO3978"/>
      <c r="AP3978"/>
      <c r="AQ3978"/>
      <c r="BD3978"/>
      <c r="BE3978" s="30" t="str">
        <f t="shared" si="579"/>
        <v>oui</v>
      </c>
    </row>
    <row r="3979" spans="3:57" ht="15" customHeight="1" x14ac:dyDescent="0.25">
      <c r="C3979" s="15"/>
      <c r="W3979" s="132" t="s">
        <v>91</v>
      </c>
      <c r="AN3979"/>
      <c r="AO3979"/>
      <c r="AP3979"/>
      <c r="AQ3979"/>
      <c r="BD3979"/>
      <c r="BE3979" s="30" t="str">
        <f t="shared" si="579"/>
        <v>oui</v>
      </c>
    </row>
    <row r="3980" spans="3:57" ht="15" customHeight="1" x14ac:dyDescent="0.25">
      <c r="C3980" s="15"/>
      <c r="W3980" s="132" t="s">
        <v>91</v>
      </c>
      <c r="AN3980"/>
      <c r="AO3980"/>
      <c r="AP3980"/>
      <c r="AQ3980"/>
      <c r="BD3980"/>
      <c r="BE3980" s="30" t="str">
        <f t="shared" si="579"/>
        <v>oui</v>
      </c>
    </row>
    <row r="3981" spans="3:57" ht="15" customHeight="1" x14ac:dyDescent="0.25">
      <c r="C3981" s="15"/>
      <c r="W3981" s="132" t="s">
        <v>91</v>
      </c>
      <c r="AN3981"/>
      <c r="AO3981"/>
      <c r="AP3981"/>
      <c r="AQ3981"/>
      <c r="BD3981"/>
      <c r="BE3981" s="30" t="str">
        <f t="shared" si="579"/>
        <v>oui</v>
      </c>
    </row>
    <row r="3982" spans="3:57" ht="15" customHeight="1" x14ac:dyDescent="0.25">
      <c r="C3982" s="15"/>
      <c r="W3982" s="132" t="s">
        <v>91</v>
      </c>
      <c r="AN3982"/>
      <c r="AO3982"/>
      <c r="AP3982"/>
      <c r="AQ3982"/>
      <c r="BD3982"/>
      <c r="BE3982" s="30" t="str">
        <f t="shared" si="579"/>
        <v>oui</v>
      </c>
    </row>
    <row r="3983" spans="3:57" ht="15" customHeight="1" x14ac:dyDescent="0.25">
      <c r="C3983" s="15"/>
      <c r="W3983" s="132" t="s">
        <v>91</v>
      </c>
      <c r="AN3983"/>
      <c r="AO3983"/>
      <c r="AP3983"/>
      <c r="AQ3983"/>
      <c r="BD3983"/>
      <c r="BE3983" s="30" t="str">
        <f t="shared" si="579"/>
        <v>oui</v>
      </c>
    </row>
    <row r="3984" spans="3:57" ht="15" customHeight="1" x14ac:dyDescent="0.25">
      <c r="C3984" s="15"/>
      <c r="W3984" s="132" t="s">
        <v>91</v>
      </c>
      <c r="AN3984"/>
      <c r="AO3984"/>
      <c r="AP3984"/>
      <c r="AQ3984"/>
      <c r="BD3984"/>
      <c r="BE3984" s="30" t="str">
        <f t="shared" si="579"/>
        <v>oui</v>
      </c>
    </row>
    <row r="3985" spans="3:57" ht="15" customHeight="1" x14ac:dyDescent="0.25">
      <c r="C3985" s="15"/>
      <c r="W3985" s="132" t="s">
        <v>91</v>
      </c>
      <c r="AN3985"/>
      <c r="AO3985"/>
      <c r="AP3985"/>
      <c r="AQ3985"/>
      <c r="BD3985"/>
      <c r="BE3985" s="30" t="str">
        <f t="shared" si="579"/>
        <v>oui</v>
      </c>
    </row>
    <row r="3986" spans="3:57" ht="15" customHeight="1" x14ac:dyDescent="0.25">
      <c r="C3986" s="15"/>
      <c r="W3986" s="132" t="s">
        <v>91</v>
      </c>
      <c r="AN3986"/>
      <c r="AO3986"/>
      <c r="AP3986"/>
      <c r="AQ3986"/>
      <c r="BD3986"/>
      <c r="BE3986" s="30" t="str">
        <f t="shared" si="579"/>
        <v>oui</v>
      </c>
    </row>
    <row r="3987" spans="3:57" ht="15" customHeight="1" x14ac:dyDescent="0.25">
      <c r="C3987" s="15"/>
      <c r="W3987" s="132" t="s">
        <v>91</v>
      </c>
      <c r="AN3987"/>
      <c r="AO3987"/>
      <c r="AP3987"/>
      <c r="AQ3987"/>
      <c r="BD3987"/>
      <c r="BE3987" s="30" t="str">
        <f t="shared" si="579"/>
        <v>oui</v>
      </c>
    </row>
    <row r="3988" spans="3:57" ht="15" customHeight="1" x14ac:dyDescent="0.25">
      <c r="C3988" s="15"/>
      <c r="W3988" s="132" t="s">
        <v>91</v>
      </c>
      <c r="AN3988"/>
      <c r="AO3988"/>
      <c r="AP3988"/>
      <c r="AQ3988"/>
      <c r="BD3988"/>
      <c r="BE3988" s="30" t="str">
        <f t="shared" si="579"/>
        <v>oui</v>
      </c>
    </row>
    <row r="3989" spans="3:57" ht="15" customHeight="1" x14ac:dyDescent="0.25">
      <c r="C3989" s="15"/>
      <c r="W3989" s="132" t="s">
        <v>91</v>
      </c>
      <c r="AN3989"/>
      <c r="AO3989"/>
      <c r="AP3989"/>
      <c r="AQ3989"/>
      <c r="BD3989"/>
      <c r="BE3989" s="30" t="str">
        <f t="shared" si="579"/>
        <v>oui</v>
      </c>
    </row>
    <row r="3990" spans="3:57" ht="15" customHeight="1" x14ac:dyDescent="0.25">
      <c r="C3990" s="15"/>
      <c r="W3990" s="132" t="s">
        <v>91</v>
      </c>
      <c r="AN3990"/>
      <c r="AO3990"/>
      <c r="AP3990"/>
      <c r="AQ3990"/>
      <c r="BD3990"/>
      <c r="BE3990" s="30" t="str">
        <f t="shared" si="579"/>
        <v>oui</v>
      </c>
    </row>
    <row r="3991" spans="3:57" ht="15" customHeight="1" x14ac:dyDescent="0.25">
      <c r="C3991" s="15"/>
      <c r="W3991" s="132" t="s">
        <v>91</v>
      </c>
      <c r="AN3991"/>
      <c r="AO3991"/>
      <c r="AP3991"/>
      <c r="AQ3991"/>
      <c r="BD3991"/>
      <c r="BE3991" s="30" t="str">
        <f t="shared" si="579"/>
        <v>oui</v>
      </c>
    </row>
    <row r="3992" spans="3:57" ht="15" customHeight="1" x14ac:dyDescent="0.25">
      <c r="C3992" s="15"/>
      <c r="W3992" s="132" t="s">
        <v>91</v>
      </c>
      <c r="AN3992"/>
      <c r="AO3992"/>
      <c r="AP3992"/>
      <c r="AQ3992"/>
      <c r="BD3992"/>
      <c r="BE3992" s="30" t="str">
        <f t="shared" si="579"/>
        <v>oui</v>
      </c>
    </row>
    <row r="3993" spans="3:57" ht="15" customHeight="1" x14ac:dyDescent="0.25">
      <c r="C3993" s="15"/>
      <c r="W3993" s="132" t="s">
        <v>91</v>
      </c>
      <c r="AN3993"/>
      <c r="AO3993"/>
      <c r="AP3993"/>
      <c r="AQ3993"/>
      <c r="BD3993"/>
      <c r="BE3993" s="30" t="str">
        <f t="shared" si="579"/>
        <v>oui</v>
      </c>
    </row>
    <row r="3994" spans="3:57" ht="15" customHeight="1" x14ac:dyDescent="0.25">
      <c r="C3994" s="15"/>
      <c r="W3994" s="132" t="s">
        <v>91</v>
      </c>
      <c r="AN3994"/>
      <c r="AO3994"/>
      <c r="AP3994"/>
      <c r="AQ3994"/>
      <c r="BD3994"/>
      <c r="BE3994" s="30" t="str">
        <f t="shared" ref="BE3994:BE4000" si="580">+BE3993</f>
        <v>oui</v>
      </c>
    </row>
    <row r="3995" spans="3:57" ht="15" customHeight="1" x14ac:dyDescent="0.25">
      <c r="C3995" s="15"/>
      <c r="W3995" s="132" t="s">
        <v>91</v>
      </c>
      <c r="AN3995"/>
      <c r="AO3995"/>
      <c r="AP3995"/>
      <c r="AQ3995"/>
      <c r="BD3995"/>
      <c r="BE3995" s="30" t="str">
        <f t="shared" si="580"/>
        <v>oui</v>
      </c>
    </row>
    <row r="3996" spans="3:57" ht="15" customHeight="1" x14ac:dyDescent="0.25">
      <c r="C3996" s="15"/>
      <c r="W3996" s="132" t="s">
        <v>91</v>
      </c>
      <c r="AN3996"/>
      <c r="AO3996"/>
      <c r="AP3996"/>
      <c r="AQ3996"/>
      <c r="BD3996"/>
      <c r="BE3996" s="30" t="str">
        <f t="shared" si="580"/>
        <v>oui</v>
      </c>
    </row>
    <row r="3997" spans="3:57" ht="15" customHeight="1" x14ac:dyDescent="0.25">
      <c r="C3997" s="15"/>
      <c r="W3997" s="132" t="s">
        <v>91</v>
      </c>
      <c r="AN3997"/>
      <c r="AO3997"/>
      <c r="AP3997"/>
      <c r="AQ3997"/>
      <c r="BD3997"/>
      <c r="BE3997" s="30" t="str">
        <f t="shared" si="580"/>
        <v>oui</v>
      </c>
    </row>
    <row r="3998" spans="3:57" ht="15" customHeight="1" x14ac:dyDescent="0.25">
      <c r="C3998" s="15"/>
      <c r="W3998" s="132" t="s">
        <v>91</v>
      </c>
      <c r="AN3998"/>
      <c r="AO3998"/>
      <c r="AP3998"/>
      <c r="AQ3998"/>
      <c r="BD3998"/>
      <c r="BE3998" s="30" t="str">
        <f t="shared" si="580"/>
        <v>oui</v>
      </c>
    </row>
    <row r="3999" spans="3:57" ht="15" customHeight="1" x14ac:dyDescent="0.25">
      <c r="C3999" s="15"/>
      <c r="W3999" s="132" t="s">
        <v>91</v>
      </c>
      <c r="AN3999"/>
      <c r="AO3999"/>
      <c r="AP3999"/>
      <c r="AQ3999"/>
      <c r="BD3999"/>
      <c r="BE3999" s="30" t="str">
        <f t="shared" si="580"/>
        <v>oui</v>
      </c>
    </row>
    <row r="4000" spans="3:57" x14ac:dyDescent="0.25">
      <c r="C4000" s="15"/>
      <c r="W4000" s="132" t="s">
        <v>91</v>
      </c>
      <c r="AN4000"/>
      <c r="AO4000"/>
      <c r="AP4000"/>
      <c r="AQ4000"/>
      <c r="BD4000"/>
      <c r="BE4000" s="30" t="str">
        <f t="shared" si="580"/>
        <v>oui</v>
      </c>
    </row>
    <row r="4001" spans="1:64" s="17" customFormat="1" ht="15.75" x14ac:dyDescent="0.25">
      <c r="A4001" s="13" t="s">
        <v>9</v>
      </c>
      <c r="B4001" s="14"/>
      <c r="C4001" s="15"/>
      <c r="D4001" s="16">
        <v>50482</v>
      </c>
      <c r="E4001" s="16"/>
      <c r="F4001" s="16"/>
      <c r="H4001" s="17">
        <v>1902</v>
      </c>
      <c r="L4001" s="17">
        <v>157608</v>
      </c>
      <c r="M4001" s="17">
        <v>0</v>
      </c>
      <c r="N4001" s="17">
        <v>0</v>
      </c>
      <c r="P4001" s="17">
        <v>192</v>
      </c>
      <c r="R4001" s="18"/>
      <c r="S4001" s="18"/>
      <c r="T4001" s="17">
        <v>-121</v>
      </c>
      <c r="U4001" s="18"/>
      <c r="V4001" s="18"/>
      <c r="W4001" s="17" t="s">
        <v>10</v>
      </c>
      <c r="AK4001" s="19">
        <v>249</v>
      </c>
      <c r="AN4001" s="18">
        <v>24756</v>
      </c>
      <c r="AO4001" s="18">
        <v>0</v>
      </c>
      <c r="AP4001" s="20"/>
      <c r="AQ4001" s="18">
        <v>10</v>
      </c>
      <c r="AW4001" s="17">
        <v>0</v>
      </c>
      <c r="AY4001" s="21">
        <v>0</v>
      </c>
      <c r="AZ4001" s="22">
        <v>6000</v>
      </c>
      <c r="BA4001" s="22">
        <v>5187</v>
      </c>
      <c r="BD4001" s="23"/>
      <c r="BE4001" s="17" t="str">
        <f>+IF(AND(BF4001="oui",BG4001="oui",BI4001="oui",BJ4001="oui",BK4001="oui",BL4001="oui"),"oui","non")</f>
        <v>non</v>
      </c>
      <c r="BF4001" s="17" t="str">
        <f>+IF(AND(AY4001=0),"oui","non")</f>
        <v>oui</v>
      </c>
      <c r="BG4001" s="17" t="s">
        <v>119</v>
      </c>
      <c r="BH4001" s="17" t="s">
        <v>119</v>
      </c>
      <c r="BI4001" s="17" t="str">
        <f>+IF(AND(G4028=0),"oui","non")</f>
        <v>oui</v>
      </c>
      <c r="BJ4001" s="17" t="str">
        <f>+IF(AND(G4030=0),"oui","non")</f>
        <v>oui</v>
      </c>
      <c r="BK4001" s="17" t="str">
        <f>+IF(AND(E4026=0,F4026=0,G4026=0,H4026=0,I4026=0,J4026=0,K4026=0,L4026=0,M4026=0,O4026=0,P4026=0,Q4026=0,N4026&gt;=0,D4026=0),"oui","non")</f>
        <v>non</v>
      </c>
      <c r="BL4001" s="17" t="str">
        <f>+IF(AM4023=AI4023,"oui","non")</f>
        <v>oui</v>
      </c>
    </row>
    <row r="4002" spans="1:64" s="24" customFormat="1" ht="11.25" customHeight="1" x14ac:dyDescent="0.2">
      <c r="B4002" s="25"/>
      <c r="C4002" s="15"/>
      <c r="R4002" s="26" t="s">
        <v>11</v>
      </c>
      <c r="S4002" s="26"/>
      <c r="T4002" s="26"/>
      <c r="U4002" s="26"/>
      <c r="V4002" s="26"/>
      <c r="W4002" s="27" t="s">
        <v>10</v>
      </c>
      <c r="AY4002" s="28"/>
      <c r="AZ4002" s="28"/>
      <c r="BA4002" s="28"/>
      <c r="BD4002" s="29"/>
      <c r="BE4002" s="30" t="str">
        <f t="shared" ref="BE4002:BL4017" si="581">+BE4001</f>
        <v>non</v>
      </c>
      <c r="BF4002" s="33" t="str">
        <f t="shared" si="581"/>
        <v>oui</v>
      </c>
      <c r="BG4002" s="33" t="str">
        <f t="shared" si="581"/>
        <v>oui</v>
      </c>
      <c r="BH4002" s="33" t="str">
        <f t="shared" si="581"/>
        <v>oui</v>
      </c>
      <c r="BI4002" s="33" t="str">
        <f t="shared" si="581"/>
        <v>oui</v>
      </c>
      <c r="BJ4002" s="33" t="str">
        <f t="shared" si="581"/>
        <v>oui</v>
      </c>
      <c r="BK4002" s="33" t="str">
        <f t="shared" si="581"/>
        <v>non</v>
      </c>
      <c r="BL4002" s="33" t="str">
        <f t="shared" si="581"/>
        <v>oui</v>
      </c>
    </row>
    <row r="4003" spans="1:64" s="24" customFormat="1" ht="22.5" customHeight="1" x14ac:dyDescent="0.2">
      <c r="B4003" s="25"/>
      <c r="C4003" s="15"/>
      <c r="R4003" s="405" t="s">
        <v>12</v>
      </c>
      <c r="S4003" s="406"/>
      <c r="T4003" s="407"/>
      <c r="U4003" s="408" t="s">
        <v>13</v>
      </c>
      <c r="V4003" s="409"/>
      <c r="W4003" s="27" t="s">
        <v>10</v>
      </c>
      <c r="AW4003" s="32"/>
      <c r="AY4003" s="28"/>
      <c r="AZ4003" s="28"/>
      <c r="BA4003" s="28"/>
      <c r="BD4003" s="29"/>
      <c r="BE4003" s="30" t="str">
        <f t="shared" si="581"/>
        <v>non</v>
      </c>
      <c r="BF4003" s="33" t="str">
        <f t="shared" si="581"/>
        <v>oui</v>
      </c>
      <c r="BG4003" s="33" t="str">
        <f t="shared" si="581"/>
        <v>oui</v>
      </c>
      <c r="BH4003" s="33" t="str">
        <f t="shared" si="581"/>
        <v>oui</v>
      </c>
      <c r="BI4003" s="33" t="str">
        <f t="shared" si="581"/>
        <v>oui</v>
      </c>
      <c r="BJ4003" s="33" t="str">
        <f t="shared" si="581"/>
        <v>oui</v>
      </c>
      <c r="BK4003" s="33" t="str">
        <f t="shared" si="581"/>
        <v>non</v>
      </c>
      <c r="BL4003" s="33" t="str">
        <f t="shared" si="581"/>
        <v>oui</v>
      </c>
    </row>
    <row r="4004" spans="1:64" s="45" customFormat="1" ht="29.25" customHeight="1" x14ac:dyDescent="0.25">
      <c r="A4004" s="34" t="s">
        <v>14</v>
      </c>
      <c r="B4004" s="35" t="s">
        <v>15</v>
      </c>
      <c r="C4004" s="15"/>
      <c r="D4004" s="36">
        <v>0.2</v>
      </c>
      <c r="E4004" s="36"/>
      <c r="F4004" s="36">
        <v>0.19600000000000001</v>
      </c>
      <c r="G4004" s="36"/>
      <c r="H4004" s="36">
        <v>0.1</v>
      </c>
      <c r="I4004" s="36"/>
      <c r="J4004" s="36">
        <v>7.0000000000000007E-2</v>
      </c>
      <c r="K4004" s="36"/>
      <c r="L4004" s="36">
        <v>5.5E-2</v>
      </c>
      <c r="M4004" s="36"/>
      <c r="N4004" s="36">
        <v>2.1000000000000001E-2</v>
      </c>
      <c r="O4004" s="36"/>
      <c r="P4004" s="36">
        <v>0</v>
      </c>
      <c r="Q4004" s="36"/>
      <c r="R4004" s="37" t="s">
        <v>16</v>
      </c>
      <c r="S4004" s="37" t="s">
        <v>17</v>
      </c>
      <c r="T4004" s="38" t="s">
        <v>18</v>
      </c>
      <c r="U4004" s="37" t="s">
        <v>19</v>
      </c>
      <c r="V4004" s="37" t="s">
        <v>20</v>
      </c>
      <c r="W4004" s="27" t="s">
        <v>10</v>
      </c>
      <c r="X4004" s="39" t="s">
        <v>21</v>
      </c>
      <c r="Y4004" s="39" t="s">
        <v>21</v>
      </c>
      <c r="Z4004" s="39" t="s">
        <v>21</v>
      </c>
      <c r="AA4004" s="39" t="s">
        <v>21</v>
      </c>
      <c r="AB4004" s="39" t="s">
        <v>21</v>
      </c>
      <c r="AC4004" s="39" t="s">
        <v>21</v>
      </c>
      <c r="AD4004" s="39" t="s">
        <v>21</v>
      </c>
      <c r="AE4004" s="40" t="s">
        <v>22</v>
      </c>
      <c r="AF4004" s="41" t="s">
        <v>23</v>
      </c>
      <c r="AG4004" s="42" t="s">
        <v>24</v>
      </c>
      <c r="AH4004" s="43" t="s">
        <v>25</v>
      </c>
      <c r="AI4004" s="44" t="s">
        <v>26</v>
      </c>
      <c r="AK4004" s="46" t="s">
        <v>27</v>
      </c>
      <c r="AL4004" s="47"/>
      <c r="AM4004" s="48"/>
      <c r="AN4004" s="410" t="s">
        <v>28</v>
      </c>
      <c r="AO4004" s="411"/>
      <c r="AP4004" s="412"/>
      <c r="AQ4004" s="49" t="s">
        <v>29</v>
      </c>
      <c r="AR4004" s="49"/>
      <c r="AS4004" s="50" t="s">
        <v>30</v>
      </c>
      <c r="AT4004" s="42" t="s">
        <v>24</v>
      </c>
      <c r="AU4004" s="50" t="s">
        <v>31</v>
      </c>
      <c r="AW4004" s="51" t="s">
        <v>32</v>
      </c>
      <c r="AY4004" s="52" t="s">
        <v>33</v>
      </c>
      <c r="AZ4004" s="53" t="s">
        <v>34</v>
      </c>
      <c r="BA4004" s="53" t="s">
        <v>35</v>
      </c>
      <c r="BC4004" s="54" t="s">
        <v>36</v>
      </c>
      <c r="BD4004" s="55"/>
      <c r="BE4004" s="30" t="str">
        <f t="shared" si="581"/>
        <v>non</v>
      </c>
      <c r="BF4004" s="56" t="str">
        <f t="shared" si="581"/>
        <v>oui</v>
      </c>
      <c r="BG4004" s="56" t="str">
        <f t="shared" si="581"/>
        <v>oui</v>
      </c>
      <c r="BH4004" s="56" t="str">
        <f t="shared" si="581"/>
        <v>oui</v>
      </c>
      <c r="BI4004" s="56" t="str">
        <f t="shared" si="581"/>
        <v>oui</v>
      </c>
      <c r="BJ4004" s="56" t="str">
        <f t="shared" si="581"/>
        <v>oui</v>
      </c>
      <c r="BK4004" s="56" t="str">
        <f t="shared" si="581"/>
        <v>non</v>
      </c>
      <c r="BL4004" s="56" t="str">
        <f t="shared" si="581"/>
        <v>oui</v>
      </c>
    </row>
    <row r="4005" spans="1:64" s="45" customFormat="1" ht="29.25" customHeight="1" x14ac:dyDescent="0.2">
      <c r="A4005" s="34"/>
      <c r="B4005" s="57"/>
      <c r="C4005" s="15"/>
      <c r="D4005" s="58" t="s">
        <v>37</v>
      </c>
      <c r="E4005" s="59" t="s">
        <v>38</v>
      </c>
      <c r="F4005" s="60" t="s">
        <v>37</v>
      </c>
      <c r="G4005" s="59" t="s">
        <v>38</v>
      </c>
      <c r="H4005" s="58" t="s">
        <v>37</v>
      </c>
      <c r="I4005" s="59" t="s">
        <v>38</v>
      </c>
      <c r="J4005" s="59" t="s">
        <v>37</v>
      </c>
      <c r="K4005" s="59" t="s">
        <v>38</v>
      </c>
      <c r="L4005" s="58" t="s">
        <v>37</v>
      </c>
      <c r="M4005" s="59" t="s">
        <v>38</v>
      </c>
      <c r="N4005" s="58" t="s">
        <v>37</v>
      </c>
      <c r="O4005" s="59" t="s">
        <v>38</v>
      </c>
      <c r="P4005" s="58" t="s">
        <v>37</v>
      </c>
      <c r="Q4005" s="59" t="s">
        <v>38</v>
      </c>
      <c r="R4005" s="61"/>
      <c r="S4005" s="61"/>
      <c r="T4005" s="62" t="s">
        <v>39</v>
      </c>
      <c r="U4005" s="61"/>
      <c r="V4005" s="61"/>
      <c r="W4005" s="27" t="s">
        <v>10</v>
      </c>
      <c r="X4005" s="63">
        <v>0.2</v>
      </c>
      <c r="Y4005" s="63">
        <v>0.19600000000000001</v>
      </c>
      <c r="Z4005" s="63">
        <v>0.1</v>
      </c>
      <c r="AA4005" s="63">
        <v>7.0000000000000007E-2</v>
      </c>
      <c r="AB4005" s="63">
        <v>5.5E-2</v>
      </c>
      <c r="AC4005" s="63">
        <v>2.1000000000000001E-2</v>
      </c>
      <c r="AD4005" s="63">
        <v>0</v>
      </c>
      <c r="AE4005" s="64"/>
      <c r="AF4005" s="65"/>
      <c r="AG4005" s="66"/>
      <c r="AH4005" s="67"/>
      <c r="AI4005" s="68"/>
      <c r="AK4005" s="69" t="s">
        <v>40</v>
      </c>
      <c r="AL4005" s="69" t="s">
        <v>41</v>
      </c>
      <c r="AM4005" s="69" t="s">
        <v>42</v>
      </c>
      <c r="AN4005" s="70" t="s">
        <v>43</v>
      </c>
      <c r="AO4005" s="70" t="s">
        <v>44</v>
      </c>
      <c r="AP4005" s="70" t="s">
        <v>45</v>
      </c>
      <c r="AQ4005" s="69" t="s">
        <v>46</v>
      </c>
      <c r="AR4005" s="69" t="s">
        <v>47</v>
      </c>
      <c r="AS4005" s="71"/>
      <c r="AT4005" s="66"/>
      <c r="AU4005" s="71"/>
      <c r="AW4005" s="72">
        <v>4455100</v>
      </c>
      <c r="AY4005" s="73"/>
      <c r="AZ4005" s="74">
        <v>4458300</v>
      </c>
      <c r="BA4005" s="74">
        <v>4456700</v>
      </c>
      <c r="BC4005" s="75"/>
      <c r="BD4005" s="55"/>
      <c r="BE4005" s="30" t="str">
        <f t="shared" si="581"/>
        <v>non</v>
      </c>
      <c r="BF4005" s="56" t="str">
        <f t="shared" si="581"/>
        <v>oui</v>
      </c>
      <c r="BG4005" s="56" t="str">
        <f t="shared" si="581"/>
        <v>oui</v>
      </c>
      <c r="BH4005" s="56" t="str">
        <f t="shared" si="581"/>
        <v>oui</v>
      </c>
      <c r="BI4005" s="56" t="str">
        <f t="shared" si="581"/>
        <v>oui</v>
      </c>
      <c r="BJ4005" s="56" t="str">
        <f t="shared" si="581"/>
        <v>oui</v>
      </c>
      <c r="BK4005" s="56" t="str">
        <f t="shared" si="581"/>
        <v>non</v>
      </c>
      <c r="BL4005" s="56" t="str">
        <f t="shared" si="581"/>
        <v>oui</v>
      </c>
    </row>
    <row r="4006" spans="1:64" s="81" customFormat="1" ht="11.25" customHeight="1" x14ac:dyDescent="0.2">
      <c r="A4006" s="34"/>
      <c r="B4006" s="76" t="s">
        <v>48</v>
      </c>
      <c r="C4006" s="15"/>
      <c r="D4006" s="413" t="s">
        <v>49</v>
      </c>
      <c r="E4006" s="414"/>
      <c r="F4006" s="413" t="s">
        <v>50</v>
      </c>
      <c r="G4006" s="414"/>
      <c r="H4006" s="413" t="s">
        <v>51</v>
      </c>
      <c r="I4006" s="414"/>
      <c r="J4006" s="413" t="s">
        <v>50</v>
      </c>
      <c r="K4006" s="414"/>
      <c r="L4006" s="413" t="s">
        <v>52</v>
      </c>
      <c r="M4006" s="414"/>
      <c r="N4006" s="413" t="s">
        <v>53</v>
      </c>
      <c r="O4006" s="414"/>
      <c r="P4006" s="413"/>
      <c r="Q4006" s="414"/>
      <c r="R4006" s="77" t="s">
        <v>54</v>
      </c>
      <c r="S4006" s="415" t="s">
        <v>55</v>
      </c>
      <c r="T4006" s="77" t="s">
        <v>56</v>
      </c>
      <c r="U4006" s="76" t="s">
        <v>57</v>
      </c>
      <c r="V4006" s="76" t="s">
        <v>58</v>
      </c>
      <c r="W4006" s="27" t="s">
        <v>10</v>
      </c>
      <c r="X4006" s="78" t="s">
        <v>49</v>
      </c>
      <c r="Y4006" s="78" t="s">
        <v>50</v>
      </c>
      <c r="Z4006" s="78" t="s">
        <v>51</v>
      </c>
      <c r="AA4006" s="78" t="s">
        <v>50</v>
      </c>
      <c r="AB4006" s="78" t="s">
        <v>52</v>
      </c>
      <c r="AC4006" s="78" t="s">
        <v>53</v>
      </c>
      <c r="AD4006" s="78"/>
      <c r="AE4006" s="79"/>
      <c r="AF4006" s="80" t="s">
        <v>59</v>
      </c>
      <c r="AG4006" s="80"/>
      <c r="AH4006" s="79" t="s">
        <v>60</v>
      </c>
      <c r="AI4006" s="79" t="s">
        <v>61</v>
      </c>
      <c r="AK4006" s="80"/>
      <c r="AL4006" s="80"/>
      <c r="AM4006" s="80" t="s">
        <v>62</v>
      </c>
      <c r="AN4006" s="80"/>
      <c r="AO4006" s="80"/>
      <c r="AP4006" s="80" t="s">
        <v>63</v>
      </c>
      <c r="AQ4006" s="416" t="s">
        <v>64</v>
      </c>
      <c r="AR4006" s="417"/>
      <c r="AS4006" s="80" t="s">
        <v>65</v>
      </c>
      <c r="AT4006" s="80"/>
      <c r="AU4006" s="80" t="s">
        <v>66</v>
      </c>
      <c r="AW4006" s="80" t="s">
        <v>67</v>
      </c>
      <c r="AY4006" s="82" t="s">
        <v>68</v>
      </c>
      <c r="AZ4006" s="82" t="s">
        <v>69</v>
      </c>
      <c r="BA4006" s="82" t="s">
        <v>70</v>
      </c>
      <c r="BC4006" s="80"/>
      <c r="BD4006" s="83"/>
      <c r="BE4006" s="30" t="str">
        <f t="shared" si="581"/>
        <v>non</v>
      </c>
      <c r="BF4006" s="84" t="str">
        <f t="shared" si="581"/>
        <v>oui</v>
      </c>
      <c r="BG4006" s="84" t="str">
        <f t="shared" si="581"/>
        <v>oui</v>
      </c>
      <c r="BH4006" s="84" t="str">
        <f t="shared" si="581"/>
        <v>oui</v>
      </c>
      <c r="BI4006" s="84" t="str">
        <f t="shared" si="581"/>
        <v>oui</v>
      </c>
      <c r="BJ4006" s="84" t="str">
        <f t="shared" si="581"/>
        <v>oui</v>
      </c>
      <c r="BK4006" s="84" t="str">
        <f t="shared" si="581"/>
        <v>non</v>
      </c>
      <c r="BL4006" s="84" t="str">
        <f t="shared" si="581"/>
        <v>oui</v>
      </c>
    </row>
    <row r="4007" spans="1:64" s="24" customFormat="1" ht="11.25" customHeight="1" x14ac:dyDescent="0.2">
      <c r="A4007" s="85"/>
      <c r="B4007" s="86"/>
      <c r="C4007" s="15"/>
      <c r="D4007" s="86"/>
      <c r="E4007" s="86"/>
      <c r="F4007" s="86"/>
      <c r="G4007" s="86"/>
      <c r="H4007" s="86"/>
      <c r="I4007" s="86"/>
      <c r="J4007" s="86"/>
      <c r="K4007" s="86"/>
      <c r="L4007" s="86"/>
      <c r="M4007" s="86"/>
      <c r="N4007" s="86"/>
      <c r="O4007" s="86"/>
      <c r="P4007" s="86"/>
      <c r="Q4007" s="86"/>
      <c r="R4007" s="86"/>
      <c r="S4007" s="86"/>
      <c r="U4007" s="86"/>
      <c r="V4007" s="86"/>
      <c r="W4007" s="27" t="s">
        <v>10</v>
      </c>
      <c r="X4007" s="86"/>
      <c r="Y4007" s="86"/>
      <c r="Z4007" s="86"/>
      <c r="AA4007" s="86"/>
      <c r="AB4007" s="86"/>
      <c r="AC4007" s="86"/>
      <c r="AD4007" s="86"/>
      <c r="AE4007" s="86"/>
      <c r="AH4007" s="86"/>
      <c r="AI4007" s="86"/>
      <c r="AK4007" s="87"/>
      <c r="AL4007" s="87"/>
      <c r="AM4007" s="87"/>
      <c r="AW4007" s="87"/>
      <c r="AY4007" s="28"/>
      <c r="AZ4007" s="28"/>
      <c r="BA4007" s="28"/>
      <c r="BD4007" s="29"/>
      <c r="BE4007" s="30" t="str">
        <f t="shared" si="581"/>
        <v>non</v>
      </c>
      <c r="BF4007" s="33" t="str">
        <f t="shared" si="581"/>
        <v>oui</v>
      </c>
      <c r="BG4007" s="33" t="str">
        <f t="shared" si="581"/>
        <v>oui</v>
      </c>
      <c r="BH4007" s="33" t="str">
        <f t="shared" si="581"/>
        <v>oui</v>
      </c>
      <c r="BI4007" s="33" t="str">
        <f t="shared" si="581"/>
        <v>oui</v>
      </c>
      <c r="BJ4007" s="33" t="str">
        <f t="shared" si="581"/>
        <v>oui</v>
      </c>
      <c r="BK4007" s="33" t="str">
        <f t="shared" si="581"/>
        <v>non</v>
      </c>
      <c r="BL4007" s="33" t="str">
        <f t="shared" si="581"/>
        <v>oui</v>
      </c>
    </row>
    <row r="4008" spans="1:64" s="24" customFormat="1" ht="11.25" customHeight="1" x14ac:dyDescent="0.2">
      <c r="A4008" s="418" t="s">
        <v>71</v>
      </c>
      <c r="B4008" s="419">
        <v>196252</v>
      </c>
      <c r="C4008" s="15"/>
      <c r="D4008" s="420">
        <v>46087</v>
      </c>
      <c r="E4008" s="420">
        <v>0</v>
      </c>
      <c r="F4008" s="420">
        <v>0</v>
      </c>
      <c r="G4008" s="420">
        <v>0</v>
      </c>
      <c r="H4008" s="420">
        <v>1586</v>
      </c>
      <c r="I4008" s="420">
        <v>0</v>
      </c>
      <c r="J4008" s="420">
        <v>0</v>
      </c>
      <c r="K4008" s="420">
        <v>0</v>
      </c>
      <c r="L4008" s="420">
        <v>148384</v>
      </c>
      <c r="M4008" s="420">
        <v>0</v>
      </c>
      <c r="N4008" s="420">
        <v>0</v>
      </c>
      <c r="O4008" s="420">
        <v>0</v>
      </c>
      <c r="P4008" s="420">
        <v>383</v>
      </c>
      <c r="Q4008" s="420"/>
      <c r="R4008" s="421">
        <v>196057</v>
      </c>
      <c r="S4008" s="422">
        <v>0</v>
      </c>
      <c r="T4008" s="420">
        <v>-188</v>
      </c>
      <c r="U4008" s="88">
        <v>383</v>
      </c>
      <c r="V4008" s="89"/>
      <c r="W4008" s="27" t="s">
        <v>10</v>
      </c>
      <c r="X4008" s="88">
        <v>9217</v>
      </c>
      <c r="Y4008" s="88">
        <v>0</v>
      </c>
      <c r="Z4008" s="88">
        <v>159</v>
      </c>
      <c r="AA4008" s="88">
        <v>0</v>
      </c>
      <c r="AB4008" s="88">
        <v>8161</v>
      </c>
      <c r="AC4008" s="88">
        <v>0</v>
      </c>
      <c r="AD4008" s="88">
        <v>0</v>
      </c>
      <c r="AE4008" s="88">
        <v>17537</v>
      </c>
      <c r="AF4008" s="89"/>
      <c r="AG4008" s="89"/>
      <c r="AH4008" s="88">
        <v>17537</v>
      </c>
      <c r="AI4008" s="90">
        <f t="shared" ref="AI4008:AI4019" si="582">+ROUND(E4008*$D$5,0)+ROUND(G4008*$F$5,0)+ROUND(I4008*$H$5,0)+ROUND(K4008*$J$5,0)+ROUND(M4008*$L$5,0)+ROUND(O4008*$N$5,0)</f>
        <v>0</v>
      </c>
      <c r="AJ4008" s="91"/>
      <c r="AK4008" s="420"/>
      <c r="AL4008" s="420"/>
      <c r="AM4008" s="88">
        <v>0</v>
      </c>
      <c r="AN4008" s="420">
        <v>16870</v>
      </c>
      <c r="AO4008" s="420"/>
      <c r="AP4008" s="88">
        <v>16870</v>
      </c>
      <c r="AQ4008" s="420">
        <v>16</v>
      </c>
      <c r="AR4008" s="420"/>
      <c r="AS4008" s="420">
        <v>3498</v>
      </c>
      <c r="AT4008" s="89"/>
      <c r="AU4008" s="88">
        <v>20384</v>
      </c>
      <c r="AV4008" s="92"/>
      <c r="AW4008" s="93">
        <v>0</v>
      </c>
      <c r="AX4008" s="92"/>
      <c r="AY4008" s="94">
        <v>2847</v>
      </c>
      <c r="AZ4008" s="423"/>
      <c r="BA4008" s="94">
        <v>2847</v>
      </c>
      <c r="BB4008" s="92"/>
      <c r="BC4008" s="96"/>
      <c r="BD4008" s="97"/>
      <c r="BE4008" s="30" t="str">
        <f t="shared" si="581"/>
        <v>non</v>
      </c>
      <c r="BF4008" s="98" t="str">
        <f t="shared" si="581"/>
        <v>oui</v>
      </c>
      <c r="BG4008" s="98" t="str">
        <f t="shared" si="581"/>
        <v>oui</v>
      </c>
      <c r="BH4008" s="98" t="str">
        <f t="shared" si="581"/>
        <v>oui</v>
      </c>
      <c r="BI4008" s="98" t="str">
        <f t="shared" si="581"/>
        <v>oui</v>
      </c>
      <c r="BJ4008" s="98" t="str">
        <f t="shared" si="581"/>
        <v>oui</v>
      </c>
      <c r="BK4008" s="98" t="str">
        <f t="shared" si="581"/>
        <v>non</v>
      </c>
      <c r="BL4008" s="33" t="str">
        <f t="shared" si="581"/>
        <v>oui</v>
      </c>
    </row>
    <row r="4009" spans="1:64" s="24" customFormat="1" ht="11.25" customHeight="1" x14ac:dyDescent="0.2">
      <c r="A4009" s="418" t="s">
        <v>72</v>
      </c>
      <c r="B4009" s="419">
        <v>186378</v>
      </c>
      <c r="C4009" s="15"/>
      <c r="D4009" s="420">
        <v>43576</v>
      </c>
      <c r="E4009" s="420">
        <v>0</v>
      </c>
      <c r="F4009" s="420">
        <v>0</v>
      </c>
      <c r="G4009" s="420">
        <v>0</v>
      </c>
      <c r="H4009" s="420">
        <v>1927</v>
      </c>
      <c r="I4009" s="420">
        <v>0</v>
      </c>
      <c r="J4009" s="420">
        <v>0</v>
      </c>
      <c r="K4009" s="420">
        <v>0</v>
      </c>
      <c r="L4009" s="420">
        <v>140502</v>
      </c>
      <c r="M4009" s="420">
        <v>0</v>
      </c>
      <c r="N4009" s="420">
        <v>0</v>
      </c>
      <c r="O4009" s="420">
        <v>0</v>
      </c>
      <c r="P4009" s="420">
        <v>373</v>
      </c>
      <c r="Q4009" s="420">
        <v>0</v>
      </c>
      <c r="R4009" s="421">
        <v>186005</v>
      </c>
      <c r="S4009" s="422">
        <v>0</v>
      </c>
      <c r="T4009" s="420"/>
      <c r="U4009" s="88">
        <v>373</v>
      </c>
      <c r="V4009" s="89"/>
      <c r="W4009" s="27" t="s">
        <v>10</v>
      </c>
      <c r="X4009" s="88">
        <v>8715</v>
      </c>
      <c r="Y4009" s="88">
        <v>0</v>
      </c>
      <c r="Z4009" s="88">
        <v>193</v>
      </c>
      <c r="AA4009" s="88">
        <v>0</v>
      </c>
      <c r="AB4009" s="88">
        <v>7728</v>
      </c>
      <c r="AC4009" s="88">
        <v>0</v>
      </c>
      <c r="AD4009" s="88">
        <v>0</v>
      </c>
      <c r="AE4009" s="88">
        <v>16636</v>
      </c>
      <c r="AF4009" s="89"/>
      <c r="AG4009" s="89"/>
      <c r="AH4009" s="88">
        <v>16636</v>
      </c>
      <c r="AI4009" s="90">
        <f t="shared" si="582"/>
        <v>0</v>
      </c>
      <c r="AJ4009" s="91"/>
      <c r="AK4009" s="420"/>
      <c r="AL4009" s="420"/>
      <c r="AM4009" s="88">
        <v>0</v>
      </c>
      <c r="AN4009" s="420">
        <v>19941</v>
      </c>
      <c r="AO4009" s="420"/>
      <c r="AP4009" s="88">
        <v>19941</v>
      </c>
      <c r="AQ4009" s="420"/>
      <c r="AR4009" s="420"/>
      <c r="AS4009" s="88">
        <v>2847</v>
      </c>
      <c r="AT4009" s="89"/>
      <c r="AU4009" s="88">
        <v>22788</v>
      </c>
      <c r="AV4009" s="92"/>
      <c r="AW4009" s="93">
        <v>0</v>
      </c>
      <c r="AX4009" s="92"/>
      <c r="AY4009" s="94">
        <v>6152</v>
      </c>
      <c r="AZ4009" s="423"/>
      <c r="BA4009" s="94">
        <v>6152</v>
      </c>
      <c r="BB4009" s="92"/>
      <c r="BC4009" s="96"/>
      <c r="BD4009" s="97"/>
      <c r="BE4009" s="30" t="str">
        <f t="shared" si="581"/>
        <v>non</v>
      </c>
      <c r="BF4009" s="98" t="str">
        <f t="shared" si="581"/>
        <v>oui</v>
      </c>
      <c r="BG4009" s="98" t="str">
        <f t="shared" si="581"/>
        <v>oui</v>
      </c>
      <c r="BH4009" s="98" t="str">
        <f t="shared" si="581"/>
        <v>oui</v>
      </c>
      <c r="BI4009" s="98" t="str">
        <f t="shared" si="581"/>
        <v>oui</v>
      </c>
      <c r="BJ4009" s="98" t="str">
        <f t="shared" si="581"/>
        <v>oui</v>
      </c>
      <c r="BK4009" s="98" t="str">
        <f t="shared" si="581"/>
        <v>non</v>
      </c>
      <c r="BL4009" s="33" t="str">
        <f t="shared" si="581"/>
        <v>oui</v>
      </c>
    </row>
    <row r="4010" spans="1:64" s="24" customFormat="1" ht="11.25" customHeight="1" x14ac:dyDescent="0.2">
      <c r="A4010" s="424" t="s">
        <v>73</v>
      </c>
      <c r="B4010" s="419">
        <v>211512</v>
      </c>
      <c r="C4010" s="15"/>
      <c r="D4010" s="425">
        <v>53232</v>
      </c>
      <c r="E4010" s="425"/>
      <c r="F4010" s="425"/>
      <c r="G4010" s="425"/>
      <c r="H4010" s="425">
        <v>2653</v>
      </c>
      <c r="I4010" s="425"/>
      <c r="J4010" s="425"/>
      <c r="K4010" s="425"/>
      <c r="L4010" s="425">
        <v>155235</v>
      </c>
      <c r="M4010" s="425">
        <v>0</v>
      </c>
      <c r="N4010" s="425"/>
      <c r="O4010" s="426"/>
      <c r="P4010" s="426">
        <v>465</v>
      </c>
      <c r="Q4010" s="426"/>
      <c r="R4010" s="421">
        <v>211120</v>
      </c>
      <c r="S4010" s="422">
        <v>0</v>
      </c>
      <c r="T4010" s="426">
        <v>-73</v>
      </c>
      <c r="U4010" s="88">
        <v>465</v>
      </c>
      <c r="V4010" s="89"/>
      <c r="W4010" s="27" t="s">
        <v>10</v>
      </c>
      <c r="X4010" s="88">
        <v>10646</v>
      </c>
      <c r="Y4010" s="88">
        <v>0</v>
      </c>
      <c r="Z4010" s="88">
        <v>265</v>
      </c>
      <c r="AA4010" s="88">
        <v>0</v>
      </c>
      <c r="AB4010" s="88">
        <v>8538</v>
      </c>
      <c r="AC4010" s="88">
        <v>0</v>
      </c>
      <c r="AD4010" s="88">
        <v>0</v>
      </c>
      <c r="AE4010" s="88">
        <v>19449</v>
      </c>
      <c r="AF4010" s="89"/>
      <c r="AG4010" s="89"/>
      <c r="AH4010" s="88">
        <v>19449</v>
      </c>
      <c r="AI4010" s="90">
        <f t="shared" si="582"/>
        <v>0</v>
      </c>
      <c r="AJ4010" s="92"/>
      <c r="AK4010" s="89"/>
      <c r="AL4010" s="89"/>
      <c r="AM4010" s="88">
        <v>0</v>
      </c>
      <c r="AN4010" s="89">
        <v>24211</v>
      </c>
      <c r="AO4010" s="89"/>
      <c r="AP4010" s="88">
        <v>24211</v>
      </c>
      <c r="AQ4010" s="89">
        <v>6</v>
      </c>
      <c r="AR4010" s="89"/>
      <c r="AS4010" s="88">
        <v>6152</v>
      </c>
      <c r="AT4010" s="89"/>
      <c r="AU4010" s="88">
        <v>30369</v>
      </c>
      <c r="AV4010" s="92"/>
      <c r="AW4010" s="93">
        <v>0</v>
      </c>
      <c r="AX4010" s="92"/>
      <c r="AY4010" s="94">
        <v>10920</v>
      </c>
      <c r="AZ4010" s="95">
        <v>5000</v>
      </c>
      <c r="BA4010" s="94">
        <v>5920</v>
      </c>
      <c r="BB4010" s="92"/>
      <c r="BC4010" s="96"/>
      <c r="BD4010" s="97"/>
      <c r="BE4010" s="30" t="str">
        <f t="shared" si="581"/>
        <v>non</v>
      </c>
      <c r="BF4010" s="98" t="str">
        <f t="shared" si="581"/>
        <v>oui</v>
      </c>
      <c r="BG4010" s="98" t="str">
        <f t="shared" si="581"/>
        <v>oui</v>
      </c>
      <c r="BH4010" s="98" t="str">
        <f t="shared" si="581"/>
        <v>oui</v>
      </c>
      <c r="BI4010" s="98" t="str">
        <f t="shared" si="581"/>
        <v>oui</v>
      </c>
      <c r="BJ4010" s="98" t="str">
        <f t="shared" si="581"/>
        <v>oui</v>
      </c>
      <c r="BK4010" s="98" t="str">
        <f t="shared" si="581"/>
        <v>non</v>
      </c>
      <c r="BL4010" s="33" t="str">
        <f t="shared" si="581"/>
        <v>oui</v>
      </c>
    </row>
    <row r="4011" spans="1:64" s="24" customFormat="1" ht="11.25" customHeight="1" x14ac:dyDescent="0.2">
      <c r="A4011" s="424" t="s">
        <v>74</v>
      </c>
      <c r="B4011" s="419">
        <v>205130</v>
      </c>
      <c r="C4011" s="15"/>
      <c r="D4011" s="425">
        <v>48512</v>
      </c>
      <c r="E4011" s="425">
        <v>0</v>
      </c>
      <c r="F4011" s="425">
        <v>0</v>
      </c>
      <c r="G4011" s="425">
        <v>0</v>
      </c>
      <c r="H4011" s="425">
        <v>2490</v>
      </c>
      <c r="I4011" s="425">
        <v>0</v>
      </c>
      <c r="J4011" s="425">
        <v>0</v>
      </c>
      <c r="K4011" s="425">
        <v>0</v>
      </c>
      <c r="L4011" s="425">
        <v>154062</v>
      </c>
      <c r="M4011" s="425">
        <v>0</v>
      </c>
      <c r="N4011" s="425">
        <v>0</v>
      </c>
      <c r="O4011" s="426">
        <v>0</v>
      </c>
      <c r="P4011" s="426">
        <v>94</v>
      </c>
      <c r="Q4011" s="426"/>
      <c r="R4011" s="421">
        <v>205064</v>
      </c>
      <c r="S4011" s="422">
        <v>0</v>
      </c>
      <c r="T4011" s="426">
        <v>-28</v>
      </c>
      <c r="U4011" s="88">
        <v>94</v>
      </c>
      <c r="V4011" s="89"/>
      <c r="W4011" s="27" t="s">
        <v>10</v>
      </c>
      <c r="X4011" s="88">
        <v>9702</v>
      </c>
      <c r="Y4011" s="88">
        <v>0</v>
      </c>
      <c r="Z4011" s="88">
        <v>249</v>
      </c>
      <c r="AA4011" s="88">
        <v>0</v>
      </c>
      <c r="AB4011" s="88">
        <v>8473</v>
      </c>
      <c r="AC4011" s="88">
        <v>0</v>
      </c>
      <c r="AD4011" s="88">
        <v>0</v>
      </c>
      <c r="AE4011" s="88">
        <v>18424</v>
      </c>
      <c r="AF4011" s="89"/>
      <c r="AG4011" s="89"/>
      <c r="AH4011" s="88">
        <v>18424</v>
      </c>
      <c r="AI4011" s="90">
        <f t="shared" si="582"/>
        <v>0</v>
      </c>
      <c r="AJ4011" s="92"/>
      <c r="AK4011" s="89"/>
      <c r="AL4011" s="89"/>
      <c r="AM4011" s="88">
        <v>0</v>
      </c>
      <c r="AN4011" s="89">
        <v>18357</v>
      </c>
      <c r="AO4011" s="89"/>
      <c r="AP4011" s="88">
        <v>18357</v>
      </c>
      <c r="AQ4011" s="89">
        <v>2</v>
      </c>
      <c r="AR4011" s="89"/>
      <c r="AS4011" s="88">
        <v>5920</v>
      </c>
      <c r="AT4011" s="89"/>
      <c r="AU4011" s="88">
        <v>24279</v>
      </c>
      <c r="AV4011" s="92"/>
      <c r="AW4011" s="93">
        <v>0</v>
      </c>
      <c r="AX4011" s="92"/>
      <c r="AY4011" s="94">
        <v>5855</v>
      </c>
      <c r="AZ4011" s="95"/>
      <c r="BA4011" s="94">
        <v>5855</v>
      </c>
      <c r="BB4011" s="92"/>
      <c r="BC4011" s="96"/>
      <c r="BD4011" s="97"/>
      <c r="BE4011" s="30" t="str">
        <f t="shared" si="581"/>
        <v>non</v>
      </c>
      <c r="BF4011" s="98" t="str">
        <f t="shared" si="581"/>
        <v>oui</v>
      </c>
      <c r="BG4011" s="98" t="str">
        <f t="shared" si="581"/>
        <v>oui</v>
      </c>
      <c r="BH4011" s="98" t="str">
        <f t="shared" si="581"/>
        <v>oui</v>
      </c>
      <c r="BI4011" s="98" t="str">
        <f t="shared" si="581"/>
        <v>oui</v>
      </c>
      <c r="BJ4011" s="98" t="str">
        <f t="shared" si="581"/>
        <v>oui</v>
      </c>
      <c r="BK4011" s="98" t="str">
        <f t="shared" si="581"/>
        <v>non</v>
      </c>
      <c r="BL4011" s="33" t="str">
        <f t="shared" si="581"/>
        <v>oui</v>
      </c>
    </row>
    <row r="4012" spans="1:64" s="24" customFormat="1" ht="11.25" customHeight="1" x14ac:dyDescent="0.2">
      <c r="A4012" s="424" t="s">
        <v>75</v>
      </c>
      <c r="B4012" s="419">
        <v>224823</v>
      </c>
      <c r="C4012" s="15"/>
      <c r="D4012" s="425">
        <v>47816</v>
      </c>
      <c r="E4012" s="425">
        <v>0</v>
      </c>
      <c r="F4012" s="425">
        <v>0</v>
      </c>
      <c r="G4012" s="425">
        <v>0</v>
      </c>
      <c r="H4012" s="425">
        <v>2680</v>
      </c>
      <c r="I4012" s="425">
        <v>0</v>
      </c>
      <c r="J4012" s="425">
        <v>0</v>
      </c>
      <c r="K4012" s="425">
        <v>0</v>
      </c>
      <c r="L4012" s="425">
        <v>174068</v>
      </c>
      <c r="M4012" s="425">
        <v>0</v>
      </c>
      <c r="N4012" s="425">
        <v>0</v>
      </c>
      <c r="O4012" s="426">
        <v>0</v>
      </c>
      <c r="P4012" s="426">
        <v>338</v>
      </c>
      <c r="Q4012" s="426"/>
      <c r="R4012" s="421">
        <v>224564</v>
      </c>
      <c r="S4012" s="422">
        <v>0</v>
      </c>
      <c r="T4012" s="426">
        <v>-79</v>
      </c>
      <c r="U4012" s="88">
        <v>338</v>
      </c>
      <c r="V4012" s="89"/>
      <c r="W4012" s="27" t="s">
        <v>10</v>
      </c>
      <c r="X4012" s="88">
        <v>9563</v>
      </c>
      <c r="Y4012" s="88">
        <v>0</v>
      </c>
      <c r="Z4012" s="88">
        <v>268</v>
      </c>
      <c r="AA4012" s="88">
        <v>0</v>
      </c>
      <c r="AB4012" s="88">
        <v>9574</v>
      </c>
      <c r="AC4012" s="88">
        <v>0</v>
      </c>
      <c r="AD4012" s="88">
        <v>0</v>
      </c>
      <c r="AE4012" s="88">
        <v>19405</v>
      </c>
      <c r="AF4012" s="89"/>
      <c r="AG4012" s="89"/>
      <c r="AH4012" s="88">
        <v>19405</v>
      </c>
      <c r="AI4012" s="90">
        <f t="shared" si="582"/>
        <v>0</v>
      </c>
      <c r="AJ4012" s="92"/>
      <c r="AK4012" s="89">
        <v>650</v>
      </c>
      <c r="AL4012" s="89"/>
      <c r="AM4012" s="88">
        <v>650</v>
      </c>
      <c r="AN4012" s="89">
        <v>24539</v>
      </c>
      <c r="AO4012" s="89"/>
      <c r="AP4012" s="88">
        <v>24539</v>
      </c>
      <c r="AQ4012" s="89">
        <v>7</v>
      </c>
      <c r="AR4012" s="89"/>
      <c r="AS4012" s="88">
        <v>5855</v>
      </c>
      <c r="AT4012" s="89"/>
      <c r="AU4012" s="88">
        <v>31051</v>
      </c>
      <c r="AV4012" s="92"/>
      <c r="AW4012" s="93">
        <v>0</v>
      </c>
      <c r="AX4012" s="92"/>
      <c r="AY4012" s="94">
        <v>11646</v>
      </c>
      <c r="AZ4012" s="95">
        <v>6000</v>
      </c>
      <c r="BA4012" s="94">
        <v>5646</v>
      </c>
      <c r="BB4012" s="92"/>
      <c r="BC4012" s="96"/>
      <c r="BD4012" s="97"/>
      <c r="BE4012" s="30" t="str">
        <f t="shared" si="581"/>
        <v>non</v>
      </c>
      <c r="BF4012" s="98" t="str">
        <f t="shared" si="581"/>
        <v>oui</v>
      </c>
      <c r="BG4012" s="98" t="str">
        <f t="shared" si="581"/>
        <v>oui</v>
      </c>
      <c r="BH4012" s="98" t="str">
        <f t="shared" si="581"/>
        <v>oui</v>
      </c>
      <c r="BI4012" s="98" t="str">
        <f t="shared" si="581"/>
        <v>oui</v>
      </c>
      <c r="BJ4012" s="98" t="str">
        <f t="shared" si="581"/>
        <v>oui</v>
      </c>
      <c r="BK4012" s="98" t="str">
        <f t="shared" si="581"/>
        <v>non</v>
      </c>
      <c r="BL4012" s="33" t="str">
        <f t="shared" si="581"/>
        <v>oui</v>
      </c>
    </row>
    <row r="4013" spans="1:64" s="24" customFormat="1" ht="11.25" customHeight="1" x14ac:dyDescent="0.2">
      <c r="A4013" s="424" t="s">
        <v>76</v>
      </c>
      <c r="B4013" s="419">
        <f t="shared" ref="B4013:B4019" si="583">+SUM(R4013:V4013)</f>
        <v>207168</v>
      </c>
      <c r="C4013" s="15"/>
      <c r="D4013" s="425">
        <v>56432</v>
      </c>
      <c r="E4013" s="425">
        <v>0</v>
      </c>
      <c r="F4013" s="425">
        <v>0</v>
      </c>
      <c r="G4013" s="425">
        <v>0</v>
      </c>
      <c r="H4013" s="425">
        <v>2147</v>
      </c>
      <c r="I4013" s="425">
        <v>0</v>
      </c>
      <c r="J4013" s="425">
        <v>0</v>
      </c>
      <c r="K4013" s="425">
        <v>0</v>
      </c>
      <c r="L4013" s="425">
        <v>148552</v>
      </c>
      <c r="M4013" s="425">
        <v>0</v>
      </c>
      <c r="N4013" s="425">
        <v>0</v>
      </c>
      <c r="O4013" s="426">
        <v>0</v>
      </c>
      <c r="P4013" s="426">
        <v>85</v>
      </c>
      <c r="Q4013" s="426"/>
      <c r="R4013" s="421">
        <f t="shared" ref="R4013:S4019" si="584">+D4013+F4013+L4013+H4013+J4013+N4013</f>
        <v>207131</v>
      </c>
      <c r="S4013" s="422">
        <f t="shared" si="584"/>
        <v>0</v>
      </c>
      <c r="T4013" s="426">
        <v>-48</v>
      </c>
      <c r="U4013" s="88">
        <f t="shared" ref="U4013:U4019" si="585">P4013</f>
        <v>85</v>
      </c>
      <c r="V4013" s="89"/>
      <c r="W4013" s="27" t="s">
        <v>10</v>
      </c>
      <c r="X4013" s="88">
        <f t="shared" ref="X4013:X4019" si="586">ROUND((D4013+E4013)*$X$5805,0)</f>
        <v>11286</v>
      </c>
      <c r="Y4013" s="88">
        <f t="shared" ref="Y4013:Y4019" si="587">ROUND((F4013+G4013)*$Y$5805,0)</f>
        <v>0</v>
      </c>
      <c r="Z4013" s="88">
        <f t="shared" ref="Z4013:Z4019" si="588">ROUND((H4013+I4013)*$Z$5805,0)</f>
        <v>215</v>
      </c>
      <c r="AA4013" s="88">
        <f t="shared" ref="AA4013:AA4019" si="589">ROUND((J4013+K4013)*$AA$5805,0)</f>
        <v>0</v>
      </c>
      <c r="AB4013" s="88">
        <f t="shared" ref="AB4013:AB4019" si="590">ROUND((L4013+M4013)*$AB$5805,0)</f>
        <v>8170</v>
      </c>
      <c r="AC4013" s="88">
        <f t="shared" ref="AC4013:AC4019" si="591">ROUND((N4013+O4013)*$AC$5805,0)</f>
        <v>0</v>
      </c>
      <c r="AD4013" s="88">
        <f t="shared" ref="AD4013:AD4019" si="592">ROUND((P4013+Q4013)*$AD$5805,0)</f>
        <v>0</v>
      </c>
      <c r="AE4013" s="88">
        <f t="shared" ref="AE4013:AE4019" si="593">SUM(X4013:AD4013)</f>
        <v>19671</v>
      </c>
      <c r="AF4013" s="89"/>
      <c r="AG4013" s="89"/>
      <c r="AH4013" s="88">
        <f t="shared" ref="AH4013:AH4019" si="594">+AE4013+AF4013+AG4013</f>
        <v>19671</v>
      </c>
      <c r="AI4013" s="90">
        <f t="shared" si="582"/>
        <v>0</v>
      </c>
      <c r="AJ4013" s="92"/>
      <c r="AK4013" s="89">
        <v>200</v>
      </c>
      <c r="AL4013" s="89"/>
      <c r="AM4013" s="88">
        <f t="shared" ref="AM4013:AM4019" si="595">+AK4013+AL4013</f>
        <v>200</v>
      </c>
      <c r="AN4013" s="89">
        <v>24722</v>
      </c>
      <c r="AO4013" s="89"/>
      <c r="AP4013" s="88">
        <f t="shared" ref="AP4013:AP4019" si="596">+AN4013+AO4013</f>
        <v>24722</v>
      </c>
      <c r="AQ4013" s="89">
        <v>4</v>
      </c>
      <c r="AR4013" s="89"/>
      <c r="AS4013" s="88">
        <f t="shared" ref="AS4013:AS4019" si="597">+IF(BA4012&gt;0,BA4012,0)</f>
        <v>5646</v>
      </c>
      <c r="AT4013" s="89"/>
      <c r="AU4013" s="88">
        <f t="shared" ref="AU4013:AU4019" si="598">+AM4013+AP4013+AQ4013+AR4013+AS4013+AT4013</f>
        <v>30572</v>
      </c>
      <c r="AV4013" s="92"/>
      <c r="AW4013" s="93">
        <f t="shared" ref="AW4013:AW4019" si="599">IF((AH4013-AU4013)&gt;0,(AH4013-AU4013),0)</f>
        <v>0</v>
      </c>
      <c r="AX4013" s="92"/>
      <c r="AY4013" s="94">
        <f t="shared" ref="AY4013:AY4019" si="600">IF((AH4013-AU4013)&lt;0,-(AH4013-AU4013),0)</f>
        <v>10901</v>
      </c>
      <c r="AZ4013" s="95"/>
      <c r="BA4013" s="94">
        <f t="shared" ref="BA4013:BA4019" si="601">AY4013-AZ4013</f>
        <v>10901</v>
      </c>
      <c r="BB4013" s="92"/>
      <c r="BC4013" s="96"/>
      <c r="BD4013" s="97"/>
      <c r="BE4013" s="30" t="str">
        <f t="shared" si="581"/>
        <v>non</v>
      </c>
      <c r="BF4013" s="98" t="str">
        <f t="shared" si="581"/>
        <v>oui</v>
      </c>
      <c r="BG4013" s="98" t="str">
        <f t="shared" si="581"/>
        <v>oui</v>
      </c>
      <c r="BH4013" s="98" t="str">
        <f t="shared" si="581"/>
        <v>oui</v>
      </c>
      <c r="BI4013" s="98" t="str">
        <f t="shared" si="581"/>
        <v>oui</v>
      </c>
      <c r="BJ4013" s="98" t="str">
        <f t="shared" si="581"/>
        <v>oui</v>
      </c>
      <c r="BK4013" s="98" t="str">
        <f t="shared" si="581"/>
        <v>non</v>
      </c>
      <c r="BL4013" s="33" t="str">
        <f t="shared" si="581"/>
        <v>oui</v>
      </c>
    </row>
    <row r="4014" spans="1:64" s="16" customFormat="1" ht="11.25" customHeight="1" x14ac:dyDescent="0.2">
      <c r="A4014" s="424" t="s">
        <v>77</v>
      </c>
      <c r="B4014" s="419">
        <f t="shared" si="583"/>
        <v>214845</v>
      </c>
      <c r="C4014" s="15"/>
      <c r="D4014" s="425">
        <v>56332</v>
      </c>
      <c r="E4014" s="425"/>
      <c r="F4014" s="425"/>
      <c r="G4014" s="425"/>
      <c r="H4014" s="425">
        <v>2549</v>
      </c>
      <c r="I4014" s="425"/>
      <c r="J4014" s="425"/>
      <c r="K4014" s="425"/>
      <c r="L4014" s="425">
        <v>156337</v>
      </c>
      <c r="M4014" s="425">
        <v>0</v>
      </c>
      <c r="N4014" s="425">
        <v>0</v>
      </c>
      <c r="O4014" s="426"/>
      <c r="P4014" s="426">
        <v>310</v>
      </c>
      <c r="Q4014" s="426"/>
      <c r="R4014" s="421">
        <f t="shared" si="584"/>
        <v>215218</v>
      </c>
      <c r="S4014" s="422">
        <f t="shared" si="584"/>
        <v>0</v>
      </c>
      <c r="T4014" s="426">
        <v>-683</v>
      </c>
      <c r="U4014" s="88">
        <f t="shared" si="585"/>
        <v>310</v>
      </c>
      <c r="V4014" s="89"/>
      <c r="W4014" s="27" t="s">
        <v>10</v>
      </c>
      <c r="X4014" s="88">
        <f t="shared" si="586"/>
        <v>11266</v>
      </c>
      <c r="Y4014" s="88">
        <f t="shared" si="587"/>
        <v>0</v>
      </c>
      <c r="Z4014" s="88">
        <f t="shared" si="588"/>
        <v>255</v>
      </c>
      <c r="AA4014" s="88">
        <f t="shared" si="589"/>
        <v>0</v>
      </c>
      <c r="AB4014" s="88">
        <f t="shared" si="590"/>
        <v>8599</v>
      </c>
      <c r="AC4014" s="88">
        <f t="shared" si="591"/>
        <v>0</v>
      </c>
      <c r="AD4014" s="88">
        <f t="shared" si="592"/>
        <v>0</v>
      </c>
      <c r="AE4014" s="88">
        <f t="shared" si="593"/>
        <v>20120</v>
      </c>
      <c r="AF4014" s="89"/>
      <c r="AG4014" s="89"/>
      <c r="AH4014" s="88">
        <f t="shared" si="594"/>
        <v>20120</v>
      </c>
      <c r="AI4014" s="90">
        <f t="shared" si="582"/>
        <v>0</v>
      </c>
      <c r="AJ4014" s="99"/>
      <c r="AK4014" s="89">
        <v>357</v>
      </c>
      <c r="AL4014" s="89"/>
      <c r="AM4014" s="88">
        <f t="shared" si="595"/>
        <v>357</v>
      </c>
      <c r="AN4014" s="89">
        <v>22135</v>
      </c>
      <c r="AO4014" s="89"/>
      <c r="AP4014" s="88">
        <f t="shared" si="596"/>
        <v>22135</v>
      </c>
      <c r="AQ4014" s="89">
        <v>58</v>
      </c>
      <c r="AR4014" s="89"/>
      <c r="AS4014" s="88">
        <f t="shared" si="597"/>
        <v>10901</v>
      </c>
      <c r="AT4014" s="89"/>
      <c r="AU4014" s="88">
        <f t="shared" si="598"/>
        <v>33451</v>
      </c>
      <c r="AV4014" s="99"/>
      <c r="AW4014" s="93">
        <f t="shared" si="599"/>
        <v>0</v>
      </c>
      <c r="AX4014" s="99"/>
      <c r="AY4014" s="94">
        <f t="shared" si="600"/>
        <v>13331</v>
      </c>
      <c r="AZ4014" s="100">
        <v>6000</v>
      </c>
      <c r="BA4014" s="101">
        <f t="shared" si="601"/>
        <v>7331</v>
      </c>
      <c r="BB4014" s="99"/>
      <c r="BC4014" s="102"/>
      <c r="BD4014" s="103"/>
      <c r="BE4014" s="30" t="str">
        <f t="shared" si="581"/>
        <v>non</v>
      </c>
      <c r="BF4014" s="98" t="str">
        <f t="shared" si="581"/>
        <v>oui</v>
      </c>
      <c r="BG4014" s="98" t="str">
        <f t="shared" si="581"/>
        <v>oui</v>
      </c>
      <c r="BH4014" s="98" t="str">
        <f t="shared" si="581"/>
        <v>oui</v>
      </c>
      <c r="BI4014" s="98" t="str">
        <f t="shared" si="581"/>
        <v>oui</v>
      </c>
      <c r="BJ4014" s="98" t="str">
        <f t="shared" si="581"/>
        <v>oui</v>
      </c>
      <c r="BK4014" s="98" t="str">
        <f t="shared" si="581"/>
        <v>non</v>
      </c>
      <c r="BL4014" s="33" t="str">
        <f t="shared" si="581"/>
        <v>oui</v>
      </c>
    </row>
    <row r="4015" spans="1:64" s="24" customFormat="1" ht="11.25" customHeight="1" x14ac:dyDescent="0.2">
      <c r="A4015" s="424" t="s">
        <v>78</v>
      </c>
      <c r="B4015" s="419">
        <f t="shared" si="583"/>
        <v>202676</v>
      </c>
      <c r="C4015" s="15"/>
      <c r="D4015" s="425">
        <v>44706</v>
      </c>
      <c r="E4015" s="425"/>
      <c r="F4015" s="425"/>
      <c r="G4015" s="425"/>
      <c r="H4015" s="425">
        <v>1874</v>
      </c>
      <c r="I4015" s="425"/>
      <c r="J4015" s="425"/>
      <c r="K4015" s="425"/>
      <c r="L4015" s="425">
        <v>155783</v>
      </c>
      <c r="M4015" s="425">
        <v>0</v>
      </c>
      <c r="N4015" s="425">
        <v>0</v>
      </c>
      <c r="O4015" s="426"/>
      <c r="P4015" s="426">
        <v>380</v>
      </c>
      <c r="Q4015" s="426"/>
      <c r="R4015" s="421">
        <f t="shared" si="584"/>
        <v>202363</v>
      </c>
      <c r="S4015" s="422">
        <f t="shared" si="584"/>
        <v>0</v>
      </c>
      <c r="T4015" s="426">
        <v>-67</v>
      </c>
      <c r="U4015" s="88">
        <f t="shared" si="585"/>
        <v>380</v>
      </c>
      <c r="V4015" s="89"/>
      <c r="W4015" s="27" t="s">
        <v>10</v>
      </c>
      <c r="X4015" s="88">
        <f t="shared" si="586"/>
        <v>8941</v>
      </c>
      <c r="Y4015" s="88">
        <f t="shared" si="587"/>
        <v>0</v>
      </c>
      <c r="Z4015" s="88">
        <f t="shared" si="588"/>
        <v>187</v>
      </c>
      <c r="AA4015" s="88">
        <f t="shared" si="589"/>
        <v>0</v>
      </c>
      <c r="AB4015" s="88">
        <f t="shared" si="590"/>
        <v>8568</v>
      </c>
      <c r="AC4015" s="88">
        <f t="shared" si="591"/>
        <v>0</v>
      </c>
      <c r="AD4015" s="88">
        <f t="shared" si="592"/>
        <v>0</v>
      </c>
      <c r="AE4015" s="88">
        <f t="shared" si="593"/>
        <v>17696</v>
      </c>
      <c r="AF4015" s="89"/>
      <c r="AG4015" s="89"/>
      <c r="AH4015" s="88">
        <f t="shared" si="594"/>
        <v>17696</v>
      </c>
      <c r="AI4015" s="90">
        <f t="shared" si="582"/>
        <v>0</v>
      </c>
      <c r="AJ4015" s="92"/>
      <c r="AK4015" s="89">
        <v>5269</v>
      </c>
      <c r="AL4015" s="89"/>
      <c r="AM4015" s="88">
        <f t="shared" si="595"/>
        <v>5269</v>
      </c>
      <c r="AN4015" s="89">
        <v>20356</v>
      </c>
      <c r="AO4015" s="89"/>
      <c r="AP4015" s="88">
        <f t="shared" si="596"/>
        <v>20356</v>
      </c>
      <c r="AQ4015" s="89">
        <v>6</v>
      </c>
      <c r="AR4015" s="89"/>
      <c r="AS4015" s="88">
        <f t="shared" si="597"/>
        <v>7331</v>
      </c>
      <c r="AT4015" s="89"/>
      <c r="AU4015" s="88">
        <f t="shared" si="598"/>
        <v>32962</v>
      </c>
      <c r="AV4015" s="92"/>
      <c r="AW4015" s="93">
        <f t="shared" si="599"/>
        <v>0</v>
      </c>
      <c r="AX4015" s="92"/>
      <c r="AY4015" s="94">
        <f t="shared" si="600"/>
        <v>15266</v>
      </c>
      <c r="AZ4015" s="95">
        <v>10000</v>
      </c>
      <c r="BA4015" s="94">
        <f t="shared" si="601"/>
        <v>5266</v>
      </c>
      <c r="BB4015" s="92"/>
      <c r="BC4015" s="96"/>
      <c r="BD4015" s="97"/>
      <c r="BE4015" s="30" t="str">
        <f t="shared" si="581"/>
        <v>non</v>
      </c>
      <c r="BF4015" s="98" t="str">
        <f t="shared" si="581"/>
        <v>oui</v>
      </c>
      <c r="BG4015" s="98" t="str">
        <f t="shared" si="581"/>
        <v>oui</v>
      </c>
      <c r="BH4015" s="98" t="str">
        <f t="shared" si="581"/>
        <v>oui</v>
      </c>
      <c r="BI4015" s="98" t="str">
        <f t="shared" si="581"/>
        <v>oui</v>
      </c>
      <c r="BJ4015" s="98" t="str">
        <f t="shared" si="581"/>
        <v>oui</v>
      </c>
      <c r="BK4015" s="98" t="str">
        <f t="shared" si="581"/>
        <v>non</v>
      </c>
      <c r="BL4015" s="33" t="str">
        <f t="shared" si="581"/>
        <v>oui</v>
      </c>
    </row>
    <row r="4016" spans="1:64" s="24" customFormat="1" ht="11.25" customHeight="1" x14ac:dyDescent="0.2">
      <c r="A4016" s="424" t="s">
        <v>79</v>
      </c>
      <c r="B4016" s="419">
        <f t="shared" si="583"/>
        <v>201715</v>
      </c>
      <c r="C4016" s="15"/>
      <c r="D4016" s="425">
        <v>48584</v>
      </c>
      <c r="E4016" s="425">
        <v>0</v>
      </c>
      <c r="F4016" s="425">
        <v>0</v>
      </c>
      <c r="G4016" s="425">
        <v>0</v>
      </c>
      <c r="H4016" s="425">
        <v>1878</v>
      </c>
      <c r="I4016" s="425">
        <v>0</v>
      </c>
      <c r="J4016" s="425">
        <v>0</v>
      </c>
      <c r="K4016" s="425">
        <v>0</v>
      </c>
      <c r="L4016" s="425">
        <v>151311</v>
      </c>
      <c r="M4016" s="425">
        <v>0</v>
      </c>
      <c r="N4016" s="425">
        <v>0</v>
      </c>
      <c r="O4016" s="426">
        <v>0</v>
      </c>
      <c r="P4016" s="426">
        <v>86</v>
      </c>
      <c r="Q4016" s="426"/>
      <c r="R4016" s="421">
        <f t="shared" si="584"/>
        <v>201773</v>
      </c>
      <c r="S4016" s="422">
        <f t="shared" si="584"/>
        <v>0</v>
      </c>
      <c r="T4016" s="426">
        <v>-144</v>
      </c>
      <c r="U4016" s="88">
        <f t="shared" si="585"/>
        <v>86</v>
      </c>
      <c r="V4016" s="89"/>
      <c r="W4016" s="27" t="s">
        <v>10</v>
      </c>
      <c r="X4016" s="88">
        <f t="shared" si="586"/>
        <v>9717</v>
      </c>
      <c r="Y4016" s="88">
        <f t="shared" si="587"/>
        <v>0</v>
      </c>
      <c r="Z4016" s="88">
        <f t="shared" si="588"/>
        <v>188</v>
      </c>
      <c r="AA4016" s="88">
        <f t="shared" si="589"/>
        <v>0</v>
      </c>
      <c r="AB4016" s="88">
        <f t="shared" si="590"/>
        <v>8322</v>
      </c>
      <c r="AC4016" s="88">
        <f t="shared" si="591"/>
        <v>0</v>
      </c>
      <c r="AD4016" s="88">
        <f t="shared" si="592"/>
        <v>0</v>
      </c>
      <c r="AE4016" s="88">
        <f t="shared" si="593"/>
        <v>18227</v>
      </c>
      <c r="AF4016" s="89"/>
      <c r="AG4016" s="89"/>
      <c r="AH4016" s="88">
        <f t="shared" si="594"/>
        <v>18227</v>
      </c>
      <c r="AI4016" s="90">
        <f t="shared" si="582"/>
        <v>0</v>
      </c>
      <c r="AJ4016" s="92"/>
      <c r="AK4016" s="89">
        <v>0</v>
      </c>
      <c r="AL4016" s="89">
        <v>0</v>
      </c>
      <c r="AM4016" s="88">
        <f t="shared" si="595"/>
        <v>0</v>
      </c>
      <c r="AN4016" s="89">
        <v>18075</v>
      </c>
      <c r="AO4016" s="89">
        <v>0</v>
      </c>
      <c r="AP4016" s="88">
        <f t="shared" si="596"/>
        <v>18075</v>
      </c>
      <c r="AQ4016" s="89">
        <v>13</v>
      </c>
      <c r="AR4016" s="89">
        <v>0</v>
      </c>
      <c r="AS4016" s="88">
        <f t="shared" si="597"/>
        <v>5266</v>
      </c>
      <c r="AT4016" s="89"/>
      <c r="AU4016" s="88">
        <f t="shared" si="598"/>
        <v>23354</v>
      </c>
      <c r="AV4016" s="92"/>
      <c r="AW4016" s="93">
        <f t="shared" si="599"/>
        <v>0</v>
      </c>
      <c r="AX4016" s="92"/>
      <c r="AY4016" s="94">
        <f t="shared" si="600"/>
        <v>5127</v>
      </c>
      <c r="AZ4016" s="95"/>
      <c r="BA4016" s="94">
        <f t="shared" si="601"/>
        <v>5127</v>
      </c>
      <c r="BB4016" s="92"/>
      <c r="BC4016" s="96"/>
      <c r="BD4016" s="97"/>
      <c r="BE4016" s="30" t="str">
        <f t="shared" si="581"/>
        <v>non</v>
      </c>
      <c r="BF4016" s="98" t="str">
        <f t="shared" si="581"/>
        <v>oui</v>
      </c>
      <c r="BG4016" s="98" t="str">
        <f t="shared" si="581"/>
        <v>oui</v>
      </c>
      <c r="BH4016" s="98" t="str">
        <f t="shared" si="581"/>
        <v>oui</v>
      </c>
      <c r="BI4016" s="98" t="str">
        <f t="shared" si="581"/>
        <v>oui</v>
      </c>
      <c r="BJ4016" s="98" t="str">
        <f t="shared" si="581"/>
        <v>oui</v>
      </c>
      <c r="BK4016" s="98" t="str">
        <f t="shared" si="581"/>
        <v>non</v>
      </c>
      <c r="BL4016" s="33" t="str">
        <f t="shared" si="581"/>
        <v>oui</v>
      </c>
    </row>
    <row r="4017" spans="1:64" s="24" customFormat="1" ht="11.25" customHeight="1" x14ac:dyDescent="0.2">
      <c r="A4017" s="424" t="s">
        <v>80</v>
      </c>
      <c r="B4017" s="419">
        <f t="shared" si="583"/>
        <v>210062</v>
      </c>
      <c r="C4017" s="15"/>
      <c r="D4017" s="425">
        <v>50482</v>
      </c>
      <c r="E4017" s="425">
        <v>0</v>
      </c>
      <c r="F4017" s="425">
        <v>0</v>
      </c>
      <c r="G4017" s="425">
        <v>0</v>
      </c>
      <c r="H4017" s="425">
        <v>1902</v>
      </c>
      <c r="I4017" s="425">
        <v>0</v>
      </c>
      <c r="J4017" s="425">
        <v>0</v>
      </c>
      <c r="K4017" s="425">
        <v>0</v>
      </c>
      <c r="L4017" s="425">
        <v>157608</v>
      </c>
      <c r="M4017" s="425">
        <v>0</v>
      </c>
      <c r="N4017" s="425">
        <v>0</v>
      </c>
      <c r="O4017" s="426">
        <v>0</v>
      </c>
      <c r="P4017" s="426">
        <v>191</v>
      </c>
      <c r="Q4017" s="426">
        <v>0</v>
      </c>
      <c r="R4017" s="421">
        <f t="shared" si="584"/>
        <v>209992</v>
      </c>
      <c r="S4017" s="422">
        <f t="shared" si="584"/>
        <v>0</v>
      </c>
      <c r="T4017" s="426">
        <v>-121</v>
      </c>
      <c r="U4017" s="88">
        <f t="shared" si="585"/>
        <v>191</v>
      </c>
      <c r="V4017" s="89"/>
      <c r="W4017" s="27" t="s">
        <v>10</v>
      </c>
      <c r="X4017" s="88">
        <f t="shared" si="586"/>
        <v>10096</v>
      </c>
      <c r="Y4017" s="88">
        <f t="shared" si="587"/>
        <v>0</v>
      </c>
      <c r="Z4017" s="88">
        <f t="shared" si="588"/>
        <v>190</v>
      </c>
      <c r="AA4017" s="88">
        <f t="shared" si="589"/>
        <v>0</v>
      </c>
      <c r="AB4017" s="88">
        <f t="shared" si="590"/>
        <v>8668</v>
      </c>
      <c r="AC4017" s="88">
        <f t="shared" si="591"/>
        <v>0</v>
      </c>
      <c r="AD4017" s="88">
        <f t="shared" si="592"/>
        <v>0</v>
      </c>
      <c r="AE4017" s="88">
        <f t="shared" si="593"/>
        <v>18954</v>
      </c>
      <c r="AF4017" s="89"/>
      <c r="AG4017" s="89"/>
      <c r="AH4017" s="88">
        <f t="shared" si="594"/>
        <v>18954</v>
      </c>
      <c r="AI4017" s="90">
        <f t="shared" si="582"/>
        <v>0</v>
      </c>
      <c r="AJ4017" s="92"/>
      <c r="AK4017" s="89">
        <v>249</v>
      </c>
      <c r="AL4017" s="89"/>
      <c r="AM4017" s="88">
        <f t="shared" si="595"/>
        <v>249</v>
      </c>
      <c r="AN4017" s="425">
        <v>24756</v>
      </c>
      <c r="AO4017" s="425">
        <v>0</v>
      </c>
      <c r="AP4017" s="88">
        <f t="shared" si="596"/>
        <v>24756</v>
      </c>
      <c r="AQ4017" s="89">
        <v>9</v>
      </c>
      <c r="AR4017" s="89"/>
      <c r="AS4017" s="88">
        <f t="shared" si="597"/>
        <v>5127</v>
      </c>
      <c r="AT4017" s="89"/>
      <c r="AU4017" s="88">
        <f t="shared" si="598"/>
        <v>30141</v>
      </c>
      <c r="AV4017" s="92"/>
      <c r="AW4017" s="93">
        <f t="shared" si="599"/>
        <v>0</v>
      </c>
      <c r="AX4017" s="92"/>
      <c r="AY4017" s="94">
        <f t="shared" si="600"/>
        <v>11187</v>
      </c>
      <c r="AZ4017" s="95">
        <v>6000</v>
      </c>
      <c r="BA4017" s="94">
        <f t="shared" si="601"/>
        <v>5187</v>
      </c>
      <c r="BB4017" s="92"/>
      <c r="BC4017" s="96"/>
      <c r="BD4017" s="97"/>
      <c r="BE4017" s="30" t="str">
        <f t="shared" si="581"/>
        <v>non</v>
      </c>
      <c r="BF4017" s="98"/>
      <c r="BG4017" s="98"/>
      <c r="BH4017" s="98"/>
      <c r="BI4017" s="98"/>
      <c r="BJ4017" s="98"/>
      <c r="BK4017" s="98"/>
      <c r="BL4017" s="33"/>
    </row>
    <row r="4018" spans="1:64" s="24" customFormat="1" ht="11.25" customHeight="1" x14ac:dyDescent="0.2">
      <c r="A4018" s="424" t="s">
        <v>81</v>
      </c>
      <c r="B4018" s="419">
        <f t="shared" si="583"/>
        <v>0</v>
      </c>
      <c r="C4018" s="15"/>
      <c r="D4018" s="425">
        <v>0</v>
      </c>
      <c r="E4018" s="425">
        <v>0</v>
      </c>
      <c r="F4018" s="425">
        <v>0</v>
      </c>
      <c r="G4018" s="425">
        <v>0</v>
      </c>
      <c r="H4018" s="425">
        <v>0</v>
      </c>
      <c r="I4018" s="425">
        <v>0</v>
      </c>
      <c r="J4018" s="425">
        <v>0</v>
      </c>
      <c r="K4018" s="425">
        <v>0</v>
      </c>
      <c r="L4018" s="425">
        <v>0</v>
      </c>
      <c r="M4018" s="425">
        <v>0</v>
      </c>
      <c r="N4018" s="425">
        <v>0</v>
      </c>
      <c r="O4018" s="426">
        <v>0</v>
      </c>
      <c r="P4018" s="426">
        <v>0</v>
      </c>
      <c r="Q4018" s="426">
        <v>0</v>
      </c>
      <c r="R4018" s="421">
        <f t="shared" si="584"/>
        <v>0</v>
      </c>
      <c r="S4018" s="422">
        <f t="shared" si="584"/>
        <v>0</v>
      </c>
      <c r="T4018" s="426">
        <v>0</v>
      </c>
      <c r="U4018" s="88">
        <f t="shared" si="585"/>
        <v>0</v>
      </c>
      <c r="V4018" s="89"/>
      <c r="W4018" s="27" t="s">
        <v>10</v>
      </c>
      <c r="X4018" s="88">
        <f t="shared" si="586"/>
        <v>0</v>
      </c>
      <c r="Y4018" s="88">
        <f t="shared" si="587"/>
        <v>0</v>
      </c>
      <c r="Z4018" s="88">
        <f t="shared" si="588"/>
        <v>0</v>
      </c>
      <c r="AA4018" s="88">
        <f t="shared" si="589"/>
        <v>0</v>
      </c>
      <c r="AB4018" s="88">
        <f t="shared" si="590"/>
        <v>0</v>
      </c>
      <c r="AC4018" s="88">
        <f t="shared" si="591"/>
        <v>0</v>
      </c>
      <c r="AD4018" s="88">
        <f t="shared" si="592"/>
        <v>0</v>
      </c>
      <c r="AE4018" s="88">
        <f t="shared" si="593"/>
        <v>0</v>
      </c>
      <c r="AF4018" s="89"/>
      <c r="AG4018" s="89"/>
      <c r="AH4018" s="88">
        <f t="shared" si="594"/>
        <v>0</v>
      </c>
      <c r="AI4018" s="90">
        <f t="shared" si="582"/>
        <v>0</v>
      </c>
      <c r="AJ4018" s="92"/>
      <c r="AK4018" s="89">
        <v>0</v>
      </c>
      <c r="AL4018" s="89"/>
      <c r="AM4018" s="88">
        <f t="shared" si="595"/>
        <v>0</v>
      </c>
      <c r="AN4018" s="425">
        <v>0</v>
      </c>
      <c r="AO4018" s="425">
        <v>0</v>
      </c>
      <c r="AP4018" s="88">
        <f t="shared" si="596"/>
        <v>0</v>
      </c>
      <c r="AQ4018" s="89">
        <v>0</v>
      </c>
      <c r="AR4018" s="89"/>
      <c r="AS4018" s="88">
        <f t="shared" si="597"/>
        <v>5187</v>
      </c>
      <c r="AT4018" s="89"/>
      <c r="AU4018" s="88">
        <f t="shared" si="598"/>
        <v>5187</v>
      </c>
      <c r="AV4018" s="92"/>
      <c r="AW4018" s="93">
        <f t="shared" si="599"/>
        <v>0</v>
      </c>
      <c r="AX4018" s="92"/>
      <c r="AY4018" s="94">
        <f t="shared" si="600"/>
        <v>5187</v>
      </c>
      <c r="AZ4018" s="95">
        <v>0</v>
      </c>
      <c r="BA4018" s="94">
        <f t="shared" si="601"/>
        <v>5187</v>
      </c>
      <c r="BB4018" s="92"/>
      <c r="BC4018" s="96"/>
      <c r="BD4018" s="97"/>
      <c r="BE4018" s="30" t="str">
        <f t="shared" ref="BE4018:BL4033" si="602">+BE4017</f>
        <v>non</v>
      </c>
      <c r="BF4018" s="98"/>
      <c r="BG4018" s="98"/>
      <c r="BH4018" s="98"/>
      <c r="BI4018" s="98"/>
      <c r="BJ4018" s="98"/>
      <c r="BK4018" s="98"/>
      <c r="BL4018" s="33"/>
    </row>
    <row r="4019" spans="1:64" s="24" customFormat="1" ht="11.25" customHeight="1" x14ac:dyDescent="0.2">
      <c r="A4019" s="424" t="s">
        <v>82</v>
      </c>
      <c r="B4019" s="419">
        <f t="shared" si="583"/>
        <v>0</v>
      </c>
      <c r="C4019" s="15"/>
      <c r="D4019" s="425">
        <v>0</v>
      </c>
      <c r="E4019" s="425">
        <v>0</v>
      </c>
      <c r="F4019" s="425">
        <v>0</v>
      </c>
      <c r="G4019" s="425">
        <v>0</v>
      </c>
      <c r="H4019" s="425">
        <v>0</v>
      </c>
      <c r="I4019" s="425">
        <v>0</v>
      </c>
      <c r="J4019" s="425">
        <v>0</v>
      </c>
      <c r="K4019" s="425">
        <v>0</v>
      </c>
      <c r="L4019" s="425">
        <v>0</v>
      </c>
      <c r="M4019" s="425">
        <v>0</v>
      </c>
      <c r="N4019" s="425">
        <v>0</v>
      </c>
      <c r="O4019" s="426">
        <v>0</v>
      </c>
      <c r="P4019" s="426">
        <v>0</v>
      </c>
      <c r="Q4019" s="426">
        <v>0</v>
      </c>
      <c r="R4019" s="421">
        <f t="shared" si="584"/>
        <v>0</v>
      </c>
      <c r="S4019" s="422">
        <f t="shared" si="584"/>
        <v>0</v>
      </c>
      <c r="T4019" s="426">
        <v>0</v>
      </c>
      <c r="U4019" s="88">
        <f t="shared" si="585"/>
        <v>0</v>
      </c>
      <c r="V4019" s="89"/>
      <c r="W4019" s="27" t="s">
        <v>10</v>
      </c>
      <c r="X4019" s="88">
        <f t="shared" si="586"/>
        <v>0</v>
      </c>
      <c r="Y4019" s="88">
        <f t="shared" si="587"/>
        <v>0</v>
      </c>
      <c r="Z4019" s="88">
        <f t="shared" si="588"/>
        <v>0</v>
      </c>
      <c r="AA4019" s="88">
        <f t="shared" si="589"/>
        <v>0</v>
      </c>
      <c r="AB4019" s="88">
        <f t="shared" si="590"/>
        <v>0</v>
      </c>
      <c r="AC4019" s="88">
        <f t="shared" si="591"/>
        <v>0</v>
      </c>
      <c r="AD4019" s="88">
        <f t="shared" si="592"/>
        <v>0</v>
      </c>
      <c r="AE4019" s="88">
        <f t="shared" si="593"/>
        <v>0</v>
      </c>
      <c r="AF4019" s="89"/>
      <c r="AG4019" s="89"/>
      <c r="AH4019" s="88">
        <f t="shared" si="594"/>
        <v>0</v>
      </c>
      <c r="AI4019" s="90">
        <f t="shared" si="582"/>
        <v>0</v>
      </c>
      <c r="AJ4019" s="92"/>
      <c r="AK4019" s="89">
        <v>0</v>
      </c>
      <c r="AL4019" s="89"/>
      <c r="AM4019" s="88">
        <f t="shared" si="595"/>
        <v>0</v>
      </c>
      <c r="AN4019" s="425">
        <v>0</v>
      </c>
      <c r="AO4019" s="425">
        <v>0</v>
      </c>
      <c r="AP4019" s="88">
        <f t="shared" si="596"/>
        <v>0</v>
      </c>
      <c r="AQ4019" s="89">
        <v>0</v>
      </c>
      <c r="AR4019" s="89"/>
      <c r="AS4019" s="88">
        <f t="shared" si="597"/>
        <v>5187</v>
      </c>
      <c r="AT4019" s="89"/>
      <c r="AU4019" s="88">
        <f t="shared" si="598"/>
        <v>5187</v>
      </c>
      <c r="AV4019" s="92"/>
      <c r="AW4019" s="93">
        <f t="shared" si="599"/>
        <v>0</v>
      </c>
      <c r="AX4019" s="92"/>
      <c r="AY4019" s="94">
        <f t="shared" si="600"/>
        <v>5187</v>
      </c>
      <c r="AZ4019" s="95">
        <v>0</v>
      </c>
      <c r="BA4019" s="94">
        <f t="shared" si="601"/>
        <v>5187</v>
      </c>
      <c r="BB4019" s="92"/>
      <c r="BC4019" s="96"/>
      <c r="BD4019" s="97"/>
      <c r="BE4019" s="30" t="str">
        <f t="shared" si="602"/>
        <v>non</v>
      </c>
      <c r="BF4019" s="98"/>
      <c r="BG4019" s="98"/>
      <c r="BH4019" s="98"/>
      <c r="BI4019" s="98"/>
      <c r="BJ4019" s="98"/>
      <c r="BK4019" s="98"/>
      <c r="BL4019" s="33"/>
    </row>
    <row r="4020" spans="1:64" s="24" customFormat="1" ht="11.25" customHeight="1" x14ac:dyDescent="0.2">
      <c r="A4020" s="85"/>
      <c r="B4020" s="104"/>
      <c r="C4020" s="15"/>
      <c r="D4020" s="105"/>
      <c r="E4020" s="105"/>
      <c r="F4020" s="105"/>
      <c r="G4020" s="105"/>
      <c r="H4020" s="105"/>
      <c r="I4020" s="105"/>
      <c r="J4020" s="105"/>
      <c r="K4020" s="105"/>
      <c r="L4020" s="105"/>
      <c r="M4020" s="105"/>
      <c r="N4020" s="92"/>
      <c r="O4020" s="92"/>
      <c r="P4020" s="92"/>
      <c r="Q4020" s="92"/>
      <c r="R4020" s="92"/>
      <c r="S4020" s="92"/>
      <c r="U4020" s="92"/>
      <c r="V4020" s="92"/>
      <c r="W4020" s="27" t="s">
        <v>10</v>
      </c>
      <c r="X4020" s="92"/>
      <c r="Y4020" s="92"/>
      <c r="Z4020" s="92"/>
      <c r="AA4020" s="92"/>
      <c r="AB4020" s="92"/>
      <c r="AC4020" s="92"/>
      <c r="AD4020" s="92"/>
      <c r="AE4020" s="92"/>
      <c r="AF4020" s="106"/>
      <c r="AG4020" s="92"/>
      <c r="AH4020" s="92"/>
      <c r="AI4020" s="92"/>
      <c r="AJ4020" s="107"/>
      <c r="AK4020" s="106"/>
      <c r="AL4020" s="106"/>
      <c r="AM4020" s="106"/>
      <c r="AN4020" s="92"/>
      <c r="AO4020" s="92"/>
      <c r="AP4020" s="92"/>
      <c r="AQ4020" s="92"/>
      <c r="AR4020" s="92"/>
      <c r="AS4020" s="92"/>
      <c r="AT4020" s="92"/>
      <c r="AU4020" s="92"/>
      <c r="AV4020" s="92"/>
      <c r="AW4020" s="92"/>
      <c r="AX4020" s="92"/>
      <c r="AY4020" s="28"/>
      <c r="AZ4020" s="28"/>
      <c r="BA4020" s="28"/>
      <c r="BB4020" s="92"/>
      <c r="BD4020" s="29"/>
      <c r="BE4020" s="30" t="str">
        <f t="shared" si="602"/>
        <v>non</v>
      </c>
      <c r="BF4020" s="98">
        <f t="shared" si="602"/>
        <v>0</v>
      </c>
      <c r="BG4020" s="98">
        <f t="shared" si="602"/>
        <v>0</v>
      </c>
      <c r="BH4020" s="98">
        <f t="shared" si="602"/>
        <v>0</v>
      </c>
      <c r="BI4020" s="98">
        <f t="shared" si="602"/>
        <v>0</v>
      </c>
      <c r="BJ4020" s="98">
        <f t="shared" si="602"/>
        <v>0</v>
      </c>
      <c r="BK4020" s="98">
        <f t="shared" si="602"/>
        <v>0</v>
      </c>
      <c r="BL4020" s="33">
        <f t="shared" si="602"/>
        <v>0</v>
      </c>
    </row>
    <row r="4021" spans="1:64" s="24" customFormat="1" ht="12.75" customHeight="1" x14ac:dyDescent="0.2">
      <c r="A4021" s="427" t="s">
        <v>83</v>
      </c>
      <c r="B4021" s="108">
        <f>SUM(B4008:B4019)</f>
        <v>2060561</v>
      </c>
      <c r="C4021" s="15"/>
      <c r="D4021" s="422">
        <f t="shared" ref="D4021:V4021" si="603">SUM(D4008:D4020)</f>
        <v>495759</v>
      </c>
      <c r="E4021" s="422">
        <f t="shared" si="603"/>
        <v>0</v>
      </c>
      <c r="F4021" s="422">
        <f t="shared" si="603"/>
        <v>0</v>
      </c>
      <c r="G4021" s="422">
        <f t="shared" si="603"/>
        <v>0</v>
      </c>
      <c r="H4021" s="422">
        <f t="shared" si="603"/>
        <v>21686</v>
      </c>
      <c r="I4021" s="422">
        <f t="shared" si="603"/>
        <v>0</v>
      </c>
      <c r="J4021" s="422">
        <f t="shared" si="603"/>
        <v>0</v>
      </c>
      <c r="K4021" s="422">
        <f t="shared" si="603"/>
        <v>0</v>
      </c>
      <c r="L4021" s="422">
        <f t="shared" si="603"/>
        <v>1541842</v>
      </c>
      <c r="M4021" s="422">
        <f t="shared" si="603"/>
        <v>0</v>
      </c>
      <c r="N4021" s="422">
        <f t="shared" si="603"/>
        <v>0</v>
      </c>
      <c r="O4021" s="422">
        <f t="shared" si="603"/>
        <v>0</v>
      </c>
      <c r="P4021" s="422">
        <f t="shared" si="603"/>
        <v>2705</v>
      </c>
      <c r="Q4021" s="422">
        <f t="shared" si="603"/>
        <v>0</v>
      </c>
      <c r="R4021" s="422">
        <f t="shared" si="603"/>
        <v>2059287</v>
      </c>
      <c r="S4021" s="422">
        <f t="shared" si="603"/>
        <v>0</v>
      </c>
      <c r="T4021" s="422">
        <f t="shared" si="603"/>
        <v>-1431</v>
      </c>
      <c r="U4021" s="88">
        <f t="shared" si="603"/>
        <v>2705</v>
      </c>
      <c r="V4021" s="88">
        <f t="shared" si="603"/>
        <v>0</v>
      </c>
      <c r="W4021" s="27" t="s">
        <v>10</v>
      </c>
      <c r="X4021" s="422">
        <f t="shared" ref="X4021:AF4021" si="604">SUM(X4008:X4019)</f>
        <v>99149</v>
      </c>
      <c r="Y4021" s="422">
        <f t="shared" si="604"/>
        <v>0</v>
      </c>
      <c r="Z4021" s="422">
        <f t="shared" si="604"/>
        <v>2169</v>
      </c>
      <c r="AA4021" s="422">
        <f t="shared" si="604"/>
        <v>0</v>
      </c>
      <c r="AB4021" s="422">
        <f t="shared" si="604"/>
        <v>84801</v>
      </c>
      <c r="AC4021" s="422">
        <f t="shared" si="604"/>
        <v>0</v>
      </c>
      <c r="AD4021" s="422">
        <f t="shared" si="604"/>
        <v>0</v>
      </c>
      <c r="AE4021" s="422">
        <f t="shared" si="604"/>
        <v>186119</v>
      </c>
      <c r="AF4021" s="88">
        <f t="shared" si="604"/>
        <v>0</v>
      </c>
      <c r="AG4021" s="109"/>
      <c r="AH4021" s="422">
        <f>SUM(AH4008:AH4019)</f>
        <v>186119</v>
      </c>
      <c r="AI4021" s="88">
        <f>SUM(AI4008:AI4019)</f>
        <v>0</v>
      </c>
      <c r="AJ4021" s="107"/>
      <c r="AK4021" s="422">
        <f>SUM(AK4008:AK4019)</f>
        <v>6725</v>
      </c>
      <c r="AL4021" s="422">
        <f>SUM(AL4008:AL4020)</f>
        <v>0</v>
      </c>
      <c r="AM4021" s="422"/>
      <c r="AN4021" s="422">
        <f>SUM(AN4008:AN4019)</f>
        <v>213962</v>
      </c>
      <c r="AO4021" s="422">
        <f>SUM(AO4008:AO4019)</f>
        <v>0</v>
      </c>
      <c r="AP4021" s="422">
        <f>SUM(AP4008:AP4019)</f>
        <v>213962</v>
      </c>
      <c r="AQ4021" s="422">
        <f>SUM(AQ4008:AQ4019)</f>
        <v>121</v>
      </c>
      <c r="AR4021" s="88">
        <f>SUM(AR4008:AR4019)</f>
        <v>0</v>
      </c>
      <c r="AS4021" s="109"/>
      <c r="AT4021" s="109"/>
      <c r="AU4021" s="109"/>
      <c r="AV4021" s="92"/>
      <c r="AW4021" s="92"/>
      <c r="AX4021" s="92"/>
      <c r="AY4021" s="28"/>
      <c r="AZ4021" s="28"/>
      <c r="BA4021" s="28"/>
      <c r="BB4021" s="92"/>
      <c r="BD4021" s="29"/>
      <c r="BE4021" s="30" t="str">
        <f t="shared" si="602"/>
        <v>non</v>
      </c>
      <c r="BF4021" s="98">
        <f t="shared" si="602"/>
        <v>0</v>
      </c>
      <c r="BG4021" s="98">
        <f t="shared" si="602"/>
        <v>0</v>
      </c>
      <c r="BH4021" s="98">
        <f t="shared" si="602"/>
        <v>0</v>
      </c>
      <c r="BI4021" s="98">
        <f t="shared" si="602"/>
        <v>0</v>
      </c>
      <c r="BJ4021" s="98">
        <f t="shared" si="602"/>
        <v>0</v>
      </c>
      <c r="BK4021" s="98">
        <f t="shared" si="602"/>
        <v>0</v>
      </c>
      <c r="BL4021" s="33">
        <f t="shared" si="602"/>
        <v>0</v>
      </c>
    </row>
    <row r="4022" spans="1:64" s="24" customFormat="1" ht="11.25" customHeight="1" x14ac:dyDescent="0.2">
      <c r="C4022" s="15"/>
      <c r="W4022" s="27" t="s">
        <v>10</v>
      </c>
      <c r="AY4022" s="28"/>
      <c r="AZ4022" s="28"/>
      <c r="BA4022" s="28"/>
      <c r="BD4022" s="29"/>
      <c r="BE4022" s="30" t="str">
        <f t="shared" si="602"/>
        <v>non</v>
      </c>
      <c r="BF4022" s="33">
        <f t="shared" si="602"/>
        <v>0</v>
      </c>
      <c r="BG4022" s="33">
        <f t="shared" si="602"/>
        <v>0</v>
      </c>
      <c r="BH4022" s="33">
        <f t="shared" si="602"/>
        <v>0</v>
      </c>
      <c r="BI4022" s="33">
        <f t="shared" si="602"/>
        <v>0</v>
      </c>
      <c r="BJ4022" s="33">
        <f t="shared" si="602"/>
        <v>0</v>
      </c>
      <c r="BK4022" s="33">
        <f t="shared" si="602"/>
        <v>0</v>
      </c>
      <c r="BL4022" s="33">
        <f t="shared" si="602"/>
        <v>0</v>
      </c>
    </row>
    <row r="4023" spans="1:64" s="111" customFormat="1" ht="12.75" customHeight="1" x14ac:dyDescent="0.2">
      <c r="A4023" s="110" t="s">
        <v>84</v>
      </c>
      <c r="C4023" s="15"/>
      <c r="D4023" s="134">
        <v>495759</v>
      </c>
      <c r="E4023" s="112"/>
      <c r="F4023" s="134">
        <v>0</v>
      </c>
      <c r="G4023" s="112"/>
      <c r="H4023" s="134">
        <v>21686</v>
      </c>
      <c r="I4023" s="112"/>
      <c r="J4023" s="134"/>
      <c r="K4023" s="112"/>
      <c r="L4023" s="134">
        <v>1537897</v>
      </c>
      <c r="M4023" s="112"/>
      <c r="N4023" s="134">
        <v>0</v>
      </c>
      <c r="O4023" s="112"/>
      <c r="P4023" s="134">
        <v>2705</v>
      </c>
      <c r="Q4023" s="112"/>
      <c r="R4023" s="134">
        <f>SUM(D4023:O4023)</f>
        <v>2055342</v>
      </c>
      <c r="S4023" s="112"/>
      <c r="U4023" s="134">
        <f>SUM(P4023:Q4023)</f>
        <v>2705</v>
      </c>
      <c r="W4023" s="27" t="s">
        <v>10</v>
      </c>
      <c r="AI4023" s="113">
        <f>+AI4021</f>
        <v>0</v>
      </c>
      <c r="AM4023" s="114">
        <f>+AL4021+AO4021</f>
        <v>0</v>
      </c>
      <c r="AN4023" s="115"/>
      <c r="AY4023" s="28"/>
      <c r="AZ4023" s="28"/>
      <c r="BA4023" s="28"/>
      <c r="BD4023" s="116"/>
      <c r="BE4023" s="30" t="str">
        <f t="shared" si="602"/>
        <v>non</v>
      </c>
      <c r="BF4023" s="117">
        <f t="shared" si="602"/>
        <v>0</v>
      </c>
      <c r="BG4023" s="117">
        <f t="shared" si="602"/>
        <v>0</v>
      </c>
      <c r="BH4023" s="117">
        <f t="shared" si="602"/>
        <v>0</v>
      </c>
      <c r="BI4023" s="117">
        <f t="shared" si="602"/>
        <v>0</v>
      </c>
      <c r="BJ4023" s="117">
        <f t="shared" si="602"/>
        <v>0</v>
      </c>
      <c r="BK4023" s="117">
        <f t="shared" si="602"/>
        <v>0</v>
      </c>
      <c r="BL4023" s="117">
        <f t="shared" si="602"/>
        <v>0</v>
      </c>
    </row>
    <row r="4024" spans="1:64" s="111" customFormat="1" ht="12.75" customHeight="1" x14ac:dyDescent="0.2">
      <c r="A4024" s="110" t="s">
        <v>85</v>
      </c>
      <c r="C4024" s="15"/>
      <c r="D4024" s="118"/>
      <c r="E4024" s="134">
        <v>0</v>
      </c>
      <c r="F4024" s="118"/>
      <c r="G4024" s="134">
        <v>0</v>
      </c>
      <c r="H4024" s="118"/>
      <c r="I4024" s="134">
        <v>0</v>
      </c>
      <c r="J4024" s="118"/>
      <c r="K4024" s="134"/>
      <c r="L4024" s="118"/>
      <c r="M4024" s="134">
        <v>0</v>
      </c>
      <c r="N4024" s="118"/>
      <c r="O4024" s="134">
        <v>0</v>
      </c>
      <c r="P4024" s="118"/>
      <c r="Q4024" s="134">
        <v>0</v>
      </c>
      <c r="R4024" s="118"/>
      <c r="S4024" s="134">
        <f>SUM(D4024:O4024)</f>
        <v>0</v>
      </c>
      <c r="U4024" s="118"/>
      <c r="W4024" s="27" t="s">
        <v>10</v>
      </c>
      <c r="AI4024" s="119"/>
      <c r="AM4024" s="120"/>
      <c r="AN4024" s="121"/>
      <c r="AY4024" s="28"/>
      <c r="AZ4024" s="28"/>
      <c r="BA4024" s="28"/>
      <c r="BD4024" s="116"/>
      <c r="BE4024" s="30" t="str">
        <f t="shared" si="602"/>
        <v>non</v>
      </c>
      <c r="BF4024" s="117">
        <f t="shared" si="602"/>
        <v>0</v>
      </c>
      <c r="BG4024" s="117">
        <f t="shared" si="602"/>
        <v>0</v>
      </c>
      <c r="BH4024" s="117">
        <f t="shared" si="602"/>
        <v>0</v>
      </c>
      <c r="BI4024" s="117">
        <f t="shared" si="602"/>
        <v>0</v>
      </c>
      <c r="BJ4024" s="117">
        <f t="shared" si="602"/>
        <v>0</v>
      </c>
      <c r="BK4024" s="117">
        <f t="shared" si="602"/>
        <v>0</v>
      </c>
      <c r="BL4024" s="117">
        <f t="shared" si="602"/>
        <v>0</v>
      </c>
    </row>
    <row r="4025" spans="1:64" s="24" customFormat="1" ht="11.25" customHeight="1" x14ac:dyDescent="0.2">
      <c r="C4025" s="15"/>
      <c r="W4025" s="27" t="s">
        <v>10</v>
      </c>
      <c r="AY4025" s="28"/>
      <c r="AZ4025" s="28"/>
      <c r="BA4025" s="28"/>
      <c r="BD4025" s="29"/>
      <c r="BE4025" s="30" t="str">
        <f t="shared" si="602"/>
        <v>non</v>
      </c>
      <c r="BF4025" s="33">
        <f t="shared" si="602"/>
        <v>0</v>
      </c>
      <c r="BG4025" s="33">
        <f t="shared" si="602"/>
        <v>0</v>
      </c>
      <c r="BH4025" s="33">
        <f t="shared" si="602"/>
        <v>0</v>
      </c>
      <c r="BI4025" s="33">
        <f t="shared" si="602"/>
        <v>0</v>
      </c>
      <c r="BJ4025" s="33">
        <f t="shared" si="602"/>
        <v>0</v>
      </c>
      <c r="BK4025" s="33">
        <f t="shared" si="602"/>
        <v>0</v>
      </c>
      <c r="BL4025" s="33">
        <f t="shared" si="602"/>
        <v>0</v>
      </c>
    </row>
    <row r="4026" spans="1:64" s="122" customFormat="1" ht="15" customHeight="1" x14ac:dyDescent="0.25">
      <c r="A4026" s="122" t="str">
        <f>+CONCATENATE("Ecart ",C4026)</f>
        <v xml:space="preserve">Ecart </v>
      </c>
      <c r="C4026" s="15"/>
      <c r="D4026" s="135">
        <f>ROUND(D4021-D4023,0)</f>
        <v>0</v>
      </c>
      <c r="E4026" s="135">
        <f>ROUND(E4021-E4024,0)</f>
        <v>0</v>
      </c>
      <c r="F4026" s="135">
        <f>ROUND(F4021-F4023,0)</f>
        <v>0</v>
      </c>
      <c r="G4026" s="135">
        <f>ROUND(G4021-G4024,0)</f>
        <v>0</v>
      </c>
      <c r="H4026" s="135">
        <f>ROUND(H4021-H4023,0)</f>
        <v>0</v>
      </c>
      <c r="I4026" s="135">
        <f>ROUND(I4021-I4024,0)</f>
        <v>0</v>
      </c>
      <c r="J4026" s="135">
        <f>ROUND(J4021-J4023,0)</f>
        <v>0</v>
      </c>
      <c r="K4026" s="135">
        <f>ROUND(K4021-K4024,0)</f>
        <v>0</v>
      </c>
      <c r="L4026" s="135">
        <f>ROUND(L4021-L4023,0)</f>
        <v>3945</v>
      </c>
      <c r="M4026" s="135">
        <f>ROUND(M4021-M4024,0)</f>
        <v>0</v>
      </c>
      <c r="N4026" s="135">
        <f>ROUND(N4021-N4023,0)</f>
        <v>0</v>
      </c>
      <c r="O4026" s="135">
        <f>ROUND(O4021-O4024,0)</f>
        <v>0</v>
      </c>
      <c r="P4026" s="135">
        <f>ROUND(P4021-P4023,0)</f>
        <v>0</v>
      </c>
      <c r="Q4026" s="135">
        <f>ROUND(Q4021-Q4024,0)</f>
        <v>0</v>
      </c>
      <c r="R4026" s="135">
        <f>ROUND(R4021-R4023,0)</f>
        <v>3945</v>
      </c>
      <c r="S4026" s="135">
        <f>ROUND(S4021-S4024,0)</f>
        <v>0</v>
      </c>
      <c r="U4026" s="135">
        <f>ROUND(U4021-U4023,0)</f>
        <v>0</v>
      </c>
      <c r="W4026" s="27" t="s">
        <v>10</v>
      </c>
      <c r="AI4026" s="123" t="s">
        <v>86</v>
      </c>
      <c r="AY4026" s="124"/>
      <c r="AZ4026" s="124"/>
      <c r="BA4026" s="124"/>
      <c r="BD4026" s="125"/>
      <c r="BE4026" s="30" t="str">
        <f t="shared" si="602"/>
        <v>non</v>
      </c>
      <c r="BF4026" s="126">
        <f t="shared" si="602"/>
        <v>0</v>
      </c>
      <c r="BG4026" s="126">
        <f t="shared" si="602"/>
        <v>0</v>
      </c>
      <c r="BH4026" s="126">
        <f t="shared" si="602"/>
        <v>0</v>
      </c>
      <c r="BI4026" s="126">
        <f t="shared" si="602"/>
        <v>0</v>
      </c>
      <c r="BJ4026" s="126">
        <f t="shared" si="602"/>
        <v>0</v>
      </c>
      <c r="BK4026" s="126">
        <f t="shared" si="602"/>
        <v>0</v>
      </c>
      <c r="BL4026" s="126">
        <f t="shared" si="602"/>
        <v>0</v>
      </c>
    </row>
    <row r="4027" spans="1:64" ht="15" customHeight="1" x14ac:dyDescent="0.25">
      <c r="C4027" s="15"/>
      <c r="W4027" s="27" t="s">
        <v>10</v>
      </c>
      <c r="AN4027"/>
      <c r="AO4027"/>
      <c r="AP4027"/>
      <c r="AQ4027"/>
      <c r="BE4027" s="30" t="str">
        <f t="shared" si="602"/>
        <v>non</v>
      </c>
      <c r="BF4027" s="3">
        <f t="shared" si="602"/>
        <v>0</v>
      </c>
      <c r="BG4027" s="3">
        <f t="shared" si="602"/>
        <v>0</v>
      </c>
      <c r="BH4027" s="3">
        <f t="shared" si="602"/>
        <v>0</v>
      </c>
      <c r="BI4027" s="3">
        <f t="shared" si="602"/>
        <v>0</v>
      </c>
      <c r="BJ4027" s="3">
        <f t="shared" si="602"/>
        <v>0</v>
      </c>
      <c r="BK4027" s="3">
        <f t="shared" si="602"/>
        <v>0</v>
      </c>
      <c r="BL4027" s="3">
        <f t="shared" si="602"/>
        <v>0</v>
      </c>
    </row>
    <row r="4028" spans="1:64" s="129" customFormat="1" ht="21" customHeight="1" x14ac:dyDescent="0.35">
      <c r="A4028" s="126" t="s">
        <v>87</v>
      </c>
      <c r="B4028" s="127"/>
      <c r="C4028" s="15"/>
      <c r="D4028" s="128"/>
      <c r="E4028" s="128"/>
      <c r="F4028" s="128"/>
      <c r="G4028" s="136">
        <v>0</v>
      </c>
      <c r="H4028" s="127" t="s">
        <v>88</v>
      </c>
      <c r="W4028" s="27" t="s">
        <v>10</v>
      </c>
      <c r="AY4028" s="130"/>
      <c r="AZ4028" s="130"/>
      <c r="BA4028" s="130"/>
      <c r="BD4028" s="131"/>
      <c r="BE4028" s="30" t="str">
        <f t="shared" si="602"/>
        <v>non</v>
      </c>
      <c r="BF4028" s="126">
        <f t="shared" si="602"/>
        <v>0</v>
      </c>
      <c r="BG4028" s="126">
        <f t="shared" si="602"/>
        <v>0</v>
      </c>
      <c r="BH4028" s="126">
        <f t="shared" si="602"/>
        <v>0</v>
      </c>
      <c r="BI4028" s="126">
        <f t="shared" si="602"/>
        <v>0</v>
      </c>
      <c r="BJ4028" s="126">
        <f t="shared" si="602"/>
        <v>0</v>
      </c>
      <c r="BK4028" s="126">
        <f t="shared" si="602"/>
        <v>0</v>
      </c>
      <c r="BL4028" s="126">
        <f t="shared" si="602"/>
        <v>0</v>
      </c>
    </row>
    <row r="4029" spans="1:64" ht="15" customHeight="1" x14ac:dyDescent="0.25">
      <c r="A4029" s="3"/>
      <c r="C4029" s="15"/>
      <c r="W4029" s="27" t="s">
        <v>10</v>
      </c>
      <c r="AN4029"/>
      <c r="AO4029"/>
      <c r="AP4029"/>
      <c r="AQ4029"/>
      <c r="BE4029" s="30" t="str">
        <f t="shared" si="602"/>
        <v>non</v>
      </c>
      <c r="BF4029" s="3">
        <f t="shared" si="602"/>
        <v>0</v>
      </c>
      <c r="BG4029" s="3">
        <f t="shared" si="602"/>
        <v>0</v>
      </c>
      <c r="BH4029" s="3">
        <f t="shared" si="602"/>
        <v>0</v>
      </c>
      <c r="BI4029" s="3">
        <f t="shared" si="602"/>
        <v>0</v>
      </c>
      <c r="BJ4029" s="3">
        <f t="shared" si="602"/>
        <v>0</v>
      </c>
      <c r="BK4029" s="3">
        <f t="shared" si="602"/>
        <v>0</v>
      </c>
      <c r="BL4029" s="3">
        <f t="shared" si="602"/>
        <v>0</v>
      </c>
    </row>
    <row r="4030" spans="1:64" s="129" customFormat="1" ht="21" customHeight="1" x14ac:dyDescent="0.35">
      <c r="A4030" s="126" t="s">
        <v>89</v>
      </c>
      <c r="B4030" s="127"/>
      <c r="C4030" s="15"/>
      <c r="D4030" s="128"/>
      <c r="E4030" s="128"/>
      <c r="F4030" s="128"/>
      <c r="G4030" s="137">
        <v>0</v>
      </c>
      <c r="H4030" s="127" t="s">
        <v>90</v>
      </c>
      <c r="W4030" s="27" t="s">
        <v>10</v>
      </c>
      <c r="AY4030" s="130"/>
      <c r="AZ4030" s="130"/>
      <c r="BA4030" s="130"/>
      <c r="BD4030" s="131"/>
      <c r="BE4030" s="30" t="str">
        <f t="shared" si="602"/>
        <v>non</v>
      </c>
      <c r="BF4030" s="126">
        <f t="shared" si="602"/>
        <v>0</v>
      </c>
      <c r="BG4030" s="126">
        <f t="shared" si="602"/>
        <v>0</v>
      </c>
      <c r="BH4030" s="126">
        <f t="shared" si="602"/>
        <v>0</v>
      </c>
      <c r="BI4030" s="126">
        <f t="shared" si="602"/>
        <v>0</v>
      </c>
      <c r="BJ4030" s="126">
        <f t="shared" si="602"/>
        <v>0</v>
      </c>
      <c r="BK4030" s="126">
        <f t="shared" si="602"/>
        <v>0</v>
      </c>
      <c r="BL4030" s="126">
        <f t="shared" si="602"/>
        <v>0</v>
      </c>
    </row>
    <row r="4031" spans="1:64" ht="15" customHeight="1" x14ac:dyDescent="0.25">
      <c r="A4031" s="3"/>
      <c r="C4031" s="15"/>
      <c r="W4031" s="27" t="s">
        <v>10</v>
      </c>
      <c r="AN4031"/>
      <c r="AO4031"/>
      <c r="AP4031"/>
      <c r="AQ4031"/>
      <c r="BE4031" s="30" t="str">
        <f t="shared" si="602"/>
        <v>non</v>
      </c>
      <c r="BF4031" s="3">
        <f t="shared" si="602"/>
        <v>0</v>
      </c>
      <c r="BG4031" s="3">
        <f t="shared" si="602"/>
        <v>0</v>
      </c>
      <c r="BH4031" s="3">
        <f t="shared" si="602"/>
        <v>0</v>
      </c>
      <c r="BI4031" s="3">
        <f t="shared" si="602"/>
        <v>0</v>
      </c>
      <c r="BJ4031" s="3">
        <f t="shared" si="602"/>
        <v>0</v>
      </c>
      <c r="BK4031" s="3">
        <f t="shared" si="602"/>
        <v>0</v>
      </c>
      <c r="BL4031" s="3">
        <f t="shared" si="602"/>
        <v>0</v>
      </c>
    </row>
    <row r="4032" spans="1:64" ht="15" customHeight="1" x14ac:dyDescent="0.25">
      <c r="C4032" s="15"/>
      <c r="W4032" s="27" t="s">
        <v>10</v>
      </c>
      <c r="AN4032"/>
      <c r="AO4032"/>
      <c r="AP4032"/>
      <c r="AQ4032"/>
      <c r="BE4032" s="30" t="str">
        <f t="shared" si="602"/>
        <v>non</v>
      </c>
      <c r="BF4032" s="3">
        <f t="shared" si="602"/>
        <v>0</v>
      </c>
      <c r="BG4032" s="3">
        <f t="shared" si="602"/>
        <v>0</v>
      </c>
      <c r="BH4032" s="3">
        <f t="shared" si="602"/>
        <v>0</v>
      </c>
      <c r="BI4032" s="3">
        <f t="shared" si="602"/>
        <v>0</v>
      </c>
      <c r="BJ4032" s="3">
        <f t="shared" si="602"/>
        <v>0</v>
      </c>
      <c r="BK4032" s="3">
        <f t="shared" si="602"/>
        <v>0</v>
      </c>
      <c r="BL4032" s="3">
        <f t="shared" si="602"/>
        <v>0</v>
      </c>
    </row>
    <row r="4033" spans="3:64" ht="15" customHeight="1" x14ac:dyDescent="0.25">
      <c r="C4033" s="15"/>
      <c r="W4033" s="27" t="s">
        <v>10</v>
      </c>
      <c r="AN4033"/>
      <c r="AO4033"/>
      <c r="AP4033"/>
      <c r="AQ4033"/>
      <c r="BE4033" s="30" t="str">
        <f t="shared" si="602"/>
        <v>non</v>
      </c>
      <c r="BF4033" s="3">
        <f t="shared" si="602"/>
        <v>0</v>
      </c>
      <c r="BG4033" s="3">
        <f t="shared" si="602"/>
        <v>0</v>
      </c>
      <c r="BH4033" s="3">
        <f t="shared" si="602"/>
        <v>0</v>
      </c>
      <c r="BI4033" s="3">
        <f t="shared" si="602"/>
        <v>0</v>
      </c>
      <c r="BJ4033" s="3">
        <f t="shared" si="602"/>
        <v>0</v>
      </c>
      <c r="BK4033" s="3">
        <f t="shared" si="602"/>
        <v>0</v>
      </c>
      <c r="BL4033" s="3">
        <f t="shared" si="602"/>
        <v>0</v>
      </c>
    </row>
    <row r="4034" spans="3:64" ht="15" customHeight="1" x14ac:dyDescent="0.25">
      <c r="C4034" s="15"/>
      <c r="W4034" s="27" t="s">
        <v>10</v>
      </c>
      <c r="AN4034"/>
      <c r="AO4034"/>
      <c r="AP4034"/>
      <c r="AQ4034"/>
      <c r="BE4034" s="30" t="str">
        <f t="shared" ref="BE4034:BL4049" si="605">+BE4033</f>
        <v>non</v>
      </c>
      <c r="BF4034" s="3">
        <f t="shared" si="605"/>
        <v>0</v>
      </c>
      <c r="BG4034" s="3">
        <f t="shared" si="605"/>
        <v>0</v>
      </c>
      <c r="BH4034" s="3">
        <f t="shared" si="605"/>
        <v>0</v>
      </c>
      <c r="BI4034" s="3">
        <f t="shared" si="605"/>
        <v>0</v>
      </c>
      <c r="BJ4034" s="3">
        <f t="shared" si="605"/>
        <v>0</v>
      </c>
      <c r="BK4034" s="3">
        <f t="shared" si="605"/>
        <v>0</v>
      </c>
      <c r="BL4034" s="3">
        <f t="shared" si="605"/>
        <v>0</v>
      </c>
    </row>
    <row r="4035" spans="3:64" ht="15" customHeight="1" x14ac:dyDescent="0.25">
      <c r="C4035" s="15"/>
      <c r="W4035" s="27" t="s">
        <v>10</v>
      </c>
      <c r="AN4035"/>
      <c r="AO4035"/>
      <c r="AP4035"/>
      <c r="AQ4035"/>
      <c r="BE4035" s="30" t="str">
        <f t="shared" si="605"/>
        <v>non</v>
      </c>
      <c r="BF4035" s="3">
        <f t="shared" si="605"/>
        <v>0</v>
      </c>
      <c r="BG4035" s="3">
        <f t="shared" si="605"/>
        <v>0</v>
      </c>
      <c r="BH4035" s="3">
        <f t="shared" si="605"/>
        <v>0</v>
      </c>
      <c r="BI4035" s="3">
        <f t="shared" si="605"/>
        <v>0</v>
      </c>
      <c r="BJ4035" s="3">
        <f t="shared" si="605"/>
        <v>0</v>
      </c>
      <c r="BK4035" s="3">
        <f t="shared" si="605"/>
        <v>0</v>
      </c>
      <c r="BL4035" s="3">
        <f t="shared" si="605"/>
        <v>0</v>
      </c>
    </row>
    <row r="4036" spans="3:64" ht="15" customHeight="1" x14ac:dyDescent="0.25">
      <c r="C4036" s="15"/>
      <c r="W4036" s="27" t="s">
        <v>10</v>
      </c>
      <c r="AN4036"/>
      <c r="AO4036"/>
      <c r="AP4036"/>
      <c r="AQ4036"/>
      <c r="BE4036" s="30" t="str">
        <f t="shared" si="605"/>
        <v>non</v>
      </c>
      <c r="BF4036" s="3">
        <f t="shared" si="605"/>
        <v>0</v>
      </c>
      <c r="BG4036" s="3">
        <f t="shared" si="605"/>
        <v>0</v>
      </c>
      <c r="BH4036" s="3">
        <f t="shared" si="605"/>
        <v>0</v>
      </c>
      <c r="BI4036" s="3">
        <f t="shared" si="605"/>
        <v>0</v>
      </c>
      <c r="BJ4036" s="3">
        <f t="shared" si="605"/>
        <v>0</v>
      </c>
      <c r="BK4036" s="3">
        <f t="shared" si="605"/>
        <v>0</v>
      </c>
      <c r="BL4036" s="3">
        <f t="shared" si="605"/>
        <v>0</v>
      </c>
    </row>
    <row r="4037" spans="3:64" ht="15" customHeight="1" x14ac:dyDescent="0.25">
      <c r="C4037" s="15"/>
      <c r="W4037" s="27" t="s">
        <v>10</v>
      </c>
      <c r="AN4037"/>
      <c r="AO4037"/>
      <c r="AP4037"/>
      <c r="AQ4037"/>
      <c r="BE4037" s="30" t="str">
        <f t="shared" si="605"/>
        <v>non</v>
      </c>
      <c r="BF4037" s="3">
        <f t="shared" si="605"/>
        <v>0</v>
      </c>
      <c r="BG4037" s="3">
        <f t="shared" si="605"/>
        <v>0</v>
      </c>
      <c r="BH4037" s="3">
        <f t="shared" si="605"/>
        <v>0</v>
      </c>
      <c r="BI4037" s="3">
        <f t="shared" si="605"/>
        <v>0</v>
      </c>
      <c r="BJ4037" s="3">
        <f t="shared" si="605"/>
        <v>0</v>
      </c>
      <c r="BK4037" s="3">
        <f t="shared" si="605"/>
        <v>0</v>
      </c>
      <c r="BL4037" s="3">
        <f t="shared" si="605"/>
        <v>0</v>
      </c>
    </row>
    <row r="4038" spans="3:64" ht="15" customHeight="1" x14ac:dyDescent="0.25">
      <c r="C4038" s="15"/>
      <c r="W4038" s="27" t="s">
        <v>10</v>
      </c>
      <c r="AN4038"/>
      <c r="AO4038"/>
      <c r="AP4038"/>
      <c r="AQ4038"/>
      <c r="BE4038" s="30" t="str">
        <f t="shared" si="605"/>
        <v>non</v>
      </c>
      <c r="BF4038" s="3">
        <f t="shared" si="605"/>
        <v>0</v>
      </c>
      <c r="BG4038" s="3">
        <f t="shared" si="605"/>
        <v>0</v>
      </c>
      <c r="BH4038" s="3">
        <f t="shared" si="605"/>
        <v>0</v>
      </c>
      <c r="BI4038" s="3">
        <f t="shared" si="605"/>
        <v>0</v>
      </c>
      <c r="BJ4038" s="3">
        <f t="shared" si="605"/>
        <v>0</v>
      </c>
      <c r="BK4038" s="3">
        <f t="shared" si="605"/>
        <v>0</v>
      </c>
      <c r="BL4038" s="3">
        <f t="shared" si="605"/>
        <v>0</v>
      </c>
    </row>
    <row r="4039" spans="3:64" ht="15" customHeight="1" x14ac:dyDescent="0.25">
      <c r="C4039" s="15"/>
      <c r="W4039" s="27" t="s">
        <v>10</v>
      </c>
      <c r="AN4039"/>
      <c r="AO4039"/>
      <c r="AP4039"/>
      <c r="AQ4039"/>
      <c r="BE4039" s="30" t="str">
        <f t="shared" si="605"/>
        <v>non</v>
      </c>
      <c r="BF4039" s="3">
        <f t="shared" si="605"/>
        <v>0</v>
      </c>
      <c r="BG4039" s="3">
        <f t="shared" si="605"/>
        <v>0</v>
      </c>
      <c r="BH4039" s="3">
        <f t="shared" si="605"/>
        <v>0</v>
      </c>
      <c r="BI4039" s="3">
        <f t="shared" si="605"/>
        <v>0</v>
      </c>
      <c r="BJ4039" s="3">
        <f t="shared" si="605"/>
        <v>0</v>
      </c>
      <c r="BK4039" s="3">
        <f t="shared" si="605"/>
        <v>0</v>
      </c>
      <c r="BL4039" s="3">
        <f t="shared" si="605"/>
        <v>0</v>
      </c>
    </row>
    <row r="4040" spans="3:64" ht="15" customHeight="1" x14ac:dyDescent="0.25">
      <c r="C4040" s="15"/>
      <c r="W4040" s="27" t="s">
        <v>10</v>
      </c>
      <c r="AN4040"/>
      <c r="AO4040"/>
      <c r="AP4040"/>
      <c r="AQ4040"/>
      <c r="BE4040" s="30" t="str">
        <f t="shared" si="605"/>
        <v>non</v>
      </c>
      <c r="BF4040" s="3">
        <f t="shared" si="605"/>
        <v>0</v>
      </c>
      <c r="BG4040" s="3">
        <f t="shared" si="605"/>
        <v>0</v>
      </c>
      <c r="BH4040" s="3">
        <f t="shared" si="605"/>
        <v>0</v>
      </c>
      <c r="BI4040" s="3">
        <f t="shared" si="605"/>
        <v>0</v>
      </c>
      <c r="BJ4040" s="3">
        <f t="shared" si="605"/>
        <v>0</v>
      </c>
      <c r="BK4040" s="3">
        <f t="shared" si="605"/>
        <v>0</v>
      </c>
      <c r="BL4040" s="3">
        <f t="shared" si="605"/>
        <v>0</v>
      </c>
    </row>
    <row r="4041" spans="3:64" ht="15" customHeight="1" x14ac:dyDescent="0.25">
      <c r="C4041" s="15"/>
      <c r="W4041" s="27" t="s">
        <v>10</v>
      </c>
      <c r="AN4041"/>
      <c r="AO4041"/>
      <c r="AP4041"/>
      <c r="AQ4041"/>
      <c r="BE4041" s="30" t="str">
        <f t="shared" si="605"/>
        <v>non</v>
      </c>
      <c r="BF4041" s="3">
        <f t="shared" si="605"/>
        <v>0</v>
      </c>
      <c r="BG4041" s="3">
        <f t="shared" si="605"/>
        <v>0</v>
      </c>
      <c r="BH4041" s="3">
        <f t="shared" si="605"/>
        <v>0</v>
      </c>
      <c r="BI4041" s="3">
        <f t="shared" si="605"/>
        <v>0</v>
      </c>
      <c r="BJ4041" s="3">
        <f t="shared" si="605"/>
        <v>0</v>
      </c>
      <c r="BK4041" s="3">
        <f t="shared" si="605"/>
        <v>0</v>
      </c>
      <c r="BL4041" s="3">
        <f t="shared" si="605"/>
        <v>0</v>
      </c>
    </row>
    <row r="4042" spans="3:64" ht="15" customHeight="1" x14ac:dyDescent="0.25">
      <c r="C4042" s="15"/>
      <c r="W4042" s="27" t="s">
        <v>10</v>
      </c>
      <c r="AN4042"/>
      <c r="AO4042"/>
      <c r="AP4042"/>
      <c r="AQ4042"/>
      <c r="BE4042" s="30" t="str">
        <f t="shared" si="605"/>
        <v>non</v>
      </c>
      <c r="BF4042" s="3">
        <f t="shared" si="605"/>
        <v>0</v>
      </c>
      <c r="BG4042" s="3">
        <f t="shared" si="605"/>
        <v>0</v>
      </c>
      <c r="BH4042" s="3">
        <f t="shared" si="605"/>
        <v>0</v>
      </c>
      <c r="BI4042" s="3">
        <f t="shared" si="605"/>
        <v>0</v>
      </c>
      <c r="BJ4042" s="3">
        <f t="shared" si="605"/>
        <v>0</v>
      </c>
      <c r="BK4042" s="3">
        <f t="shared" si="605"/>
        <v>0</v>
      </c>
      <c r="BL4042" s="3">
        <f t="shared" si="605"/>
        <v>0</v>
      </c>
    </row>
    <row r="4043" spans="3:64" ht="15" customHeight="1" x14ac:dyDescent="0.25">
      <c r="C4043" s="15"/>
      <c r="W4043" s="27" t="s">
        <v>10</v>
      </c>
      <c r="AN4043"/>
      <c r="AO4043"/>
      <c r="AP4043"/>
      <c r="AQ4043"/>
      <c r="BE4043" s="30" t="str">
        <f t="shared" si="605"/>
        <v>non</v>
      </c>
      <c r="BF4043" s="3">
        <f t="shared" si="605"/>
        <v>0</v>
      </c>
      <c r="BG4043" s="3">
        <f t="shared" si="605"/>
        <v>0</v>
      </c>
      <c r="BH4043" s="3">
        <f t="shared" si="605"/>
        <v>0</v>
      </c>
      <c r="BI4043" s="3">
        <f t="shared" si="605"/>
        <v>0</v>
      </c>
      <c r="BJ4043" s="3">
        <f t="shared" si="605"/>
        <v>0</v>
      </c>
      <c r="BK4043" s="3">
        <f t="shared" si="605"/>
        <v>0</v>
      </c>
      <c r="BL4043" s="3">
        <f t="shared" si="605"/>
        <v>0</v>
      </c>
    </row>
    <row r="4044" spans="3:64" ht="15" customHeight="1" x14ac:dyDescent="0.25">
      <c r="C4044" s="15"/>
      <c r="W4044" s="27" t="s">
        <v>10</v>
      </c>
      <c r="AN4044"/>
      <c r="AO4044"/>
      <c r="AP4044"/>
      <c r="AQ4044"/>
      <c r="BE4044" s="30" t="str">
        <f t="shared" si="605"/>
        <v>non</v>
      </c>
      <c r="BF4044" s="3">
        <f t="shared" si="605"/>
        <v>0</v>
      </c>
      <c r="BG4044" s="3">
        <f t="shared" si="605"/>
        <v>0</v>
      </c>
      <c r="BH4044" s="3">
        <f t="shared" si="605"/>
        <v>0</v>
      </c>
      <c r="BI4044" s="3">
        <f t="shared" si="605"/>
        <v>0</v>
      </c>
      <c r="BJ4044" s="3">
        <f t="shared" si="605"/>
        <v>0</v>
      </c>
      <c r="BK4044" s="3">
        <f t="shared" si="605"/>
        <v>0</v>
      </c>
      <c r="BL4044" s="3">
        <f t="shared" si="605"/>
        <v>0</v>
      </c>
    </row>
    <row r="4045" spans="3:64" ht="15" customHeight="1" x14ac:dyDescent="0.25">
      <c r="C4045" s="15"/>
      <c r="W4045" s="27" t="s">
        <v>10</v>
      </c>
      <c r="AN4045"/>
      <c r="AO4045"/>
      <c r="AP4045"/>
      <c r="AQ4045"/>
      <c r="BE4045" s="30" t="str">
        <f t="shared" si="605"/>
        <v>non</v>
      </c>
      <c r="BF4045" s="3">
        <f t="shared" si="605"/>
        <v>0</v>
      </c>
      <c r="BG4045" s="3">
        <f t="shared" si="605"/>
        <v>0</v>
      </c>
      <c r="BH4045" s="3">
        <f t="shared" si="605"/>
        <v>0</v>
      </c>
      <c r="BI4045" s="3">
        <f t="shared" si="605"/>
        <v>0</v>
      </c>
      <c r="BJ4045" s="3">
        <f t="shared" si="605"/>
        <v>0</v>
      </c>
      <c r="BK4045" s="3">
        <f t="shared" si="605"/>
        <v>0</v>
      </c>
      <c r="BL4045" s="3">
        <f t="shared" si="605"/>
        <v>0</v>
      </c>
    </row>
    <row r="4046" spans="3:64" ht="15" customHeight="1" x14ac:dyDescent="0.25">
      <c r="C4046" s="15"/>
      <c r="W4046" s="27" t="s">
        <v>10</v>
      </c>
      <c r="AN4046"/>
      <c r="AO4046"/>
      <c r="AP4046"/>
      <c r="AQ4046"/>
      <c r="BE4046" s="30" t="str">
        <f t="shared" si="605"/>
        <v>non</v>
      </c>
      <c r="BF4046" s="3">
        <f t="shared" si="605"/>
        <v>0</v>
      </c>
      <c r="BG4046" s="3">
        <f t="shared" si="605"/>
        <v>0</v>
      </c>
      <c r="BH4046" s="3">
        <f t="shared" si="605"/>
        <v>0</v>
      </c>
      <c r="BI4046" s="3">
        <f t="shared" si="605"/>
        <v>0</v>
      </c>
      <c r="BJ4046" s="3">
        <f t="shared" si="605"/>
        <v>0</v>
      </c>
      <c r="BK4046" s="3">
        <f t="shared" si="605"/>
        <v>0</v>
      </c>
      <c r="BL4046" s="3">
        <f t="shared" si="605"/>
        <v>0</v>
      </c>
    </row>
    <row r="4047" spans="3:64" ht="15" customHeight="1" x14ac:dyDescent="0.25">
      <c r="C4047" s="15"/>
      <c r="W4047" s="27" t="s">
        <v>10</v>
      </c>
      <c r="AN4047"/>
      <c r="AO4047"/>
      <c r="AP4047"/>
      <c r="AQ4047"/>
      <c r="BE4047" s="30" t="str">
        <f t="shared" si="605"/>
        <v>non</v>
      </c>
      <c r="BF4047" s="3">
        <f t="shared" si="605"/>
        <v>0</v>
      </c>
      <c r="BG4047" s="3">
        <f t="shared" si="605"/>
        <v>0</v>
      </c>
      <c r="BH4047" s="3">
        <f t="shared" si="605"/>
        <v>0</v>
      </c>
      <c r="BI4047" s="3">
        <f t="shared" si="605"/>
        <v>0</v>
      </c>
      <c r="BJ4047" s="3">
        <f t="shared" si="605"/>
        <v>0</v>
      </c>
      <c r="BK4047" s="3">
        <f t="shared" si="605"/>
        <v>0</v>
      </c>
      <c r="BL4047" s="3">
        <f t="shared" si="605"/>
        <v>0</v>
      </c>
    </row>
    <row r="4048" spans="3:64" ht="15" customHeight="1" x14ac:dyDescent="0.25">
      <c r="C4048" s="15"/>
      <c r="W4048" s="27" t="s">
        <v>10</v>
      </c>
      <c r="AN4048"/>
      <c r="AO4048"/>
      <c r="AP4048"/>
      <c r="AQ4048"/>
      <c r="BE4048" s="30" t="str">
        <f t="shared" si="605"/>
        <v>non</v>
      </c>
      <c r="BF4048" s="3">
        <f t="shared" si="605"/>
        <v>0</v>
      </c>
      <c r="BG4048" s="3">
        <f t="shared" si="605"/>
        <v>0</v>
      </c>
      <c r="BH4048" s="3">
        <f t="shared" si="605"/>
        <v>0</v>
      </c>
      <c r="BI4048" s="3">
        <f t="shared" si="605"/>
        <v>0</v>
      </c>
      <c r="BJ4048" s="3">
        <f t="shared" si="605"/>
        <v>0</v>
      </c>
      <c r="BK4048" s="3">
        <f t="shared" si="605"/>
        <v>0</v>
      </c>
      <c r="BL4048" s="3">
        <f t="shared" si="605"/>
        <v>0</v>
      </c>
    </row>
    <row r="4049" spans="3:64" ht="15" customHeight="1" x14ac:dyDescent="0.25">
      <c r="C4049" s="15"/>
      <c r="W4049" s="27" t="s">
        <v>10</v>
      </c>
      <c r="AN4049"/>
      <c r="AO4049"/>
      <c r="AP4049"/>
      <c r="AQ4049"/>
      <c r="BE4049" s="30" t="str">
        <f t="shared" si="605"/>
        <v>non</v>
      </c>
      <c r="BF4049" s="3">
        <f t="shared" si="605"/>
        <v>0</v>
      </c>
      <c r="BG4049" s="3">
        <f t="shared" si="605"/>
        <v>0</v>
      </c>
      <c r="BH4049" s="3">
        <f t="shared" si="605"/>
        <v>0</v>
      </c>
      <c r="BI4049" s="3">
        <f t="shared" si="605"/>
        <v>0</v>
      </c>
      <c r="BJ4049" s="3">
        <f t="shared" si="605"/>
        <v>0</v>
      </c>
      <c r="BK4049" s="3">
        <f t="shared" si="605"/>
        <v>0</v>
      </c>
      <c r="BL4049" s="3">
        <f t="shared" si="605"/>
        <v>0</v>
      </c>
    </row>
    <row r="4050" spans="3:64" ht="15" customHeight="1" x14ac:dyDescent="0.25">
      <c r="C4050" s="15"/>
      <c r="W4050" s="27" t="s">
        <v>10</v>
      </c>
      <c r="AN4050"/>
      <c r="AO4050"/>
      <c r="AP4050"/>
      <c r="AQ4050"/>
      <c r="BE4050" s="30" t="str">
        <f t="shared" ref="BE4050:BL4065" si="606">+BE4049</f>
        <v>non</v>
      </c>
      <c r="BF4050" s="3">
        <f t="shared" si="606"/>
        <v>0</v>
      </c>
      <c r="BG4050" s="3">
        <f t="shared" si="606"/>
        <v>0</v>
      </c>
      <c r="BH4050" s="3">
        <f t="shared" si="606"/>
        <v>0</v>
      </c>
      <c r="BI4050" s="3">
        <f t="shared" si="606"/>
        <v>0</v>
      </c>
      <c r="BJ4050" s="3">
        <f t="shared" si="606"/>
        <v>0</v>
      </c>
      <c r="BK4050" s="3">
        <f t="shared" si="606"/>
        <v>0</v>
      </c>
      <c r="BL4050" s="3">
        <f t="shared" si="606"/>
        <v>0</v>
      </c>
    </row>
    <row r="4051" spans="3:64" ht="15" customHeight="1" x14ac:dyDescent="0.25">
      <c r="C4051" s="15"/>
      <c r="W4051" s="27" t="s">
        <v>10</v>
      </c>
      <c r="AN4051"/>
      <c r="AO4051"/>
      <c r="AP4051"/>
      <c r="AQ4051"/>
      <c r="BE4051" s="30" t="str">
        <f t="shared" si="606"/>
        <v>non</v>
      </c>
      <c r="BF4051" s="3">
        <f t="shared" si="606"/>
        <v>0</v>
      </c>
      <c r="BG4051" s="3">
        <f t="shared" si="606"/>
        <v>0</v>
      </c>
      <c r="BH4051" s="3">
        <f t="shared" si="606"/>
        <v>0</v>
      </c>
      <c r="BI4051" s="3">
        <f t="shared" si="606"/>
        <v>0</v>
      </c>
      <c r="BJ4051" s="3">
        <f t="shared" si="606"/>
        <v>0</v>
      </c>
      <c r="BK4051" s="3">
        <f t="shared" si="606"/>
        <v>0</v>
      </c>
      <c r="BL4051" s="3">
        <f t="shared" si="606"/>
        <v>0</v>
      </c>
    </row>
    <row r="4052" spans="3:64" ht="15" customHeight="1" x14ac:dyDescent="0.25">
      <c r="C4052" s="15"/>
      <c r="W4052" s="27" t="s">
        <v>10</v>
      </c>
      <c r="AN4052"/>
      <c r="AO4052"/>
      <c r="AP4052"/>
      <c r="AQ4052"/>
      <c r="BE4052" s="30" t="str">
        <f t="shared" si="606"/>
        <v>non</v>
      </c>
      <c r="BF4052" s="3">
        <f t="shared" si="606"/>
        <v>0</v>
      </c>
      <c r="BG4052" s="3">
        <f t="shared" si="606"/>
        <v>0</v>
      </c>
      <c r="BH4052" s="3">
        <f t="shared" si="606"/>
        <v>0</v>
      </c>
      <c r="BI4052" s="3">
        <f t="shared" si="606"/>
        <v>0</v>
      </c>
      <c r="BJ4052" s="3">
        <f t="shared" si="606"/>
        <v>0</v>
      </c>
      <c r="BK4052" s="3">
        <f t="shared" si="606"/>
        <v>0</v>
      </c>
      <c r="BL4052" s="3">
        <f t="shared" si="606"/>
        <v>0</v>
      </c>
    </row>
    <row r="4053" spans="3:64" ht="15" customHeight="1" x14ac:dyDescent="0.25">
      <c r="C4053" s="15"/>
      <c r="W4053" s="27" t="s">
        <v>10</v>
      </c>
      <c r="AN4053"/>
      <c r="AO4053"/>
      <c r="AP4053"/>
      <c r="AQ4053"/>
      <c r="BE4053" s="30" t="str">
        <f t="shared" si="606"/>
        <v>non</v>
      </c>
      <c r="BF4053" s="3">
        <f t="shared" si="606"/>
        <v>0</v>
      </c>
      <c r="BG4053" s="3">
        <f t="shared" si="606"/>
        <v>0</v>
      </c>
      <c r="BH4053" s="3">
        <f t="shared" si="606"/>
        <v>0</v>
      </c>
      <c r="BI4053" s="3">
        <f t="shared" si="606"/>
        <v>0</v>
      </c>
      <c r="BJ4053" s="3">
        <f t="shared" si="606"/>
        <v>0</v>
      </c>
      <c r="BK4053" s="3">
        <f t="shared" si="606"/>
        <v>0</v>
      </c>
      <c r="BL4053" s="3">
        <f t="shared" si="606"/>
        <v>0</v>
      </c>
    </row>
    <row r="4054" spans="3:64" ht="15" customHeight="1" x14ac:dyDescent="0.25">
      <c r="C4054" s="15"/>
      <c r="W4054" s="27" t="s">
        <v>10</v>
      </c>
      <c r="AN4054"/>
      <c r="AO4054"/>
      <c r="AP4054"/>
      <c r="AQ4054"/>
      <c r="BE4054" s="30" t="str">
        <f t="shared" si="606"/>
        <v>non</v>
      </c>
      <c r="BF4054" s="3">
        <f t="shared" si="606"/>
        <v>0</v>
      </c>
      <c r="BG4054" s="3">
        <f t="shared" si="606"/>
        <v>0</v>
      </c>
      <c r="BH4054" s="3">
        <f t="shared" si="606"/>
        <v>0</v>
      </c>
      <c r="BI4054" s="3">
        <f t="shared" si="606"/>
        <v>0</v>
      </c>
      <c r="BJ4054" s="3">
        <f t="shared" si="606"/>
        <v>0</v>
      </c>
      <c r="BK4054" s="3">
        <f t="shared" si="606"/>
        <v>0</v>
      </c>
      <c r="BL4054" s="3">
        <f t="shared" si="606"/>
        <v>0</v>
      </c>
    </row>
    <row r="4055" spans="3:64" ht="15" customHeight="1" x14ac:dyDescent="0.25">
      <c r="C4055" s="15"/>
      <c r="W4055" s="27" t="s">
        <v>10</v>
      </c>
      <c r="AN4055"/>
      <c r="AO4055"/>
      <c r="AP4055"/>
      <c r="AQ4055"/>
      <c r="BE4055" s="30" t="str">
        <f t="shared" si="606"/>
        <v>non</v>
      </c>
      <c r="BF4055" s="3">
        <f t="shared" si="606"/>
        <v>0</v>
      </c>
      <c r="BG4055" s="3">
        <f t="shared" si="606"/>
        <v>0</v>
      </c>
      <c r="BH4055" s="3">
        <f t="shared" si="606"/>
        <v>0</v>
      </c>
      <c r="BI4055" s="3">
        <f t="shared" si="606"/>
        <v>0</v>
      </c>
      <c r="BJ4055" s="3">
        <f t="shared" si="606"/>
        <v>0</v>
      </c>
      <c r="BK4055" s="3">
        <f t="shared" si="606"/>
        <v>0</v>
      </c>
      <c r="BL4055" s="3">
        <f t="shared" si="606"/>
        <v>0</v>
      </c>
    </row>
    <row r="4056" spans="3:64" ht="15" customHeight="1" x14ac:dyDescent="0.25">
      <c r="C4056" s="15"/>
      <c r="W4056" s="27" t="s">
        <v>10</v>
      </c>
      <c r="AN4056"/>
      <c r="AO4056"/>
      <c r="AP4056"/>
      <c r="AQ4056"/>
      <c r="BE4056" s="30" t="str">
        <f t="shared" si="606"/>
        <v>non</v>
      </c>
      <c r="BF4056" s="3">
        <f t="shared" si="606"/>
        <v>0</v>
      </c>
      <c r="BG4056" s="3">
        <f t="shared" si="606"/>
        <v>0</v>
      </c>
      <c r="BH4056" s="3">
        <f t="shared" si="606"/>
        <v>0</v>
      </c>
      <c r="BI4056" s="3">
        <f t="shared" si="606"/>
        <v>0</v>
      </c>
      <c r="BJ4056" s="3">
        <f t="shared" si="606"/>
        <v>0</v>
      </c>
      <c r="BK4056" s="3">
        <f t="shared" si="606"/>
        <v>0</v>
      </c>
      <c r="BL4056" s="3">
        <f t="shared" si="606"/>
        <v>0</v>
      </c>
    </row>
    <row r="4057" spans="3:64" ht="15" customHeight="1" x14ac:dyDescent="0.25">
      <c r="C4057" s="15"/>
      <c r="W4057" s="132" t="s">
        <v>91</v>
      </c>
      <c r="AN4057"/>
      <c r="AO4057"/>
      <c r="AP4057"/>
      <c r="AQ4057"/>
      <c r="BD4057"/>
      <c r="BE4057" s="30" t="str">
        <f t="shared" si="606"/>
        <v>non</v>
      </c>
    </row>
    <row r="4058" spans="3:64" ht="15" customHeight="1" x14ac:dyDescent="0.25">
      <c r="C4058" s="15"/>
      <c r="W4058" s="132" t="s">
        <v>91</v>
      </c>
      <c r="AN4058"/>
      <c r="AO4058"/>
      <c r="AP4058"/>
      <c r="AQ4058"/>
      <c r="BD4058"/>
      <c r="BE4058" s="30" t="str">
        <f t="shared" si="606"/>
        <v>non</v>
      </c>
    </row>
    <row r="4059" spans="3:64" ht="15" customHeight="1" x14ac:dyDescent="0.25">
      <c r="C4059" s="15"/>
      <c r="W4059" s="132" t="s">
        <v>91</v>
      </c>
      <c r="AN4059"/>
      <c r="AO4059"/>
      <c r="AP4059"/>
      <c r="AQ4059"/>
      <c r="BD4059"/>
      <c r="BE4059" s="30" t="str">
        <f t="shared" si="606"/>
        <v>non</v>
      </c>
    </row>
    <row r="4060" spans="3:64" ht="15" customHeight="1" x14ac:dyDescent="0.25">
      <c r="C4060" s="15"/>
      <c r="W4060" s="132" t="s">
        <v>91</v>
      </c>
      <c r="AN4060"/>
      <c r="AO4060"/>
      <c r="AP4060"/>
      <c r="AQ4060"/>
      <c r="BD4060"/>
      <c r="BE4060" s="30" t="str">
        <f t="shared" si="606"/>
        <v>non</v>
      </c>
    </row>
    <row r="4061" spans="3:64" ht="15" customHeight="1" x14ac:dyDescent="0.25">
      <c r="C4061" s="15"/>
      <c r="W4061" s="132" t="s">
        <v>91</v>
      </c>
      <c r="AN4061"/>
      <c r="AO4061"/>
      <c r="AP4061"/>
      <c r="AQ4061"/>
      <c r="BD4061"/>
      <c r="BE4061" s="30" t="str">
        <f t="shared" si="606"/>
        <v>non</v>
      </c>
    </row>
    <row r="4062" spans="3:64" ht="15" customHeight="1" x14ac:dyDescent="0.25">
      <c r="C4062" s="15"/>
      <c r="W4062" s="132" t="s">
        <v>91</v>
      </c>
      <c r="AN4062"/>
      <c r="AO4062"/>
      <c r="AP4062"/>
      <c r="AQ4062"/>
      <c r="BD4062"/>
      <c r="BE4062" s="30" t="str">
        <f t="shared" si="606"/>
        <v>non</v>
      </c>
    </row>
    <row r="4063" spans="3:64" ht="15" customHeight="1" x14ac:dyDescent="0.25">
      <c r="C4063" s="15"/>
      <c r="W4063" s="132" t="s">
        <v>91</v>
      </c>
      <c r="AN4063"/>
      <c r="AO4063"/>
      <c r="AP4063"/>
      <c r="AQ4063"/>
      <c r="BD4063"/>
      <c r="BE4063" s="30" t="str">
        <f t="shared" si="606"/>
        <v>non</v>
      </c>
    </row>
    <row r="4064" spans="3:64" ht="15" customHeight="1" x14ac:dyDescent="0.25">
      <c r="C4064" s="15"/>
      <c r="W4064" s="132" t="s">
        <v>91</v>
      </c>
      <c r="AN4064"/>
      <c r="AO4064"/>
      <c r="AP4064"/>
      <c r="AQ4064"/>
      <c r="BD4064"/>
      <c r="BE4064" s="30" t="str">
        <f t="shared" si="606"/>
        <v>non</v>
      </c>
    </row>
    <row r="4065" spans="3:57" ht="15" customHeight="1" x14ac:dyDescent="0.25">
      <c r="C4065" s="15"/>
      <c r="W4065" s="132" t="s">
        <v>91</v>
      </c>
      <c r="AN4065"/>
      <c r="AO4065"/>
      <c r="AP4065"/>
      <c r="AQ4065"/>
      <c r="BD4065"/>
      <c r="BE4065" s="30" t="str">
        <f t="shared" si="606"/>
        <v>non</v>
      </c>
    </row>
    <row r="4066" spans="3:57" ht="15" customHeight="1" x14ac:dyDescent="0.25">
      <c r="C4066" s="15"/>
      <c r="W4066" s="132" t="s">
        <v>91</v>
      </c>
      <c r="AN4066"/>
      <c r="AO4066"/>
      <c r="AP4066"/>
      <c r="AQ4066"/>
      <c r="BD4066"/>
      <c r="BE4066" s="30" t="str">
        <f t="shared" ref="BE4066:BE4129" si="607">+BE4065</f>
        <v>non</v>
      </c>
    </row>
    <row r="4067" spans="3:57" ht="15" customHeight="1" x14ac:dyDescent="0.25">
      <c r="C4067" s="15"/>
      <c r="W4067" s="132" t="s">
        <v>91</v>
      </c>
      <c r="AN4067"/>
      <c r="AO4067"/>
      <c r="AP4067"/>
      <c r="AQ4067"/>
      <c r="BD4067"/>
      <c r="BE4067" s="30" t="str">
        <f t="shared" si="607"/>
        <v>non</v>
      </c>
    </row>
    <row r="4068" spans="3:57" ht="15" customHeight="1" x14ac:dyDescent="0.25">
      <c r="C4068" s="15"/>
      <c r="W4068" s="132" t="s">
        <v>91</v>
      </c>
      <c r="AN4068"/>
      <c r="AO4068"/>
      <c r="AP4068"/>
      <c r="AQ4068"/>
      <c r="BD4068"/>
      <c r="BE4068" s="30" t="str">
        <f t="shared" si="607"/>
        <v>non</v>
      </c>
    </row>
    <row r="4069" spans="3:57" ht="15" customHeight="1" x14ac:dyDescent="0.25">
      <c r="C4069" s="15"/>
      <c r="W4069" s="132" t="s">
        <v>91</v>
      </c>
      <c r="AN4069"/>
      <c r="AO4069"/>
      <c r="AP4069"/>
      <c r="AQ4069"/>
      <c r="BD4069"/>
      <c r="BE4069" s="30" t="str">
        <f t="shared" si="607"/>
        <v>non</v>
      </c>
    </row>
    <row r="4070" spans="3:57" ht="15" customHeight="1" x14ac:dyDescent="0.25">
      <c r="C4070" s="15"/>
      <c r="W4070" s="132" t="s">
        <v>91</v>
      </c>
      <c r="AN4070"/>
      <c r="AO4070"/>
      <c r="AP4070"/>
      <c r="AQ4070"/>
      <c r="BD4070"/>
      <c r="BE4070" s="30" t="str">
        <f t="shared" si="607"/>
        <v>non</v>
      </c>
    </row>
    <row r="4071" spans="3:57" ht="15" customHeight="1" x14ac:dyDescent="0.25">
      <c r="C4071" s="15"/>
      <c r="W4071" s="132" t="s">
        <v>91</v>
      </c>
      <c r="AN4071"/>
      <c r="AO4071"/>
      <c r="AP4071"/>
      <c r="AQ4071"/>
      <c r="BD4071"/>
      <c r="BE4071" s="30" t="str">
        <f t="shared" si="607"/>
        <v>non</v>
      </c>
    </row>
    <row r="4072" spans="3:57" ht="15" customHeight="1" x14ac:dyDescent="0.25">
      <c r="C4072" s="15"/>
      <c r="W4072" s="132" t="s">
        <v>91</v>
      </c>
      <c r="AN4072"/>
      <c r="AO4072"/>
      <c r="AP4072"/>
      <c r="AQ4072"/>
      <c r="BD4072"/>
      <c r="BE4072" s="30" t="str">
        <f t="shared" si="607"/>
        <v>non</v>
      </c>
    </row>
    <row r="4073" spans="3:57" ht="15" customHeight="1" x14ac:dyDescent="0.25">
      <c r="C4073" s="15"/>
      <c r="W4073" s="132" t="s">
        <v>91</v>
      </c>
      <c r="AN4073"/>
      <c r="AO4073"/>
      <c r="AP4073"/>
      <c r="AQ4073"/>
      <c r="BD4073"/>
      <c r="BE4073" s="30" t="str">
        <f t="shared" si="607"/>
        <v>non</v>
      </c>
    </row>
    <row r="4074" spans="3:57" ht="15" customHeight="1" x14ac:dyDescent="0.25">
      <c r="C4074" s="15"/>
      <c r="W4074" s="132" t="s">
        <v>91</v>
      </c>
      <c r="AN4074"/>
      <c r="AO4074"/>
      <c r="AP4074"/>
      <c r="AQ4074"/>
      <c r="BD4074"/>
      <c r="BE4074" s="30" t="str">
        <f t="shared" si="607"/>
        <v>non</v>
      </c>
    </row>
    <row r="4075" spans="3:57" ht="15" customHeight="1" x14ac:dyDescent="0.25">
      <c r="C4075" s="15"/>
      <c r="W4075" s="132" t="s">
        <v>91</v>
      </c>
      <c r="AN4075"/>
      <c r="AO4075"/>
      <c r="AP4075"/>
      <c r="AQ4075"/>
      <c r="BD4075"/>
      <c r="BE4075" s="30" t="str">
        <f t="shared" si="607"/>
        <v>non</v>
      </c>
    </row>
    <row r="4076" spans="3:57" ht="15" customHeight="1" x14ac:dyDescent="0.25">
      <c r="C4076" s="15"/>
      <c r="W4076" s="132" t="s">
        <v>91</v>
      </c>
      <c r="AN4076"/>
      <c r="AO4076"/>
      <c r="AP4076"/>
      <c r="AQ4076"/>
      <c r="BD4076"/>
      <c r="BE4076" s="30" t="str">
        <f t="shared" si="607"/>
        <v>non</v>
      </c>
    </row>
    <row r="4077" spans="3:57" ht="15" customHeight="1" x14ac:dyDescent="0.25">
      <c r="C4077" s="15"/>
      <c r="W4077" s="132" t="s">
        <v>91</v>
      </c>
      <c r="AN4077"/>
      <c r="AO4077"/>
      <c r="AP4077"/>
      <c r="AQ4077"/>
      <c r="BD4077"/>
      <c r="BE4077" s="30" t="str">
        <f t="shared" si="607"/>
        <v>non</v>
      </c>
    </row>
    <row r="4078" spans="3:57" ht="15" customHeight="1" x14ac:dyDescent="0.25">
      <c r="C4078" s="15"/>
      <c r="W4078" s="132" t="s">
        <v>91</v>
      </c>
      <c r="AN4078"/>
      <c r="AO4078"/>
      <c r="AP4078"/>
      <c r="AQ4078"/>
      <c r="BD4078"/>
      <c r="BE4078" s="30" t="str">
        <f t="shared" si="607"/>
        <v>non</v>
      </c>
    </row>
    <row r="4079" spans="3:57" ht="15" customHeight="1" x14ac:dyDescent="0.25">
      <c r="C4079" s="15"/>
      <c r="W4079" s="132" t="s">
        <v>91</v>
      </c>
      <c r="AN4079"/>
      <c r="AO4079"/>
      <c r="AP4079"/>
      <c r="AQ4079"/>
      <c r="BD4079"/>
      <c r="BE4079" s="30" t="str">
        <f t="shared" si="607"/>
        <v>non</v>
      </c>
    </row>
    <row r="4080" spans="3:57" ht="15" customHeight="1" x14ac:dyDescent="0.25">
      <c r="C4080" s="15"/>
      <c r="W4080" s="132" t="s">
        <v>91</v>
      </c>
      <c r="AN4080"/>
      <c r="AO4080"/>
      <c r="AP4080"/>
      <c r="AQ4080"/>
      <c r="BD4080"/>
      <c r="BE4080" s="30" t="str">
        <f t="shared" si="607"/>
        <v>non</v>
      </c>
    </row>
    <row r="4081" spans="3:57" ht="15" customHeight="1" x14ac:dyDescent="0.25">
      <c r="C4081" s="15"/>
      <c r="W4081" s="132" t="s">
        <v>91</v>
      </c>
      <c r="AN4081"/>
      <c r="AO4081"/>
      <c r="AP4081"/>
      <c r="AQ4081"/>
      <c r="BD4081"/>
      <c r="BE4081" s="30" t="str">
        <f t="shared" si="607"/>
        <v>non</v>
      </c>
    </row>
    <row r="4082" spans="3:57" ht="15" customHeight="1" x14ac:dyDescent="0.25">
      <c r="C4082" s="15"/>
      <c r="W4082" s="132" t="s">
        <v>91</v>
      </c>
      <c r="AN4082"/>
      <c r="AO4082"/>
      <c r="AP4082"/>
      <c r="AQ4082"/>
      <c r="BD4082"/>
      <c r="BE4082" s="30" t="str">
        <f t="shared" si="607"/>
        <v>non</v>
      </c>
    </row>
    <row r="4083" spans="3:57" ht="15" customHeight="1" x14ac:dyDescent="0.25">
      <c r="C4083" s="15"/>
      <c r="W4083" s="132" t="s">
        <v>91</v>
      </c>
      <c r="AN4083"/>
      <c r="AO4083"/>
      <c r="AP4083"/>
      <c r="AQ4083"/>
      <c r="BD4083"/>
      <c r="BE4083" s="30" t="str">
        <f t="shared" si="607"/>
        <v>non</v>
      </c>
    </row>
    <row r="4084" spans="3:57" ht="15" customHeight="1" x14ac:dyDescent="0.25">
      <c r="C4084" s="15"/>
      <c r="W4084" s="132" t="s">
        <v>91</v>
      </c>
      <c r="AN4084"/>
      <c r="AO4084"/>
      <c r="AP4084"/>
      <c r="AQ4084"/>
      <c r="BD4084"/>
      <c r="BE4084" s="30" t="str">
        <f t="shared" si="607"/>
        <v>non</v>
      </c>
    </row>
    <row r="4085" spans="3:57" ht="15" customHeight="1" x14ac:dyDescent="0.25">
      <c r="C4085" s="15"/>
      <c r="W4085" s="132" t="s">
        <v>91</v>
      </c>
      <c r="AN4085"/>
      <c r="AO4085"/>
      <c r="AP4085"/>
      <c r="AQ4085"/>
      <c r="BD4085"/>
      <c r="BE4085" s="30" t="str">
        <f t="shared" si="607"/>
        <v>non</v>
      </c>
    </row>
    <row r="4086" spans="3:57" ht="15" customHeight="1" x14ac:dyDescent="0.25">
      <c r="C4086" s="15"/>
      <c r="W4086" s="132" t="s">
        <v>91</v>
      </c>
      <c r="AN4086"/>
      <c r="AO4086"/>
      <c r="AP4086"/>
      <c r="AQ4086"/>
      <c r="BD4086"/>
      <c r="BE4086" s="30" t="str">
        <f t="shared" si="607"/>
        <v>non</v>
      </c>
    </row>
    <row r="4087" spans="3:57" ht="15" customHeight="1" x14ac:dyDescent="0.25">
      <c r="C4087" s="15"/>
      <c r="W4087" s="132" t="s">
        <v>91</v>
      </c>
      <c r="AN4087"/>
      <c r="AO4087"/>
      <c r="AP4087"/>
      <c r="AQ4087"/>
      <c r="BD4087"/>
      <c r="BE4087" s="30" t="str">
        <f t="shared" si="607"/>
        <v>non</v>
      </c>
    </row>
    <row r="4088" spans="3:57" ht="15" customHeight="1" x14ac:dyDescent="0.25">
      <c r="C4088" s="15"/>
      <c r="W4088" s="132" t="s">
        <v>91</v>
      </c>
      <c r="AN4088"/>
      <c r="AO4088"/>
      <c r="AP4088"/>
      <c r="AQ4088"/>
      <c r="BD4088"/>
      <c r="BE4088" s="30" t="str">
        <f t="shared" si="607"/>
        <v>non</v>
      </c>
    </row>
    <row r="4089" spans="3:57" ht="15" customHeight="1" x14ac:dyDescent="0.25">
      <c r="C4089" s="15"/>
      <c r="W4089" s="132" t="s">
        <v>91</v>
      </c>
      <c r="AN4089"/>
      <c r="AO4089"/>
      <c r="AP4089"/>
      <c r="AQ4089"/>
      <c r="BD4089"/>
      <c r="BE4089" s="30" t="str">
        <f t="shared" si="607"/>
        <v>non</v>
      </c>
    </row>
    <row r="4090" spans="3:57" ht="15" customHeight="1" x14ac:dyDescent="0.25">
      <c r="C4090" s="15"/>
      <c r="W4090" s="132" t="s">
        <v>91</v>
      </c>
      <c r="AN4090"/>
      <c r="AO4090"/>
      <c r="AP4090"/>
      <c r="AQ4090"/>
      <c r="BD4090"/>
      <c r="BE4090" s="30" t="str">
        <f t="shared" si="607"/>
        <v>non</v>
      </c>
    </row>
    <row r="4091" spans="3:57" ht="15" customHeight="1" x14ac:dyDescent="0.25">
      <c r="C4091" s="15"/>
      <c r="W4091" s="132" t="s">
        <v>91</v>
      </c>
      <c r="AN4091"/>
      <c r="AO4091"/>
      <c r="AP4091"/>
      <c r="AQ4091"/>
      <c r="BD4091"/>
      <c r="BE4091" s="30" t="str">
        <f t="shared" si="607"/>
        <v>non</v>
      </c>
    </row>
    <row r="4092" spans="3:57" ht="15" customHeight="1" x14ac:dyDescent="0.25">
      <c r="C4092" s="15"/>
      <c r="W4092" s="132" t="s">
        <v>91</v>
      </c>
      <c r="AN4092"/>
      <c r="AO4092"/>
      <c r="AP4092"/>
      <c r="AQ4092"/>
      <c r="BD4092"/>
      <c r="BE4092" s="30" t="str">
        <f t="shared" si="607"/>
        <v>non</v>
      </c>
    </row>
    <row r="4093" spans="3:57" ht="15" customHeight="1" x14ac:dyDescent="0.25">
      <c r="C4093" s="15"/>
      <c r="W4093" s="132" t="s">
        <v>91</v>
      </c>
      <c r="AN4093"/>
      <c r="AO4093"/>
      <c r="AP4093"/>
      <c r="AQ4093"/>
      <c r="BD4093"/>
      <c r="BE4093" s="30" t="str">
        <f t="shared" si="607"/>
        <v>non</v>
      </c>
    </row>
    <row r="4094" spans="3:57" ht="15" customHeight="1" x14ac:dyDescent="0.25">
      <c r="C4094" s="15"/>
      <c r="W4094" s="132" t="s">
        <v>91</v>
      </c>
      <c r="AN4094"/>
      <c r="AO4094"/>
      <c r="AP4094"/>
      <c r="AQ4094"/>
      <c r="BD4094"/>
      <c r="BE4094" s="30" t="str">
        <f t="shared" si="607"/>
        <v>non</v>
      </c>
    </row>
    <row r="4095" spans="3:57" ht="15" customHeight="1" x14ac:dyDescent="0.25">
      <c r="C4095" s="15"/>
      <c r="W4095" s="132" t="s">
        <v>91</v>
      </c>
      <c r="AN4095"/>
      <c r="AO4095"/>
      <c r="AP4095"/>
      <c r="AQ4095"/>
      <c r="BD4095"/>
      <c r="BE4095" s="30" t="str">
        <f t="shared" si="607"/>
        <v>non</v>
      </c>
    </row>
    <row r="4096" spans="3:57" ht="15" customHeight="1" x14ac:dyDescent="0.25">
      <c r="C4096" s="15"/>
      <c r="W4096" s="132" t="s">
        <v>91</v>
      </c>
      <c r="AN4096"/>
      <c r="AO4096"/>
      <c r="AP4096"/>
      <c r="AQ4096"/>
      <c r="BD4096"/>
      <c r="BE4096" s="30" t="str">
        <f t="shared" si="607"/>
        <v>non</v>
      </c>
    </row>
    <row r="4097" spans="3:57" ht="15" customHeight="1" x14ac:dyDescent="0.25">
      <c r="C4097" s="15"/>
      <c r="W4097" s="132" t="s">
        <v>91</v>
      </c>
      <c r="AN4097"/>
      <c r="AO4097"/>
      <c r="AP4097"/>
      <c r="AQ4097"/>
      <c r="BD4097"/>
      <c r="BE4097" s="30" t="str">
        <f t="shared" si="607"/>
        <v>non</v>
      </c>
    </row>
    <row r="4098" spans="3:57" ht="15" customHeight="1" x14ac:dyDescent="0.25">
      <c r="C4098" s="15"/>
      <c r="W4098" s="132" t="s">
        <v>91</v>
      </c>
      <c r="AN4098"/>
      <c r="AO4098"/>
      <c r="AP4098"/>
      <c r="AQ4098"/>
      <c r="BD4098"/>
      <c r="BE4098" s="30" t="str">
        <f t="shared" si="607"/>
        <v>non</v>
      </c>
    </row>
    <row r="4099" spans="3:57" ht="15" customHeight="1" x14ac:dyDescent="0.25">
      <c r="C4099" s="15"/>
      <c r="W4099" s="132" t="s">
        <v>91</v>
      </c>
      <c r="AN4099"/>
      <c r="AO4099"/>
      <c r="AP4099"/>
      <c r="AQ4099"/>
      <c r="BD4099"/>
      <c r="BE4099" s="30" t="str">
        <f t="shared" si="607"/>
        <v>non</v>
      </c>
    </row>
    <row r="4100" spans="3:57" ht="15" customHeight="1" x14ac:dyDescent="0.25">
      <c r="C4100" s="15"/>
      <c r="W4100" s="132" t="s">
        <v>91</v>
      </c>
      <c r="AN4100"/>
      <c r="AO4100"/>
      <c r="AP4100"/>
      <c r="AQ4100"/>
      <c r="BD4100"/>
      <c r="BE4100" s="30" t="str">
        <f t="shared" si="607"/>
        <v>non</v>
      </c>
    </row>
    <row r="4101" spans="3:57" ht="15" customHeight="1" x14ac:dyDescent="0.25">
      <c r="C4101" s="15"/>
      <c r="W4101" s="132" t="s">
        <v>91</v>
      </c>
      <c r="AN4101"/>
      <c r="AO4101"/>
      <c r="AP4101"/>
      <c r="AQ4101"/>
      <c r="BD4101"/>
      <c r="BE4101" s="30" t="str">
        <f t="shared" si="607"/>
        <v>non</v>
      </c>
    </row>
    <row r="4102" spans="3:57" ht="15" customHeight="1" x14ac:dyDescent="0.25">
      <c r="C4102" s="15"/>
      <c r="W4102" s="132" t="s">
        <v>91</v>
      </c>
      <c r="AN4102"/>
      <c r="AO4102"/>
      <c r="AP4102"/>
      <c r="AQ4102"/>
      <c r="BD4102"/>
      <c r="BE4102" s="30" t="str">
        <f t="shared" si="607"/>
        <v>non</v>
      </c>
    </row>
    <row r="4103" spans="3:57" ht="15" customHeight="1" x14ac:dyDescent="0.25">
      <c r="C4103" s="15"/>
      <c r="W4103" s="132" t="s">
        <v>91</v>
      </c>
      <c r="AN4103"/>
      <c r="AO4103"/>
      <c r="AP4103"/>
      <c r="AQ4103"/>
      <c r="BD4103"/>
      <c r="BE4103" s="30" t="str">
        <f t="shared" si="607"/>
        <v>non</v>
      </c>
    </row>
    <row r="4104" spans="3:57" ht="15" customHeight="1" x14ac:dyDescent="0.25">
      <c r="C4104" s="15"/>
      <c r="W4104" s="132" t="s">
        <v>91</v>
      </c>
      <c r="AN4104"/>
      <c r="AO4104"/>
      <c r="AP4104"/>
      <c r="AQ4104"/>
      <c r="BD4104"/>
      <c r="BE4104" s="30" t="str">
        <f t="shared" si="607"/>
        <v>non</v>
      </c>
    </row>
    <row r="4105" spans="3:57" ht="15" customHeight="1" x14ac:dyDescent="0.25">
      <c r="C4105" s="15"/>
      <c r="W4105" s="132" t="s">
        <v>91</v>
      </c>
      <c r="AN4105"/>
      <c r="AO4105"/>
      <c r="AP4105"/>
      <c r="AQ4105"/>
      <c r="BD4105"/>
      <c r="BE4105" s="30" t="str">
        <f t="shared" si="607"/>
        <v>non</v>
      </c>
    </row>
    <row r="4106" spans="3:57" ht="15" customHeight="1" x14ac:dyDescent="0.25">
      <c r="C4106" s="15"/>
      <c r="W4106" s="132" t="s">
        <v>91</v>
      </c>
      <c r="AN4106"/>
      <c r="AO4106"/>
      <c r="AP4106"/>
      <c r="AQ4106"/>
      <c r="BD4106"/>
      <c r="BE4106" s="30" t="str">
        <f t="shared" si="607"/>
        <v>non</v>
      </c>
    </row>
    <row r="4107" spans="3:57" ht="15" customHeight="1" x14ac:dyDescent="0.25">
      <c r="C4107" s="15"/>
      <c r="W4107" s="132" t="s">
        <v>91</v>
      </c>
      <c r="AN4107"/>
      <c r="AO4107"/>
      <c r="AP4107"/>
      <c r="AQ4107"/>
      <c r="BD4107"/>
      <c r="BE4107" s="30" t="str">
        <f t="shared" si="607"/>
        <v>non</v>
      </c>
    </row>
    <row r="4108" spans="3:57" ht="15" customHeight="1" x14ac:dyDescent="0.25">
      <c r="C4108" s="15"/>
      <c r="W4108" s="132" t="s">
        <v>91</v>
      </c>
      <c r="AN4108"/>
      <c r="AO4108"/>
      <c r="AP4108"/>
      <c r="AQ4108"/>
      <c r="BD4108"/>
      <c r="BE4108" s="30" t="str">
        <f t="shared" si="607"/>
        <v>non</v>
      </c>
    </row>
    <row r="4109" spans="3:57" ht="15" customHeight="1" x14ac:dyDescent="0.25">
      <c r="C4109" s="15"/>
      <c r="W4109" s="132" t="s">
        <v>91</v>
      </c>
      <c r="AN4109"/>
      <c r="AO4109"/>
      <c r="AP4109"/>
      <c r="AQ4109"/>
      <c r="BD4109"/>
      <c r="BE4109" s="30" t="str">
        <f t="shared" si="607"/>
        <v>non</v>
      </c>
    </row>
    <row r="4110" spans="3:57" ht="15" customHeight="1" x14ac:dyDescent="0.25">
      <c r="C4110" s="15"/>
      <c r="W4110" s="132" t="s">
        <v>91</v>
      </c>
      <c r="AN4110"/>
      <c r="AO4110"/>
      <c r="AP4110"/>
      <c r="AQ4110"/>
      <c r="BD4110"/>
      <c r="BE4110" s="30" t="str">
        <f t="shared" si="607"/>
        <v>non</v>
      </c>
    </row>
    <row r="4111" spans="3:57" ht="15" customHeight="1" x14ac:dyDescent="0.25">
      <c r="C4111" s="15"/>
      <c r="W4111" s="132" t="s">
        <v>91</v>
      </c>
      <c r="AN4111"/>
      <c r="AO4111"/>
      <c r="AP4111"/>
      <c r="AQ4111"/>
      <c r="BD4111"/>
      <c r="BE4111" s="30" t="str">
        <f t="shared" si="607"/>
        <v>non</v>
      </c>
    </row>
    <row r="4112" spans="3:57" ht="15" customHeight="1" x14ac:dyDescent="0.25">
      <c r="C4112" s="15"/>
      <c r="W4112" s="132" t="s">
        <v>91</v>
      </c>
      <c r="AN4112"/>
      <c r="AO4112"/>
      <c r="AP4112"/>
      <c r="AQ4112"/>
      <c r="BD4112"/>
      <c r="BE4112" s="30" t="str">
        <f t="shared" si="607"/>
        <v>non</v>
      </c>
    </row>
    <row r="4113" spans="3:57" ht="15" customHeight="1" x14ac:dyDescent="0.25">
      <c r="C4113" s="15"/>
      <c r="W4113" s="132" t="s">
        <v>91</v>
      </c>
      <c r="AN4113"/>
      <c r="AO4113"/>
      <c r="AP4113"/>
      <c r="AQ4113"/>
      <c r="BD4113"/>
      <c r="BE4113" s="30" t="str">
        <f t="shared" si="607"/>
        <v>non</v>
      </c>
    </row>
    <row r="4114" spans="3:57" ht="15" customHeight="1" x14ac:dyDescent="0.25">
      <c r="C4114" s="15"/>
      <c r="W4114" s="132" t="s">
        <v>91</v>
      </c>
      <c r="AN4114"/>
      <c r="AO4114"/>
      <c r="AP4114"/>
      <c r="AQ4114"/>
      <c r="BD4114"/>
      <c r="BE4114" s="30" t="str">
        <f t="shared" si="607"/>
        <v>non</v>
      </c>
    </row>
    <row r="4115" spans="3:57" ht="15" customHeight="1" x14ac:dyDescent="0.25">
      <c r="C4115" s="15"/>
      <c r="W4115" s="132" t="s">
        <v>91</v>
      </c>
      <c r="AN4115"/>
      <c r="AO4115"/>
      <c r="AP4115"/>
      <c r="AQ4115"/>
      <c r="BD4115"/>
      <c r="BE4115" s="30" t="str">
        <f t="shared" si="607"/>
        <v>non</v>
      </c>
    </row>
    <row r="4116" spans="3:57" ht="15" customHeight="1" x14ac:dyDescent="0.25">
      <c r="C4116" s="15"/>
      <c r="W4116" s="132" t="s">
        <v>91</v>
      </c>
      <c r="AN4116"/>
      <c r="AO4116"/>
      <c r="AP4116"/>
      <c r="AQ4116"/>
      <c r="BD4116"/>
      <c r="BE4116" s="30" t="str">
        <f t="shared" si="607"/>
        <v>non</v>
      </c>
    </row>
    <row r="4117" spans="3:57" ht="15" customHeight="1" x14ac:dyDescent="0.25">
      <c r="C4117" s="15"/>
      <c r="W4117" s="132" t="s">
        <v>91</v>
      </c>
      <c r="AN4117"/>
      <c r="AO4117"/>
      <c r="AP4117"/>
      <c r="AQ4117"/>
      <c r="BD4117"/>
      <c r="BE4117" s="30" t="str">
        <f t="shared" si="607"/>
        <v>non</v>
      </c>
    </row>
    <row r="4118" spans="3:57" ht="15" customHeight="1" x14ac:dyDescent="0.25">
      <c r="C4118" s="15"/>
      <c r="W4118" s="132" t="s">
        <v>91</v>
      </c>
      <c r="AN4118"/>
      <c r="AO4118"/>
      <c r="AP4118"/>
      <c r="AQ4118"/>
      <c r="BD4118"/>
      <c r="BE4118" s="30" t="str">
        <f t="shared" si="607"/>
        <v>non</v>
      </c>
    </row>
    <row r="4119" spans="3:57" ht="15" customHeight="1" x14ac:dyDescent="0.25">
      <c r="C4119" s="15"/>
      <c r="W4119" s="132" t="s">
        <v>91</v>
      </c>
      <c r="AN4119"/>
      <c r="AO4119"/>
      <c r="AP4119"/>
      <c r="AQ4119"/>
      <c r="BD4119"/>
      <c r="BE4119" s="30" t="str">
        <f t="shared" si="607"/>
        <v>non</v>
      </c>
    </row>
    <row r="4120" spans="3:57" ht="15" customHeight="1" x14ac:dyDescent="0.25">
      <c r="C4120" s="15"/>
      <c r="W4120" s="132" t="s">
        <v>91</v>
      </c>
      <c r="AN4120"/>
      <c r="AO4120"/>
      <c r="AP4120"/>
      <c r="AQ4120"/>
      <c r="BD4120"/>
      <c r="BE4120" s="30" t="str">
        <f t="shared" si="607"/>
        <v>non</v>
      </c>
    </row>
    <row r="4121" spans="3:57" ht="15" customHeight="1" x14ac:dyDescent="0.25">
      <c r="C4121" s="15"/>
      <c r="W4121" s="132" t="s">
        <v>91</v>
      </c>
      <c r="AN4121"/>
      <c r="AO4121"/>
      <c r="AP4121"/>
      <c r="AQ4121"/>
      <c r="BD4121"/>
      <c r="BE4121" s="30" t="str">
        <f t="shared" si="607"/>
        <v>non</v>
      </c>
    </row>
    <row r="4122" spans="3:57" ht="15" customHeight="1" x14ac:dyDescent="0.25">
      <c r="C4122" s="15"/>
      <c r="W4122" s="132" t="s">
        <v>91</v>
      </c>
      <c r="AN4122"/>
      <c r="AO4122"/>
      <c r="AP4122"/>
      <c r="AQ4122"/>
      <c r="BD4122"/>
      <c r="BE4122" s="30" t="str">
        <f t="shared" si="607"/>
        <v>non</v>
      </c>
    </row>
    <row r="4123" spans="3:57" ht="15" customHeight="1" x14ac:dyDescent="0.25">
      <c r="C4123" s="15"/>
      <c r="W4123" s="132" t="s">
        <v>91</v>
      </c>
      <c r="AN4123"/>
      <c r="AO4123"/>
      <c r="AP4123"/>
      <c r="AQ4123"/>
      <c r="BD4123"/>
      <c r="BE4123" s="30" t="str">
        <f t="shared" si="607"/>
        <v>non</v>
      </c>
    </row>
    <row r="4124" spans="3:57" ht="15" customHeight="1" x14ac:dyDescent="0.25">
      <c r="C4124" s="15"/>
      <c r="W4124" s="132" t="s">
        <v>91</v>
      </c>
      <c r="AN4124"/>
      <c r="AO4124"/>
      <c r="AP4124"/>
      <c r="AQ4124"/>
      <c r="BD4124"/>
      <c r="BE4124" s="30" t="str">
        <f t="shared" si="607"/>
        <v>non</v>
      </c>
    </row>
    <row r="4125" spans="3:57" ht="15" customHeight="1" x14ac:dyDescent="0.25">
      <c r="C4125" s="15"/>
      <c r="W4125" s="132" t="s">
        <v>91</v>
      </c>
      <c r="AN4125"/>
      <c r="AO4125"/>
      <c r="AP4125"/>
      <c r="AQ4125"/>
      <c r="BD4125"/>
      <c r="BE4125" s="30" t="str">
        <f t="shared" si="607"/>
        <v>non</v>
      </c>
    </row>
    <row r="4126" spans="3:57" ht="15" customHeight="1" x14ac:dyDescent="0.25">
      <c r="C4126" s="15"/>
      <c r="W4126" s="132" t="s">
        <v>91</v>
      </c>
      <c r="AN4126"/>
      <c r="AO4126"/>
      <c r="AP4126"/>
      <c r="AQ4126"/>
      <c r="BD4126"/>
      <c r="BE4126" s="30" t="str">
        <f t="shared" si="607"/>
        <v>non</v>
      </c>
    </row>
    <row r="4127" spans="3:57" ht="15" customHeight="1" x14ac:dyDescent="0.25">
      <c r="C4127" s="15"/>
      <c r="W4127" s="132" t="s">
        <v>91</v>
      </c>
      <c r="AN4127"/>
      <c r="AO4127"/>
      <c r="AP4127"/>
      <c r="AQ4127"/>
      <c r="BD4127"/>
      <c r="BE4127" s="30" t="str">
        <f t="shared" si="607"/>
        <v>non</v>
      </c>
    </row>
    <row r="4128" spans="3:57" ht="15" customHeight="1" x14ac:dyDescent="0.25">
      <c r="C4128" s="15"/>
      <c r="W4128" s="132" t="s">
        <v>91</v>
      </c>
      <c r="AN4128"/>
      <c r="AO4128"/>
      <c r="AP4128"/>
      <c r="AQ4128"/>
      <c r="BD4128"/>
      <c r="BE4128" s="30" t="str">
        <f t="shared" si="607"/>
        <v>non</v>
      </c>
    </row>
    <row r="4129" spans="3:57" ht="15" customHeight="1" x14ac:dyDescent="0.25">
      <c r="C4129" s="15"/>
      <c r="W4129" s="132" t="s">
        <v>91</v>
      </c>
      <c r="AN4129"/>
      <c r="AO4129"/>
      <c r="AP4129"/>
      <c r="AQ4129"/>
      <c r="BD4129"/>
      <c r="BE4129" s="30" t="str">
        <f t="shared" si="607"/>
        <v>non</v>
      </c>
    </row>
    <row r="4130" spans="3:57" ht="15" customHeight="1" x14ac:dyDescent="0.25">
      <c r="C4130" s="15"/>
      <c r="W4130" s="132" t="s">
        <v>91</v>
      </c>
      <c r="AN4130"/>
      <c r="AO4130"/>
      <c r="AP4130"/>
      <c r="AQ4130"/>
      <c r="BD4130"/>
      <c r="BE4130" s="30" t="str">
        <f t="shared" ref="BE4130:BE4193" si="608">+BE4129</f>
        <v>non</v>
      </c>
    </row>
    <row r="4131" spans="3:57" ht="15" customHeight="1" x14ac:dyDescent="0.25">
      <c r="C4131" s="15"/>
      <c r="W4131" s="132" t="s">
        <v>91</v>
      </c>
      <c r="AN4131"/>
      <c r="AO4131"/>
      <c r="AP4131"/>
      <c r="AQ4131"/>
      <c r="BD4131"/>
      <c r="BE4131" s="30" t="str">
        <f t="shared" si="608"/>
        <v>non</v>
      </c>
    </row>
    <row r="4132" spans="3:57" ht="15" customHeight="1" x14ac:dyDescent="0.25">
      <c r="C4132" s="15"/>
      <c r="W4132" s="132" t="s">
        <v>91</v>
      </c>
      <c r="AN4132"/>
      <c r="AO4132"/>
      <c r="AP4132"/>
      <c r="AQ4132"/>
      <c r="BD4132"/>
      <c r="BE4132" s="30" t="str">
        <f t="shared" si="608"/>
        <v>non</v>
      </c>
    </row>
    <row r="4133" spans="3:57" ht="15" customHeight="1" x14ac:dyDescent="0.25">
      <c r="C4133" s="15"/>
      <c r="W4133" s="132" t="s">
        <v>91</v>
      </c>
      <c r="AN4133"/>
      <c r="AO4133"/>
      <c r="AP4133"/>
      <c r="AQ4133"/>
      <c r="BD4133"/>
      <c r="BE4133" s="30" t="str">
        <f t="shared" si="608"/>
        <v>non</v>
      </c>
    </row>
    <row r="4134" spans="3:57" ht="15" customHeight="1" x14ac:dyDescent="0.25">
      <c r="C4134" s="15"/>
      <c r="W4134" s="132" t="s">
        <v>91</v>
      </c>
      <c r="AN4134"/>
      <c r="AO4134"/>
      <c r="AP4134"/>
      <c r="AQ4134"/>
      <c r="BD4134"/>
      <c r="BE4134" s="30" t="str">
        <f t="shared" si="608"/>
        <v>non</v>
      </c>
    </row>
    <row r="4135" spans="3:57" ht="15" customHeight="1" x14ac:dyDescent="0.25">
      <c r="C4135" s="15"/>
      <c r="W4135" s="132" t="s">
        <v>91</v>
      </c>
      <c r="AN4135"/>
      <c r="AO4135"/>
      <c r="AP4135"/>
      <c r="AQ4135"/>
      <c r="BD4135"/>
      <c r="BE4135" s="30" t="str">
        <f t="shared" si="608"/>
        <v>non</v>
      </c>
    </row>
    <row r="4136" spans="3:57" ht="15" customHeight="1" x14ac:dyDescent="0.25">
      <c r="C4136" s="15"/>
      <c r="W4136" s="132" t="s">
        <v>91</v>
      </c>
      <c r="AN4136"/>
      <c r="AO4136"/>
      <c r="AP4136"/>
      <c r="AQ4136"/>
      <c r="BD4136"/>
      <c r="BE4136" s="30" t="str">
        <f t="shared" si="608"/>
        <v>non</v>
      </c>
    </row>
    <row r="4137" spans="3:57" ht="15" customHeight="1" x14ac:dyDescent="0.25">
      <c r="C4137" s="15"/>
      <c r="W4137" s="132" t="s">
        <v>91</v>
      </c>
      <c r="AN4137"/>
      <c r="AO4137"/>
      <c r="AP4137"/>
      <c r="AQ4137"/>
      <c r="BD4137"/>
      <c r="BE4137" s="30" t="str">
        <f t="shared" si="608"/>
        <v>non</v>
      </c>
    </row>
    <row r="4138" spans="3:57" ht="15" customHeight="1" x14ac:dyDescent="0.25">
      <c r="C4138" s="15"/>
      <c r="W4138" s="132" t="s">
        <v>91</v>
      </c>
      <c r="AN4138"/>
      <c r="AO4138"/>
      <c r="AP4138"/>
      <c r="AQ4138"/>
      <c r="BD4138"/>
      <c r="BE4138" s="30" t="str">
        <f t="shared" si="608"/>
        <v>non</v>
      </c>
    </row>
    <row r="4139" spans="3:57" ht="15" customHeight="1" x14ac:dyDescent="0.25">
      <c r="C4139" s="15"/>
      <c r="W4139" s="132" t="s">
        <v>91</v>
      </c>
      <c r="AN4139"/>
      <c r="AO4139"/>
      <c r="AP4139"/>
      <c r="AQ4139"/>
      <c r="BD4139"/>
      <c r="BE4139" s="30" t="str">
        <f t="shared" si="608"/>
        <v>non</v>
      </c>
    </row>
    <row r="4140" spans="3:57" ht="15" customHeight="1" x14ac:dyDescent="0.25">
      <c r="C4140" s="15"/>
      <c r="W4140" s="132" t="s">
        <v>91</v>
      </c>
      <c r="AN4140"/>
      <c r="AO4140"/>
      <c r="AP4140"/>
      <c r="AQ4140"/>
      <c r="BD4140"/>
      <c r="BE4140" s="30" t="str">
        <f t="shared" si="608"/>
        <v>non</v>
      </c>
    </row>
    <row r="4141" spans="3:57" ht="15" customHeight="1" x14ac:dyDescent="0.25">
      <c r="C4141" s="15"/>
      <c r="W4141" s="132" t="s">
        <v>91</v>
      </c>
      <c r="AN4141"/>
      <c r="AO4141"/>
      <c r="AP4141"/>
      <c r="AQ4141"/>
      <c r="BD4141"/>
      <c r="BE4141" s="30" t="str">
        <f t="shared" si="608"/>
        <v>non</v>
      </c>
    </row>
    <row r="4142" spans="3:57" ht="15" customHeight="1" x14ac:dyDescent="0.25">
      <c r="C4142" s="15"/>
      <c r="W4142" s="132" t="s">
        <v>91</v>
      </c>
      <c r="AN4142"/>
      <c r="AO4142"/>
      <c r="AP4142"/>
      <c r="AQ4142"/>
      <c r="BD4142"/>
      <c r="BE4142" s="30" t="str">
        <f t="shared" si="608"/>
        <v>non</v>
      </c>
    </row>
    <row r="4143" spans="3:57" ht="15" customHeight="1" x14ac:dyDescent="0.25">
      <c r="C4143" s="15"/>
      <c r="W4143" s="132" t="s">
        <v>91</v>
      </c>
      <c r="AN4143"/>
      <c r="AO4143"/>
      <c r="AP4143"/>
      <c r="AQ4143"/>
      <c r="BD4143"/>
      <c r="BE4143" s="30" t="str">
        <f t="shared" si="608"/>
        <v>non</v>
      </c>
    </row>
    <row r="4144" spans="3:57" ht="15" customHeight="1" x14ac:dyDescent="0.25">
      <c r="C4144" s="15"/>
      <c r="W4144" s="132" t="s">
        <v>91</v>
      </c>
      <c r="AN4144"/>
      <c r="AO4144"/>
      <c r="AP4144"/>
      <c r="AQ4144"/>
      <c r="BD4144"/>
      <c r="BE4144" s="30" t="str">
        <f t="shared" si="608"/>
        <v>non</v>
      </c>
    </row>
    <row r="4145" spans="3:57" ht="15" customHeight="1" x14ac:dyDescent="0.25">
      <c r="C4145" s="15"/>
      <c r="W4145" s="132" t="s">
        <v>91</v>
      </c>
      <c r="AN4145"/>
      <c r="AO4145"/>
      <c r="AP4145"/>
      <c r="AQ4145"/>
      <c r="BD4145"/>
      <c r="BE4145" s="30" t="str">
        <f t="shared" si="608"/>
        <v>non</v>
      </c>
    </row>
    <row r="4146" spans="3:57" ht="15" customHeight="1" x14ac:dyDescent="0.25">
      <c r="C4146" s="15"/>
      <c r="W4146" s="132" t="s">
        <v>91</v>
      </c>
      <c r="AN4146"/>
      <c r="AO4146"/>
      <c r="AP4146"/>
      <c r="AQ4146"/>
      <c r="BD4146"/>
      <c r="BE4146" s="30" t="str">
        <f t="shared" si="608"/>
        <v>non</v>
      </c>
    </row>
    <row r="4147" spans="3:57" ht="15" customHeight="1" x14ac:dyDescent="0.25">
      <c r="C4147" s="15"/>
      <c r="W4147" s="132" t="s">
        <v>91</v>
      </c>
      <c r="AN4147"/>
      <c r="AO4147"/>
      <c r="AP4147"/>
      <c r="AQ4147"/>
      <c r="BD4147"/>
      <c r="BE4147" s="30" t="str">
        <f t="shared" si="608"/>
        <v>non</v>
      </c>
    </row>
    <row r="4148" spans="3:57" ht="15" customHeight="1" x14ac:dyDescent="0.25">
      <c r="C4148" s="15"/>
      <c r="W4148" s="132" t="s">
        <v>91</v>
      </c>
      <c r="AN4148"/>
      <c r="AO4148"/>
      <c r="AP4148"/>
      <c r="AQ4148"/>
      <c r="BD4148"/>
      <c r="BE4148" s="30" t="str">
        <f t="shared" si="608"/>
        <v>non</v>
      </c>
    </row>
    <row r="4149" spans="3:57" ht="15" customHeight="1" x14ac:dyDescent="0.25">
      <c r="C4149" s="15"/>
      <c r="W4149" s="132" t="s">
        <v>91</v>
      </c>
      <c r="AN4149"/>
      <c r="AO4149"/>
      <c r="AP4149"/>
      <c r="AQ4149"/>
      <c r="BD4149"/>
      <c r="BE4149" s="30" t="str">
        <f t="shared" si="608"/>
        <v>non</v>
      </c>
    </row>
    <row r="4150" spans="3:57" ht="15" customHeight="1" x14ac:dyDescent="0.25">
      <c r="C4150" s="15"/>
      <c r="W4150" s="132" t="s">
        <v>91</v>
      </c>
      <c r="AN4150"/>
      <c r="AO4150"/>
      <c r="AP4150"/>
      <c r="AQ4150"/>
      <c r="BD4150"/>
      <c r="BE4150" s="30" t="str">
        <f t="shared" si="608"/>
        <v>non</v>
      </c>
    </row>
    <row r="4151" spans="3:57" ht="15" customHeight="1" x14ac:dyDescent="0.25">
      <c r="C4151" s="15"/>
      <c r="W4151" s="132" t="s">
        <v>91</v>
      </c>
      <c r="AN4151"/>
      <c r="AO4151"/>
      <c r="AP4151"/>
      <c r="AQ4151"/>
      <c r="BD4151"/>
      <c r="BE4151" s="30" t="str">
        <f t="shared" si="608"/>
        <v>non</v>
      </c>
    </row>
    <row r="4152" spans="3:57" ht="15" customHeight="1" x14ac:dyDescent="0.25">
      <c r="C4152" s="15"/>
      <c r="W4152" s="132" t="s">
        <v>91</v>
      </c>
      <c r="AN4152"/>
      <c r="AO4152"/>
      <c r="AP4152"/>
      <c r="AQ4152"/>
      <c r="BD4152"/>
      <c r="BE4152" s="30" t="str">
        <f t="shared" si="608"/>
        <v>non</v>
      </c>
    </row>
    <row r="4153" spans="3:57" ht="15" customHeight="1" x14ac:dyDescent="0.25">
      <c r="C4153" s="15"/>
      <c r="W4153" s="132" t="s">
        <v>91</v>
      </c>
      <c r="AN4153"/>
      <c r="AO4153"/>
      <c r="AP4153"/>
      <c r="AQ4153"/>
      <c r="BD4153"/>
      <c r="BE4153" s="30" t="str">
        <f t="shared" si="608"/>
        <v>non</v>
      </c>
    </row>
    <row r="4154" spans="3:57" ht="15" customHeight="1" x14ac:dyDescent="0.25">
      <c r="C4154" s="15"/>
      <c r="W4154" s="132" t="s">
        <v>91</v>
      </c>
      <c r="AN4154"/>
      <c r="AO4154"/>
      <c r="AP4154"/>
      <c r="AQ4154"/>
      <c r="BD4154"/>
      <c r="BE4154" s="30" t="str">
        <f t="shared" si="608"/>
        <v>non</v>
      </c>
    </row>
    <row r="4155" spans="3:57" ht="15" customHeight="1" x14ac:dyDescent="0.25">
      <c r="C4155" s="15"/>
      <c r="W4155" s="132" t="s">
        <v>91</v>
      </c>
      <c r="AN4155"/>
      <c r="AO4155"/>
      <c r="AP4155"/>
      <c r="AQ4155"/>
      <c r="BD4155"/>
      <c r="BE4155" s="30" t="str">
        <f t="shared" si="608"/>
        <v>non</v>
      </c>
    </row>
    <row r="4156" spans="3:57" ht="15" customHeight="1" x14ac:dyDescent="0.25">
      <c r="C4156" s="15"/>
      <c r="W4156" s="132" t="s">
        <v>91</v>
      </c>
      <c r="AN4156"/>
      <c r="AO4156"/>
      <c r="AP4156"/>
      <c r="AQ4156"/>
      <c r="BD4156"/>
      <c r="BE4156" s="30" t="str">
        <f t="shared" si="608"/>
        <v>non</v>
      </c>
    </row>
    <row r="4157" spans="3:57" ht="15" customHeight="1" x14ac:dyDescent="0.25">
      <c r="C4157" s="15"/>
      <c r="W4157" s="132" t="s">
        <v>91</v>
      </c>
      <c r="AN4157"/>
      <c r="AO4157"/>
      <c r="AP4157"/>
      <c r="AQ4157"/>
      <c r="BD4157"/>
      <c r="BE4157" s="30" t="str">
        <f t="shared" si="608"/>
        <v>non</v>
      </c>
    </row>
    <row r="4158" spans="3:57" ht="15" customHeight="1" x14ac:dyDescent="0.25">
      <c r="C4158" s="15"/>
      <c r="W4158" s="132" t="s">
        <v>91</v>
      </c>
      <c r="AN4158"/>
      <c r="AO4158"/>
      <c r="AP4158"/>
      <c r="AQ4158"/>
      <c r="BD4158"/>
      <c r="BE4158" s="30" t="str">
        <f t="shared" si="608"/>
        <v>non</v>
      </c>
    </row>
    <row r="4159" spans="3:57" ht="15" customHeight="1" x14ac:dyDescent="0.25">
      <c r="C4159" s="15"/>
      <c r="W4159" s="132" t="s">
        <v>91</v>
      </c>
      <c r="AN4159"/>
      <c r="AO4159"/>
      <c r="AP4159"/>
      <c r="AQ4159"/>
      <c r="BD4159"/>
      <c r="BE4159" s="30" t="str">
        <f t="shared" si="608"/>
        <v>non</v>
      </c>
    </row>
    <row r="4160" spans="3:57" ht="15" customHeight="1" x14ac:dyDescent="0.25">
      <c r="C4160" s="15"/>
      <c r="W4160" s="132" t="s">
        <v>91</v>
      </c>
      <c r="AN4160"/>
      <c r="AO4160"/>
      <c r="AP4160"/>
      <c r="AQ4160"/>
      <c r="BD4160"/>
      <c r="BE4160" s="30" t="str">
        <f t="shared" si="608"/>
        <v>non</v>
      </c>
    </row>
    <row r="4161" spans="3:57" ht="15" customHeight="1" x14ac:dyDescent="0.25">
      <c r="C4161" s="15"/>
      <c r="W4161" s="132" t="s">
        <v>91</v>
      </c>
      <c r="AN4161"/>
      <c r="AO4161"/>
      <c r="AP4161"/>
      <c r="AQ4161"/>
      <c r="BD4161"/>
      <c r="BE4161" s="30" t="str">
        <f t="shared" si="608"/>
        <v>non</v>
      </c>
    </row>
    <row r="4162" spans="3:57" ht="15" customHeight="1" x14ac:dyDescent="0.25">
      <c r="C4162" s="15"/>
      <c r="W4162" s="132" t="s">
        <v>91</v>
      </c>
      <c r="AN4162"/>
      <c r="AO4162"/>
      <c r="AP4162"/>
      <c r="AQ4162"/>
      <c r="BD4162"/>
      <c r="BE4162" s="30" t="str">
        <f t="shared" si="608"/>
        <v>non</v>
      </c>
    </row>
    <row r="4163" spans="3:57" ht="15" customHeight="1" x14ac:dyDescent="0.25">
      <c r="C4163" s="15"/>
      <c r="W4163" s="132" t="s">
        <v>91</v>
      </c>
      <c r="AN4163"/>
      <c r="AO4163"/>
      <c r="AP4163"/>
      <c r="AQ4163"/>
      <c r="BD4163"/>
      <c r="BE4163" s="30" t="str">
        <f t="shared" si="608"/>
        <v>non</v>
      </c>
    </row>
    <row r="4164" spans="3:57" ht="15" customHeight="1" x14ac:dyDescent="0.25">
      <c r="C4164" s="15"/>
      <c r="W4164" s="132" t="s">
        <v>91</v>
      </c>
      <c r="AN4164"/>
      <c r="AO4164"/>
      <c r="AP4164"/>
      <c r="AQ4164"/>
      <c r="BD4164"/>
      <c r="BE4164" s="30" t="str">
        <f t="shared" si="608"/>
        <v>non</v>
      </c>
    </row>
    <row r="4165" spans="3:57" ht="15" customHeight="1" x14ac:dyDescent="0.25">
      <c r="C4165" s="15"/>
      <c r="W4165" s="132" t="s">
        <v>91</v>
      </c>
      <c r="AN4165"/>
      <c r="AO4165"/>
      <c r="AP4165"/>
      <c r="AQ4165"/>
      <c r="BD4165"/>
      <c r="BE4165" s="30" t="str">
        <f t="shared" si="608"/>
        <v>non</v>
      </c>
    </row>
    <row r="4166" spans="3:57" ht="15" customHeight="1" x14ac:dyDescent="0.25">
      <c r="C4166" s="15"/>
      <c r="W4166" s="132" t="s">
        <v>91</v>
      </c>
      <c r="AN4166"/>
      <c r="AO4166"/>
      <c r="AP4166"/>
      <c r="AQ4166"/>
      <c r="BD4166"/>
      <c r="BE4166" s="30" t="str">
        <f t="shared" si="608"/>
        <v>non</v>
      </c>
    </row>
    <row r="4167" spans="3:57" ht="15" customHeight="1" x14ac:dyDescent="0.25">
      <c r="C4167" s="15"/>
      <c r="W4167" s="132" t="s">
        <v>91</v>
      </c>
      <c r="AN4167"/>
      <c r="AO4167"/>
      <c r="AP4167"/>
      <c r="AQ4167"/>
      <c r="BD4167"/>
      <c r="BE4167" s="30" t="str">
        <f t="shared" si="608"/>
        <v>non</v>
      </c>
    </row>
    <row r="4168" spans="3:57" ht="15" customHeight="1" x14ac:dyDescent="0.25">
      <c r="C4168" s="15"/>
      <c r="W4168" s="132" t="s">
        <v>91</v>
      </c>
      <c r="AN4168"/>
      <c r="AO4168"/>
      <c r="AP4168"/>
      <c r="AQ4168"/>
      <c r="BD4168"/>
      <c r="BE4168" s="30" t="str">
        <f t="shared" si="608"/>
        <v>non</v>
      </c>
    </row>
    <row r="4169" spans="3:57" ht="15" customHeight="1" x14ac:dyDescent="0.25">
      <c r="C4169" s="15"/>
      <c r="W4169" s="132" t="s">
        <v>91</v>
      </c>
      <c r="AN4169"/>
      <c r="AO4169"/>
      <c r="AP4169"/>
      <c r="AQ4169"/>
      <c r="BD4169"/>
      <c r="BE4169" s="30" t="str">
        <f t="shared" si="608"/>
        <v>non</v>
      </c>
    </row>
    <row r="4170" spans="3:57" ht="15" customHeight="1" x14ac:dyDescent="0.25">
      <c r="C4170" s="15"/>
      <c r="W4170" s="132" t="s">
        <v>91</v>
      </c>
      <c r="AN4170"/>
      <c r="AO4170"/>
      <c r="AP4170"/>
      <c r="AQ4170"/>
      <c r="BD4170"/>
      <c r="BE4170" s="30" t="str">
        <f t="shared" si="608"/>
        <v>non</v>
      </c>
    </row>
    <row r="4171" spans="3:57" ht="15" customHeight="1" x14ac:dyDescent="0.25">
      <c r="C4171" s="15"/>
      <c r="W4171" s="132" t="s">
        <v>91</v>
      </c>
      <c r="AN4171"/>
      <c r="AO4171"/>
      <c r="AP4171"/>
      <c r="AQ4171"/>
      <c r="BD4171"/>
      <c r="BE4171" s="30" t="str">
        <f t="shared" si="608"/>
        <v>non</v>
      </c>
    </row>
    <row r="4172" spans="3:57" ht="15" customHeight="1" x14ac:dyDescent="0.25">
      <c r="C4172" s="15"/>
      <c r="W4172" s="132" t="s">
        <v>91</v>
      </c>
      <c r="AN4172"/>
      <c r="AO4172"/>
      <c r="AP4172"/>
      <c r="AQ4172"/>
      <c r="BD4172"/>
      <c r="BE4172" s="30" t="str">
        <f t="shared" si="608"/>
        <v>non</v>
      </c>
    </row>
    <row r="4173" spans="3:57" ht="15" customHeight="1" x14ac:dyDescent="0.25">
      <c r="C4173" s="15"/>
      <c r="W4173" s="132" t="s">
        <v>91</v>
      </c>
      <c r="AN4173"/>
      <c r="AO4173"/>
      <c r="AP4173"/>
      <c r="AQ4173"/>
      <c r="BD4173"/>
      <c r="BE4173" s="30" t="str">
        <f t="shared" si="608"/>
        <v>non</v>
      </c>
    </row>
    <row r="4174" spans="3:57" ht="15" customHeight="1" x14ac:dyDescent="0.25">
      <c r="C4174" s="15"/>
      <c r="W4174" s="132" t="s">
        <v>91</v>
      </c>
      <c r="AN4174"/>
      <c r="AO4174"/>
      <c r="AP4174"/>
      <c r="AQ4174"/>
      <c r="BD4174"/>
      <c r="BE4174" s="30" t="str">
        <f t="shared" si="608"/>
        <v>non</v>
      </c>
    </row>
    <row r="4175" spans="3:57" ht="15" customHeight="1" x14ac:dyDescent="0.25">
      <c r="C4175" s="15"/>
      <c r="W4175" s="132" t="s">
        <v>91</v>
      </c>
      <c r="AN4175"/>
      <c r="AO4175"/>
      <c r="AP4175"/>
      <c r="AQ4175"/>
      <c r="BD4175"/>
      <c r="BE4175" s="30" t="str">
        <f t="shared" si="608"/>
        <v>non</v>
      </c>
    </row>
    <row r="4176" spans="3:57" ht="15" customHeight="1" x14ac:dyDescent="0.25">
      <c r="C4176" s="15"/>
      <c r="W4176" s="132" t="s">
        <v>91</v>
      </c>
      <c r="AN4176"/>
      <c r="AO4176"/>
      <c r="AP4176"/>
      <c r="AQ4176"/>
      <c r="BD4176"/>
      <c r="BE4176" s="30" t="str">
        <f t="shared" si="608"/>
        <v>non</v>
      </c>
    </row>
    <row r="4177" spans="3:57" ht="15" customHeight="1" x14ac:dyDescent="0.25">
      <c r="C4177" s="15"/>
      <c r="W4177" s="132" t="s">
        <v>91</v>
      </c>
      <c r="AN4177"/>
      <c r="AO4177"/>
      <c r="AP4177"/>
      <c r="AQ4177"/>
      <c r="BD4177"/>
      <c r="BE4177" s="30" t="str">
        <f t="shared" si="608"/>
        <v>non</v>
      </c>
    </row>
    <row r="4178" spans="3:57" ht="15" customHeight="1" x14ac:dyDescent="0.25">
      <c r="C4178" s="15"/>
      <c r="W4178" s="132" t="s">
        <v>91</v>
      </c>
      <c r="AN4178"/>
      <c r="AO4178"/>
      <c r="AP4178"/>
      <c r="AQ4178"/>
      <c r="BD4178"/>
      <c r="BE4178" s="30" t="str">
        <f t="shared" si="608"/>
        <v>non</v>
      </c>
    </row>
    <row r="4179" spans="3:57" ht="15" customHeight="1" x14ac:dyDescent="0.25">
      <c r="C4179" s="15"/>
      <c r="W4179" s="132" t="s">
        <v>91</v>
      </c>
      <c r="AN4179"/>
      <c r="AO4179"/>
      <c r="AP4179"/>
      <c r="AQ4179"/>
      <c r="BD4179"/>
      <c r="BE4179" s="30" t="str">
        <f t="shared" si="608"/>
        <v>non</v>
      </c>
    </row>
    <row r="4180" spans="3:57" ht="15" customHeight="1" x14ac:dyDescent="0.25">
      <c r="C4180" s="15"/>
      <c r="W4180" s="132" t="s">
        <v>91</v>
      </c>
      <c r="AN4180"/>
      <c r="AO4180"/>
      <c r="AP4180"/>
      <c r="AQ4180"/>
      <c r="BD4180"/>
      <c r="BE4180" s="30" t="str">
        <f t="shared" si="608"/>
        <v>non</v>
      </c>
    </row>
    <row r="4181" spans="3:57" ht="15" customHeight="1" x14ac:dyDescent="0.25">
      <c r="C4181" s="15"/>
      <c r="W4181" s="132" t="s">
        <v>91</v>
      </c>
      <c r="AN4181"/>
      <c r="AO4181"/>
      <c r="AP4181"/>
      <c r="AQ4181"/>
      <c r="BD4181"/>
      <c r="BE4181" s="30" t="str">
        <f t="shared" si="608"/>
        <v>non</v>
      </c>
    </row>
    <row r="4182" spans="3:57" ht="15" customHeight="1" x14ac:dyDescent="0.25">
      <c r="C4182" s="15"/>
      <c r="W4182" s="132" t="s">
        <v>91</v>
      </c>
      <c r="AN4182"/>
      <c r="AO4182"/>
      <c r="AP4182"/>
      <c r="AQ4182"/>
      <c r="BD4182"/>
      <c r="BE4182" s="30" t="str">
        <f t="shared" si="608"/>
        <v>non</v>
      </c>
    </row>
    <row r="4183" spans="3:57" ht="15" customHeight="1" x14ac:dyDescent="0.25">
      <c r="C4183" s="15"/>
      <c r="W4183" s="132" t="s">
        <v>91</v>
      </c>
      <c r="AN4183"/>
      <c r="AO4183"/>
      <c r="AP4183"/>
      <c r="AQ4183"/>
      <c r="BD4183"/>
      <c r="BE4183" s="30" t="str">
        <f t="shared" si="608"/>
        <v>non</v>
      </c>
    </row>
    <row r="4184" spans="3:57" ht="15" customHeight="1" x14ac:dyDescent="0.25">
      <c r="C4184" s="15"/>
      <c r="W4184" s="132" t="s">
        <v>91</v>
      </c>
      <c r="AN4184"/>
      <c r="AO4184"/>
      <c r="AP4184"/>
      <c r="AQ4184"/>
      <c r="BD4184"/>
      <c r="BE4184" s="30" t="str">
        <f t="shared" si="608"/>
        <v>non</v>
      </c>
    </row>
    <row r="4185" spans="3:57" ht="15" customHeight="1" x14ac:dyDescent="0.25">
      <c r="C4185" s="15"/>
      <c r="W4185" s="132" t="s">
        <v>91</v>
      </c>
      <c r="AN4185"/>
      <c r="AO4185"/>
      <c r="AP4185"/>
      <c r="AQ4185"/>
      <c r="BD4185"/>
      <c r="BE4185" s="30" t="str">
        <f t="shared" si="608"/>
        <v>non</v>
      </c>
    </row>
    <row r="4186" spans="3:57" ht="15" customHeight="1" x14ac:dyDescent="0.25">
      <c r="C4186" s="15"/>
      <c r="W4186" s="132" t="s">
        <v>91</v>
      </c>
      <c r="AN4186"/>
      <c r="AO4186"/>
      <c r="AP4186"/>
      <c r="AQ4186"/>
      <c r="BD4186"/>
      <c r="BE4186" s="30" t="str">
        <f t="shared" si="608"/>
        <v>non</v>
      </c>
    </row>
    <row r="4187" spans="3:57" ht="15" customHeight="1" x14ac:dyDescent="0.25">
      <c r="C4187" s="15"/>
      <c r="W4187" s="132" t="s">
        <v>91</v>
      </c>
      <c r="AN4187"/>
      <c r="AO4187"/>
      <c r="AP4187"/>
      <c r="AQ4187"/>
      <c r="BD4187"/>
      <c r="BE4187" s="30" t="str">
        <f t="shared" si="608"/>
        <v>non</v>
      </c>
    </row>
    <row r="4188" spans="3:57" ht="15" customHeight="1" x14ac:dyDescent="0.25">
      <c r="C4188" s="15"/>
      <c r="W4188" s="132" t="s">
        <v>91</v>
      </c>
      <c r="AN4188"/>
      <c r="AO4188"/>
      <c r="AP4188"/>
      <c r="AQ4188"/>
      <c r="BD4188"/>
      <c r="BE4188" s="30" t="str">
        <f t="shared" si="608"/>
        <v>non</v>
      </c>
    </row>
    <row r="4189" spans="3:57" ht="15" customHeight="1" x14ac:dyDescent="0.25">
      <c r="C4189" s="15"/>
      <c r="W4189" s="132" t="s">
        <v>91</v>
      </c>
      <c r="AN4189"/>
      <c r="AO4189"/>
      <c r="AP4189"/>
      <c r="AQ4189"/>
      <c r="BD4189"/>
      <c r="BE4189" s="30" t="str">
        <f t="shared" si="608"/>
        <v>non</v>
      </c>
    </row>
    <row r="4190" spans="3:57" ht="15" customHeight="1" x14ac:dyDescent="0.25">
      <c r="C4190" s="15"/>
      <c r="W4190" s="132" t="s">
        <v>91</v>
      </c>
      <c r="AN4190"/>
      <c r="AO4190"/>
      <c r="AP4190"/>
      <c r="AQ4190"/>
      <c r="BD4190"/>
      <c r="BE4190" s="30" t="str">
        <f t="shared" si="608"/>
        <v>non</v>
      </c>
    </row>
    <row r="4191" spans="3:57" ht="15" customHeight="1" x14ac:dyDescent="0.25">
      <c r="C4191" s="15"/>
      <c r="W4191" s="132" t="s">
        <v>91</v>
      </c>
      <c r="AN4191"/>
      <c r="AO4191"/>
      <c r="AP4191"/>
      <c r="AQ4191"/>
      <c r="BD4191"/>
      <c r="BE4191" s="30" t="str">
        <f t="shared" si="608"/>
        <v>non</v>
      </c>
    </row>
    <row r="4192" spans="3:57" ht="15" customHeight="1" x14ac:dyDescent="0.25">
      <c r="C4192" s="15"/>
      <c r="W4192" s="132" t="s">
        <v>91</v>
      </c>
      <c r="AN4192"/>
      <c r="AO4192"/>
      <c r="AP4192"/>
      <c r="AQ4192"/>
      <c r="BD4192"/>
      <c r="BE4192" s="30" t="str">
        <f t="shared" si="608"/>
        <v>non</v>
      </c>
    </row>
    <row r="4193" spans="1:64" ht="15" customHeight="1" x14ac:dyDescent="0.25">
      <c r="C4193" s="15"/>
      <c r="W4193" s="132" t="s">
        <v>91</v>
      </c>
      <c r="AN4193"/>
      <c r="AO4193"/>
      <c r="AP4193"/>
      <c r="AQ4193"/>
      <c r="BD4193"/>
      <c r="BE4193" s="30" t="str">
        <f t="shared" si="608"/>
        <v>non</v>
      </c>
    </row>
    <row r="4194" spans="1:64" ht="15" customHeight="1" x14ac:dyDescent="0.25">
      <c r="C4194" s="15"/>
      <c r="W4194" s="132" t="s">
        <v>91</v>
      </c>
      <c r="AN4194"/>
      <c r="AO4194"/>
      <c r="AP4194"/>
      <c r="AQ4194"/>
      <c r="BD4194"/>
      <c r="BE4194" s="30" t="str">
        <f t="shared" ref="BE4194:BE4200" si="609">+BE4193</f>
        <v>non</v>
      </c>
    </row>
    <row r="4195" spans="1:64" ht="15" customHeight="1" x14ac:dyDescent="0.25">
      <c r="C4195" s="15"/>
      <c r="W4195" s="132" t="s">
        <v>91</v>
      </c>
      <c r="AN4195"/>
      <c r="AO4195"/>
      <c r="AP4195"/>
      <c r="AQ4195"/>
      <c r="BD4195"/>
      <c r="BE4195" s="30" t="str">
        <f t="shared" si="609"/>
        <v>non</v>
      </c>
    </row>
    <row r="4196" spans="1:64" ht="15" customHeight="1" x14ac:dyDescent="0.25">
      <c r="C4196" s="15"/>
      <c r="W4196" s="132" t="s">
        <v>91</v>
      </c>
      <c r="AN4196"/>
      <c r="AO4196"/>
      <c r="AP4196"/>
      <c r="AQ4196"/>
      <c r="BD4196"/>
      <c r="BE4196" s="30" t="str">
        <f t="shared" si="609"/>
        <v>non</v>
      </c>
    </row>
    <row r="4197" spans="1:64" ht="15" customHeight="1" x14ac:dyDescent="0.25">
      <c r="C4197" s="15"/>
      <c r="W4197" s="132" t="s">
        <v>91</v>
      </c>
      <c r="AN4197"/>
      <c r="AO4197"/>
      <c r="AP4197"/>
      <c r="AQ4197"/>
      <c r="BD4197"/>
      <c r="BE4197" s="30" t="str">
        <f t="shared" si="609"/>
        <v>non</v>
      </c>
    </row>
    <row r="4198" spans="1:64" ht="15" customHeight="1" x14ac:dyDescent="0.25">
      <c r="C4198" s="15"/>
      <c r="W4198" s="132" t="s">
        <v>91</v>
      </c>
      <c r="AN4198"/>
      <c r="AO4198"/>
      <c r="AP4198"/>
      <c r="AQ4198"/>
      <c r="BD4198"/>
      <c r="BE4198" s="30" t="str">
        <f t="shared" si="609"/>
        <v>non</v>
      </c>
    </row>
    <row r="4199" spans="1:64" ht="15" customHeight="1" x14ac:dyDescent="0.25">
      <c r="C4199" s="15"/>
      <c r="W4199" s="132" t="s">
        <v>91</v>
      </c>
      <c r="AN4199"/>
      <c r="AO4199"/>
      <c r="AP4199"/>
      <c r="AQ4199"/>
      <c r="BD4199"/>
      <c r="BE4199" s="30" t="str">
        <f t="shared" si="609"/>
        <v>non</v>
      </c>
    </row>
    <row r="4200" spans="1:64" x14ac:dyDescent="0.25">
      <c r="C4200" s="15"/>
      <c r="W4200" s="132" t="s">
        <v>91</v>
      </c>
      <c r="AN4200"/>
      <c r="AO4200"/>
      <c r="AP4200"/>
      <c r="AQ4200"/>
      <c r="BD4200"/>
      <c r="BE4200" s="30" t="str">
        <f t="shared" si="609"/>
        <v>non</v>
      </c>
    </row>
    <row r="4201" spans="1:64" s="17" customFormat="1" ht="15.75" x14ac:dyDescent="0.25">
      <c r="A4201" s="13" t="s">
        <v>9</v>
      </c>
      <c r="B4201" s="14"/>
      <c r="C4201" s="15"/>
      <c r="D4201" s="16">
        <v>45848</v>
      </c>
      <c r="E4201" s="16"/>
      <c r="F4201" s="16"/>
      <c r="H4201" s="17">
        <v>1318</v>
      </c>
      <c r="L4201" s="17">
        <v>134778</v>
      </c>
      <c r="M4201" s="17">
        <v>0</v>
      </c>
      <c r="N4201" s="17">
        <v>0</v>
      </c>
      <c r="P4201" s="17">
        <v>157</v>
      </c>
      <c r="R4201" s="18"/>
      <c r="S4201" s="18"/>
      <c r="T4201" s="17">
        <v>-173</v>
      </c>
      <c r="U4201" s="18"/>
      <c r="V4201" s="18"/>
      <c r="W4201" s="17" t="s">
        <v>10</v>
      </c>
      <c r="AK4201" s="19">
        <v>309</v>
      </c>
      <c r="AN4201" s="18">
        <v>26090</v>
      </c>
      <c r="AO4201" s="18">
        <v>0</v>
      </c>
      <c r="AP4201" s="20"/>
      <c r="AQ4201" s="18">
        <v>15</v>
      </c>
      <c r="AW4201" s="17">
        <v>0</v>
      </c>
      <c r="AY4201" s="21">
        <v>0</v>
      </c>
      <c r="AZ4201" s="22">
        <v>37000</v>
      </c>
      <c r="BA4201" s="22">
        <v>5948</v>
      </c>
      <c r="BD4201" s="23"/>
      <c r="BE4201" s="17" t="str">
        <f>+IF(AND(BF4201="oui",BG4201="oui",BI4201="oui",BJ4201="oui",BK4201="oui",BL4201="oui"),"oui","non")</f>
        <v>non</v>
      </c>
      <c r="BF4201" s="17" t="str">
        <f>+IF(AND(AY4201=0),"oui","non")</f>
        <v>oui</v>
      </c>
      <c r="BG4201" s="17" t="s">
        <v>119</v>
      </c>
      <c r="BH4201" s="17" t="s">
        <v>119</v>
      </c>
      <c r="BI4201" s="17" t="str">
        <f>+IF(AND(G4228=0),"oui","non")</f>
        <v>oui</v>
      </c>
      <c r="BJ4201" s="17" t="str">
        <f>+IF(AND(G4230=0),"oui","non")</f>
        <v>oui</v>
      </c>
      <c r="BK4201" s="17" t="str">
        <f>+IF(AND(E4226=0,F4226=0,G4226=0,H4226=0,I4226=0,J4226=0,K4226=0,L4226=0,M4226=0,O4226=0,P4226=0,Q4226=0,N4226&gt;=0,D4226=0),"oui","non")</f>
        <v>non</v>
      </c>
      <c r="BL4201" s="17" t="str">
        <f>+IF(AM4223=AI4223,"oui","non")</f>
        <v>oui</v>
      </c>
    </row>
    <row r="4202" spans="1:64" s="24" customFormat="1" ht="11.25" customHeight="1" x14ac:dyDescent="0.2">
      <c r="B4202" s="25"/>
      <c r="C4202" s="15"/>
      <c r="R4202" s="26" t="s">
        <v>11</v>
      </c>
      <c r="S4202" s="26"/>
      <c r="T4202" s="26"/>
      <c r="U4202" s="26"/>
      <c r="V4202" s="26"/>
      <c r="W4202" s="27" t="s">
        <v>10</v>
      </c>
      <c r="AY4202" s="28"/>
      <c r="AZ4202" s="28"/>
      <c r="BA4202" s="28"/>
      <c r="BD4202" s="29"/>
      <c r="BE4202" s="30" t="str">
        <f t="shared" ref="BE4202:BL4217" si="610">+BE4201</f>
        <v>non</v>
      </c>
      <c r="BF4202" s="33" t="str">
        <f t="shared" si="610"/>
        <v>oui</v>
      </c>
      <c r="BG4202" s="33" t="str">
        <f t="shared" si="610"/>
        <v>oui</v>
      </c>
      <c r="BH4202" s="33" t="str">
        <f t="shared" si="610"/>
        <v>oui</v>
      </c>
      <c r="BI4202" s="33" t="str">
        <f t="shared" si="610"/>
        <v>oui</v>
      </c>
      <c r="BJ4202" s="33" t="str">
        <f t="shared" si="610"/>
        <v>oui</v>
      </c>
      <c r="BK4202" s="33" t="str">
        <f t="shared" si="610"/>
        <v>non</v>
      </c>
      <c r="BL4202" s="33" t="str">
        <f t="shared" si="610"/>
        <v>oui</v>
      </c>
    </row>
    <row r="4203" spans="1:64" s="24" customFormat="1" ht="22.5" customHeight="1" x14ac:dyDescent="0.2">
      <c r="B4203" s="25"/>
      <c r="C4203" s="15"/>
      <c r="R4203" s="428" t="s">
        <v>12</v>
      </c>
      <c r="S4203" s="429"/>
      <c r="T4203" s="430"/>
      <c r="U4203" s="431" t="s">
        <v>13</v>
      </c>
      <c r="V4203" s="432"/>
      <c r="W4203" s="27" t="s">
        <v>10</v>
      </c>
      <c r="AW4203" s="32"/>
      <c r="AY4203" s="28"/>
      <c r="AZ4203" s="28"/>
      <c r="BA4203" s="28"/>
      <c r="BD4203" s="29"/>
      <c r="BE4203" s="30" t="str">
        <f t="shared" si="610"/>
        <v>non</v>
      </c>
      <c r="BF4203" s="33" t="str">
        <f t="shared" si="610"/>
        <v>oui</v>
      </c>
      <c r="BG4203" s="33" t="str">
        <f t="shared" si="610"/>
        <v>oui</v>
      </c>
      <c r="BH4203" s="33" t="str">
        <f t="shared" si="610"/>
        <v>oui</v>
      </c>
      <c r="BI4203" s="33" t="str">
        <f t="shared" si="610"/>
        <v>oui</v>
      </c>
      <c r="BJ4203" s="33" t="str">
        <f t="shared" si="610"/>
        <v>oui</v>
      </c>
      <c r="BK4203" s="33" t="str">
        <f t="shared" si="610"/>
        <v>non</v>
      </c>
      <c r="BL4203" s="33" t="str">
        <f t="shared" si="610"/>
        <v>oui</v>
      </c>
    </row>
    <row r="4204" spans="1:64" s="45" customFormat="1" ht="29.25" customHeight="1" x14ac:dyDescent="0.25">
      <c r="A4204" s="34" t="s">
        <v>14</v>
      </c>
      <c r="B4204" s="35" t="s">
        <v>15</v>
      </c>
      <c r="C4204" s="15"/>
      <c r="D4204" s="36">
        <v>0.2</v>
      </c>
      <c r="E4204" s="36"/>
      <c r="F4204" s="36">
        <v>0.19600000000000001</v>
      </c>
      <c r="G4204" s="36"/>
      <c r="H4204" s="36">
        <v>0.1</v>
      </c>
      <c r="I4204" s="36"/>
      <c r="J4204" s="36">
        <v>7.0000000000000007E-2</v>
      </c>
      <c r="K4204" s="36"/>
      <c r="L4204" s="36">
        <v>5.5E-2</v>
      </c>
      <c r="M4204" s="36"/>
      <c r="N4204" s="36">
        <v>2.1000000000000001E-2</v>
      </c>
      <c r="O4204" s="36"/>
      <c r="P4204" s="36">
        <v>0</v>
      </c>
      <c r="Q4204" s="36"/>
      <c r="R4204" s="37" t="s">
        <v>16</v>
      </c>
      <c r="S4204" s="37" t="s">
        <v>17</v>
      </c>
      <c r="T4204" s="38" t="s">
        <v>18</v>
      </c>
      <c r="U4204" s="37" t="s">
        <v>19</v>
      </c>
      <c r="V4204" s="37" t="s">
        <v>20</v>
      </c>
      <c r="W4204" s="27" t="s">
        <v>10</v>
      </c>
      <c r="X4204" s="39" t="s">
        <v>21</v>
      </c>
      <c r="Y4204" s="39" t="s">
        <v>21</v>
      </c>
      <c r="Z4204" s="39" t="s">
        <v>21</v>
      </c>
      <c r="AA4204" s="39" t="s">
        <v>21</v>
      </c>
      <c r="AB4204" s="39" t="s">
        <v>21</v>
      </c>
      <c r="AC4204" s="39" t="s">
        <v>21</v>
      </c>
      <c r="AD4204" s="39" t="s">
        <v>21</v>
      </c>
      <c r="AE4204" s="40" t="s">
        <v>22</v>
      </c>
      <c r="AF4204" s="41" t="s">
        <v>23</v>
      </c>
      <c r="AG4204" s="42" t="s">
        <v>24</v>
      </c>
      <c r="AH4204" s="43" t="s">
        <v>25</v>
      </c>
      <c r="AI4204" s="44" t="s">
        <v>26</v>
      </c>
      <c r="AK4204" s="46" t="s">
        <v>27</v>
      </c>
      <c r="AL4204" s="47"/>
      <c r="AM4204" s="48"/>
      <c r="AN4204" s="433" t="s">
        <v>28</v>
      </c>
      <c r="AO4204" s="434"/>
      <c r="AP4204" s="435"/>
      <c r="AQ4204" s="49" t="s">
        <v>29</v>
      </c>
      <c r="AR4204" s="49"/>
      <c r="AS4204" s="50" t="s">
        <v>30</v>
      </c>
      <c r="AT4204" s="42" t="s">
        <v>24</v>
      </c>
      <c r="AU4204" s="50" t="s">
        <v>31</v>
      </c>
      <c r="AW4204" s="51" t="s">
        <v>32</v>
      </c>
      <c r="AY4204" s="52" t="s">
        <v>33</v>
      </c>
      <c r="AZ4204" s="53" t="s">
        <v>34</v>
      </c>
      <c r="BA4204" s="53" t="s">
        <v>35</v>
      </c>
      <c r="BC4204" s="54" t="s">
        <v>36</v>
      </c>
      <c r="BD4204" s="55"/>
      <c r="BE4204" s="30" t="str">
        <f t="shared" si="610"/>
        <v>non</v>
      </c>
      <c r="BF4204" s="56" t="str">
        <f t="shared" si="610"/>
        <v>oui</v>
      </c>
      <c r="BG4204" s="56" t="str">
        <f t="shared" si="610"/>
        <v>oui</v>
      </c>
      <c r="BH4204" s="56" t="str">
        <f t="shared" si="610"/>
        <v>oui</v>
      </c>
      <c r="BI4204" s="56" t="str">
        <f t="shared" si="610"/>
        <v>oui</v>
      </c>
      <c r="BJ4204" s="56" t="str">
        <f t="shared" si="610"/>
        <v>oui</v>
      </c>
      <c r="BK4204" s="56" t="str">
        <f t="shared" si="610"/>
        <v>non</v>
      </c>
      <c r="BL4204" s="56" t="str">
        <f t="shared" si="610"/>
        <v>oui</v>
      </c>
    </row>
    <row r="4205" spans="1:64" s="45" customFormat="1" ht="29.25" customHeight="1" x14ac:dyDescent="0.2">
      <c r="A4205" s="34"/>
      <c r="B4205" s="57"/>
      <c r="C4205" s="15"/>
      <c r="D4205" s="58" t="s">
        <v>37</v>
      </c>
      <c r="E4205" s="59" t="s">
        <v>38</v>
      </c>
      <c r="F4205" s="60" t="s">
        <v>37</v>
      </c>
      <c r="G4205" s="59" t="s">
        <v>38</v>
      </c>
      <c r="H4205" s="58" t="s">
        <v>37</v>
      </c>
      <c r="I4205" s="59" t="s">
        <v>38</v>
      </c>
      <c r="J4205" s="59" t="s">
        <v>37</v>
      </c>
      <c r="K4205" s="59" t="s">
        <v>38</v>
      </c>
      <c r="L4205" s="58" t="s">
        <v>37</v>
      </c>
      <c r="M4205" s="59" t="s">
        <v>38</v>
      </c>
      <c r="N4205" s="58" t="s">
        <v>37</v>
      </c>
      <c r="O4205" s="59" t="s">
        <v>38</v>
      </c>
      <c r="P4205" s="58" t="s">
        <v>37</v>
      </c>
      <c r="Q4205" s="59" t="s">
        <v>38</v>
      </c>
      <c r="R4205" s="61"/>
      <c r="S4205" s="61"/>
      <c r="T4205" s="62" t="s">
        <v>39</v>
      </c>
      <c r="U4205" s="61"/>
      <c r="V4205" s="61"/>
      <c r="W4205" s="27" t="s">
        <v>10</v>
      </c>
      <c r="X4205" s="63">
        <v>0.2</v>
      </c>
      <c r="Y4205" s="63">
        <v>0.19600000000000001</v>
      </c>
      <c r="Z4205" s="63">
        <v>0.1</v>
      </c>
      <c r="AA4205" s="63">
        <v>7.0000000000000007E-2</v>
      </c>
      <c r="AB4205" s="63">
        <v>5.5E-2</v>
      </c>
      <c r="AC4205" s="63">
        <v>2.1000000000000001E-2</v>
      </c>
      <c r="AD4205" s="63">
        <v>0</v>
      </c>
      <c r="AE4205" s="64"/>
      <c r="AF4205" s="65"/>
      <c r="AG4205" s="66"/>
      <c r="AH4205" s="67"/>
      <c r="AI4205" s="68"/>
      <c r="AK4205" s="69" t="s">
        <v>40</v>
      </c>
      <c r="AL4205" s="69" t="s">
        <v>41</v>
      </c>
      <c r="AM4205" s="69" t="s">
        <v>42</v>
      </c>
      <c r="AN4205" s="70" t="s">
        <v>43</v>
      </c>
      <c r="AO4205" s="70" t="s">
        <v>44</v>
      </c>
      <c r="AP4205" s="70" t="s">
        <v>45</v>
      </c>
      <c r="AQ4205" s="69" t="s">
        <v>46</v>
      </c>
      <c r="AR4205" s="69" t="s">
        <v>47</v>
      </c>
      <c r="AS4205" s="71"/>
      <c r="AT4205" s="66"/>
      <c r="AU4205" s="71"/>
      <c r="AW4205" s="72">
        <v>4455100</v>
      </c>
      <c r="AY4205" s="73"/>
      <c r="AZ4205" s="74">
        <v>4458300</v>
      </c>
      <c r="BA4205" s="74">
        <v>4456700</v>
      </c>
      <c r="BC4205" s="75"/>
      <c r="BD4205" s="55"/>
      <c r="BE4205" s="30" t="str">
        <f t="shared" si="610"/>
        <v>non</v>
      </c>
      <c r="BF4205" s="56" t="str">
        <f t="shared" si="610"/>
        <v>oui</v>
      </c>
      <c r="BG4205" s="56" t="str">
        <f t="shared" si="610"/>
        <v>oui</v>
      </c>
      <c r="BH4205" s="56" t="str">
        <f t="shared" si="610"/>
        <v>oui</v>
      </c>
      <c r="BI4205" s="56" t="str">
        <f t="shared" si="610"/>
        <v>oui</v>
      </c>
      <c r="BJ4205" s="56" t="str">
        <f t="shared" si="610"/>
        <v>oui</v>
      </c>
      <c r="BK4205" s="56" t="str">
        <f t="shared" si="610"/>
        <v>non</v>
      </c>
      <c r="BL4205" s="56" t="str">
        <f t="shared" si="610"/>
        <v>oui</v>
      </c>
    </row>
    <row r="4206" spans="1:64" s="81" customFormat="1" ht="11.25" customHeight="1" x14ac:dyDescent="0.2">
      <c r="A4206" s="34"/>
      <c r="B4206" s="76" t="s">
        <v>48</v>
      </c>
      <c r="C4206" s="15"/>
      <c r="D4206" s="436" t="s">
        <v>49</v>
      </c>
      <c r="E4206" s="437"/>
      <c r="F4206" s="436" t="s">
        <v>50</v>
      </c>
      <c r="G4206" s="437"/>
      <c r="H4206" s="436" t="s">
        <v>51</v>
      </c>
      <c r="I4206" s="437"/>
      <c r="J4206" s="436" t="s">
        <v>50</v>
      </c>
      <c r="K4206" s="437"/>
      <c r="L4206" s="436" t="s">
        <v>52</v>
      </c>
      <c r="M4206" s="437"/>
      <c r="N4206" s="436" t="s">
        <v>53</v>
      </c>
      <c r="O4206" s="437"/>
      <c r="P4206" s="436"/>
      <c r="Q4206" s="437"/>
      <c r="R4206" s="77" t="s">
        <v>54</v>
      </c>
      <c r="S4206" s="438" t="s">
        <v>55</v>
      </c>
      <c r="T4206" s="77" t="s">
        <v>56</v>
      </c>
      <c r="U4206" s="76" t="s">
        <v>57</v>
      </c>
      <c r="V4206" s="76" t="s">
        <v>58</v>
      </c>
      <c r="W4206" s="27" t="s">
        <v>10</v>
      </c>
      <c r="X4206" s="78" t="s">
        <v>49</v>
      </c>
      <c r="Y4206" s="78" t="s">
        <v>50</v>
      </c>
      <c r="Z4206" s="78" t="s">
        <v>51</v>
      </c>
      <c r="AA4206" s="78" t="s">
        <v>50</v>
      </c>
      <c r="AB4206" s="78" t="s">
        <v>52</v>
      </c>
      <c r="AC4206" s="78" t="s">
        <v>53</v>
      </c>
      <c r="AD4206" s="78"/>
      <c r="AE4206" s="79"/>
      <c r="AF4206" s="80" t="s">
        <v>59</v>
      </c>
      <c r="AG4206" s="80"/>
      <c r="AH4206" s="79" t="s">
        <v>60</v>
      </c>
      <c r="AI4206" s="79" t="s">
        <v>61</v>
      </c>
      <c r="AK4206" s="80"/>
      <c r="AL4206" s="80"/>
      <c r="AM4206" s="80" t="s">
        <v>62</v>
      </c>
      <c r="AN4206" s="80"/>
      <c r="AO4206" s="80"/>
      <c r="AP4206" s="80" t="s">
        <v>63</v>
      </c>
      <c r="AQ4206" s="439" t="s">
        <v>64</v>
      </c>
      <c r="AR4206" s="440"/>
      <c r="AS4206" s="80" t="s">
        <v>65</v>
      </c>
      <c r="AT4206" s="80"/>
      <c r="AU4206" s="80" t="s">
        <v>66</v>
      </c>
      <c r="AW4206" s="80" t="s">
        <v>67</v>
      </c>
      <c r="AY4206" s="82" t="s">
        <v>68</v>
      </c>
      <c r="AZ4206" s="82" t="s">
        <v>69</v>
      </c>
      <c r="BA4206" s="82" t="s">
        <v>70</v>
      </c>
      <c r="BC4206" s="80"/>
      <c r="BD4206" s="83"/>
      <c r="BE4206" s="30" t="str">
        <f t="shared" si="610"/>
        <v>non</v>
      </c>
      <c r="BF4206" s="84" t="str">
        <f t="shared" si="610"/>
        <v>oui</v>
      </c>
      <c r="BG4206" s="84" t="str">
        <f t="shared" si="610"/>
        <v>oui</v>
      </c>
      <c r="BH4206" s="84" t="str">
        <f t="shared" si="610"/>
        <v>oui</v>
      </c>
      <c r="BI4206" s="84" t="str">
        <f t="shared" si="610"/>
        <v>oui</v>
      </c>
      <c r="BJ4206" s="84" t="str">
        <f t="shared" si="610"/>
        <v>oui</v>
      </c>
      <c r="BK4206" s="84" t="str">
        <f t="shared" si="610"/>
        <v>non</v>
      </c>
      <c r="BL4206" s="84" t="str">
        <f t="shared" si="610"/>
        <v>oui</v>
      </c>
    </row>
    <row r="4207" spans="1:64" s="24" customFormat="1" ht="11.25" customHeight="1" x14ac:dyDescent="0.2">
      <c r="A4207" s="85"/>
      <c r="B4207" s="86"/>
      <c r="C4207" s="15"/>
      <c r="D4207" s="86"/>
      <c r="E4207" s="86"/>
      <c r="F4207" s="86"/>
      <c r="G4207" s="86"/>
      <c r="H4207" s="86"/>
      <c r="I4207" s="86"/>
      <c r="J4207" s="86"/>
      <c r="K4207" s="86"/>
      <c r="L4207" s="86"/>
      <c r="M4207" s="86"/>
      <c r="N4207" s="86"/>
      <c r="O4207" s="86"/>
      <c r="P4207" s="86"/>
      <c r="Q4207" s="86"/>
      <c r="R4207" s="86"/>
      <c r="S4207" s="86"/>
      <c r="U4207" s="86"/>
      <c r="V4207" s="86"/>
      <c r="W4207" s="27" t="s">
        <v>10</v>
      </c>
      <c r="X4207" s="86"/>
      <c r="Y4207" s="86"/>
      <c r="Z4207" s="86"/>
      <c r="AA4207" s="86"/>
      <c r="AB4207" s="86"/>
      <c r="AC4207" s="86"/>
      <c r="AD4207" s="86"/>
      <c r="AE4207" s="86"/>
      <c r="AH4207" s="86"/>
      <c r="AI4207" s="86"/>
      <c r="AK4207" s="87"/>
      <c r="AL4207" s="87"/>
      <c r="AM4207" s="87"/>
      <c r="AW4207" s="87"/>
      <c r="AY4207" s="28"/>
      <c r="AZ4207" s="28"/>
      <c r="BA4207" s="28"/>
      <c r="BD4207" s="29"/>
      <c r="BE4207" s="30" t="str">
        <f t="shared" si="610"/>
        <v>non</v>
      </c>
      <c r="BF4207" s="33" t="str">
        <f t="shared" si="610"/>
        <v>oui</v>
      </c>
      <c r="BG4207" s="33" t="str">
        <f t="shared" si="610"/>
        <v>oui</v>
      </c>
      <c r="BH4207" s="33" t="str">
        <f t="shared" si="610"/>
        <v>oui</v>
      </c>
      <c r="BI4207" s="33" t="str">
        <f t="shared" si="610"/>
        <v>oui</v>
      </c>
      <c r="BJ4207" s="33" t="str">
        <f t="shared" si="610"/>
        <v>oui</v>
      </c>
      <c r="BK4207" s="33" t="str">
        <f t="shared" si="610"/>
        <v>non</v>
      </c>
      <c r="BL4207" s="33" t="str">
        <f t="shared" si="610"/>
        <v>oui</v>
      </c>
    </row>
    <row r="4208" spans="1:64" s="24" customFormat="1" ht="11.25" customHeight="1" x14ac:dyDescent="0.2">
      <c r="A4208" s="418" t="s">
        <v>71</v>
      </c>
      <c r="B4208" s="419">
        <v>191336</v>
      </c>
      <c r="C4208" s="15"/>
      <c r="D4208" s="420">
        <v>50230</v>
      </c>
      <c r="E4208" s="420">
        <v>0</v>
      </c>
      <c r="F4208" s="420">
        <v>0</v>
      </c>
      <c r="G4208" s="420">
        <v>0</v>
      </c>
      <c r="H4208" s="420">
        <v>957</v>
      </c>
      <c r="I4208" s="420">
        <v>0</v>
      </c>
      <c r="J4208" s="420">
        <v>0</v>
      </c>
      <c r="K4208" s="420">
        <v>0</v>
      </c>
      <c r="L4208" s="420">
        <v>139899</v>
      </c>
      <c r="M4208" s="420">
        <v>0</v>
      </c>
      <c r="N4208" s="420">
        <v>0</v>
      </c>
      <c r="O4208" s="420">
        <v>0</v>
      </c>
      <c r="P4208" s="420">
        <v>250</v>
      </c>
      <c r="Q4208" s="420">
        <v>0</v>
      </c>
      <c r="R4208" s="421">
        <v>191086</v>
      </c>
      <c r="S4208" s="422">
        <v>0</v>
      </c>
      <c r="T4208" s="420"/>
      <c r="U4208" s="88">
        <v>250</v>
      </c>
      <c r="V4208" s="89"/>
      <c r="W4208" s="27" t="s">
        <v>10</v>
      </c>
      <c r="X4208" s="88">
        <v>10046</v>
      </c>
      <c r="Y4208" s="88">
        <v>0</v>
      </c>
      <c r="Z4208" s="88">
        <v>96</v>
      </c>
      <c r="AA4208" s="88">
        <v>0</v>
      </c>
      <c r="AB4208" s="88">
        <v>7694</v>
      </c>
      <c r="AC4208" s="88">
        <v>0</v>
      </c>
      <c r="AD4208" s="88">
        <v>0</v>
      </c>
      <c r="AE4208" s="88">
        <v>17836</v>
      </c>
      <c r="AF4208" s="89"/>
      <c r="AG4208" s="89"/>
      <c r="AH4208" s="88">
        <v>17836</v>
      </c>
      <c r="AI4208" s="90">
        <f t="shared" ref="AI4208:AI4219" si="611">+ROUND(E4208*$D$5,0)+ROUND(G4208*$F$5,0)+ROUND(I4208*$H$5,0)+ROUND(K4208*$J$5,0)+ROUND(M4208*$L$5,0)+ROUND(O4208*$N$5,0)</f>
        <v>0</v>
      </c>
      <c r="AJ4208" s="91"/>
      <c r="AK4208" s="420">
        <v>300</v>
      </c>
      <c r="AL4208" s="420"/>
      <c r="AM4208" s="88">
        <v>300</v>
      </c>
      <c r="AN4208" s="420">
        <v>16794</v>
      </c>
      <c r="AO4208" s="420"/>
      <c r="AP4208" s="88">
        <v>16794</v>
      </c>
      <c r="AQ4208" s="420"/>
      <c r="AR4208" s="420"/>
      <c r="AS4208" s="420">
        <v>11481</v>
      </c>
      <c r="AT4208" s="89"/>
      <c r="AU4208" s="88">
        <v>28575</v>
      </c>
      <c r="AV4208" s="92"/>
      <c r="AW4208" s="93">
        <v>0</v>
      </c>
      <c r="AX4208" s="92"/>
      <c r="AY4208" s="94">
        <v>10739</v>
      </c>
      <c r="AZ4208" s="423">
        <v>5000</v>
      </c>
      <c r="BA4208" s="94">
        <v>5739</v>
      </c>
      <c r="BB4208" s="92"/>
      <c r="BC4208" s="96"/>
      <c r="BD4208" s="97"/>
      <c r="BE4208" s="30" t="str">
        <f t="shared" si="610"/>
        <v>non</v>
      </c>
      <c r="BF4208" s="98" t="str">
        <f t="shared" si="610"/>
        <v>oui</v>
      </c>
      <c r="BG4208" s="98" t="str">
        <f t="shared" si="610"/>
        <v>oui</v>
      </c>
      <c r="BH4208" s="98" t="str">
        <f t="shared" si="610"/>
        <v>oui</v>
      </c>
      <c r="BI4208" s="98" t="str">
        <f t="shared" si="610"/>
        <v>oui</v>
      </c>
      <c r="BJ4208" s="98" t="str">
        <f t="shared" si="610"/>
        <v>oui</v>
      </c>
      <c r="BK4208" s="98" t="str">
        <f t="shared" si="610"/>
        <v>non</v>
      </c>
      <c r="BL4208" s="33" t="str">
        <f t="shared" si="610"/>
        <v>oui</v>
      </c>
    </row>
    <row r="4209" spans="1:64" s="24" customFormat="1" ht="11.25" customHeight="1" x14ac:dyDescent="0.2">
      <c r="A4209" s="418" t="s">
        <v>72</v>
      </c>
      <c r="B4209" s="419">
        <v>180016</v>
      </c>
      <c r="C4209" s="15"/>
      <c r="D4209" s="420">
        <v>45237</v>
      </c>
      <c r="E4209" s="420">
        <v>0</v>
      </c>
      <c r="F4209" s="420">
        <v>0</v>
      </c>
      <c r="G4209" s="420">
        <v>0</v>
      </c>
      <c r="H4209" s="420">
        <v>1178</v>
      </c>
      <c r="I4209" s="420">
        <v>0</v>
      </c>
      <c r="J4209" s="420">
        <v>0</v>
      </c>
      <c r="K4209" s="420">
        <v>0</v>
      </c>
      <c r="L4209" s="420">
        <v>132989</v>
      </c>
      <c r="M4209" s="420">
        <v>0</v>
      </c>
      <c r="N4209" s="420">
        <v>0</v>
      </c>
      <c r="O4209" s="420">
        <v>0</v>
      </c>
      <c r="P4209" s="420">
        <v>765</v>
      </c>
      <c r="Q4209" s="420"/>
      <c r="R4209" s="421">
        <v>179404</v>
      </c>
      <c r="S4209" s="422">
        <v>0</v>
      </c>
      <c r="T4209" s="420">
        <v>-153</v>
      </c>
      <c r="U4209" s="88">
        <v>765</v>
      </c>
      <c r="V4209" s="89"/>
      <c r="W4209" s="27" t="s">
        <v>10</v>
      </c>
      <c r="X4209" s="88">
        <v>9047</v>
      </c>
      <c r="Y4209" s="88">
        <v>0</v>
      </c>
      <c r="Z4209" s="88">
        <v>118</v>
      </c>
      <c r="AA4209" s="88">
        <v>0</v>
      </c>
      <c r="AB4209" s="88">
        <v>7314</v>
      </c>
      <c r="AC4209" s="88">
        <v>0</v>
      </c>
      <c r="AD4209" s="88">
        <v>0</v>
      </c>
      <c r="AE4209" s="88">
        <v>16479</v>
      </c>
      <c r="AF4209" s="89"/>
      <c r="AG4209" s="89"/>
      <c r="AH4209" s="88">
        <v>16479</v>
      </c>
      <c r="AI4209" s="90">
        <f t="shared" si="611"/>
        <v>0</v>
      </c>
      <c r="AJ4209" s="91"/>
      <c r="AK4209" s="420"/>
      <c r="AL4209" s="420"/>
      <c r="AM4209" s="88">
        <v>0</v>
      </c>
      <c r="AN4209" s="420">
        <v>17395</v>
      </c>
      <c r="AO4209" s="420"/>
      <c r="AP4209" s="88">
        <v>17395</v>
      </c>
      <c r="AQ4209" s="420">
        <v>13</v>
      </c>
      <c r="AR4209" s="420"/>
      <c r="AS4209" s="88">
        <v>5739</v>
      </c>
      <c r="AT4209" s="89"/>
      <c r="AU4209" s="88">
        <v>23147</v>
      </c>
      <c r="AV4209" s="92"/>
      <c r="AW4209" s="93">
        <v>0</v>
      </c>
      <c r="AX4209" s="92"/>
      <c r="AY4209" s="94">
        <v>6668</v>
      </c>
      <c r="AZ4209" s="423"/>
      <c r="BA4209" s="94">
        <v>6668</v>
      </c>
      <c r="BB4209" s="92"/>
      <c r="BC4209" s="96"/>
      <c r="BD4209" s="97"/>
      <c r="BE4209" s="30" t="str">
        <f t="shared" si="610"/>
        <v>non</v>
      </c>
      <c r="BF4209" s="98" t="str">
        <f t="shared" si="610"/>
        <v>oui</v>
      </c>
      <c r="BG4209" s="98" t="str">
        <f t="shared" si="610"/>
        <v>oui</v>
      </c>
      <c r="BH4209" s="98" t="str">
        <f t="shared" si="610"/>
        <v>oui</v>
      </c>
      <c r="BI4209" s="98" t="str">
        <f t="shared" si="610"/>
        <v>oui</v>
      </c>
      <c r="BJ4209" s="98" t="str">
        <f t="shared" si="610"/>
        <v>oui</v>
      </c>
      <c r="BK4209" s="98" t="str">
        <f t="shared" si="610"/>
        <v>non</v>
      </c>
      <c r="BL4209" s="33" t="str">
        <f t="shared" si="610"/>
        <v>oui</v>
      </c>
    </row>
    <row r="4210" spans="1:64" s="24" customFormat="1" ht="11.25" customHeight="1" x14ac:dyDescent="0.2">
      <c r="A4210" s="424" t="s">
        <v>73</v>
      </c>
      <c r="B4210" s="419">
        <v>179819</v>
      </c>
      <c r="C4210" s="15"/>
      <c r="D4210" s="425">
        <v>47088</v>
      </c>
      <c r="E4210" s="425"/>
      <c r="F4210" s="425"/>
      <c r="G4210" s="425"/>
      <c r="H4210" s="425">
        <v>1622</v>
      </c>
      <c r="I4210" s="425"/>
      <c r="J4210" s="425"/>
      <c r="K4210" s="425"/>
      <c r="L4210" s="425">
        <v>131047</v>
      </c>
      <c r="M4210" s="425">
        <v>0</v>
      </c>
      <c r="N4210" s="425"/>
      <c r="O4210" s="426"/>
      <c r="P4210" s="426">
        <v>77</v>
      </c>
      <c r="Q4210" s="426"/>
      <c r="R4210" s="421">
        <v>179757</v>
      </c>
      <c r="S4210" s="422">
        <v>0</v>
      </c>
      <c r="T4210" s="426">
        <v>-15</v>
      </c>
      <c r="U4210" s="88">
        <v>77</v>
      </c>
      <c r="V4210" s="89"/>
      <c r="W4210" s="27" t="s">
        <v>10</v>
      </c>
      <c r="X4210" s="88">
        <v>9418</v>
      </c>
      <c r="Y4210" s="88">
        <v>0</v>
      </c>
      <c r="Z4210" s="88">
        <v>162</v>
      </c>
      <c r="AA4210" s="88">
        <v>0</v>
      </c>
      <c r="AB4210" s="88">
        <v>7208</v>
      </c>
      <c r="AC4210" s="88">
        <v>0</v>
      </c>
      <c r="AD4210" s="88">
        <v>0</v>
      </c>
      <c r="AE4210" s="88">
        <v>16788</v>
      </c>
      <c r="AF4210" s="89"/>
      <c r="AG4210" s="89"/>
      <c r="AH4210" s="88">
        <v>16788</v>
      </c>
      <c r="AI4210" s="90">
        <f t="shared" si="611"/>
        <v>0</v>
      </c>
      <c r="AJ4210" s="92"/>
      <c r="AK4210" s="89">
        <v>319</v>
      </c>
      <c r="AL4210" s="89"/>
      <c r="AM4210" s="88">
        <v>319</v>
      </c>
      <c r="AN4210" s="89">
        <v>28985</v>
      </c>
      <c r="AO4210" s="89"/>
      <c r="AP4210" s="88">
        <v>28985</v>
      </c>
      <c r="AQ4210" s="89">
        <v>2</v>
      </c>
      <c r="AR4210" s="89"/>
      <c r="AS4210" s="88">
        <v>6668</v>
      </c>
      <c r="AT4210" s="89"/>
      <c r="AU4210" s="88">
        <v>35974</v>
      </c>
      <c r="AV4210" s="92"/>
      <c r="AW4210" s="93">
        <v>0</v>
      </c>
      <c r="AX4210" s="92"/>
      <c r="AY4210" s="94">
        <v>19186</v>
      </c>
      <c r="AZ4210" s="95">
        <v>14000</v>
      </c>
      <c r="BA4210" s="94">
        <v>5186</v>
      </c>
      <c r="BB4210" s="92"/>
      <c r="BC4210" s="96"/>
      <c r="BD4210" s="97"/>
      <c r="BE4210" s="30" t="str">
        <f t="shared" si="610"/>
        <v>non</v>
      </c>
      <c r="BF4210" s="98" t="str">
        <f t="shared" si="610"/>
        <v>oui</v>
      </c>
      <c r="BG4210" s="98" t="str">
        <f t="shared" si="610"/>
        <v>oui</v>
      </c>
      <c r="BH4210" s="98" t="str">
        <f t="shared" si="610"/>
        <v>oui</v>
      </c>
      <c r="BI4210" s="98" t="str">
        <f t="shared" si="610"/>
        <v>oui</v>
      </c>
      <c r="BJ4210" s="98" t="str">
        <f t="shared" si="610"/>
        <v>oui</v>
      </c>
      <c r="BK4210" s="98" t="str">
        <f t="shared" si="610"/>
        <v>non</v>
      </c>
      <c r="BL4210" s="33" t="str">
        <f t="shared" si="610"/>
        <v>oui</v>
      </c>
    </row>
    <row r="4211" spans="1:64" s="24" customFormat="1" ht="11.25" customHeight="1" x14ac:dyDescent="0.2">
      <c r="A4211" s="424" t="s">
        <v>74</v>
      </c>
      <c r="B4211" s="419">
        <v>205523</v>
      </c>
      <c r="C4211" s="15"/>
      <c r="D4211" s="425">
        <v>51559</v>
      </c>
      <c r="E4211" s="425">
        <v>0</v>
      </c>
      <c r="F4211" s="425">
        <v>0</v>
      </c>
      <c r="G4211" s="425">
        <v>0</v>
      </c>
      <c r="H4211" s="425">
        <v>1984</v>
      </c>
      <c r="I4211" s="425">
        <v>0</v>
      </c>
      <c r="J4211" s="425">
        <v>0</v>
      </c>
      <c r="K4211" s="425">
        <v>0</v>
      </c>
      <c r="L4211" s="425">
        <v>151908</v>
      </c>
      <c r="M4211" s="425">
        <v>0</v>
      </c>
      <c r="N4211" s="425">
        <v>0</v>
      </c>
      <c r="O4211" s="426">
        <v>0</v>
      </c>
      <c r="P4211" s="426">
        <v>72</v>
      </c>
      <c r="Q4211" s="426"/>
      <c r="R4211" s="421">
        <v>205451</v>
      </c>
      <c r="S4211" s="422">
        <v>0</v>
      </c>
      <c r="T4211" s="426"/>
      <c r="U4211" s="88">
        <v>72</v>
      </c>
      <c r="V4211" s="89"/>
      <c r="W4211" s="27" t="s">
        <v>10</v>
      </c>
      <c r="X4211" s="88">
        <v>10312</v>
      </c>
      <c r="Y4211" s="88">
        <v>0</v>
      </c>
      <c r="Z4211" s="88">
        <v>198</v>
      </c>
      <c r="AA4211" s="88">
        <v>0</v>
      </c>
      <c r="AB4211" s="88">
        <v>8355</v>
      </c>
      <c r="AC4211" s="88">
        <v>0</v>
      </c>
      <c r="AD4211" s="88">
        <v>0</v>
      </c>
      <c r="AE4211" s="88">
        <v>18865</v>
      </c>
      <c r="AF4211" s="89"/>
      <c r="AG4211" s="89"/>
      <c r="AH4211" s="88">
        <v>18865</v>
      </c>
      <c r="AI4211" s="90">
        <f t="shared" si="611"/>
        <v>0</v>
      </c>
      <c r="AJ4211" s="92"/>
      <c r="AK4211" s="89"/>
      <c r="AL4211" s="89"/>
      <c r="AM4211" s="88">
        <v>0</v>
      </c>
      <c r="AN4211" s="89">
        <v>19323</v>
      </c>
      <c r="AO4211" s="89"/>
      <c r="AP4211" s="88">
        <v>19323</v>
      </c>
      <c r="AQ4211" s="89"/>
      <c r="AR4211" s="89"/>
      <c r="AS4211" s="88">
        <v>5186</v>
      </c>
      <c r="AT4211" s="89"/>
      <c r="AU4211" s="88">
        <v>24509</v>
      </c>
      <c r="AV4211" s="92"/>
      <c r="AW4211" s="93">
        <v>0</v>
      </c>
      <c r="AX4211" s="92"/>
      <c r="AY4211" s="94">
        <v>5644</v>
      </c>
      <c r="AZ4211" s="95"/>
      <c r="BA4211" s="94">
        <v>5644</v>
      </c>
      <c r="BB4211" s="92"/>
      <c r="BC4211" s="96"/>
      <c r="BD4211" s="97"/>
      <c r="BE4211" s="30" t="str">
        <f t="shared" si="610"/>
        <v>non</v>
      </c>
      <c r="BF4211" s="98" t="str">
        <f t="shared" si="610"/>
        <v>oui</v>
      </c>
      <c r="BG4211" s="98" t="str">
        <f t="shared" si="610"/>
        <v>oui</v>
      </c>
      <c r="BH4211" s="98" t="str">
        <f t="shared" si="610"/>
        <v>oui</v>
      </c>
      <c r="BI4211" s="98" t="str">
        <f t="shared" si="610"/>
        <v>oui</v>
      </c>
      <c r="BJ4211" s="98" t="str">
        <f t="shared" si="610"/>
        <v>oui</v>
      </c>
      <c r="BK4211" s="98" t="str">
        <f t="shared" si="610"/>
        <v>non</v>
      </c>
      <c r="BL4211" s="33" t="str">
        <f t="shared" si="610"/>
        <v>oui</v>
      </c>
    </row>
    <row r="4212" spans="1:64" s="24" customFormat="1" ht="11.25" customHeight="1" x14ac:dyDescent="0.2">
      <c r="A4212" s="424" t="s">
        <v>75</v>
      </c>
      <c r="B4212" s="419">
        <v>199409</v>
      </c>
      <c r="C4212" s="15"/>
      <c r="D4212" s="425">
        <v>47109</v>
      </c>
      <c r="E4212" s="425">
        <v>0</v>
      </c>
      <c r="F4212" s="425">
        <v>0</v>
      </c>
      <c r="G4212" s="425">
        <v>0</v>
      </c>
      <c r="H4212" s="425">
        <v>1912</v>
      </c>
      <c r="I4212" s="425">
        <v>0</v>
      </c>
      <c r="J4212" s="425">
        <v>0</v>
      </c>
      <c r="K4212" s="425">
        <v>0</v>
      </c>
      <c r="L4212" s="425">
        <v>150525</v>
      </c>
      <c r="M4212" s="425">
        <v>0</v>
      </c>
      <c r="N4212" s="425">
        <v>0</v>
      </c>
      <c r="O4212" s="426">
        <v>0</v>
      </c>
      <c r="P4212" s="426">
        <v>77</v>
      </c>
      <c r="Q4212" s="426"/>
      <c r="R4212" s="421">
        <v>199546</v>
      </c>
      <c r="S4212" s="422">
        <v>0</v>
      </c>
      <c r="T4212" s="426">
        <v>-214</v>
      </c>
      <c r="U4212" s="88">
        <v>77</v>
      </c>
      <c r="V4212" s="89"/>
      <c r="W4212" s="27" t="s">
        <v>10</v>
      </c>
      <c r="X4212" s="88">
        <v>9422</v>
      </c>
      <c r="Y4212" s="88">
        <v>0</v>
      </c>
      <c r="Z4212" s="88">
        <v>191</v>
      </c>
      <c r="AA4212" s="88">
        <v>0</v>
      </c>
      <c r="AB4212" s="88">
        <v>8279</v>
      </c>
      <c r="AC4212" s="88">
        <v>0</v>
      </c>
      <c r="AD4212" s="88">
        <v>0</v>
      </c>
      <c r="AE4212" s="88">
        <v>17892</v>
      </c>
      <c r="AF4212" s="89"/>
      <c r="AG4212" s="89"/>
      <c r="AH4212" s="88">
        <v>17892</v>
      </c>
      <c r="AI4212" s="90">
        <f t="shared" si="611"/>
        <v>0</v>
      </c>
      <c r="AJ4212" s="92"/>
      <c r="AK4212" s="89"/>
      <c r="AL4212" s="89"/>
      <c r="AM4212" s="88">
        <v>0</v>
      </c>
      <c r="AN4212" s="89">
        <v>24373</v>
      </c>
      <c r="AO4212" s="89"/>
      <c r="AP4212" s="88">
        <v>24373</v>
      </c>
      <c r="AQ4212" s="89">
        <v>18</v>
      </c>
      <c r="AR4212" s="89">
        <v>14000</v>
      </c>
      <c r="AS4212" s="88">
        <v>5644</v>
      </c>
      <c r="AT4212" s="89"/>
      <c r="AU4212" s="88">
        <v>44035</v>
      </c>
      <c r="AV4212" s="92"/>
      <c r="AW4212" s="93">
        <v>0</v>
      </c>
      <c r="AX4212" s="92"/>
      <c r="AY4212" s="94">
        <v>26143</v>
      </c>
      <c r="AZ4212" s="95">
        <v>20000</v>
      </c>
      <c r="BA4212" s="94">
        <v>6143</v>
      </c>
      <c r="BB4212" s="92"/>
      <c r="BC4212" s="96"/>
      <c r="BD4212" s="97"/>
      <c r="BE4212" s="30" t="str">
        <f t="shared" si="610"/>
        <v>non</v>
      </c>
      <c r="BF4212" s="98" t="str">
        <f t="shared" si="610"/>
        <v>oui</v>
      </c>
      <c r="BG4212" s="98" t="str">
        <f t="shared" si="610"/>
        <v>oui</v>
      </c>
      <c r="BH4212" s="98" t="str">
        <f t="shared" si="610"/>
        <v>oui</v>
      </c>
      <c r="BI4212" s="98" t="str">
        <f t="shared" si="610"/>
        <v>oui</v>
      </c>
      <c r="BJ4212" s="98" t="str">
        <f t="shared" si="610"/>
        <v>oui</v>
      </c>
      <c r="BK4212" s="98" t="str">
        <f t="shared" si="610"/>
        <v>non</v>
      </c>
      <c r="BL4212" s="33" t="str">
        <f t="shared" si="610"/>
        <v>oui</v>
      </c>
    </row>
    <row r="4213" spans="1:64" s="24" customFormat="1" ht="11.25" customHeight="1" x14ac:dyDescent="0.2">
      <c r="A4213" s="424" t="s">
        <v>76</v>
      </c>
      <c r="B4213" s="419">
        <f t="shared" ref="B4213:B4219" si="612">+SUM(R4213:V4213)</f>
        <v>193640</v>
      </c>
      <c r="C4213" s="15"/>
      <c r="D4213" s="425">
        <v>67695</v>
      </c>
      <c r="E4213" s="425">
        <v>0</v>
      </c>
      <c r="F4213" s="425">
        <v>0</v>
      </c>
      <c r="G4213" s="425">
        <v>0</v>
      </c>
      <c r="H4213" s="425">
        <v>1340</v>
      </c>
      <c r="I4213" s="425">
        <v>0</v>
      </c>
      <c r="J4213" s="425">
        <v>0</v>
      </c>
      <c r="K4213" s="425">
        <v>0</v>
      </c>
      <c r="L4213" s="425">
        <v>124936</v>
      </c>
      <c r="M4213" s="425">
        <v>0</v>
      </c>
      <c r="N4213" s="425">
        <v>0</v>
      </c>
      <c r="O4213" s="426">
        <v>0</v>
      </c>
      <c r="P4213" s="426">
        <v>82</v>
      </c>
      <c r="Q4213" s="426"/>
      <c r="R4213" s="421">
        <f t="shared" ref="R4213:S4219" si="613">+D4213+F4213+L4213+H4213+J4213+N4213</f>
        <v>193971</v>
      </c>
      <c r="S4213" s="422">
        <f t="shared" si="613"/>
        <v>0</v>
      </c>
      <c r="T4213" s="426">
        <v>-413</v>
      </c>
      <c r="U4213" s="88">
        <f t="shared" ref="U4213:U4219" si="614">P4213</f>
        <v>82</v>
      </c>
      <c r="V4213" s="89"/>
      <c r="W4213" s="27" t="s">
        <v>10</v>
      </c>
      <c r="X4213" s="88">
        <f t="shared" ref="X4213:X4219" si="615">ROUND((D4213+E4213)*$X$5805,0)</f>
        <v>13539</v>
      </c>
      <c r="Y4213" s="88">
        <f t="shared" ref="Y4213:Y4219" si="616">ROUND((F4213+G4213)*$Y$5805,0)</f>
        <v>0</v>
      </c>
      <c r="Z4213" s="88">
        <f t="shared" ref="Z4213:Z4219" si="617">ROUND((H4213+I4213)*$Z$5805,0)</f>
        <v>134</v>
      </c>
      <c r="AA4213" s="88">
        <f t="shared" ref="AA4213:AA4219" si="618">ROUND((J4213+K4213)*$AA$5805,0)</f>
        <v>0</v>
      </c>
      <c r="AB4213" s="88">
        <f t="shared" ref="AB4213:AB4219" si="619">ROUND((L4213+M4213)*$AB$5805,0)</f>
        <v>6871</v>
      </c>
      <c r="AC4213" s="88">
        <f t="shared" ref="AC4213:AC4219" si="620">ROUND((N4213+O4213)*$AC$5805,0)</f>
        <v>0</v>
      </c>
      <c r="AD4213" s="88">
        <f t="shared" ref="AD4213:AD4219" si="621">ROUND((P4213+Q4213)*$AD$5805,0)</f>
        <v>0</v>
      </c>
      <c r="AE4213" s="88">
        <f t="shared" ref="AE4213:AE4219" si="622">SUM(X4213:AD4213)</f>
        <v>20544</v>
      </c>
      <c r="AF4213" s="89"/>
      <c r="AG4213" s="89"/>
      <c r="AH4213" s="88">
        <f t="shared" ref="AH4213:AH4219" si="623">+AE4213+AF4213+AG4213</f>
        <v>20544</v>
      </c>
      <c r="AI4213" s="90">
        <f t="shared" si="611"/>
        <v>0</v>
      </c>
      <c r="AJ4213" s="92"/>
      <c r="AK4213" s="89"/>
      <c r="AL4213" s="89"/>
      <c r="AM4213" s="88">
        <f t="shared" ref="AM4213:AM4219" si="624">+AK4213+AL4213</f>
        <v>0</v>
      </c>
      <c r="AN4213" s="89">
        <v>27481</v>
      </c>
      <c r="AO4213" s="89"/>
      <c r="AP4213" s="88">
        <f t="shared" ref="AP4213:AP4219" si="625">+AN4213+AO4213</f>
        <v>27481</v>
      </c>
      <c r="AQ4213" s="89">
        <v>35</v>
      </c>
      <c r="AR4213" s="89"/>
      <c r="AS4213" s="88">
        <f t="shared" ref="AS4213:AS4219" si="626">+IF(BA4212&gt;0,BA4212,0)</f>
        <v>6143</v>
      </c>
      <c r="AT4213" s="89"/>
      <c r="AU4213" s="88">
        <f t="shared" ref="AU4213:AU4219" si="627">+AM4213+AP4213+AQ4213+AR4213+AS4213+AT4213</f>
        <v>33659</v>
      </c>
      <c r="AV4213" s="92"/>
      <c r="AW4213" s="93">
        <f t="shared" ref="AW4213:AW4219" si="628">IF((AH4213-AU4213)&gt;0,(AH4213-AU4213),0)</f>
        <v>0</v>
      </c>
      <c r="AX4213" s="92"/>
      <c r="AY4213" s="94">
        <f t="shared" ref="AY4213:AY4219" si="629">IF((AH4213-AU4213)&lt;0,-(AH4213-AU4213),0)</f>
        <v>13115</v>
      </c>
      <c r="AZ4213" s="95"/>
      <c r="BA4213" s="94">
        <f t="shared" ref="BA4213:BA4219" si="630">AY4213-AZ4213</f>
        <v>13115</v>
      </c>
      <c r="BB4213" s="92"/>
      <c r="BC4213" s="96"/>
      <c r="BD4213" s="97"/>
      <c r="BE4213" s="30" t="str">
        <f t="shared" si="610"/>
        <v>non</v>
      </c>
      <c r="BF4213" s="98" t="str">
        <f t="shared" si="610"/>
        <v>oui</v>
      </c>
      <c r="BG4213" s="98" t="str">
        <f t="shared" si="610"/>
        <v>oui</v>
      </c>
      <c r="BH4213" s="98" t="str">
        <f t="shared" si="610"/>
        <v>oui</v>
      </c>
      <c r="BI4213" s="98" t="str">
        <f t="shared" si="610"/>
        <v>oui</v>
      </c>
      <c r="BJ4213" s="98" t="str">
        <f t="shared" si="610"/>
        <v>oui</v>
      </c>
      <c r="BK4213" s="98" t="str">
        <f t="shared" si="610"/>
        <v>non</v>
      </c>
      <c r="BL4213" s="33" t="str">
        <f t="shared" si="610"/>
        <v>oui</v>
      </c>
    </row>
    <row r="4214" spans="1:64" s="16" customFormat="1" ht="11.25" customHeight="1" x14ac:dyDescent="0.2">
      <c r="A4214" s="424" t="s">
        <v>77</v>
      </c>
      <c r="B4214" s="419">
        <f t="shared" si="612"/>
        <v>186313</v>
      </c>
      <c r="C4214" s="15"/>
      <c r="D4214" s="425">
        <v>49704</v>
      </c>
      <c r="E4214" s="425"/>
      <c r="F4214" s="425"/>
      <c r="G4214" s="425"/>
      <c r="H4214" s="425">
        <v>1688</v>
      </c>
      <c r="I4214" s="425"/>
      <c r="J4214" s="425"/>
      <c r="K4214" s="425"/>
      <c r="L4214" s="425">
        <v>135130</v>
      </c>
      <c r="M4214" s="425">
        <v>0</v>
      </c>
      <c r="N4214" s="425">
        <v>0</v>
      </c>
      <c r="O4214" s="426"/>
      <c r="P4214" s="426">
        <v>110</v>
      </c>
      <c r="Q4214" s="426"/>
      <c r="R4214" s="421">
        <f t="shared" si="613"/>
        <v>186522</v>
      </c>
      <c r="S4214" s="422">
        <f t="shared" si="613"/>
        <v>0</v>
      </c>
      <c r="T4214" s="426">
        <v>-319</v>
      </c>
      <c r="U4214" s="88">
        <f t="shared" si="614"/>
        <v>110</v>
      </c>
      <c r="V4214" s="89"/>
      <c r="W4214" s="27" t="s">
        <v>10</v>
      </c>
      <c r="X4214" s="88">
        <f t="shared" si="615"/>
        <v>9941</v>
      </c>
      <c r="Y4214" s="88">
        <f t="shared" si="616"/>
        <v>0</v>
      </c>
      <c r="Z4214" s="88">
        <f t="shared" si="617"/>
        <v>169</v>
      </c>
      <c r="AA4214" s="88">
        <f t="shared" si="618"/>
        <v>0</v>
      </c>
      <c r="AB4214" s="88">
        <f t="shared" si="619"/>
        <v>7432</v>
      </c>
      <c r="AC4214" s="88">
        <f t="shared" si="620"/>
        <v>0</v>
      </c>
      <c r="AD4214" s="88">
        <f t="shared" si="621"/>
        <v>0</v>
      </c>
      <c r="AE4214" s="88">
        <f t="shared" si="622"/>
        <v>17542</v>
      </c>
      <c r="AF4214" s="89"/>
      <c r="AG4214" s="89"/>
      <c r="AH4214" s="88">
        <f t="shared" si="623"/>
        <v>17542</v>
      </c>
      <c r="AI4214" s="90">
        <f t="shared" si="611"/>
        <v>0</v>
      </c>
      <c r="AJ4214" s="99"/>
      <c r="AK4214" s="89">
        <v>415</v>
      </c>
      <c r="AL4214" s="89"/>
      <c r="AM4214" s="88">
        <f t="shared" si="624"/>
        <v>415</v>
      </c>
      <c r="AN4214" s="89">
        <v>20123</v>
      </c>
      <c r="AO4214" s="89"/>
      <c r="AP4214" s="88">
        <f t="shared" si="625"/>
        <v>20123</v>
      </c>
      <c r="AQ4214" s="89">
        <v>27</v>
      </c>
      <c r="AR4214" s="89">
        <v>6000</v>
      </c>
      <c r="AS4214" s="88">
        <f t="shared" si="626"/>
        <v>13115</v>
      </c>
      <c r="AT4214" s="89"/>
      <c r="AU4214" s="88">
        <f t="shared" si="627"/>
        <v>39680</v>
      </c>
      <c r="AV4214" s="99"/>
      <c r="AW4214" s="93">
        <f t="shared" si="628"/>
        <v>0</v>
      </c>
      <c r="AX4214" s="99"/>
      <c r="AY4214" s="94">
        <f t="shared" si="629"/>
        <v>22138</v>
      </c>
      <c r="AZ4214" s="100">
        <v>15000</v>
      </c>
      <c r="BA4214" s="101">
        <f t="shared" si="630"/>
        <v>7138</v>
      </c>
      <c r="BB4214" s="99"/>
      <c r="BC4214" s="102"/>
      <c r="BD4214" s="103"/>
      <c r="BE4214" s="30" t="str">
        <f t="shared" si="610"/>
        <v>non</v>
      </c>
      <c r="BF4214" s="98" t="str">
        <f t="shared" si="610"/>
        <v>oui</v>
      </c>
      <c r="BG4214" s="98" t="str">
        <f t="shared" si="610"/>
        <v>oui</v>
      </c>
      <c r="BH4214" s="98" t="str">
        <f t="shared" si="610"/>
        <v>oui</v>
      </c>
      <c r="BI4214" s="98" t="str">
        <f t="shared" si="610"/>
        <v>oui</v>
      </c>
      <c r="BJ4214" s="98" t="str">
        <f t="shared" si="610"/>
        <v>oui</v>
      </c>
      <c r="BK4214" s="98" t="str">
        <f t="shared" si="610"/>
        <v>non</v>
      </c>
      <c r="BL4214" s="33" t="str">
        <f t="shared" si="610"/>
        <v>oui</v>
      </c>
    </row>
    <row r="4215" spans="1:64" s="24" customFormat="1" ht="11.25" customHeight="1" x14ac:dyDescent="0.2">
      <c r="A4215" s="424" t="s">
        <v>78</v>
      </c>
      <c r="B4215" s="419">
        <f t="shared" si="612"/>
        <v>192335</v>
      </c>
      <c r="C4215" s="15"/>
      <c r="D4215" s="425">
        <v>46600</v>
      </c>
      <c r="E4215" s="425"/>
      <c r="F4215" s="425"/>
      <c r="G4215" s="425"/>
      <c r="H4215" s="425">
        <v>1319</v>
      </c>
      <c r="I4215" s="425"/>
      <c r="J4215" s="425"/>
      <c r="K4215" s="425"/>
      <c r="L4215" s="425">
        <v>144741</v>
      </c>
      <c r="M4215" s="425">
        <v>0</v>
      </c>
      <c r="N4215" s="425">
        <v>0</v>
      </c>
      <c r="O4215" s="426"/>
      <c r="P4215" s="426">
        <v>110</v>
      </c>
      <c r="Q4215" s="426"/>
      <c r="R4215" s="421">
        <f t="shared" si="613"/>
        <v>192660</v>
      </c>
      <c r="S4215" s="422">
        <f t="shared" si="613"/>
        <v>0</v>
      </c>
      <c r="T4215" s="426">
        <v>-435</v>
      </c>
      <c r="U4215" s="88">
        <f t="shared" si="614"/>
        <v>110</v>
      </c>
      <c r="V4215" s="89"/>
      <c r="W4215" s="27" t="s">
        <v>10</v>
      </c>
      <c r="X4215" s="88">
        <f t="shared" si="615"/>
        <v>9320</v>
      </c>
      <c r="Y4215" s="88">
        <f t="shared" si="616"/>
        <v>0</v>
      </c>
      <c r="Z4215" s="88">
        <f t="shared" si="617"/>
        <v>132</v>
      </c>
      <c r="AA4215" s="88">
        <f t="shared" si="618"/>
        <v>0</v>
      </c>
      <c r="AB4215" s="88">
        <f t="shared" si="619"/>
        <v>7961</v>
      </c>
      <c r="AC4215" s="88">
        <f t="shared" si="620"/>
        <v>0</v>
      </c>
      <c r="AD4215" s="88">
        <f t="shared" si="621"/>
        <v>0</v>
      </c>
      <c r="AE4215" s="88">
        <f t="shared" si="622"/>
        <v>17413</v>
      </c>
      <c r="AF4215" s="89"/>
      <c r="AG4215" s="89"/>
      <c r="AH4215" s="88">
        <f t="shared" si="623"/>
        <v>17413</v>
      </c>
      <c r="AI4215" s="90">
        <f t="shared" si="611"/>
        <v>0</v>
      </c>
      <c r="AJ4215" s="92"/>
      <c r="AK4215" s="89">
        <v>911</v>
      </c>
      <c r="AL4215" s="89"/>
      <c r="AM4215" s="88">
        <f t="shared" si="624"/>
        <v>911</v>
      </c>
      <c r="AN4215" s="89">
        <v>20427</v>
      </c>
      <c r="AO4215" s="89"/>
      <c r="AP4215" s="88">
        <f t="shared" si="625"/>
        <v>20427</v>
      </c>
      <c r="AQ4215" s="89">
        <v>37</v>
      </c>
      <c r="AR4215" s="89"/>
      <c r="AS4215" s="88">
        <f t="shared" si="626"/>
        <v>7138</v>
      </c>
      <c r="AT4215" s="89"/>
      <c r="AU4215" s="88">
        <f t="shared" si="627"/>
        <v>28513</v>
      </c>
      <c r="AV4215" s="92"/>
      <c r="AW4215" s="93">
        <f t="shared" si="628"/>
        <v>0</v>
      </c>
      <c r="AX4215" s="92"/>
      <c r="AY4215" s="94">
        <f t="shared" si="629"/>
        <v>11100</v>
      </c>
      <c r="AZ4215" s="95"/>
      <c r="BA4215" s="94">
        <f t="shared" si="630"/>
        <v>11100</v>
      </c>
      <c r="BB4215" s="92"/>
      <c r="BC4215" s="96"/>
      <c r="BD4215" s="97"/>
      <c r="BE4215" s="30" t="str">
        <f t="shared" si="610"/>
        <v>non</v>
      </c>
      <c r="BF4215" s="98" t="str">
        <f t="shared" si="610"/>
        <v>oui</v>
      </c>
      <c r="BG4215" s="98" t="str">
        <f t="shared" si="610"/>
        <v>oui</v>
      </c>
      <c r="BH4215" s="98" t="str">
        <f t="shared" si="610"/>
        <v>oui</v>
      </c>
      <c r="BI4215" s="98" t="str">
        <f t="shared" si="610"/>
        <v>oui</v>
      </c>
      <c r="BJ4215" s="98" t="str">
        <f t="shared" si="610"/>
        <v>oui</v>
      </c>
      <c r="BK4215" s="98" t="str">
        <f t="shared" si="610"/>
        <v>non</v>
      </c>
      <c r="BL4215" s="33" t="str">
        <f t="shared" si="610"/>
        <v>oui</v>
      </c>
    </row>
    <row r="4216" spans="1:64" s="24" customFormat="1" ht="11.25" customHeight="1" x14ac:dyDescent="0.2">
      <c r="A4216" s="424" t="s">
        <v>79</v>
      </c>
      <c r="B4216" s="419">
        <f t="shared" si="612"/>
        <v>186628</v>
      </c>
      <c r="C4216" s="15"/>
      <c r="D4216" s="425">
        <v>53363</v>
      </c>
      <c r="E4216" s="425">
        <v>0</v>
      </c>
      <c r="F4216" s="425">
        <v>0</v>
      </c>
      <c r="G4216" s="425">
        <v>0</v>
      </c>
      <c r="H4216" s="425">
        <v>1186</v>
      </c>
      <c r="I4216" s="425">
        <v>0</v>
      </c>
      <c r="J4216" s="425">
        <v>0</v>
      </c>
      <c r="K4216" s="425">
        <v>0</v>
      </c>
      <c r="L4216" s="425">
        <v>132613</v>
      </c>
      <c r="M4216" s="425">
        <v>0</v>
      </c>
      <c r="N4216" s="425">
        <v>0</v>
      </c>
      <c r="O4216" s="426">
        <v>0</v>
      </c>
      <c r="P4216" s="426">
        <v>112</v>
      </c>
      <c r="Q4216" s="426">
        <v>0</v>
      </c>
      <c r="R4216" s="421">
        <f t="shared" si="613"/>
        <v>187162</v>
      </c>
      <c r="S4216" s="422">
        <f t="shared" si="613"/>
        <v>0</v>
      </c>
      <c r="T4216" s="426">
        <v>-646</v>
      </c>
      <c r="U4216" s="88">
        <f t="shared" si="614"/>
        <v>112</v>
      </c>
      <c r="V4216" s="89"/>
      <c r="W4216" s="27" t="s">
        <v>10</v>
      </c>
      <c r="X4216" s="88">
        <f t="shared" si="615"/>
        <v>10673</v>
      </c>
      <c r="Y4216" s="88">
        <f t="shared" si="616"/>
        <v>0</v>
      </c>
      <c r="Z4216" s="88">
        <f t="shared" si="617"/>
        <v>119</v>
      </c>
      <c r="AA4216" s="88">
        <f t="shared" si="618"/>
        <v>0</v>
      </c>
      <c r="AB4216" s="88">
        <f t="shared" si="619"/>
        <v>7294</v>
      </c>
      <c r="AC4216" s="88">
        <f t="shared" si="620"/>
        <v>0</v>
      </c>
      <c r="AD4216" s="88">
        <f t="shared" si="621"/>
        <v>0</v>
      </c>
      <c r="AE4216" s="88">
        <f t="shared" si="622"/>
        <v>18086</v>
      </c>
      <c r="AF4216" s="89"/>
      <c r="AG4216" s="89"/>
      <c r="AH4216" s="88">
        <f t="shared" si="623"/>
        <v>18086</v>
      </c>
      <c r="AI4216" s="90">
        <f t="shared" si="611"/>
        <v>0</v>
      </c>
      <c r="AJ4216" s="92"/>
      <c r="AK4216" s="89">
        <v>0</v>
      </c>
      <c r="AL4216" s="89">
        <v>0</v>
      </c>
      <c r="AM4216" s="88">
        <f t="shared" si="624"/>
        <v>0</v>
      </c>
      <c r="AN4216" s="89">
        <v>25179</v>
      </c>
      <c r="AO4216" s="89">
        <v>0</v>
      </c>
      <c r="AP4216" s="88">
        <f t="shared" si="625"/>
        <v>25179</v>
      </c>
      <c r="AQ4216" s="89">
        <v>55</v>
      </c>
      <c r="AR4216" s="89">
        <v>0</v>
      </c>
      <c r="AS4216" s="88">
        <f t="shared" si="626"/>
        <v>11100</v>
      </c>
      <c r="AT4216" s="89"/>
      <c r="AU4216" s="88">
        <f t="shared" si="627"/>
        <v>36334</v>
      </c>
      <c r="AV4216" s="92"/>
      <c r="AW4216" s="93">
        <f t="shared" si="628"/>
        <v>0</v>
      </c>
      <c r="AX4216" s="92"/>
      <c r="AY4216" s="94">
        <f t="shared" si="629"/>
        <v>18248</v>
      </c>
      <c r="AZ4216" s="95">
        <v>0</v>
      </c>
      <c r="BA4216" s="94">
        <f t="shared" si="630"/>
        <v>18248</v>
      </c>
      <c r="BB4216" s="92"/>
      <c r="BC4216" s="96"/>
      <c r="BD4216" s="97"/>
      <c r="BE4216" s="30" t="str">
        <f t="shared" si="610"/>
        <v>non</v>
      </c>
      <c r="BF4216" s="98" t="str">
        <f t="shared" si="610"/>
        <v>oui</v>
      </c>
      <c r="BG4216" s="98" t="str">
        <f t="shared" si="610"/>
        <v>oui</v>
      </c>
      <c r="BH4216" s="98" t="str">
        <f t="shared" si="610"/>
        <v>oui</v>
      </c>
      <c r="BI4216" s="98" t="str">
        <f t="shared" si="610"/>
        <v>oui</v>
      </c>
      <c r="BJ4216" s="98" t="str">
        <f t="shared" si="610"/>
        <v>oui</v>
      </c>
      <c r="BK4216" s="98" t="str">
        <f t="shared" si="610"/>
        <v>non</v>
      </c>
      <c r="BL4216" s="33" t="str">
        <f t="shared" si="610"/>
        <v>oui</v>
      </c>
    </row>
    <row r="4217" spans="1:64" s="24" customFormat="1" ht="11.25" customHeight="1" x14ac:dyDescent="0.2">
      <c r="A4217" s="424" t="s">
        <v>80</v>
      </c>
      <c r="B4217" s="419">
        <f t="shared" si="612"/>
        <v>181928</v>
      </c>
      <c r="C4217" s="15"/>
      <c r="D4217" s="425">
        <v>45848</v>
      </c>
      <c r="E4217" s="425">
        <v>0</v>
      </c>
      <c r="F4217" s="425">
        <v>0</v>
      </c>
      <c r="G4217" s="425">
        <v>0</v>
      </c>
      <c r="H4217" s="425">
        <v>1318</v>
      </c>
      <c r="I4217" s="425">
        <v>0</v>
      </c>
      <c r="J4217" s="425">
        <v>0</v>
      </c>
      <c r="K4217" s="425">
        <v>0</v>
      </c>
      <c r="L4217" s="425">
        <v>134779</v>
      </c>
      <c r="M4217" s="425">
        <v>0</v>
      </c>
      <c r="N4217" s="425">
        <v>0</v>
      </c>
      <c r="O4217" s="426">
        <v>0</v>
      </c>
      <c r="P4217" s="426">
        <v>156</v>
      </c>
      <c r="Q4217" s="426">
        <v>0</v>
      </c>
      <c r="R4217" s="421">
        <f t="shared" si="613"/>
        <v>181945</v>
      </c>
      <c r="S4217" s="422">
        <f t="shared" si="613"/>
        <v>0</v>
      </c>
      <c r="T4217" s="426">
        <v>-173</v>
      </c>
      <c r="U4217" s="88">
        <f t="shared" si="614"/>
        <v>156</v>
      </c>
      <c r="V4217" s="89"/>
      <c r="W4217" s="27" t="s">
        <v>10</v>
      </c>
      <c r="X4217" s="88">
        <f t="shared" si="615"/>
        <v>9170</v>
      </c>
      <c r="Y4217" s="88">
        <f t="shared" si="616"/>
        <v>0</v>
      </c>
      <c r="Z4217" s="88">
        <f t="shared" si="617"/>
        <v>132</v>
      </c>
      <c r="AA4217" s="88">
        <f t="shared" si="618"/>
        <v>0</v>
      </c>
      <c r="AB4217" s="88">
        <f t="shared" si="619"/>
        <v>7413</v>
      </c>
      <c r="AC4217" s="88">
        <f t="shared" si="620"/>
        <v>0</v>
      </c>
      <c r="AD4217" s="88">
        <f t="shared" si="621"/>
        <v>0</v>
      </c>
      <c r="AE4217" s="88">
        <f t="shared" si="622"/>
        <v>16715</v>
      </c>
      <c r="AF4217" s="89"/>
      <c r="AG4217" s="89"/>
      <c r="AH4217" s="88">
        <f t="shared" si="623"/>
        <v>16715</v>
      </c>
      <c r="AI4217" s="90">
        <f t="shared" si="611"/>
        <v>0</v>
      </c>
      <c r="AJ4217" s="92"/>
      <c r="AK4217" s="89">
        <v>309</v>
      </c>
      <c r="AL4217" s="89"/>
      <c r="AM4217" s="88">
        <f t="shared" si="624"/>
        <v>309</v>
      </c>
      <c r="AN4217" s="425">
        <v>26090</v>
      </c>
      <c r="AO4217" s="425">
        <v>0</v>
      </c>
      <c r="AP4217" s="88">
        <f t="shared" si="625"/>
        <v>26090</v>
      </c>
      <c r="AQ4217" s="89">
        <v>16</v>
      </c>
      <c r="AR4217" s="89">
        <v>15000</v>
      </c>
      <c r="AS4217" s="88">
        <f t="shared" si="626"/>
        <v>18248</v>
      </c>
      <c r="AT4217" s="89"/>
      <c r="AU4217" s="88">
        <f t="shared" si="627"/>
        <v>59663</v>
      </c>
      <c r="AV4217" s="92"/>
      <c r="AW4217" s="93">
        <f t="shared" si="628"/>
        <v>0</v>
      </c>
      <c r="AX4217" s="92"/>
      <c r="AY4217" s="94">
        <f t="shared" si="629"/>
        <v>42948</v>
      </c>
      <c r="AZ4217" s="95">
        <v>37000</v>
      </c>
      <c r="BA4217" s="94">
        <f t="shared" si="630"/>
        <v>5948</v>
      </c>
      <c r="BB4217" s="92"/>
      <c r="BC4217" s="96"/>
      <c r="BD4217" s="97"/>
      <c r="BE4217" s="30" t="str">
        <f t="shared" si="610"/>
        <v>non</v>
      </c>
      <c r="BF4217" s="98"/>
      <c r="BG4217" s="98"/>
      <c r="BH4217" s="98"/>
      <c r="BI4217" s="98"/>
      <c r="BJ4217" s="98"/>
      <c r="BK4217" s="98"/>
      <c r="BL4217" s="33"/>
    </row>
    <row r="4218" spans="1:64" s="24" customFormat="1" ht="11.25" customHeight="1" x14ac:dyDescent="0.2">
      <c r="A4218" s="424" t="s">
        <v>81</v>
      </c>
      <c r="B4218" s="419">
        <f t="shared" si="612"/>
        <v>0</v>
      </c>
      <c r="C4218" s="15"/>
      <c r="D4218" s="425">
        <v>0</v>
      </c>
      <c r="E4218" s="425">
        <v>0</v>
      </c>
      <c r="F4218" s="425">
        <v>0</v>
      </c>
      <c r="G4218" s="425">
        <v>0</v>
      </c>
      <c r="H4218" s="425">
        <v>0</v>
      </c>
      <c r="I4218" s="425">
        <v>0</v>
      </c>
      <c r="J4218" s="425">
        <v>0</v>
      </c>
      <c r="K4218" s="425">
        <v>0</v>
      </c>
      <c r="L4218" s="425">
        <v>0</v>
      </c>
      <c r="M4218" s="425">
        <v>0</v>
      </c>
      <c r="N4218" s="425">
        <v>0</v>
      </c>
      <c r="O4218" s="426">
        <v>0</v>
      </c>
      <c r="P4218" s="426">
        <v>0</v>
      </c>
      <c r="Q4218" s="426">
        <v>0</v>
      </c>
      <c r="R4218" s="421">
        <f t="shared" si="613"/>
        <v>0</v>
      </c>
      <c r="S4218" s="422">
        <f t="shared" si="613"/>
        <v>0</v>
      </c>
      <c r="T4218" s="426">
        <v>0</v>
      </c>
      <c r="U4218" s="88">
        <f t="shared" si="614"/>
        <v>0</v>
      </c>
      <c r="V4218" s="89"/>
      <c r="W4218" s="27" t="s">
        <v>10</v>
      </c>
      <c r="X4218" s="88">
        <f t="shared" si="615"/>
        <v>0</v>
      </c>
      <c r="Y4218" s="88">
        <f t="shared" si="616"/>
        <v>0</v>
      </c>
      <c r="Z4218" s="88">
        <f t="shared" si="617"/>
        <v>0</v>
      </c>
      <c r="AA4218" s="88">
        <f t="shared" si="618"/>
        <v>0</v>
      </c>
      <c r="AB4218" s="88">
        <f t="shared" si="619"/>
        <v>0</v>
      </c>
      <c r="AC4218" s="88">
        <f t="shared" si="620"/>
        <v>0</v>
      </c>
      <c r="AD4218" s="88">
        <f t="shared" si="621"/>
        <v>0</v>
      </c>
      <c r="AE4218" s="88">
        <f t="shared" si="622"/>
        <v>0</v>
      </c>
      <c r="AF4218" s="89"/>
      <c r="AG4218" s="89"/>
      <c r="AH4218" s="88">
        <f t="shared" si="623"/>
        <v>0</v>
      </c>
      <c r="AI4218" s="90">
        <f t="shared" si="611"/>
        <v>0</v>
      </c>
      <c r="AJ4218" s="92"/>
      <c r="AK4218" s="89">
        <v>0</v>
      </c>
      <c r="AL4218" s="89"/>
      <c r="AM4218" s="88">
        <f t="shared" si="624"/>
        <v>0</v>
      </c>
      <c r="AN4218" s="425">
        <v>0</v>
      </c>
      <c r="AO4218" s="425">
        <v>0</v>
      </c>
      <c r="AP4218" s="88">
        <f t="shared" si="625"/>
        <v>0</v>
      </c>
      <c r="AQ4218" s="89">
        <v>0</v>
      </c>
      <c r="AR4218" s="89"/>
      <c r="AS4218" s="88">
        <f t="shared" si="626"/>
        <v>5948</v>
      </c>
      <c r="AT4218" s="89"/>
      <c r="AU4218" s="88">
        <f t="shared" si="627"/>
        <v>5948</v>
      </c>
      <c r="AV4218" s="92"/>
      <c r="AW4218" s="93">
        <f t="shared" si="628"/>
        <v>0</v>
      </c>
      <c r="AX4218" s="92"/>
      <c r="AY4218" s="94">
        <f t="shared" si="629"/>
        <v>5948</v>
      </c>
      <c r="AZ4218" s="95">
        <v>0</v>
      </c>
      <c r="BA4218" s="94">
        <f t="shared" si="630"/>
        <v>5948</v>
      </c>
      <c r="BB4218" s="92"/>
      <c r="BC4218" s="96"/>
      <c r="BD4218" s="97"/>
      <c r="BE4218" s="30" t="str">
        <f t="shared" ref="BE4218:BL4233" si="631">+BE4217</f>
        <v>non</v>
      </c>
      <c r="BF4218" s="98"/>
      <c r="BG4218" s="98"/>
      <c r="BH4218" s="98"/>
      <c r="BI4218" s="98"/>
      <c r="BJ4218" s="98"/>
      <c r="BK4218" s="98"/>
      <c r="BL4218" s="33"/>
    </row>
    <row r="4219" spans="1:64" s="24" customFormat="1" ht="11.25" customHeight="1" x14ac:dyDescent="0.2">
      <c r="A4219" s="424" t="s">
        <v>82</v>
      </c>
      <c r="B4219" s="419">
        <f t="shared" si="612"/>
        <v>0</v>
      </c>
      <c r="C4219" s="15"/>
      <c r="D4219" s="425">
        <v>0</v>
      </c>
      <c r="E4219" s="425">
        <v>0</v>
      </c>
      <c r="F4219" s="425">
        <v>0</v>
      </c>
      <c r="G4219" s="425">
        <v>0</v>
      </c>
      <c r="H4219" s="425">
        <v>0</v>
      </c>
      <c r="I4219" s="425">
        <v>0</v>
      </c>
      <c r="J4219" s="425">
        <v>0</v>
      </c>
      <c r="K4219" s="425">
        <v>0</v>
      </c>
      <c r="L4219" s="425">
        <v>0</v>
      </c>
      <c r="M4219" s="425">
        <v>0</v>
      </c>
      <c r="N4219" s="425">
        <v>0</v>
      </c>
      <c r="O4219" s="426">
        <v>0</v>
      </c>
      <c r="P4219" s="426">
        <v>0</v>
      </c>
      <c r="Q4219" s="426">
        <v>0</v>
      </c>
      <c r="R4219" s="421">
        <f t="shared" si="613"/>
        <v>0</v>
      </c>
      <c r="S4219" s="422">
        <f t="shared" si="613"/>
        <v>0</v>
      </c>
      <c r="T4219" s="426">
        <v>0</v>
      </c>
      <c r="U4219" s="88">
        <f t="shared" si="614"/>
        <v>0</v>
      </c>
      <c r="V4219" s="89"/>
      <c r="W4219" s="27" t="s">
        <v>10</v>
      </c>
      <c r="X4219" s="88">
        <f t="shared" si="615"/>
        <v>0</v>
      </c>
      <c r="Y4219" s="88">
        <f t="shared" si="616"/>
        <v>0</v>
      </c>
      <c r="Z4219" s="88">
        <f t="shared" si="617"/>
        <v>0</v>
      </c>
      <c r="AA4219" s="88">
        <f t="shared" si="618"/>
        <v>0</v>
      </c>
      <c r="AB4219" s="88">
        <f t="shared" si="619"/>
        <v>0</v>
      </c>
      <c r="AC4219" s="88">
        <f t="shared" si="620"/>
        <v>0</v>
      </c>
      <c r="AD4219" s="88">
        <f t="shared" si="621"/>
        <v>0</v>
      </c>
      <c r="AE4219" s="88">
        <f t="shared" si="622"/>
        <v>0</v>
      </c>
      <c r="AF4219" s="89"/>
      <c r="AG4219" s="89"/>
      <c r="AH4219" s="88">
        <f t="shared" si="623"/>
        <v>0</v>
      </c>
      <c r="AI4219" s="90">
        <f t="shared" si="611"/>
        <v>0</v>
      </c>
      <c r="AJ4219" s="92"/>
      <c r="AK4219" s="89">
        <v>0</v>
      </c>
      <c r="AL4219" s="89"/>
      <c r="AM4219" s="88">
        <f t="shared" si="624"/>
        <v>0</v>
      </c>
      <c r="AN4219" s="425">
        <v>0</v>
      </c>
      <c r="AO4219" s="425">
        <v>0</v>
      </c>
      <c r="AP4219" s="88">
        <f t="shared" si="625"/>
        <v>0</v>
      </c>
      <c r="AQ4219" s="89">
        <v>0</v>
      </c>
      <c r="AR4219" s="89"/>
      <c r="AS4219" s="88">
        <f t="shared" si="626"/>
        <v>5948</v>
      </c>
      <c r="AT4219" s="89"/>
      <c r="AU4219" s="88">
        <f t="shared" si="627"/>
        <v>5948</v>
      </c>
      <c r="AV4219" s="92"/>
      <c r="AW4219" s="93">
        <f t="shared" si="628"/>
        <v>0</v>
      </c>
      <c r="AX4219" s="92"/>
      <c r="AY4219" s="94">
        <f t="shared" si="629"/>
        <v>5948</v>
      </c>
      <c r="AZ4219" s="95">
        <v>0</v>
      </c>
      <c r="BA4219" s="94">
        <f t="shared" si="630"/>
        <v>5948</v>
      </c>
      <c r="BB4219" s="92"/>
      <c r="BC4219" s="96"/>
      <c r="BD4219" s="97"/>
      <c r="BE4219" s="30" t="str">
        <f t="shared" si="631"/>
        <v>non</v>
      </c>
      <c r="BF4219" s="98"/>
      <c r="BG4219" s="98"/>
      <c r="BH4219" s="98"/>
      <c r="BI4219" s="98"/>
      <c r="BJ4219" s="98"/>
      <c r="BK4219" s="98"/>
      <c r="BL4219" s="33"/>
    </row>
    <row r="4220" spans="1:64" s="24" customFormat="1" ht="11.25" customHeight="1" x14ac:dyDescent="0.2">
      <c r="A4220" s="85"/>
      <c r="B4220" s="104"/>
      <c r="C4220" s="15"/>
      <c r="D4220" s="105"/>
      <c r="E4220" s="105"/>
      <c r="F4220" s="105"/>
      <c r="G4220" s="105"/>
      <c r="H4220" s="105"/>
      <c r="I4220" s="105"/>
      <c r="J4220" s="105"/>
      <c r="K4220" s="105"/>
      <c r="L4220" s="105"/>
      <c r="M4220" s="105"/>
      <c r="N4220" s="92"/>
      <c r="O4220" s="92"/>
      <c r="P4220" s="92"/>
      <c r="Q4220" s="92"/>
      <c r="R4220" s="92"/>
      <c r="S4220" s="92"/>
      <c r="U4220" s="92"/>
      <c r="V4220" s="92"/>
      <c r="W4220" s="27" t="s">
        <v>10</v>
      </c>
      <c r="X4220" s="92"/>
      <c r="Y4220" s="92"/>
      <c r="Z4220" s="92"/>
      <c r="AA4220" s="92"/>
      <c r="AB4220" s="92"/>
      <c r="AC4220" s="92"/>
      <c r="AD4220" s="92"/>
      <c r="AE4220" s="92"/>
      <c r="AF4220" s="106"/>
      <c r="AG4220" s="92"/>
      <c r="AH4220" s="92"/>
      <c r="AI4220" s="92"/>
      <c r="AJ4220" s="107"/>
      <c r="AK4220" s="106"/>
      <c r="AL4220" s="106"/>
      <c r="AM4220" s="106"/>
      <c r="AN4220" s="92"/>
      <c r="AO4220" s="92"/>
      <c r="AP4220" s="92"/>
      <c r="AQ4220" s="92"/>
      <c r="AR4220" s="92"/>
      <c r="AS4220" s="92"/>
      <c r="AT4220" s="92"/>
      <c r="AU4220" s="92"/>
      <c r="AV4220" s="92"/>
      <c r="AW4220" s="92"/>
      <c r="AX4220" s="92"/>
      <c r="AY4220" s="28"/>
      <c r="AZ4220" s="28"/>
      <c r="BA4220" s="28"/>
      <c r="BB4220" s="92"/>
      <c r="BD4220" s="29"/>
      <c r="BE4220" s="30" t="str">
        <f t="shared" si="631"/>
        <v>non</v>
      </c>
      <c r="BF4220" s="98">
        <f t="shared" si="631"/>
        <v>0</v>
      </c>
      <c r="BG4220" s="98">
        <f t="shared" si="631"/>
        <v>0</v>
      </c>
      <c r="BH4220" s="98">
        <f t="shared" si="631"/>
        <v>0</v>
      </c>
      <c r="BI4220" s="98">
        <f t="shared" si="631"/>
        <v>0</v>
      </c>
      <c r="BJ4220" s="98">
        <f t="shared" si="631"/>
        <v>0</v>
      </c>
      <c r="BK4220" s="98">
        <f t="shared" si="631"/>
        <v>0</v>
      </c>
      <c r="BL4220" s="33">
        <f t="shared" si="631"/>
        <v>0</v>
      </c>
    </row>
    <row r="4221" spans="1:64" s="24" customFormat="1" ht="12.75" customHeight="1" x14ac:dyDescent="0.2">
      <c r="A4221" s="427" t="s">
        <v>83</v>
      </c>
      <c r="B4221" s="108">
        <f>SUM(B4208:B4219)</f>
        <v>1896947</v>
      </c>
      <c r="C4221" s="15"/>
      <c r="D4221" s="422">
        <f t="shared" ref="D4221:V4221" si="632">SUM(D4208:D4220)</f>
        <v>504433</v>
      </c>
      <c r="E4221" s="422">
        <f t="shared" si="632"/>
        <v>0</v>
      </c>
      <c r="F4221" s="422">
        <f t="shared" si="632"/>
        <v>0</v>
      </c>
      <c r="G4221" s="422">
        <f t="shared" si="632"/>
        <v>0</v>
      </c>
      <c r="H4221" s="422">
        <f t="shared" si="632"/>
        <v>14504</v>
      </c>
      <c r="I4221" s="422">
        <f t="shared" si="632"/>
        <v>0</v>
      </c>
      <c r="J4221" s="422">
        <f t="shared" si="632"/>
        <v>0</v>
      </c>
      <c r="K4221" s="422">
        <f t="shared" si="632"/>
        <v>0</v>
      </c>
      <c r="L4221" s="422">
        <f t="shared" si="632"/>
        <v>1378567</v>
      </c>
      <c r="M4221" s="422">
        <f t="shared" si="632"/>
        <v>0</v>
      </c>
      <c r="N4221" s="422">
        <f t="shared" si="632"/>
        <v>0</v>
      </c>
      <c r="O4221" s="422">
        <f t="shared" si="632"/>
        <v>0</v>
      </c>
      <c r="P4221" s="422">
        <f t="shared" si="632"/>
        <v>1811</v>
      </c>
      <c r="Q4221" s="422">
        <f t="shared" si="632"/>
        <v>0</v>
      </c>
      <c r="R4221" s="422">
        <f t="shared" si="632"/>
        <v>1897504</v>
      </c>
      <c r="S4221" s="422">
        <f t="shared" si="632"/>
        <v>0</v>
      </c>
      <c r="T4221" s="422">
        <f t="shared" si="632"/>
        <v>-2368</v>
      </c>
      <c r="U4221" s="88">
        <f t="shared" si="632"/>
        <v>1811</v>
      </c>
      <c r="V4221" s="88">
        <f t="shared" si="632"/>
        <v>0</v>
      </c>
      <c r="W4221" s="27" t="s">
        <v>10</v>
      </c>
      <c r="X4221" s="422">
        <f t="shared" ref="X4221:AF4221" si="633">SUM(X4208:X4219)</f>
        <v>100888</v>
      </c>
      <c r="Y4221" s="422">
        <f t="shared" si="633"/>
        <v>0</v>
      </c>
      <c r="Z4221" s="422">
        <f t="shared" si="633"/>
        <v>1451</v>
      </c>
      <c r="AA4221" s="422">
        <f t="shared" si="633"/>
        <v>0</v>
      </c>
      <c r="AB4221" s="422">
        <f t="shared" si="633"/>
        <v>75821</v>
      </c>
      <c r="AC4221" s="422">
        <f t="shared" si="633"/>
        <v>0</v>
      </c>
      <c r="AD4221" s="422">
        <f t="shared" si="633"/>
        <v>0</v>
      </c>
      <c r="AE4221" s="422">
        <f t="shared" si="633"/>
        <v>178160</v>
      </c>
      <c r="AF4221" s="88">
        <f t="shared" si="633"/>
        <v>0</v>
      </c>
      <c r="AG4221" s="109"/>
      <c r="AH4221" s="422">
        <f>SUM(AH4208:AH4219)</f>
        <v>178160</v>
      </c>
      <c r="AI4221" s="88">
        <f>SUM(AI4208:AI4219)</f>
        <v>0</v>
      </c>
      <c r="AJ4221" s="107"/>
      <c r="AK4221" s="422">
        <f>SUM(AK4208:AK4219)</f>
        <v>2254</v>
      </c>
      <c r="AL4221" s="422">
        <f>SUM(AL4208:AL4220)</f>
        <v>0</v>
      </c>
      <c r="AM4221" s="422"/>
      <c r="AN4221" s="422">
        <f>SUM(AN4208:AN4219)</f>
        <v>226170</v>
      </c>
      <c r="AO4221" s="422">
        <f>SUM(AO4208:AO4219)</f>
        <v>0</v>
      </c>
      <c r="AP4221" s="422">
        <f>SUM(AP4208:AP4219)</f>
        <v>226170</v>
      </c>
      <c r="AQ4221" s="422">
        <f>SUM(AQ4208:AQ4219)</f>
        <v>203</v>
      </c>
      <c r="AR4221" s="88">
        <f>SUM(AR4208:AR4219)</f>
        <v>35000</v>
      </c>
      <c r="AS4221" s="109"/>
      <c r="AT4221" s="109"/>
      <c r="AU4221" s="109"/>
      <c r="AV4221" s="92"/>
      <c r="AW4221" s="92"/>
      <c r="AX4221" s="92"/>
      <c r="AY4221" s="28"/>
      <c r="AZ4221" s="28"/>
      <c r="BA4221" s="28"/>
      <c r="BB4221" s="92"/>
      <c r="BD4221" s="29"/>
      <c r="BE4221" s="30" t="str">
        <f t="shared" si="631"/>
        <v>non</v>
      </c>
      <c r="BF4221" s="98">
        <f t="shared" si="631"/>
        <v>0</v>
      </c>
      <c r="BG4221" s="98">
        <f t="shared" si="631"/>
        <v>0</v>
      </c>
      <c r="BH4221" s="98">
        <f t="shared" si="631"/>
        <v>0</v>
      </c>
      <c r="BI4221" s="98">
        <f t="shared" si="631"/>
        <v>0</v>
      </c>
      <c r="BJ4221" s="98">
        <f t="shared" si="631"/>
        <v>0</v>
      </c>
      <c r="BK4221" s="98">
        <f t="shared" si="631"/>
        <v>0</v>
      </c>
      <c r="BL4221" s="33">
        <f t="shared" si="631"/>
        <v>0</v>
      </c>
    </row>
    <row r="4222" spans="1:64" s="24" customFormat="1" ht="11.25" customHeight="1" x14ac:dyDescent="0.2">
      <c r="C4222" s="15"/>
      <c r="W4222" s="27" t="s">
        <v>10</v>
      </c>
      <c r="AY4222" s="28"/>
      <c r="AZ4222" s="28"/>
      <c r="BA4222" s="28"/>
      <c r="BD4222" s="29"/>
      <c r="BE4222" s="30" t="str">
        <f t="shared" si="631"/>
        <v>non</v>
      </c>
      <c r="BF4222" s="33">
        <f t="shared" si="631"/>
        <v>0</v>
      </c>
      <c r="BG4222" s="33">
        <f t="shared" si="631"/>
        <v>0</v>
      </c>
      <c r="BH4222" s="33">
        <f t="shared" si="631"/>
        <v>0</v>
      </c>
      <c r="BI4222" s="33">
        <f t="shared" si="631"/>
        <v>0</v>
      </c>
      <c r="BJ4222" s="33">
        <f t="shared" si="631"/>
        <v>0</v>
      </c>
      <c r="BK4222" s="33">
        <f t="shared" si="631"/>
        <v>0</v>
      </c>
      <c r="BL4222" s="33">
        <f t="shared" si="631"/>
        <v>0</v>
      </c>
    </row>
    <row r="4223" spans="1:64" s="111" customFormat="1" ht="12.75" customHeight="1" x14ac:dyDescent="0.2">
      <c r="A4223" s="110" t="s">
        <v>84</v>
      </c>
      <c r="C4223" s="15"/>
      <c r="D4223" s="134">
        <v>504433</v>
      </c>
      <c r="E4223" s="112"/>
      <c r="F4223" s="134">
        <v>0</v>
      </c>
      <c r="G4223" s="112"/>
      <c r="H4223" s="134">
        <v>14504</v>
      </c>
      <c r="I4223" s="112"/>
      <c r="J4223" s="134"/>
      <c r="K4223" s="112"/>
      <c r="L4223" s="134">
        <v>1374188</v>
      </c>
      <c r="M4223" s="112"/>
      <c r="N4223" s="134">
        <v>0</v>
      </c>
      <c r="O4223" s="112"/>
      <c r="P4223" s="134">
        <v>1811</v>
      </c>
      <c r="Q4223" s="112"/>
      <c r="R4223" s="134">
        <f>SUM(D4223:O4223)</f>
        <v>1893125</v>
      </c>
      <c r="S4223" s="112"/>
      <c r="U4223" s="134">
        <f>SUM(P4223:Q4223)</f>
        <v>1811</v>
      </c>
      <c r="W4223" s="27" t="s">
        <v>10</v>
      </c>
      <c r="AI4223" s="113">
        <f>+AI4221</f>
        <v>0</v>
      </c>
      <c r="AM4223" s="114">
        <f>+AL4221+AO4221</f>
        <v>0</v>
      </c>
      <c r="AN4223" s="115"/>
      <c r="AY4223" s="28"/>
      <c r="AZ4223" s="28"/>
      <c r="BA4223" s="28"/>
      <c r="BD4223" s="116"/>
      <c r="BE4223" s="30" t="str">
        <f t="shared" si="631"/>
        <v>non</v>
      </c>
      <c r="BF4223" s="117">
        <f t="shared" si="631"/>
        <v>0</v>
      </c>
      <c r="BG4223" s="117">
        <f t="shared" si="631"/>
        <v>0</v>
      </c>
      <c r="BH4223" s="117">
        <f t="shared" si="631"/>
        <v>0</v>
      </c>
      <c r="BI4223" s="117">
        <f t="shared" si="631"/>
        <v>0</v>
      </c>
      <c r="BJ4223" s="117">
        <f t="shared" si="631"/>
        <v>0</v>
      </c>
      <c r="BK4223" s="117">
        <f t="shared" si="631"/>
        <v>0</v>
      </c>
      <c r="BL4223" s="117">
        <f t="shared" si="631"/>
        <v>0</v>
      </c>
    </row>
    <row r="4224" spans="1:64" s="111" customFormat="1" ht="12.75" customHeight="1" x14ac:dyDescent="0.2">
      <c r="A4224" s="110" t="s">
        <v>85</v>
      </c>
      <c r="C4224" s="15"/>
      <c r="D4224" s="118"/>
      <c r="E4224" s="134">
        <v>0</v>
      </c>
      <c r="F4224" s="118"/>
      <c r="G4224" s="134">
        <v>0</v>
      </c>
      <c r="H4224" s="118"/>
      <c r="I4224" s="134">
        <v>0</v>
      </c>
      <c r="J4224" s="118"/>
      <c r="K4224" s="134"/>
      <c r="L4224" s="118"/>
      <c r="M4224" s="134">
        <v>0</v>
      </c>
      <c r="N4224" s="118"/>
      <c r="O4224" s="134">
        <v>0</v>
      </c>
      <c r="P4224" s="118"/>
      <c r="Q4224" s="134">
        <v>0</v>
      </c>
      <c r="R4224" s="118"/>
      <c r="S4224" s="134">
        <f>SUM(D4224:O4224)</f>
        <v>0</v>
      </c>
      <c r="U4224" s="118"/>
      <c r="W4224" s="27" t="s">
        <v>10</v>
      </c>
      <c r="AI4224" s="119"/>
      <c r="AM4224" s="120"/>
      <c r="AN4224" s="121"/>
      <c r="AY4224" s="28"/>
      <c r="AZ4224" s="28"/>
      <c r="BA4224" s="28"/>
      <c r="BD4224" s="116"/>
      <c r="BE4224" s="30" t="str">
        <f t="shared" si="631"/>
        <v>non</v>
      </c>
      <c r="BF4224" s="117">
        <f t="shared" si="631"/>
        <v>0</v>
      </c>
      <c r="BG4224" s="117">
        <f t="shared" si="631"/>
        <v>0</v>
      </c>
      <c r="BH4224" s="117">
        <f t="shared" si="631"/>
        <v>0</v>
      </c>
      <c r="BI4224" s="117">
        <f t="shared" si="631"/>
        <v>0</v>
      </c>
      <c r="BJ4224" s="117">
        <f t="shared" si="631"/>
        <v>0</v>
      </c>
      <c r="BK4224" s="117">
        <f t="shared" si="631"/>
        <v>0</v>
      </c>
      <c r="BL4224" s="117">
        <f t="shared" si="631"/>
        <v>0</v>
      </c>
    </row>
    <row r="4225" spans="1:64" s="24" customFormat="1" ht="11.25" customHeight="1" x14ac:dyDescent="0.2">
      <c r="C4225" s="15"/>
      <c r="W4225" s="27" t="s">
        <v>10</v>
      </c>
      <c r="AY4225" s="28"/>
      <c r="AZ4225" s="28"/>
      <c r="BA4225" s="28"/>
      <c r="BD4225" s="29"/>
      <c r="BE4225" s="30" t="str">
        <f t="shared" si="631"/>
        <v>non</v>
      </c>
      <c r="BF4225" s="33">
        <f t="shared" si="631"/>
        <v>0</v>
      </c>
      <c r="BG4225" s="33">
        <f t="shared" si="631"/>
        <v>0</v>
      </c>
      <c r="BH4225" s="33">
        <f t="shared" si="631"/>
        <v>0</v>
      </c>
      <c r="BI4225" s="33">
        <f t="shared" si="631"/>
        <v>0</v>
      </c>
      <c r="BJ4225" s="33">
        <f t="shared" si="631"/>
        <v>0</v>
      </c>
      <c r="BK4225" s="33">
        <f t="shared" si="631"/>
        <v>0</v>
      </c>
      <c r="BL4225" s="33">
        <f t="shared" si="631"/>
        <v>0</v>
      </c>
    </row>
    <row r="4226" spans="1:64" s="122" customFormat="1" ht="15" customHeight="1" x14ac:dyDescent="0.25">
      <c r="A4226" s="122" t="str">
        <f>+CONCATENATE("Ecart ",C4226)</f>
        <v xml:space="preserve">Ecart </v>
      </c>
      <c r="C4226" s="15"/>
      <c r="D4226" s="135">
        <f>ROUND(D4221-D4223,0)</f>
        <v>0</v>
      </c>
      <c r="E4226" s="135">
        <f>ROUND(E4221-E4224,0)</f>
        <v>0</v>
      </c>
      <c r="F4226" s="135">
        <f>ROUND(F4221-F4223,0)</f>
        <v>0</v>
      </c>
      <c r="G4226" s="135">
        <f>ROUND(G4221-G4224,0)</f>
        <v>0</v>
      </c>
      <c r="H4226" s="135">
        <f>ROUND(H4221-H4223,0)</f>
        <v>0</v>
      </c>
      <c r="I4226" s="135">
        <f>ROUND(I4221-I4224,0)</f>
        <v>0</v>
      </c>
      <c r="J4226" s="135">
        <f>ROUND(J4221-J4223,0)</f>
        <v>0</v>
      </c>
      <c r="K4226" s="135">
        <f>ROUND(K4221-K4224,0)</f>
        <v>0</v>
      </c>
      <c r="L4226" s="135">
        <f>ROUND(L4221-L4223,0)</f>
        <v>4379</v>
      </c>
      <c r="M4226" s="135">
        <f>ROUND(M4221-M4224,0)</f>
        <v>0</v>
      </c>
      <c r="N4226" s="135">
        <f>ROUND(N4221-N4223,0)</f>
        <v>0</v>
      </c>
      <c r="O4226" s="135">
        <f>ROUND(O4221-O4224,0)</f>
        <v>0</v>
      </c>
      <c r="P4226" s="135">
        <f>ROUND(P4221-P4223,0)</f>
        <v>0</v>
      </c>
      <c r="Q4226" s="135">
        <f>ROUND(Q4221-Q4224,0)</f>
        <v>0</v>
      </c>
      <c r="R4226" s="135">
        <f>ROUND(R4221-R4223,0)</f>
        <v>4379</v>
      </c>
      <c r="S4226" s="135">
        <f>ROUND(S4221-S4224,0)</f>
        <v>0</v>
      </c>
      <c r="U4226" s="135">
        <f>ROUND(U4221-U4223,0)</f>
        <v>0</v>
      </c>
      <c r="W4226" s="27" t="s">
        <v>10</v>
      </c>
      <c r="AI4226" s="123" t="s">
        <v>86</v>
      </c>
      <c r="AY4226" s="124"/>
      <c r="AZ4226" s="124"/>
      <c r="BA4226" s="124"/>
      <c r="BD4226" s="125"/>
      <c r="BE4226" s="30" t="str">
        <f t="shared" si="631"/>
        <v>non</v>
      </c>
      <c r="BF4226" s="126">
        <f t="shared" si="631"/>
        <v>0</v>
      </c>
      <c r="BG4226" s="126">
        <f t="shared" si="631"/>
        <v>0</v>
      </c>
      <c r="BH4226" s="126">
        <f t="shared" si="631"/>
        <v>0</v>
      </c>
      <c r="BI4226" s="126">
        <f t="shared" si="631"/>
        <v>0</v>
      </c>
      <c r="BJ4226" s="126">
        <f t="shared" si="631"/>
        <v>0</v>
      </c>
      <c r="BK4226" s="126">
        <f t="shared" si="631"/>
        <v>0</v>
      </c>
      <c r="BL4226" s="126">
        <f t="shared" si="631"/>
        <v>0</v>
      </c>
    </row>
    <row r="4227" spans="1:64" ht="15" customHeight="1" x14ac:dyDescent="0.25">
      <c r="C4227" s="15"/>
      <c r="W4227" s="27" t="s">
        <v>10</v>
      </c>
      <c r="AN4227"/>
      <c r="AO4227"/>
      <c r="AP4227"/>
      <c r="AQ4227"/>
      <c r="BE4227" s="30" t="str">
        <f t="shared" si="631"/>
        <v>non</v>
      </c>
      <c r="BF4227" s="3">
        <f t="shared" si="631"/>
        <v>0</v>
      </c>
      <c r="BG4227" s="3">
        <f t="shared" si="631"/>
        <v>0</v>
      </c>
      <c r="BH4227" s="3">
        <f t="shared" si="631"/>
        <v>0</v>
      </c>
      <c r="BI4227" s="3">
        <f t="shared" si="631"/>
        <v>0</v>
      </c>
      <c r="BJ4227" s="3">
        <f t="shared" si="631"/>
        <v>0</v>
      </c>
      <c r="BK4227" s="3">
        <f t="shared" si="631"/>
        <v>0</v>
      </c>
      <c r="BL4227" s="3">
        <f t="shared" si="631"/>
        <v>0</v>
      </c>
    </row>
    <row r="4228" spans="1:64" s="129" customFormat="1" ht="21" customHeight="1" x14ac:dyDescent="0.35">
      <c r="A4228" s="126" t="s">
        <v>87</v>
      </c>
      <c r="B4228" s="127"/>
      <c r="C4228" s="15"/>
      <c r="D4228" s="128"/>
      <c r="E4228" s="128"/>
      <c r="F4228" s="128"/>
      <c r="G4228" s="136">
        <v>0</v>
      </c>
      <c r="H4228" s="127" t="s">
        <v>88</v>
      </c>
      <c r="W4228" s="27" t="s">
        <v>10</v>
      </c>
      <c r="AY4228" s="130"/>
      <c r="AZ4228" s="130"/>
      <c r="BA4228" s="130"/>
      <c r="BD4228" s="131"/>
      <c r="BE4228" s="30" t="str">
        <f t="shared" si="631"/>
        <v>non</v>
      </c>
      <c r="BF4228" s="126">
        <f t="shared" si="631"/>
        <v>0</v>
      </c>
      <c r="BG4228" s="126">
        <f t="shared" si="631"/>
        <v>0</v>
      </c>
      <c r="BH4228" s="126">
        <f t="shared" si="631"/>
        <v>0</v>
      </c>
      <c r="BI4228" s="126">
        <f t="shared" si="631"/>
        <v>0</v>
      </c>
      <c r="BJ4228" s="126">
        <f t="shared" si="631"/>
        <v>0</v>
      </c>
      <c r="BK4228" s="126">
        <f t="shared" si="631"/>
        <v>0</v>
      </c>
      <c r="BL4228" s="126">
        <f t="shared" si="631"/>
        <v>0</v>
      </c>
    </row>
    <row r="4229" spans="1:64" ht="15" customHeight="1" x14ac:dyDescent="0.25">
      <c r="A4229" s="3"/>
      <c r="C4229" s="15"/>
      <c r="W4229" s="27" t="s">
        <v>10</v>
      </c>
      <c r="AN4229"/>
      <c r="AO4229"/>
      <c r="AP4229"/>
      <c r="AQ4229"/>
      <c r="BE4229" s="30" t="str">
        <f t="shared" si="631"/>
        <v>non</v>
      </c>
      <c r="BF4229" s="3">
        <f t="shared" si="631"/>
        <v>0</v>
      </c>
      <c r="BG4229" s="3">
        <f t="shared" si="631"/>
        <v>0</v>
      </c>
      <c r="BH4229" s="3">
        <f t="shared" si="631"/>
        <v>0</v>
      </c>
      <c r="BI4229" s="3">
        <f t="shared" si="631"/>
        <v>0</v>
      </c>
      <c r="BJ4229" s="3">
        <f t="shared" si="631"/>
        <v>0</v>
      </c>
      <c r="BK4229" s="3">
        <f t="shared" si="631"/>
        <v>0</v>
      </c>
      <c r="BL4229" s="3">
        <f t="shared" si="631"/>
        <v>0</v>
      </c>
    </row>
    <row r="4230" spans="1:64" s="129" customFormat="1" ht="21" customHeight="1" x14ac:dyDescent="0.35">
      <c r="A4230" s="126" t="s">
        <v>89</v>
      </c>
      <c r="B4230" s="127"/>
      <c r="C4230" s="15"/>
      <c r="D4230" s="128"/>
      <c r="E4230" s="128"/>
      <c r="F4230" s="128"/>
      <c r="G4230" s="137">
        <v>0</v>
      </c>
      <c r="H4230" s="127" t="s">
        <v>90</v>
      </c>
      <c r="W4230" s="27" t="s">
        <v>10</v>
      </c>
      <c r="AY4230" s="130"/>
      <c r="AZ4230" s="130"/>
      <c r="BA4230" s="130"/>
      <c r="BD4230" s="131"/>
      <c r="BE4230" s="30" t="str">
        <f t="shared" si="631"/>
        <v>non</v>
      </c>
      <c r="BF4230" s="126">
        <f t="shared" si="631"/>
        <v>0</v>
      </c>
      <c r="BG4230" s="126">
        <f t="shared" si="631"/>
        <v>0</v>
      </c>
      <c r="BH4230" s="126">
        <f t="shared" si="631"/>
        <v>0</v>
      </c>
      <c r="BI4230" s="126">
        <f t="shared" si="631"/>
        <v>0</v>
      </c>
      <c r="BJ4230" s="126">
        <f t="shared" si="631"/>
        <v>0</v>
      </c>
      <c r="BK4230" s="126">
        <f t="shared" si="631"/>
        <v>0</v>
      </c>
      <c r="BL4230" s="126">
        <f t="shared" si="631"/>
        <v>0</v>
      </c>
    </row>
    <row r="4231" spans="1:64" ht="15" customHeight="1" x14ac:dyDescent="0.25">
      <c r="A4231" s="3"/>
      <c r="C4231" s="15"/>
      <c r="W4231" s="27" t="s">
        <v>10</v>
      </c>
      <c r="AN4231"/>
      <c r="AO4231"/>
      <c r="AP4231"/>
      <c r="AQ4231"/>
      <c r="BE4231" s="30" t="str">
        <f t="shared" si="631"/>
        <v>non</v>
      </c>
      <c r="BF4231" s="3">
        <f t="shared" si="631"/>
        <v>0</v>
      </c>
      <c r="BG4231" s="3">
        <f t="shared" si="631"/>
        <v>0</v>
      </c>
      <c r="BH4231" s="3">
        <f t="shared" si="631"/>
        <v>0</v>
      </c>
      <c r="BI4231" s="3">
        <f t="shared" si="631"/>
        <v>0</v>
      </c>
      <c r="BJ4231" s="3">
        <f t="shared" si="631"/>
        <v>0</v>
      </c>
      <c r="BK4231" s="3">
        <f t="shared" si="631"/>
        <v>0</v>
      </c>
      <c r="BL4231" s="3">
        <f t="shared" si="631"/>
        <v>0</v>
      </c>
    </row>
    <row r="4232" spans="1:64" ht="15" customHeight="1" x14ac:dyDescent="0.25">
      <c r="C4232" s="15"/>
      <c r="W4232" s="27" t="s">
        <v>10</v>
      </c>
      <c r="AN4232"/>
      <c r="AO4232"/>
      <c r="AP4232"/>
      <c r="AQ4232"/>
      <c r="BE4232" s="30" t="str">
        <f t="shared" si="631"/>
        <v>non</v>
      </c>
      <c r="BF4232" s="3">
        <f t="shared" si="631"/>
        <v>0</v>
      </c>
      <c r="BG4232" s="3">
        <f t="shared" si="631"/>
        <v>0</v>
      </c>
      <c r="BH4232" s="3">
        <f t="shared" si="631"/>
        <v>0</v>
      </c>
      <c r="BI4232" s="3">
        <f t="shared" si="631"/>
        <v>0</v>
      </c>
      <c r="BJ4232" s="3">
        <f t="shared" si="631"/>
        <v>0</v>
      </c>
      <c r="BK4232" s="3">
        <f t="shared" si="631"/>
        <v>0</v>
      </c>
      <c r="BL4232" s="3">
        <f t="shared" si="631"/>
        <v>0</v>
      </c>
    </row>
    <row r="4233" spans="1:64" ht="15" customHeight="1" x14ac:dyDescent="0.25">
      <c r="C4233" s="15"/>
      <c r="W4233" s="27" t="s">
        <v>10</v>
      </c>
      <c r="AN4233"/>
      <c r="AO4233"/>
      <c r="AP4233"/>
      <c r="AQ4233"/>
      <c r="BE4233" s="30" t="str">
        <f t="shared" si="631"/>
        <v>non</v>
      </c>
      <c r="BF4233" s="3">
        <f t="shared" si="631"/>
        <v>0</v>
      </c>
      <c r="BG4233" s="3">
        <f t="shared" si="631"/>
        <v>0</v>
      </c>
      <c r="BH4233" s="3">
        <f t="shared" si="631"/>
        <v>0</v>
      </c>
      <c r="BI4233" s="3">
        <f t="shared" si="631"/>
        <v>0</v>
      </c>
      <c r="BJ4233" s="3">
        <f t="shared" si="631"/>
        <v>0</v>
      </c>
      <c r="BK4233" s="3">
        <f t="shared" si="631"/>
        <v>0</v>
      </c>
      <c r="BL4233" s="3">
        <f t="shared" si="631"/>
        <v>0</v>
      </c>
    </row>
    <row r="4234" spans="1:64" ht="15" customHeight="1" x14ac:dyDescent="0.25">
      <c r="C4234" s="15"/>
      <c r="W4234" s="27" t="s">
        <v>10</v>
      </c>
      <c r="AN4234"/>
      <c r="AO4234"/>
      <c r="AP4234"/>
      <c r="AQ4234"/>
      <c r="BE4234" s="30" t="str">
        <f t="shared" ref="BE4234:BL4249" si="634">+BE4233</f>
        <v>non</v>
      </c>
      <c r="BF4234" s="3">
        <f t="shared" si="634"/>
        <v>0</v>
      </c>
      <c r="BG4234" s="3">
        <f t="shared" si="634"/>
        <v>0</v>
      </c>
      <c r="BH4234" s="3">
        <f t="shared" si="634"/>
        <v>0</v>
      </c>
      <c r="BI4234" s="3">
        <f t="shared" si="634"/>
        <v>0</v>
      </c>
      <c r="BJ4234" s="3">
        <f t="shared" si="634"/>
        <v>0</v>
      </c>
      <c r="BK4234" s="3">
        <f t="shared" si="634"/>
        <v>0</v>
      </c>
      <c r="BL4234" s="3">
        <f t="shared" si="634"/>
        <v>0</v>
      </c>
    </row>
    <row r="4235" spans="1:64" ht="15" customHeight="1" x14ac:dyDescent="0.25">
      <c r="C4235" s="15"/>
      <c r="W4235" s="27" t="s">
        <v>10</v>
      </c>
      <c r="AN4235"/>
      <c r="AO4235"/>
      <c r="AP4235"/>
      <c r="AQ4235"/>
      <c r="BE4235" s="30" t="str">
        <f t="shared" si="634"/>
        <v>non</v>
      </c>
      <c r="BF4235" s="3">
        <f t="shared" si="634"/>
        <v>0</v>
      </c>
      <c r="BG4235" s="3">
        <f t="shared" si="634"/>
        <v>0</v>
      </c>
      <c r="BH4235" s="3">
        <f t="shared" si="634"/>
        <v>0</v>
      </c>
      <c r="BI4235" s="3">
        <f t="shared" si="634"/>
        <v>0</v>
      </c>
      <c r="BJ4235" s="3">
        <f t="shared" si="634"/>
        <v>0</v>
      </c>
      <c r="BK4235" s="3">
        <f t="shared" si="634"/>
        <v>0</v>
      </c>
      <c r="BL4235" s="3">
        <f t="shared" si="634"/>
        <v>0</v>
      </c>
    </row>
    <row r="4236" spans="1:64" ht="15" customHeight="1" x14ac:dyDescent="0.25">
      <c r="C4236" s="15"/>
      <c r="W4236" s="27" t="s">
        <v>10</v>
      </c>
      <c r="AN4236"/>
      <c r="AO4236"/>
      <c r="AP4236"/>
      <c r="AQ4236"/>
      <c r="BE4236" s="30" t="str">
        <f t="shared" si="634"/>
        <v>non</v>
      </c>
      <c r="BF4236" s="3">
        <f t="shared" si="634"/>
        <v>0</v>
      </c>
      <c r="BG4236" s="3">
        <f t="shared" si="634"/>
        <v>0</v>
      </c>
      <c r="BH4236" s="3">
        <f t="shared" si="634"/>
        <v>0</v>
      </c>
      <c r="BI4236" s="3">
        <f t="shared" si="634"/>
        <v>0</v>
      </c>
      <c r="BJ4236" s="3">
        <f t="shared" si="634"/>
        <v>0</v>
      </c>
      <c r="BK4236" s="3">
        <f t="shared" si="634"/>
        <v>0</v>
      </c>
      <c r="BL4236" s="3">
        <f t="shared" si="634"/>
        <v>0</v>
      </c>
    </row>
    <row r="4237" spans="1:64" ht="15" customHeight="1" x14ac:dyDescent="0.25">
      <c r="C4237" s="15"/>
      <c r="W4237" s="27" t="s">
        <v>10</v>
      </c>
      <c r="AN4237"/>
      <c r="AO4237"/>
      <c r="AP4237"/>
      <c r="AQ4237"/>
      <c r="BE4237" s="30" t="str">
        <f t="shared" si="634"/>
        <v>non</v>
      </c>
      <c r="BF4237" s="3">
        <f t="shared" si="634"/>
        <v>0</v>
      </c>
      <c r="BG4237" s="3">
        <f t="shared" si="634"/>
        <v>0</v>
      </c>
      <c r="BH4237" s="3">
        <f t="shared" si="634"/>
        <v>0</v>
      </c>
      <c r="BI4237" s="3">
        <f t="shared" si="634"/>
        <v>0</v>
      </c>
      <c r="BJ4237" s="3">
        <f t="shared" si="634"/>
        <v>0</v>
      </c>
      <c r="BK4237" s="3">
        <f t="shared" si="634"/>
        <v>0</v>
      </c>
      <c r="BL4237" s="3">
        <f t="shared" si="634"/>
        <v>0</v>
      </c>
    </row>
    <row r="4238" spans="1:64" ht="15" customHeight="1" x14ac:dyDescent="0.25">
      <c r="C4238" s="15"/>
      <c r="W4238" s="27" t="s">
        <v>10</v>
      </c>
      <c r="AN4238"/>
      <c r="AO4238"/>
      <c r="AP4238"/>
      <c r="AQ4238"/>
      <c r="BE4238" s="30" t="str">
        <f t="shared" si="634"/>
        <v>non</v>
      </c>
      <c r="BF4238" s="3">
        <f t="shared" si="634"/>
        <v>0</v>
      </c>
      <c r="BG4238" s="3">
        <f t="shared" si="634"/>
        <v>0</v>
      </c>
      <c r="BH4238" s="3">
        <f t="shared" si="634"/>
        <v>0</v>
      </c>
      <c r="BI4238" s="3">
        <f t="shared" si="634"/>
        <v>0</v>
      </c>
      <c r="BJ4238" s="3">
        <f t="shared" si="634"/>
        <v>0</v>
      </c>
      <c r="BK4238" s="3">
        <f t="shared" si="634"/>
        <v>0</v>
      </c>
      <c r="BL4238" s="3">
        <f t="shared" si="634"/>
        <v>0</v>
      </c>
    </row>
    <row r="4239" spans="1:64" ht="15" customHeight="1" x14ac:dyDescent="0.25">
      <c r="C4239" s="15"/>
      <c r="W4239" s="27" t="s">
        <v>10</v>
      </c>
      <c r="AN4239"/>
      <c r="AO4239"/>
      <c r="AP4239"/>
      <c r="AQ4239"/>
      <c r="BE4239" s="30" t="str">
        <f t="shared" si="634"/>
        <v>non</v>
      </c>
      <c r="BF4239" s="3">
        <f t="shared" si="634"/>
        <v>0</v>
      </c>
      <c r="BG4239" s="3">
        <f t="shared" si="634"/>
        <v>0</v>
      </c>
      <c r="BH4239" s="3">
        <f t="shared" si="634"/>
        <v>0</v>
      </c>
      <c r="BI4239" s="3">
        <f t="shared" si="634"/>
        <v>0</v>
      </c>
      <c r="BJ4239" s="3">
        <f t="shared" si="634"/>
        <v>0</v>
      </c>
      <c r="BK4239" s="3">
        <f t="shared" si="634"/>
        <v>0</v>
      </c>
      <c r="BL4239" s="3">
        <f t="shared" si="634"/>
        <v>0</v>
      </c>
    </row>
    <row r="4240" spans="1:64" ht="15" customHeight="1" x14ac:dyDescent="0.25">
      <c r="C4240" s="15"/>
      <c r="W4240" s="27" t="s">
        <v>10</v>
      </c>
      <c r="AN4240"/>
      <c r="AO4240"/>
      <c r="AP4240"/>
      <c r="AQ4240"/>
      <c r="BE4240" s="30" t="str">
        <f t="shared" si="634"/>
        <v>non</v>
      </c>
      <c r="BF4240" s="3">
        <f t="shared" si="634"/>
        <v>0</v>
      </c>
      <c r="BG4240" s="3">
        <f t="shared" si="634"/>
        <v>0</v>
      </c>
      <c r="BH4240" s="3">
        <f t="shared" si="634"/>
        <v>0</v>
      </c>
      <c r="BI4240" s="3">
        <f t="shared" si="634"/>
        <v>0</v>
      </c>
      <c r="BJ4240" s="3">
        <f t="shared" si="634"/>
        <v>0</v>
      </c>
      <c r="BK4240" s="3">
        <f t="shared" si="634"/>
        <v>0</v>
      </c>
      <c r="BL4240" s="3">
        <f t="shared" si="634"/>
        <v>0</v>
      </c>
    </row>
    <row r="4241" spans="3:64" ht="15" customHeight="1" x14ac:dyDescent="0.25">
      <c r="C4241" s="15"/>
      <c r="W4241" s="27" t="s">
        <v>10</v>
      </c>
      <c r="AN4241"/>
      <c r="AO4241"/>
      <c r="AP4241"/>
      <c r="AQ4241"/>
      <c r="BE4241" s="30" t="str">
        <f t="shared" si="634"/>
        <v>non</v>
      </c>
      <c r="BF4241" s="3">
        <f t="shared" si="634"/>
        <v>0</v>
      </c>
      <c r="BG4241" s="3">
        <f t="shared" si="634"/>
        <v>0</v>
      </c>
      <c r="BH4241" s="3">
        <f t="shared" si="634"/>
        <v>0</v>
      </c>
      <c r="BI4241" s="3">
        <f t="shared" si="634"/>
        <v>0</v>
      </c>
      <c r="BJ4241" s="3">
        <f t="shared" si="634"/>
        <v>0</v>
      </c>
      <c r="BK4241" s="3">
        <f t="shared" si="634"/>
        <v>0</v>
      </c>
      <c r="BL4241" s="3">
        <f t="shared" si="634"/>
        <v>0</v>
      </c>
    </row>
    <row r="4242" spans="3:64" ht="15" customHeight="1" x14ac:dyDescent="0.25">
      <c r="C4242" s="15"/>
      <c r="W4242" s="27" t="s">
        <v>10</v>
      </c>
      <c r="AN4242"/>
      <c r="AO4242"/>
      <c r="AP4242"/>
      <c r="AQ4242"/>
      <c r="BE4242" s="30" t="str">
        <f t="shared" si="634"/>
        <v>non</v>
      </c>
      <c r="BF4242" s="3">
        <f t="shared" si="634"/>
        <v>0</v>
      </c>
      <c r="BG4242" s="3">
        <f t="shared" si="634"/>
        <v>0</v>
      </c>
      <c r="BH4242" s="3">
        <f t="shared" si="634"/>
        <v>0</v>
      </c>
      <c r="BI4242" s="3">
        <f t="shared" si="634"/>
        <v>0</v>
      </c>
      <c r="BJ4242" s="3">
        <f t="shared" si="634"/>
        <v>0</v>
      </c>
      <c r="BK4242" s="3">
        <f t="shared" si="634"/>
        <v>0</v>
      </c>
      <c r="BL4242" s="3">
        <f t="shared" si="634"/>
        <v>0</v>
      </c>
    </row>
    <row r="4243" spans="3:64" ht="15" customHeight="1" x14ac:dyDescent="0.25">
      <c r="C4243" s="15"/>
      <c r="W4243" s="27" t="s">
        <v>10</v>
      </c>
      <c r="AN4243"/>
      <c r="AO4243"/>
      <c r="AP4243"/>
      <c r="AQ4243"/>
      <c r="BE4243" s="30" t="str">
        <f t="shared" si="634"/>
        <v>non</v>
      </c>
      <c r="BF4243" s="3">
        <f t="shared" si="634"/>
        <v>0</v>
      </c>
      <c r="BG4243" s="3">
        <f t="shared" si="634"/>
        <v>0</v>
      </c>
      <c r="BH4243" s="3">
        <f t="shared" si="634"/>
        <v>0</v>
      </c>
      <c r="BI4243" s="3">
        <f t="shared" si="634"/>
        <v>0</v>
      </c>
      <c r="BJ4243" s="3">
        <f t="shared" si="634"/>
        <v>0</v>
      </c>
      <c r="BK4243" s="3">
        <f t="shared" si="634"/>
        <v>0</v>
      </c>
      <c r="BL4243" s="3">
        <f t="shared" si="634"/>
        <v>0</v>
      </c>
    </row>
    <row r="4244" spans="3:64" ht="15" customHeight="1" x14ac:dyDescent="0.25">
      <c r="C4244" s="15"/>
      <c r="W4244" s="27" t="s">
        <v>10</v>
      </c>
      <c r="AN4244"/>
      <c r="AO4244"/>
      <c r="AP4244"/>
      <c r="AQ4244"/>
      <c r="BE4244" s="30" t="str">
        <f t="shared" si="634"/>
        <v>non</v>
      </c>
      <c r="BF4244" s="3">
        <f t="shared" si="634"/>
        <v>0</v>
      </c>
      <c r="BG4244" s="3">
        <f t="shared" si="634"/>
        <v>0</v>
      </c>
      <c r="BH4244" s="3">
        <f t="shared" si="634"/>
        <v>0</v>
      </c>
      <c r="BI4244" s="3">
        <f t="shared" si="634"/>
        <v>0</v>
      </c>
      <c r="BJ4244" s="3">
        <f t="shared" si="634"/>
        <v>0</v>
      </c>
      <c r="BK4244" s="3">
        <f t="shared" si="634"/>
        <v>0</v>
      </c>
      <c r="BL4244" s="3">
        <f t="shared" si="634"/>
        <v>0</v>
      </c>
    </row>
    <row r="4245" spans="3:64" ht="15" customHeight="1" x14ac:dyDescent="0.25">
      <c r="C4245" s="15"/>
      <c r="W4245" s="27" t="s">
        <v>10</v>
      </c>
      <c r="AN4245"/>
      <c r="AO4245"/>
      <c r="AP4245"/>
      <c r="AQ4245"/>
      <c r="BE4245" s="30" t="str">
        <f t="shared" si="634"/>
        <v>non</v>
      </c>
      <c r="BF4245" s="3">
        <f t="shared" si="634"/>
        <v>0</v>
      </c>
      <c r="BG4245" s="3">
        <f t="shared" si="634"/>
        <v>0</v>
      </c>
      <c r="BH4245" s="3">
        <f t="shared" si="634"/>
        <v>0</v>
      </c>
      <c r="BI4245" s="3">
        <f t="shared" si="634"/>
        <v>0</v>
      </c>
      <c r="BJ4245" s="3">
        <f t="shared" si="634"/>
        <v>0</v>
      </c>
      <c r="BK4245" s="3">
        <f t="shared" si="634"/>
        <v>0</v>
      </c>
      <c r="BL4245" s="3">
        <f t="shared" si="634"/>
        <v>0</v>
      </c>
    </row>
    <row r="4246" spans="3:64" ht="15" customHeight="1" x14ac:dyDescent="0.25">
      <c r="C4246" s="15"/>
      <c r="W4246" s="27" t="s">
        <v>10</v>
      </c>
      <c r="AN4246"/>
      <c r="AO4246"/>
      <c r="AP4246"/>
      <c r="AQ4246"/>
      <c r="BE4246" s="30" t="str">
        <f t="shared" si="634"/>
        <v>non</v>
      </c>
      <c r="BF4246" s="3">
        <f t="shared" si="634"/>
        <v>0</v>
      </c>
      <c r="BG4246" s="3">
        <f t="shared" si="634"/>
        <v>0</v>
      </c>
      <c r="BH4246" s="3">
        <f t="shared" si="634"/>
        <v>0</v>
      </c>
      <c r="BI4246" s="3">
        <f t="shared" si="634"/>
        <v>0</v>
      </c>
      <c r="BJ4246" s="3">
        <f t="shared" si="634"/>
        <v>0</v>
      </c>
      <c r="BK4246" s="3">
        <f t="shared" si="634"/>
        <v>0</v>
      </c>
      <c r="BL4246" s="3">
        <f t="shared" si="634"/>
        <v>0</v>
      </c>
    </row>
    <row r="4247" spans="3:64" ht="15" customHeight="1" x14ac:dyDescent="0.25">
      <c r="C4247" s="15"/>
      <c r="W4247" s="27" t="s">
        <v>10</v>
      </c>
      <c r="AN4247"/>
      <c r="AO4247"/>
      <c r="AP4247"/>
      <c r="AQ4247"/>
      <c r="BE4247" s="30" t="str">
        <f t="shared" si="634"/>
        <v>non</v>
      </c>
      <c r="BF4247" s="3">
        <f t="shared" si="634"/>
        <v>0</v>
      </c>
      <c r="BG4247" s="3">
        <f t="shared" si="634"/>
        <v>0</v>
      </c>
      <c r="BH4247" s="3">
        <f t="shared" si="634"/>
        <v>0</v>
      </c>
      <c r="BI4247" s="3">
        <f t="shared" si="634"/>
        <v>0</v>
      </c>
      <c r="BJ4247" s="3">
        <f t="shared" si="634"/>
        <v>0</v>
      </c>
      <c r="BK4247" s="3">
        <f t="shared" si="634"/>
        <v>0</v>
      </c>
      <c r="BL4247" s="3">
        <f t="shared" si="634"/>
        <v>0</v>
      </c>
    </row>
    <row r="4248" spans="3:64" ht="15" customHeight="1" x14ac:dyDescent="0.25">
      <c r="C4248" s="15"/>
      <c r="W4248" s="27" t="s">
        <v>10</v>
      </c>
      <c r="AN4248"/>
      <c r="AO4248"/>
      <c r="AP4248"/>
      <c r="AQ4248"/>
      <c r="BE4248" s="30" t="str">
        <f t="shared" si="634"/>
        <v>non</v>
      </c>
      <c r="BF4248" s="3">
        <f t="shared" si="634"/>
        <v>0</v>
      </c>
      <c r="BG4248" s="3">
        <f t="shared" si="634"/>
        <v>0</v>
      </c>
      <c r="BH4248" s="3">
        <f t="shared" si="634"/>
        <v>0</v>
      </c>
      <c r="BI4248" s="3">
        <f t="shared" si="634"/>
        <v>0</v>
      </c>
      <c r="BJ4248" s="3">
        <f t="shared" si="634"/>
        <v>0</v>
      </c>
      <c r="BK4248" s="3">
        <f t="shared" si="634"/>
        <v>0</v>
      </c>
      <c r="BL4248" s="3">
        <f t="shared" si="634"/>
        <v>0</v>
      </c>
    </row>
    <row r="4249" spans="3:64" ht="15" customHeight="1" x14ac:dyDescent="0.25">
      <c r="C4249" s="15"/>
      <c r="W4249" s="27" t="s">
        <v>10</v>
      </c>
      <c r="AN4249"/>
      <c r="AO4249"/>
      <c r="AP4249"/>
      <c r="AQ4249"/>
      <c r="BE4249" s="30" t="str">
        <f t="shared" si="634"/>
        <v>non</v>
      </c>
      <c r="BF4249" s="3">
        <f t="shared" si="634"/>
        <v>0</v>
      </c>
      <c r="BG4249" s="3">
        <f t="shared" si="634"/>
        <v>0</v>
      </c>
      <c r="BH4249" s="3">
        <f t="shared" si="634"/>
        <v>0</v>
      </c>
      <c r="BI4249" s="3">
        <f t="shared" si="634"/>
        <v>0</v>
      </c>
      <c r="BJ4249" s="3">
        <f t="shared" si="634"/>
        <v>0</v>
      </c>
      <c r="BK4249" s="3">
        <f t="shared" si="634"/>
        <v>0</v>
      </c>
      <c r="BL4249" s="3">
        <f t="shared" si="634"/>
        <v>0</v>
      </c>
    </row>
    <row r="4250" spans="3:64" ht="15" customHeight="1" x14ac:dyDescent="0.25">
      <c r="C4250" s="15"/>
      <c r="W4250" s="27" t="s">
        <v>10</v>
      </c>
      <c r="AN4250"/>
      <c r="AO4250"/>
      <c r="AP4250"/>
      <c r="AQ4250"/>
      <c r="BE4250" s="30" t="str">
        <f t="shared" ref="BE4250:BL4265" si="635">+BE4249</f>
        <v>non</v>
      </c>
      <c r="BF4250" s="3">
        <f t="shared" si="635"/>
        <v>0</v>
      </c>
      <c r="BG4250" s="3">
        <f t="shared" si="635"/>
        <v>0</v>
      </c>
      <c r="BH4250" s="3">
        <f t="shared" si="635"/>
        <v>0</v>
      </c>
      <c r="BI4250" s="3">
        <f t="shared" si="635"/>
        <v>0</v>
      </c>
      <c r="BJ4250" s="3">
        <f t="shared" si="635"/>
        <v>0</v>
      </c>
      <c r="BK4250" s="3">
        <f t="shared" si="635"/>
        <v>0</v>
      </c>
      <c r="BL4250" s="3">
        <f t="shared" si="635"/>
        <v>0</v>
      </c>
    </row>
    <row r="4251" spans="3:64" ht="15" customHeight="1" x14ac:dyDescent="0.25">
      <c r="C4251" s="15"/>
      <c r="W4251" s="27" t="s">
        <v>10</v>
      </c>
      <c r="AN4251"/>
      <c r="AO4251"/>
      <c r="AP4251"/>
      <c r="AQ4251"/>
      <c r="BE4251" s="30" t="str">
        <f t="shared" si="635"/>
        <v>non</v>
      </c>
      <c r="BF4251" s="3">
        <f t="shared" si="635"/>
        <v>0</v>
      </c>
      <c r="BG4251" s="3">
        <f t="shared" si="635"/>
        <v>0</v>
      </c>
      <c r="BH4251" s="3">
        <f t="shared" si="635"/>
        <v>0</v>
      </c>
      <c r="BI4251" s="3">
        <f t="shared" si="635"/>
        <v>0</v>
      </c>
      <c r="BJ4251" s="3">
        <f t="shared" si="635"/>
        <v>0</v>
      </c>
      <c r="BK4251" s="3">
        <f t="shared" si="635"/>
        <v>0</v>
      </c>
      <c r="BL4251" s="3">
        <f t="shared" si="635"/>
        <v>0</v>
      </c>
    </row>
    <row r="4252" spans="3:64" ht="15" customHeight="1" x14ac:dyDescent="0.25">
      <c r="C4252" s="15"/>
      <c r="W4252" s="27" t="s">
        <v>10</v>
      </c>
      <c r="AN4252"/>
      <c r="AO4252"/>
      <c r="AP4252"/>
      <c r="AQ4252"/>
      <c r="BE4252" s="30" t="str">
        <f t="shared" si="635"/>
        <v>non</v>
      </c>
      <c r="BF4252" s="3">
        <f t="shared" si="635"/>
        <v>0</v>
      </c>
      <c r="BG4252" s="3">
        <f t="shared" si="635"/>
        <v>0</v>
      </c>
      <c r="BH4252" s="3">
        <f t="shared" si="635"/>
        <v>0</v>
      </c>
      <c r="BI4252" s="3">
        <f t="shared" si="635"/>
        <v>0</v>
      </c>
      <c r="BJ4252" s="3">
        <f t="shared" si="635"/>
        <v>0</v>
      </c>
      <c r="BK4252" s="3">
        <f t="shared" si="635"/>
        <v>0</v>
      </c>
      <c r="BL4252" s="3">
        <f t="shared" si="635"/>
        <v>0</v>
      </c>
    </row>
    <row r="4253" spans="3:64" ht="15" customHeight="1" x14ac:dyDescent="0.25">
      <c r="C4253" s="15"/>
      <c r="W4253" s="27" t="s">
        <v>10</v>
      </c>
      <c r="AN4253"/>
      <c r="AO4253"/>
      <c r="AP4253"/>
      <c r="AQ4253"/>
      <c r="BE4253" s="30" t="str">
        <f t="shared" si="635"/>
        <v>non</v>
      </c>
      <c r="BF4253" s="3">
        <f t="shared" si="635"/>
        <v>0</v>
      </c>
      <c r="BG4253" s="3">
        <f t="shared" si="635"/>
        <v>0</v>
      </c>
      <c r="BH4253" s="3">
        <f t="shared" si="635"/>
        <v>0</v>
      </c>
      <c r="BI4253" s="3">
        <f t="shared" si="635"/>
        <v>0</v>
      </c>
      <c r="BJ4253" s="3">
        <f t="shared" si="635"/>
        <v>0</v>
      </c>
      <c r="BK4253" s="3">
        <f t="shared" si="635"/>
        <v>0</v>
      </c>
      <c r="BL4253" s="3">
        <f t="shared" si="635"/>
        <v>0</v>
      </c>
    </row>
    <row r="4254" spans="3:64" ht="15" customHeight="1" x14ac:dyDescent="0.25">
      <c r="C4254" s="15"/>
      <c r="W4254" s="27" t="s">
        <v>10</v>
      </c>
      <c r="AN4254"/>
      <c r="AO4254"/>
      <c r="AP4254"/>
      <c r="AQ4254"/>
      <c r="BE4254" s="30" t="str">
        <f t="shared" si="635"/>
        <v>non</v>
      </c>
      <c r="BF4254" s="3">
        <f t="shared" si="635"/>
        <v>0</v>
      </c>
      <c r="BG4254" s="3">
        <f t="shared" si="635"/>
        <v>0</v>
      </c>
      <c r="BH4254" s="3">
        <f t="shared" si="635"/>
        <v>0</v>
      </c>
      <c r="BI4254" s="3">
        <f t="shared" si="635"/>
        <v>0</v>
      </c>
      <c r="BJ4254" s="3">
        <f t="shared" si="635"/>
        <v>0</v>
      </c>
      <c r="BK4254" s="3">
        <f t="shared" si="635"/>
        <v>0</v>
      </c>
      <c r="BL4254" s="3">
        <f t="shared" si="635"/>
        <v>0</v>
      </c>
    </row>
    <row r="4255" spans="3:64" ht="15" customHeight="1" x14ac:dyDescent="0.25">
      <c r="C4255" s="15"/>
      <c r="W4255" s="27" t="s">
        <v>10</v>
      </c>
      <c r="AN4255"/>
      <c r="AO4255"/>
      <c r="AP4255"/>
      <c r="AQ4255"/>
      <c r="BE4255" s="30" t="str">
        <f t="shared" si="635"/>
        <v>non</v>
      </c>
      <c r="BF4255" s="3">
        <f t="shared" si="635"/>
        <v>0</v>
      </c>
      <c r="BG4255" s="3">
        <f t="shared" si="635"/>
        <v>0</v>
      </c>
      <c r="BH4255" s="3">
        <f t="shared" si="635"/>
        <v>0</v>
      </c>
      <c r="BI4255" s="3">
        <f t="shared" si="635"/>
        <v>0</v>
      </c>
      <c r="BJ4255" s="3">
        <f t="shared" si="635"/>
        <v>0</v>
      </c>
      <c r="BK4255" s="3">
        <f t="shared" si="635"/>
        <v>0</v>
      </c>
      <c r="BL4255" s="3">
        <f t="shared" si="635"/>
        <v>0</v>
      </c>
    </row>
    <row r="4256" spans="3:64" ht="15" customHeight="1" x14ac:dyDescent="0.25">
      <c r="C4256" s="15"/>
      <c r="W4256" s="27" t="s">
        <v>10</v>
      </c>
      <c r="AN4256"/>
      <c r="AO4256"/>
      <c r="AP4256"/>
      <c r="AQ4256"/>
      <c r="BE4256" s="30" t="str">
        <f t="shared" si="635"/>
        <v>non</v>
      </c>
      <c r="BF4256" s="3">
        <f t="shared" si="635"/>
        <v>0</v>
      </c>
      <c r="BG4256" s="3">
        <f t="shared" si="635"/>
        <v>0</v>
      </c>
      <c r="BH4256" s="3">
        <f t="shared" si="635"/>
        <v>0</v>
      </c>
      <c r="BI4256" s="3">
        <f t="shared" si="635"/>
        <v>0</v>
      </c>
      <c r="BJ4256" s="3">
        <f t="shared" si="635"/>
        <v>0</v>
      </c>
      <c r="BK4256" s="3">
        <f t="shared" si="635"/>
        <v>0</v>
      </c>
      <c r="BL4256" s="3">
        <f t="shared" si="635"/>
        <v>0</v>
      </c>
    </row>
    <row r="4257" spans="3:57" ht="15" customHeight="1" x14ac:dyDescent="0.25">
      <c r="C4257" s="15"/>
      <c r="W4257" s="132" t="s">
        <v>91</v>
      </c>
      <c r="AN4257"/>
      <c r="AO4257"/>
      <c r="AP4257"/>
      <c r="AQ4257"/>
      <c r="BD4257"/>
      <c r="BE4257" s="30" t="str">
        <f t="shared" si="635"/>
        <v>non</v>
      </c>
    </row>
    <row r="4258" spans="3:57" ht="15" customHeight="1" x14ac:dyDescent="0.25">
      <c r="C4258" s="15"/>
      <c r="W4258" s="132" t="s">
        <v>91</v>
      </c>
      <c r="AN4258"/>
      <c r="AO4258"/>
      <c r="AP4258"/>
      <c r="AQ4258"/>
      <c r="BD4258"/>
      <c r="BE4258" s="30" t="str">
        <f t="shared" si="635"/>
        <v>non</v>
      </c>
    </row>
    <row r="4259" spans="3:57" ht="15" customHeight="1" x14ac:dyDescent="0.25">
      <c r="C4259" s="15"/>
      <c r="W4259" s="132" t="s">
        <v>91</v>
      </c>
      <c r="AN4259"/>
      <c r="AO4259"/>
      <c r="AP4259"/>
      <c r="AQ4259"/>
      <c r="BD4259"/>
      <c r="BE4259" s="30" t="str">
        <f t="shared" si="635"/>
        <v>non</v>
      </c>
    </row>
    <row r="4260" spans="3:57" ht="15" customHeight="1" x14ac:dyDescent="0.25">
      <c r="C4260" s="15"/>
      <c r="W4260" s="132" t="s">
        <v>91</v>
      </c>
      <c r="AN4260"/>
      <c r="AO4260"/>
      <c r="AP4260"/>
      <c r="AQ4260"/>
      <c r="BD4260"/>
      <c r="BE4260" s="30" t="str">
        <f t="shared" si="635"/>
        <v>non</v>
      </c>
    </row>
    <row r="4261" spans="3:57" ht="15" customHeight="1" x14ac:dyDescent="0.25">
      <c r="C4261" s="15"/>
      <c r="W4261" s="132" t="s">
        <v>91</v>
      </c>
      <c r="AN4261"/>
      <c r="AO4261"/>
      <c r="AP4261"/>
      <c r="AQ4261"/>
      <c r="BD4261"/>
      <c r="BE4261" s="30" t="str">
        <f t="shared" si="635"/>
        <v>non</v>
      </c>
    </row>
    <row r="4262" spans="3:57" ht="15" customHeight="1" x14ac:dyDescent="0.25">
      <c r="C4262" s="15"/>
      <c r="W4262" s="132" t="s">
        <v>91</v>
      </c>
      <c r="AN4262"/>
      <c r="AO4262"/>
      <c r="AP4262"/>
      <c r="AQ4262"/>
      <c r="BD4262"/>
      <c r="BE4262" s="30" t="str">
        <f t="shared" si="635"/>
        <v>non</v>
      </c>
    </row>
    <row r="4263" spans="3:57" ht="15" customHeight="1" x14ac:dyDescent="0.25">
      <c r="C4263" s="15"/>
      <c r="W4263" s="132" t="s">
        <v>91</v>
      </c>
      <c r="AN4263"/>
      <c r="AO4263"/>
      <c r="AP4263"/>
      <c r="AQ4263"/>
      <c r="BD4263"/>
      <c r="BE4263" s="30" t="str">
        <f t="shared" si="635"/>
        <v>non</v>
      </c>
    </row>
    <row r="4264" spans="3:57" ht="15" customHeight="1" x14ac:dyDescent="0.25">
      <c r="C4264" s="15"/>
      <c r="W4264" s="132" t="s">
        <v>91</v>
      </c>
      <c r="AN4264"/>
      <c r="AO4264"/>
      <c r="AP4264"/>
      <c r="AQ4264"/>
      <c r="BD4264"/>
      <c r="BE4264" s="30" t="str">
        <f t="shared" si="635"/>
        <v>non</v>
      </c>
    </row>
    <row r="4265" spans="3:57" ht="15" customHeight="1" x14ac:dyDescent="0.25">
      <c r="C4265" s="15"/>
      <c r="W4265" s="132" t="s">
        <v>91</v>
      </c>
      <c r="AN4265"/>
      <c r="AO4265"/>
      <c r="AP4265"/>
      <c r="AQ4265"/>
      <c r="BD4265"/>
      <c r="BE4265" s="30" t="str">
        <f t="shared" si="635"/>
        <v>non</v>
      </c>
    </row>
    <row r="4266" spans="3:57" ht="15" customHeight="1" x14ac:dyDescent="0.25">
      <c r="C4266" s="15"/>
      <c r="W4266" s="132" t="s">
        <v>91</v>
      </c>
      <c r="AN4266"/>
      <c r="AO4266"/>
      <c r="AP4266"/>
      <c r="AQ4266"/>
      <c r="BD4266"/>
      <c r="BE4266" s="30" t="str">
        <f t="shared" ref="BE4266:BE4329" si="636">+BE4265</f>
        <v>non</v>
      </c>
    </row>
    <row r="4267" spans="3:57" ht="15" customHeight="1" x14ac:dyDescent="0.25">
      <c r="C4267" s="15"/>
      <c r="W4267" s="132" t="s">
        <v>91</v>
      </c>
      <c r="AN4267"/>
      <c r="AO4267"/>
      <c r="AP4267"/>
      <c r="AQ4267"/>
      <c r="BD4267"/>
      <c r="BE4267" s="30" t="str">
        <f t="shared" si="636"/>
        <v>non</v>
      </c>
    </row>
    <row r="4268" spans="3:57" ht="15" customHeight="1" x14ac:dyDescent="0.25">
      <c r="C4268" s="15"/>
      <c r="W4268" s="132" t="s">
        <v>91</v>
      </c>
      <c r="AN4268"/>
      <c r="AO4268"/>
      <c r="AP4268"/>
      <c r="AQ4268"/>
      <c r="BD4268"/>
      <c r="BE4268" s="30" t="str">
        <f t="shared" si="636"/>
        <v>non</v>
      </c>
    </row>
    <row r="4269" spans="3:57" ht="15" customHeight="1" x14ac:dyDescent="0.25">
      <c r="C4269" s="15"/>
      <c r="W4269" s="132" t="s">
        <v>91</v>
      </c>
      <c r="AN4269"/>
      <c r="AO4269"/>
      <c r="AP4269"/>
      <c r="AQ4269"/>
      <c r="BD4269"/>
      <c r="BE4269" s="30" t="str">
        <f t="shared" si="636"/>
        <v>non</v>
      </c>
    </row>
    <row r="4270" spans="3:57" ht="15" customHeight="1" x14ac:dyDescent="0.25">
      <c r="C4270" s="15"/>
      <c r="W4270" s="132" t="s">
        <v>91</v>
      </c>
      <c r="AN4270"/>
      <c r="AO4270"/>
      <c r="AP4270"/>
      <c r="AQ4270"/>
      <c r="BD4270"/>
      <c r="BE4270" s="30" t="str">
        <f t="shared" si="636"/>
        <v>non</v>
      </c>
    </row>
    <row r="4271" spans="3:57" ht="15" customHeight="1" x14ac:dyDescent="0.25">
      <c r="C4271" s="15"/>
      <c r="W4271" s="132" t="s">
        <v>91</v>
      </c>
      <c r="AN4271"/>
      <c r="AO4271"/>
      <c r="AP4271"/>
      <c r="AQ4271"/>
      <c r="BD4271"/>
      <c r="BE4271" s="30" t="str">
        <f t="shared" si="636"/>
        <v>non</v>
      </c>
    </row>
    <row r="4272" spans="3:57" ht="15" customHeight="1" x14ac:dyDescent="0.25">
      <c r="C4272" s="15"/>
      <c r="W4272" s="132" t="s">
        <v>91</v>
      </c>
      <c r="AN4272"/>
      <c r="AO4272"/>
      <c r="AP4272"/>
      <c r="AQ4272"/>
      <c r="BD4272"/>
      <c r="BE4272" s="30" t="str">
        <f t="shared" si="636"/>
        <v>non</v>
      </c>
    </row>
    <row r="4273" spans="3:57" ht="15" customHeight="1" x14ac:dyDescent="0.25">
      <c r="C4273" s="15"/>
      <c r="W4273" s="132" t="s">
        <v>91</v>
      </c>
      <c r="AN4273"/>
      <c r="AO4273"/>
      <c r="AP4273"/>
      <c r="AQ4273"/>
      <c r="BD4273"/>
      <c r="BE4273" s="30" t="str">
        <f t="shared" si="636"/>
        <v>non</v>
      </c>
    </row>
    <row r="4274" spans="3:57" ht="15" customHeight="1" x14ac:dyDescent="0.25">
      <c r="C4274" s="15"/>
      <c r="W4274" s="132" t="s">
        <v>91</v>
      </c>
      <c r="AN4274"/>
      <c r="AO4274"/>
      <c r="AP4274"/>
      <c r="AQ4274"/>
      <c r="BD4274"/>
      <c r="BE4274" s="30" t="str">
        <f t="shared" si="636"/>
        <v>non</v>
      </c>
    </row>
    <row r="4275" spans="3:57" ht="15" customHeight="1" x14ac:dyDescent="0.25">
      <c r="C4275" s="15"/>
      <c r="W4275" s="132" t="s">
        <v>91</v>
      </c>
      <c r="AN4275"/>
      <c r="AO4275"/>
      <c r="AP4275"/>
      <c r="AQ4275"/>
      <c r="BD4275"/>
      <c r="BE4275" s="30" t="str">
        <f t="shared" si="636"/>
        <v>non</v>
      </c>
    </row>
    <row r="4276" spans="3:57" ht="15" customHeight="1" x14ac:dyDescent="0.25">
      <c r="C4276" s="15"/>
      <c r="W4276" s="132" t="s">
        <v>91</v>
      </c>
      <c r="AN4276"/>
      <c r="AO4276"/>
      <c r="AP4276"/>
      <c r="AQ4276"/>
      <c r="BD4276"/>
      <c r="BE4276" s="30" t="str">
        <f t="shared" si="636"/>
        <v>non</v>
      </c>
    </row>
    <row r="4277" spans="3:57" ht="15" customHeight="1" x14ac:dyDescent="0.25">
      <c r="C4277" s="15"/>
      <c r="W4277" s="132" t="s">
        <v>91</v>
      </c>
      <c r="AN4277"/>
      <c r="AO4277"/>
      <c r="AP4277"/>
      <c r="AQ4277"/>
      <c r="BD4277"/>
      <c r="BE4277" s="30" t="str">
        <f t="shared" si="636"/>
        <v>non</v>
      </c>
    </row>
    <row r="4278" spans="3:57" ht="15" customHeight="1" x14ac:dyDescent="0.25">
      <c r="C4278" s="15"/>
      <c r="W4278" s="132" t="s">
        <v>91</v>
      </c>
      <c r="AN4278"/>
      <c r="AO4278"/>
      <c r="AP4278"/>
      <c r="AQ4278"/>
      <c r="BD4278"/>
      <c r="BE4278" s="30" t="str">
        <f t="shared" si="636"/>
        <v>non</v>
      </c>
    </row>
    <row r="4279" spans="3:57" ht="15" customHeight="1" x14ac:dyDescent="0.25">
      <c r="C4279" s="15"/>
      <c r="W4279" s="132" t="s">
        <v>91</v>
      </c>
      <c r="AN4279"/>
      <c r="AO4279"/>
      <c r="AP4279"/>
      <c r="AQ4279"/>
      <c r="BD4279"/>
      <c r="BE4279" s="30" t="str">
        <f t="shared" si="636"/>
        <v>non</v>
      </c>
    </row>
    <row r="4280" spans="3:57" ht="15" customHeight="1" x14ac:dyDescent="0.25">
      <c r="C4280" s="15"/>
      <c r="W4280" s="132" t="s">
        <v>91</v>
      </c>
      <c r="AN4280"/>
      <c r="AO4280"/>
      <c r="AP4280"/>
      <c r="AQ4280"/>
      <c r="BD4280"/>
      <c r="BE4280" s="30" t="str">
        <f t="shared" si="636"/>
        <v>non</v>
      </c>
    </row>
    <row r="4281" spans="3:57" ht="15" customHeight="1" x14ac:dyDescent="0.25">
      <c r="C4281" s="15"/>
      <c r="W4281" s="132" t="s">
        <v>91</v>
      </c>
      <c r="AN4281"/>
      <c r="AO4281"/>
      <c r="AP4281"/>
      <c r="AQ4281"/>
      <c r="BD4281"/>
      <c r="BE4281" s="30" t="str">
        <f t="shared" si="636"/>
        <v>non</v>
      </c>
    </row>
    <row r="4282" spans="3:57" ht="15" customHeight="1" x14ac:dyDescent="0.25">
      <c r="C4282" s="15"/>
      <c r="W4282" s="132" t="s">
        <v>91</v>
      </c>
      <c r="AN4282"/>
      <c r="AO4282"/>
      <c r="AP4282"/>
      <c r="AQ4282"/>
      <c r="BD4282"/>
      <c r="BE4282" s="30" t="str">
        <f t="shared" si="636"/>
        <v>non</v>
      </c>
    </row>
    <row r="4283" spans="3:57" ht="15" customHeight="1" x14ac:dyDescent="0.25">
      <c r="C4283" s="15"/>
      <c r="W4283" s="132" t="s">
        <v>91</v>
      </c>
      <c r="AN4283"/>
      <c r="AO4283"/>
      <c r="AP4283"/>
      <c r="AQ4283"/>
      <c r="BD4283"/>
      <c r="BE4283" s="30" t="str">
        <f t="shared" si="636"/>
        <v>non</v>
      </c>
    </row>
    <row r="4284" spans="3:57" ht="15" customHeight="1" x14ac:dyDescent="0.25">
      <c r="C4284" s="15"/>
      <c r="W4284" s="132" t="s">
        <v>91</v>
      </c>
      <c r="AN4284"/>
      <c r="AO4284"/>
      <c r="AP4284"/>
      <c r="AQ4284"/>
      <c r="BD4284"/>
      <c r="BE4284" s="30" t="str">
        <f t="shared" si="636"/>
        <v>non</v>
      </c>
    </row>
    <row r="4285" spans="3:57" ht="15" customHeight="1" x14ac:dyDescent="0.25">
      <c r="C4285" s="15"/>
      <c r="W4285" s="132" t="s">
        <v>91</v>
      </c>
      <c r="AN4285"/>
      <c r="AO4285"/>
      <c r="AP4285"/>
      <c r="AQ4285"/>
      <c r="BD4285"/>
      <c r="BE4285" s="30" t="str">
        <f t="shared" si="636"/>
        <v>non</v>
      </c>
    </row>
    <row r="4286" spans="3:57" ht="15" customHeight="1" x14ac:dyDescent="0.25">
      <c r="C4286" s="15"/>
      <c r="W4286" s="132" t="s">
        <v>91</v>
      </c>
      <c r="AN4286"/>
      <c r="AO4286"/>
      <c r="AP4286"/>
      <c r="AQ4286"/>
      <c r="BD4286"/>
      <c r="BE4286" s="30" t="str">
        <f t="shared" si="636"/>
        <v>non</v>
      </c>
    </row>
    <row r="4287" spans="3:57" ht="15" customHeight="1" x14ac:dyDescent="0.25">
      <c r="C4287" s="15"/>
      <c r="W4287" s="132" t="s">
        <v>91</v>
      </c>
      <c r="AN4287"/>
      <c r="AO4287"/>
      <c r="AP4287"/>
      <c r="AQ4287"/>
      <c r="BD4287"/>
      <c r="BE4287" s="30" t="str">
        <f t="shared" si="636"/>
        <v>non</v>
      </c>
    </row>
    <row r="4288" spans="3:57" ht="15" customHeight="1" x14ac:dyDescent="0.25">
      <c r="C4288" s="15"/>
      <c r="W4288" s="132" t="s">
        <v>91</v>
      </c>
      <c r="AN4288"/>
      <c r="AO4288"/>
      <c r="AP4288"/>
      <c r="AQ4288"/>
      <c r="BD4288"/>
      <c r="BE4288" s="30" t="str">
        <f t="shared" si="636"/>
        <v>non</v>
      </c>
    </row>
    <row r="4289" spans="3:57" ht="15" customHeight="1" x14ac:dyDescent="0.25">
      <c r="C4289" s="15"/>
      <c r="W4289" s="132" t="s">
        <v>91</v>
      </c>
      <c r="AN4289"/>
      <c r="AO4289"/>
      <c r="AP4289"/>
      <c r="AQ4289"/>
      <c r="BD4289"/>
      <c r="BE4289" s="30" t="str">
        <f t="shared" si="636"/>
        <v>non</v>
      </c>
    </row>
    <row r="4290" spans="3:57" ht="15" customHeight="1" x14ac:dyDescent="0.25">
      <c r="C4290" s="15"/>
      <c r="W4290" s="132" t="s">
        <v>91</v>
      </c>
      <c r="AN4290"/>
      <c r="AO4290"/>
      <c r="AP4290"/>
      <c r="AQ4290"/>
      <c r="BD4290"/>
      <c r="BE4290" s="30" t="str">
        <f t="shared" si="636"/>
        <v>non</v>
      </c>
    </row>
    <row r="4291" spans="3:57" ht="15" customHeight="1" x14ac:dyDescent="0.25">
      <c r="C4291" s="15"/>
      <c r="W4291" s="132" t="s">
        <v>91</v>
      </c>
      <c r="AN4291"/>
      <c r="AO4291"/>
      <c r="AP4291"/>
      <c r="AQ4291"/>
      <c r="BD4291"/>
      <c r="BE4291" s="30" t="str">
        <f t="shared" si="636"/>
        <v>non</v>
      </c>
    </row>
    <row r="4292" spans="3:57" ht="15" customHeight="1" x14ac:dyDescent="0.25">
      <c r="C4292" s="15"/>
      <c r="W4292" s="132" t="s">
        <v>91</v>
      </c>
      <c r="AN4292"/>
      <c r="AO4292"/>
      <c r="AP4292"/>
      <c r="AQ4292"/>
      <c r="BD4292"/>
      <c r="BE4292" s="30" t="str">
        <f t="shared" si="636"/>
        <v>non</v>
      </c>
    </row>
    <row r="4293" spans="3:57" ht="15" customHeight="1" x14ac:dyDescent="0.25">
      <c r="C4293" s="15"/>
      <c r="W4293" s="132" t="s">
        <v>91</v>
      </c>
      <c r="AN4293"/>
      <c r="AO4293"/>
      <c r="AP4293"/>
      <c r="AQ4293"/>
      <c r="BD4293"/>
      <c r="BE4293" s="30" t="str">
        <f t="shared" si="636"/>
        <v>non</v>
      </c>
    </row>
    <row r="4294" spans="3:57" ht="15" customHeight="1" x14ac:dyDescent="0.25">
      <c r="C4294" s="15"/>
      <c r="W4294" s="132" t="s">
        <v>91</v>
      </c>
      <c r="AN4294"/>
      <c r="AO4294"/>
      <c r="AP4294"/>
      <c r="AQ4294"/>
      <c r="BD4294"/>
      <c r="BE4294" s="30" t="str">
        <f t="shared" si="636"/>
        <v>non</v>
      </c>
    </row>
    <row r="4295" spans="3:57" ht="15" customHeight="1" x14ac:dyDescent="0.25">
      <c r="C4295" s="15"/>
      <c r="W4295" s="132" t="s">
        <v>91</v>
      </c>
      <c r="AN4295"/>
      <c r="AO4295"/>
      <c r="AP4295"/>
      <c r="AQ4295"/>
      <c r="BD4295"/>
      <c r="BE4295" s="30" t="str">
        <f t="shared" si="636"/>
        <v>non</v>
      </c>
    </row>
    <row r="4296" spans="3:57" ht="15" customHeight="1" x14ac:dyDescent="0.25">
      <c r="C4296" s="15"/>
      <c r="W4296" s="132" t="s">
        <v>91</v>
      </c>
      <c r="AN4296"/>
      <c r="AO4296"/>
      <c r="AP4296"/>
      <c r="AQ4296"/>
      <c r="BD4296"/>
      <c r="BE4296" s="30" t="str">
        <f t="shared" si="636"/>
        <v>non</v>
      </c>
    </row>
    <row r="4297" spans="3:57" ht="15" customHeight="1" x14ac:dyDescent="0.25">
      <c r="C4297" s="15"/>
      <c r="W4297" s="132" t="s">
        <v>91</v>
      </c>
      <c r="AN4297"/>
      <c r="AO4297"/>
      <c r="AP4297"/>
      <c r="AQ4297"/>
      <c r="BD4297"/>
      <c r="BE4297" s="30" t="str">
        <f t="shared" si="636"/>
        <v>non</v>
      </c>
    </row>
    <row r="4298" spans="3:57" ht="15" customHeight="1" x14ac:dyDescent="0.25">
      <c r="C4298" s="15"/>
      <c r="W4298" s="132" t="s">
        <v>91</v>
      </c>
      <c r="AN4298"/>
      <c r="AO4298"/>
      <c r="AP4298"/>
      <c r="AQ4298"/>
      <c r="BD4298"/>
      <c r="BE4298" s="30" t="str">
        <f t="shared" si="636"/>
        <v>non</v>
      </c>
    </row>
    <row r="4299" spans="3:57" ht="15" customHeight="1" x14ac:dyDescent="0.25">
      <c r="C4299" s="15"/>
      <c r="W4299" s="132" t="s">
        <v>91</v>
      </c>
      <c r="AN4299"/>
      <c r="AO4299"/>
      <c r="AP4299"/>
      <c r="AQ4299"/>
      <c r="BD4299"/>
      <c r="BE4299" s="30" t="str">
        <f t="shared" si="636"/>
        <v>non</v>
      </c>
    </row>
    <row r="4300" spans="3:57" ht="15" customHeight="1" x14ac:dyDescent="0.25">
      <c r="C4300" s="15"/>
      <c r="W4300" s="132" t="s">
        <v>91</v>
      </c>
      <c r="AN4300"/>
      <c r="AO4300"/>
      <c r="AP4300"/>
      <c r="AQ4300"/>
      <c r="BD4300"/>
      <c r="BE4300" s="30" t="str">
        <f t="shared" si="636"/>
        <v>non</v>
      </c>
    </row>
    <row r="4301" spans="3:57" ht="15" customHeight="1" x14ac:dyDescent="0.25">
      <c r="C4301" s="15"/>
      <c r="W4301" s="132" t="s">
        <v>91</v>
      </c>
      <c r="AN4301"/>
      <c r="AO4301"/>
      <c r="AP4301"/>
      <c r="AQ4301"/>
      <c r="BD4301"/>
      <c r="BE4301" s="30" t="str">
        <f t="shared" si="636"/>
        <v>non</v>
      </c>
    </row>
    <row r="4302" spans="3:57" ht="15" customHeight="1" x14ac:dyDescent="0.25">
      <c r="C4302" s="15"/>
      <c r="W4302" s="132" t="s">
        <v>91</v>
      </c>
      <c r="AN4302"/>
      <c r="AO4302"/>
      <c r="AP4302"/>
      <c r="AQ4302"/>
      <c r="BD4302"/>
      <c r="BE4302" s="30" t="str">
        <f t="shared" si="636"/>
        <v>non</v>
      </c>
    </row>
    <row r="4303" spans="3:57" ht="15" customHeight="1" x14ac:dyDescent="0.25">
      <c r="C4303" s="15"/>
      <c r="W4303" s="132" t="s">
        <v>91</v>
      </c>
      <c r="AN4303"/>
      <c r="AO4303"/>
      <c r="AP4303"/>
      <c r="AQ4303"/>
      <c r="BD4303"/>
      <c r="BE4303" s="30" t="str">
        <f t="shared" si="636"/>
        <v>non</v>
      </c>
    </row>
    <row r="4304" spans="3:57" ht="15" customHeight="1" x14ac:dyDescent="0.25">
      <c r="C4304" s="15"/>
      <c r="W4304" s="132" t="s">
        <v>91</v>
      </c>
      <c r="AN4304"/>
      <c r="AO4304"/>
      <c r="AP4304"/>
      <c r="AQ4304"/>
      <c r="BD4304"/>
      <c r="BE4304" s="30" t="str">
        <f t="shared" si="636"/>
        <v>non</v>
      </c>
    </row>
    <row r="4305" spans="3:57" ht="15" customHeight="1" x14ac:dyDescent="0.25">
      <c r="C4305" s="15"/>
      <c r="W4305" s="132" t="s">
        <v>91</v>
      </c>
      <c r="AN4305"/>
      <c r="AO4305"/>
      <c r="AP4305"/>
      <c r="AQ4305"/>
      <c r="BD4305"/>
      <c r="BE4305" s="30" t="str">
        <f t="shared" si="636"/>
        <v>non</v>
      </c>
    </row>
    <row r="4306" spans="3:57" ht="15" customHeight="1" x14ac:dyDescent="0.25">
      <c r="C4306" s="15"/>
      <c r="W4306" s="132" t="s">
        <v>91</v>
      </c>
      <c r="AN4306"/>
      <c r="AO4306"/>
      <c r="AP4306"/>
      <c r="AQ4306"/>
      <c r="BD4306"/>
      <c r="BE4306" s="30" t="str">
        <f t="shared" si="636"/>
        <v>non</v>
      </c>
    </row>
    <row r="4307" spans="3:57" ht="15" customHeight="1" x14ac:dyDescent="0.25">
      <c r="C4307" s="15"/>
      <c r="W4307" s="132" t="s">
        <v>91</v>
      </c>
      <c r="AN4307"/>
      <c r="AO4307"/>
      <c r="AP4307"/>
      <c r="AQ4307"/>
      <c r="BD4307"/>
      <c r="BE4307" s="30" t="str">
        <f t="shared" si="636"/>
        <v>non</v>
      </c>
    </row>
    <row r="4308" spans="3:57" ht="15" customHeight="1" x14ac:dyDescent="0.25">
      <c r="C4308" s="15"/>
      <c r="W4308" s="132" t="s">
        <v>91</v>
      </c>
      <c r="AN4308"/>
      <c r="AO4308"/>
      <c r="AP4308"/>
      <c r="AQ4308"/>
      <c r="BD4308"/>
      <c r="BE4308" s="30" t="str">
        <f t="shared" si="636"/>
        <v>non</v>
      </c>
    </row>
    <row r="4309" spans="3:57" ht="15" customHeight="1" x14ac:dyDescent="0.25">
      <c r="C4309" s="15"/>
      <c r="W4309" s="132" t="s">
        <v>91</v>
      </c>
      <c r="AN4309"/>
      <c r="AO4309"/>
      <c r="AP4309"/>
      <c r="AQ4309"/>
      <c r="BD4309"/>
      <c r="BE4309" s="30" t="str">
        <f t="shared" si="636"/>
        <v>non</v>
      </c>
    </row>
    <row r="4310" spans="3:57" ht="15" customHeight="1" x14ac:dyDescent="0.25">
      <c r="C4310" s="15"/>
      <c r="W4310" s="132" t="s">
        <v>91</v>
      </c>
      <c r="AN4310"/>
      <c r="AO4310"/>
      <c r="AP4310"/>
      <c r="AQ4310"/>
      <c r="BD4310"/>
      <c r="BE4310" s="30" t="str">
        <f t="shared" si="636"/>
        <v>non</v>
      </c>
    </row>
    <row r="4311" spans="3:57" ht="15" customHeight="1" x14ac:dyDescent="0.25">
      <c r="C4311" s="15"/>
      <c r="W4311" s="132" t="s">
        <v>91</v>
      </c>
      <c r="AN4311"/>
      <c r="AO4311"/>
      <c r="AP4311"/>
      <c r="AQ4311"/>
      <c r="BD4311"/>
      <c r="BE4311" s="30" t="str">
        <f t="shared" si="636"/>
        <v>non</v>
      </c>
    </row>
    <row r="4312" spans="3:57" ht="15" customHeight="1" x14ac:dyDescent="0.25">
      <c r="C4312" s="15"/>
      <c r="W4312" s="132" t="s">
        <v>91</v>
      </c>
      <c r="AN4312"/>
      <c r="AO4312"/>
      <c r="AP4312"/>
      <c r="AQ4312"/>
      <c r="BD4312"/>
      <c r="BE4312" s="30" t="str">
        <f t="shared" si="636"/>
        <v>non</v>
      </c>
    </row>
    <row r="4313" spans="3:57" ht="15" customHeight="1" x14ac:dyDescent="0.25">
      <c r="C4313" s="15"/>
      <c r="W4313" s="132" t="s">
        <v>91</v>
      </c>
      <c r="AN4313"/>
      <c r="AO4313"/>
      <c r="AP4313"/>
      <c r="AQ4313"/>
      <c r="BD4313"/>
      <c r="BE4313" s="30" t="str">
        <f t="shared" si="636"/>
        <v>non</v>
      </c>
    </row>
    <row r="4314" spans="3:57" ht="15" customHeight="1" x14ac:dyDescent="0.25">
      <c r="C4314" s="15"/>
      <c r="W4314" s="132" t="s">
        <v>91</v>
      </c>
      <c r="AN4314"/>
      <c r="AO4314"/>
      <c r="AP4314"/>
      <c r="AQ4314"/>
      <c r="BD4314"/>
      <c r="BE4314" s="30" t="str">
        <f t="shared" si="636"/>
        <v>non</v>
      </c>
    </row>
    <row r="4315" spans="3:57" ht="15" customHeight="1" x14ac:dyDescent="0.25">
      <c r="C4315" s="15"/>
      <c r="W4315" s="132" t="s">
        <v>91</v>
      </c>
      <c r="AN4315"/>
      <c r="AO4315"/>
      <c r="AP4315"/>
      <c r="AQ4315"/>
      <c r="BD4315"/>
      <c r="BE4315" s="30" t="str">
        <f t="shared" si="636"/>
        <v>non</v>
      </c>
    </row>
    <row r="4316" spans="3:57" ht="15" customHeight="1" x14ac:dyDescent="0.25">
      <c r="C4316" s="15"/>
      <c r="W4316" s="132" t="s">
        <v>91</v>
      </c>
      <c r="AN4316"/>
      <c r="AO4316"/>
      <c r="AP4316"/>
      <c r="AQ4316"/>
      <c r="BD4316"/>
      <c r="BE4316" s="30" t="str">
        <f t="shared" si="636"/>
        <v>non</v>
      </c>
    </row>
    <row r="4317" spans="3:57" ht="15" customHeight="1" x14ac:dyDescent="0.25">
      <c r="C4317" s="15"/>
      <c r="W4317" s="132" t="s">
        <v>91</v>
      </c>
      <c r="AN4317"/>
      <c r="AO4317"/>
      <c r="AP4317"/>
      <c r="AQ4317"/>
      <c r="BD4317"/>
      <c r="BE4317" s="30" t="str">
        <f t="shared" si="636"/>
        <v>non</v>
      </c>
    </row>
    <row r="4318" spans="3:57" ht="15" customHeight="1" x14ac:dyDescent="0.25">
      <c r="C4318" s="15"/>
      <c r="W4318" s="132" t="s">
        <v>91</v>
      </c>
      <c r="AN4318"/>
      <c r="AO4318"/>
      <c r="AP4318"/>
      <c r="AQ4318"/>
      <c r="BD4318"/>
      <c r="BE4318" s="30" t="str">
        <f t="shared" si="636"/>
        <v>non</v>
      </c>
    </row>
    <row r="4319" spans="3:57" ht="15" customHeight="1" x14ac:dyDescent="0.25">
      <c r="C4319" s="15"/>
      <c r="W4319" s="132" t="s">
        <v>91</v>
      </c>
      <c r="AN4319"/>
      <c r="AO4319"/>
      <c r="AP4319"/>
      <c r="AQ4319"/>
      <c r="BD4319"/>
      <c r="BE4319" s="30" t="str">
        <f t="shared" si="636"/>
        <v>non</v>
      </c>
    </row>
    <row r="4320" spans="3:57" ht="15" customHeight="1" x14ac:dyDescent="0.25">
      <c r="C4320" s="15"/>
      <c r="W4320" s="132" t="s">
        <v>91</v>
      </c>
      <c r="AN4320"/>
      <c r="AO4320"/>
      <c r="AP4320"/>
      <c r="AQ4320"/>
      <c r="BD4320"/>
      <c r="BE4320" s="30" t="str">
        <f t="shared" si="636"/>
        <v>non</v>
      </c>
    </row>
    <row r="4321" spans="3:57" ht="15" customHeight="1" x14ac:dyDescent="0.25">
      <c r="C4321" s="15"/>
      <c r="W4321" s="132" t="s">
        <v>91</v>
      </c>
      <c r="AN4321"/>
      <c r="AO4321"/>
      <c r="AP4321"/>
      <c r="AQ4321"/>
      <c r="BD4321"/>
      <c r="BE4321" s="30" t="str">
        <f t="shared" si="636"/>
        <v>non</v>
      </c>
    </row>
    <row r="4322" spans="3:57" ht="15" customHeight="1" x14ac:dyDescent="0.25">
      <c r="C4322" s="15"/>
      <c r="W4322" s="132" t="s">
        <v>91</v>
      </c>
      <c r="AN4322"/>
      <c r="AO4322"/>
      <c r="AP4322"/>
      <c r="AQ4322"/>
      <c r="BD4322"/>
      <c r="BE4322" s="30" t="str">
        <f t="shared" si="636"/>
        <v>non</v>
      </c>
    </row>
    <row r="4323" spans="3:57" ht="15" customHeight="1" x14ac:dyDescent="0.25">
      <c r="C4323" s="15"/>
      <c r="W4323" s="132" t="s">
        <v>91</v>
      </c>
      <c r="AN4323"/>
      <c r="AO4323"/>
      <c r="AP4323"/>
      <c r="AQ4323"/>
      <c r="BD4323"/>
      <c r="BE4323" s="30" t="str">
        <f t="shared" si="636"/>
        <v>non</v>
      </c>
    </row>
    <row r="4324" spans="3:57" ht="15" customHeight="1" x14ac:dyDescent="0.25">
      <c r="C4324" s="15"/>
      <c r="W4324" s="132" t="s">
        <v>91</v>
      </c>
      <c r="AN4324"/>
      <c r="AO4324"/>
      <c r="AP4324"/>
      <c r="AQ4324"/>
      <c r="BD4324"/>
      <c r="BE4324" s="30" t="str">
        <f t="shared" si="636"/>
        <v>non</v>
      </c>
    </row>
    <row r="4325" spans="3:57" ht="15" customHeight="1" x14ac:dyDescent="0.25">
      <c r="C4325" s="15"/>
      <c r="W4325" s="132" t="s">
        <v>91</v>
      </c>
      <c r="AN4325"/>
      <c r="AO4325"/>
      <c r="AP4325"/>
      <c r="AQ4325"/>
      <c r="BD4325"/>
      <c r="BE4325" s="30" t="str">
        <f t="shared" si="636"/>
        <v>non</v>
      </c>
    </row>
    <row r="4326" spans="3:57" ht="15" customHeight="1" x14ac:dyDescent="0.25">
      <c r="C4326" s="15"/>
      <c r="W4326" s="132" t="s">
        <v>91</v>
      </c>
      <c r="AN4326"/>
      <c r="AO4326"/>
      <c r="AP4326"/>
      <c r="AQ4326"/>
      <c r="BD4326"/>
      <c r="BE4326" s="30" t="str">
        <f t="shared" si="636"/>
        <v>non</v>
      </c>
    </row>
    <row r="4327" spans="3:57" ht="15" customHeight="1" x14ac:dyDescent="0.25">
      <c r="C4327" s="15"/>
      <c r="W4327" s="132" t="s">
        <v>91</v>
      </c>
      <c r="AN4327"/>
      <c r="AO4327"/>
      <c r="AP4327"/>
      <c r="AQ4327"/>
      <c r="BD4327"/>
      <c r="BE4327" s="30" t="str">
        <f t="shared" si="636"/>
        <v>non</v>
      </c>
    </row>
    <row r="4328" spans="3:57" ht="15" customHeight="1" x14ac:dyDescent="0.25">
      <c r="C4328" s="15"/>
      <c r="W4328" s="132" t="s">
        <v>91</v>
      </c>
      <c r="AN4328"/>
      <c r="AO4328"/>
      <c r="AP4328"/>
      <c r="AQ4328"/>
      <c r="BD4328"/>
      <c r="BE4328" s="30" t="str">
        <f t="shared" si="636"/>
        <v>non</v>
      </c>
    </row>
    <row r="4329" spans="3:57" ht="15" customHeight="1" x14ac:dyDescent="0.25">
      <c r="C4329" s="15"/>
      <c r="W4329" s="132" t="s">
        <v>91</v>
      </c>
      <c r="AN4329"/>
      <c r="AO4329"/>
      <c r="AP4329"/>
      <c r="AQ4329"/>
      <c r="BD4329"/>
      <c r="BE4329" s="30" t="str">
        <f t="shared" si="636"/>
        <v>non</v>
      </c>
    </row>
    <row r="4330" spans="3:57" ht="15" customHeight="1" x14ac:dyDescent="0.25">
      <c r="C4330" s="15"/>
      <c r="W4330" s="132" t="s">
        <v>91</v>
      </c>
      <c r="AN4330"/>
      <c r="AO4330"/>
      <c r="AP4330"/>
      <c r="AQ4330"/>
      <c r="BD4330"/>
      <c r="BE4330" s="30" t="str">
        <f t="shared" ref="BE4330:BE4393" si="637">+BE4329</f>
        <v>non</v>
      </c>
    </row>
    <row r="4331" spans="3:57" ht="15" customHeight="1" x14ac:dyDescent="0.25">
      <c r="C4331" s="15"/>
      <c r="W4331" s="132" t="s">
        <v>91</v>
      </c>
      <c r="AN4331"/>
      <c r="AO4331"/>
      <c r="AP4331"/>
      <c r="AQ4331"/>
      <c r="BD4331"/>
      <c r="BE4331" s="30" t="str">
        <f t="shared" si="637"/>
        <v>non</v>
      </c>
    </row>
    <row r="4332" spans="3:57" ht="15" customHeight="1" x14ac:dyDescent="0.25">
      <c r="C4332" s="15"/>
      <c r="W4332" s="132" t="s">
        <v>91</v>
      </c>
      <c r="AN4332"/>
      <c r="AO4332"/>
      <c r="AP4332"/>
      <c r="AQ4332"/>
      <c r="BD4332"/>
      <c r="BE4332" s="30" t="str">
        <f t="shared" si="637"/>
        <v>non</v>
      </c>
    </row>
    <row r="4333" spans="3:57" ht="15" customHeight="1" x14ac:dyDescent="0.25">
      <c r="C4333" s="15"/>
      <c r="W4333" s="132" t="s">
        <v>91</v>
      </c>
      <c r="AN4333"/>
      <c r="AO4333"/>
      <c r="AP4333"/>
      <c r="AQ4333"/>
      <c r="BD4333"/>
      <c r="BE4333" s="30" t="str">
        <f t="shared" si="637"/>
        <v>non</v>
      </c>
    </row>
    <row r="4334" spans="3:57" ht="15" customHeight="1" x14ac:dyDescent="0.25">
      <c r="C4334" s="15"/>
      <c r="W4334" s="132" t="s">
        <v>91</v>
      </c>
      <c r="AN4334"/>
      <c r="AO4334"/>
      <c r="AP4334"/>
      <c r="AQ4334"/>
      <c r="BD4334"/>
      <c r="BE4334" s="30" t="str">
        <f t="shared" si="637"/>
        <v>non</v>
      </c>
    </row>
    <row r="4335" spans="3:57" ht="15" customHeight="1" x14ac:dyDescent="0.25">
      <c r="C4335" s="15"/>
      <c r="W4335" s="132" t="s">
        <v>91</v>
      </c>
      <c r="AN4335"/>
      <c r="AO4335"/>
      <c r="AP4335"/>
      <c r="AQ4335"/>
      <c r="BD4335"/>
      <c r="BE4335" s="30" t="str">
        <f t="shared" si="637"/>
        <v>non</v>
      </c>
    </row>
    <row r="4336" spans="3:57" ht="15" customHeight="1" x14ac:dyDescent="0.25">
      <c r="C4336" s="15"/>
      <c r="W4336" s="132" t="s">
        <v>91</v>
      </c>
      <c r="AN4336"/>
      <c r="AO4336"/>
      <c r="AP4336"/>
      <c r="AQ4336"/>
      <c r="BD4336"/>
      <c r="BE4336" s="30" t="str">
        <f t="shared" si="637"/>
        <v>non</v>
      </c>
    </row>
    <row r="4337" spans="3:57" ht="15" customHeight="1" x14ac:dyDescent="0.25">
      <c r="C4337" s="15"/>
      <c r="W4337" s="132" t="s">
        <v>91</v>
      </c>
      <c r="AN4337"/>
      <c r="AO4337"/>
      <c r="AP4337"/>
      <c r="AQ4337"/>
      <c r="BD4337"/>
      <c r="BE4337" s="30" t="str">
        <f t="shared" si="637"/>
        <v>non</v>
      </c>
    </row>
    <row r="4338" spans="3:57" ht="15" customHeight="1" x14ac:dyDescent="0.25">
      <c r="C4338" s="15"/>
      <c r="W4338" s="132" t="s">
        <v>91</v>
      </c>
      <c r="AN4338"/>
      <c r="AO4338"/>
      <c r="AP4338"/>
      <c r="AQ4338"/>
      <c r="BD4338"/>
      <c r="BE4338" s="30" t="str">
        <f t="shared" si="637"/>
        <v>non</v>
      </c>
    </row>
    <row r="4339" spans="3:57" ht="15" customHeight="1" x14ac:dyDescent="0.25">
      <c r="C4339" s="15"/>
      <c r="W4339" s="132" t="s">
        <v>91</v>
      </c>
      <c r="AN4339"/>
      <c r="AO4339"/>
      <c r="AP4339"/>
      <c r="AQ4339"/>
      <c r="BD4339"/>
      <c r="BE4339" s="30" t="str">
        <f t="shared" si="637"/>
        <v>non</v>
      </c>
    </row>
    <row r="4340" spans="3:57" ht="15" customHeight="1" x14ac:dyDescent="0.25">
      <c r="C4340" s="15"/>
      <c r="W4340" s="132" t="s">
        <v>91</v>
      </c>
      <c r="AN4340"/>
      <c r="AO4340"/>
      <c r="AP4340"/>
      <c r="AQ4340"/>
      <c r="BD4340"/>
      <c r="BE4340" s="30" t="str">
        <f t="shared" si="637"/>
        <v>non</v>
      </c>
    </row>
    <row r="4341" spans="3:57" ht="15" customHeight="1" x14ac:dyDescent="0.25">
      <c r="C4341" s="15"/>
      <c r="W4341" s="132" t="s">
        <v>91</v>
      </c>
      <c r="AN4341"/>
      <c r="AO4341"/>
      <c r="AP4341"/>
      <c r="AQ4341"/>
      <c r="BD4341"/>
      <c r="BE4341" s="30" t="str">
        <f t="shared" si="637"/>
        <v>non</v>
      </c>
    </row>
    <row r="4342" spans="3:57" ht="15" customHeight="1" x14ac:dyDescent="0.25">
      <c r="C4342" s="15"/>
      <c r="W4342" s="132" t="s">
        <v>91</v>
      </c>
      <c r="AN4342"/>
      <c r="AO4342"/>
      <c r="AP4342"/>
      <c r="AQ4342"/>
      <c r="BD4342"/>
      <c r="BE4342" s="30" t="str">
        <f t="shared" si="637"/>
        <v>non</v>
      </c>
    </row>
    <row r="4343" spans="3:57" ht="15" customHeight="1" x14ac:dyDescent="0.25">
      <c r="C4343" s="15"/>
      <c r="W4343" s="132" t="s">
        <v>91</v>
      </c>
      <c r="AN4343"/>
      <c r="AO4343"/>
      <c r="AP4343"/>
      <c r="AQ4343"/>
      <c r="BD4343"/>
      <c r="BE4343" s="30" t="str">
        <f t="shared" si="637"/>
        <v>non</v>
      </c>
    </row>
    <row r="4344" spans="3:57" ht="15" customHeight="1" x14ac:dyDescent="0.25">
      <c r="C4344" s="15"/>
      <c r="W4344" s="132" t="s">
        <v>91</v>
      </c>
      <c r="AN4344"/>
      <c r="AO4344"/>
      <c r="AP4344"/>
      <c r="AQ4344"/>
      <c r="BD4344"/>
      <c r="BE4344" s="30" t="str">
        <f t="shared" si="637"/>
        <v>non</v>
      </c>
    </row>
    <row r="4345" spans="3:57" ht="15" customHeight="1" x14ac:dyDescent="0.25">
      <c r="C4345" s="15"/>
      <c r="W4345" s="132" t="s">
        <v>91</v>
      </c>
      <c r="AN4345"/>
      <c r="AO4345"/>
      <c r="AP4345"/>
      <c r="AQ4345"/>
      <c r="BD4345"/>
      <c r="BE4345" s="30" t="str">
        <f t="shared" si="637"/>
        <v>non</v>
      </c>
    </row>
    <row r="4346" spans="3:57" ht="15" customHeight="1" x14ac:dyDescent="0.25">
      <c r="C4346" s="15"/>
      <c r="W4346" s="132" t="s">
        <v>91</v>
      </c>
      <c r="AN4346"/>
      <c r="AO4346"/>
      <c r="AP4346"/>
      <c r="AQ4346"/>
      <c r="BD4346"/>
      <c r="BE4346" s="30" t="str">
        <f t="shared" si="637"/>
        <v>non</v>
      </c>
    </row>
    <row r="4347" spans="3:57" ht="15" customHeight="1" x14ac:dyDescent="0.25">
      <c r="C4347" s="15"/>
      <c r="W4347" s="132" t="s">
        <v>91</v>
      </c>
      <c r="AN4347"/>
      <c r="AO4347"/>
      <c r="AP4347"/>
      <c r="AQ4347"/>
      <c r="BD4347"/>
      <c r="BE4347" s="30" t="str">
        <f t="shared" si="637"/>
        <v>non</v>
      </c>
    </row>
    <row r="4348" spans="3:57" ht="15" customHeight="1" x14ac:dyDescent="0.25">
      <c r="C4348" s="15"/>
      <c r="W4348" s="132" t="s">
        <v>91</v>
      </c>
      <c r="AN4348"/>
      <c r="AO4348"/>
      <c r="AP4348"/>
      <c r="AQ4348"/>
      <c r="BD4348"/>
      <c r="BE4348" s="30" t="str">
        <f t="shared" si="637"/>
        <v>non</v>
      </c>
    </row>
    <row r="4349" spans="3:57" ht="15" customHeight="1" x14ac:dyDescent="0.25">
      <c r="C4349" s="15"/>
      <c r="W4349" s="132" t="s">
        <v>91</v>
      </c>
      <c r="AN4349"/>
      <c r="AO4349"/>
      <c r="AP4349"/>
      <c r="AQ4349"/>
      <c r="BD4349"/>
      <c r="BE4349" s="30" t="str">
        <f t="shared" si="637"/>
        <v>non</v>
      </c>
    </row>
    <row r="4350" spans="3:57" ht="15" customHeight="1" x14ac:dyDescent="0.25">
      <c r="C4350" s="15"/>
      <c r="W4350" s="132" t="s">
        <v>91</v>
      </c>
      <c r="AN4350"/>
      <c r="AO4350"/>
      <c r="AP4350"/>
      <c r="AQ4350"/>
      <c r="BD4350"/>
      <c r="BE4350" s="30" t="str">
        <f t="shared" si="637"/>
        <v>non</v>
      </c>
    </row>
    <row r="4351" spans="3:57" ht="15" customHeight="1" x14ac:dyDescent="0.25">
      <c r="C4351" s="15"/>
      <c r="W4351" s="132" t="s">
        <v>91</v>
      </c>
      <c r="AN4351"/>
      <c r="AO4351"/>
      <c r="AP4351"/>
      <c r="AQ4351"/>
      <c r="BD4351"/>
      <c r="BE4351" s="30" t="str">
        <f t="shared" si="637"/>
        <v>non</v>
      </c>
    </row>
    <row r="4352" spans="3:57" ht="15" customHeight="1" x14ac:dyDescent="0.25">
      <c r="C4352" s="15"/>
      <c r="W4352" s="132" t="s">
        <v>91</v>
      </c>
      <c r="AN4352"/>
      <c r="AO4352"/>
      <c r="AP4352"/>
      <c r="AQ4352"/>
      <c r="BD4352"/>
      <c r="BE4352" s="30" t="str">
        <f t="shared" si="637"/>
        <v>non</v>
      </c>
    </row>
    <row r="4353" spans="3:57" ht="15" customHeight="1" x14ac:dyDescent="0.25">
      <c r="C4353" s="15"/>
      <c r="W4353" s="132" t="s">
        <v>91</v>
      </c>
      <c r="AN4353"/>
      <c r="AO4353"/>
      <c r="AP4353"/>
      <c r="AQ4353"/>
      <c r="BD4353"/>
      <c r="BE4353" s="30" t="str">
        <f t="shared" si="637"/>
        <v>non</v>
      </c>
    </row>
    <row r="4354" spans="3:57" ht="15" customHeight="1" x14ac:dyDescent="0.25">
      <c r="C4354" s="15"/>
      <c r="W4354" s="132" t="s">
        <v>91</v>
      </c>
      <c r="AN4354"/>
      <c r="AO4354"/>
      <c r="AP4354"/>
      <c r="AQ4354"/>
      <c r="BD4354"/>
      <c r="BE4354" s="30" t="str">
        <f t="shared" si="637"/>
        <v>non</v>
      </c>
    </row>
    <row r="4355" spans="3:57" ht="15" customHeight="1" x14ac:dyDescent="0.25">
      <c r="C4355" s="15"/>
      <c r="W4355" s="132" t="s">
        <v>91</v>
      </c>
      <c r="AN4355"/>
      <c r="AO4355"/>
      <c r="AP4355"/>
      <c r="AQ4355"/>
      <c r="BD4355"/>
      <c r="BE4355" s="30" t="str">
        <f t="shared" si="637"/>
        <v>non</v>
      </c>
    </row>
    <row r="4356" spans="3:57" ht="15" customHeight="1" x14ac:dyDescent="0.25">
      <c r="C4356" s="15"/>
      <c r="W4356" s="132" t="s">
        <v>91</v>
      </c>
      <c r="AN4356"/>
      <c r="AO4356"/>
      <c r="AP4356"/>
      <c r="AQ4356"/>
      <c r="BD4356"/>
      <c r="BE4356" s="30" t="str">
        <f t="shared" si="637"/>
        <v>non</v>
      </c>
    </row>
    <row r="4357" spans="3:57" ht="15" customHeight="1" x14ac:dyDescent="0.25">
      <c r="C4357" s="15"/>
      <c r="W4357" s="132" t="s">
        <v>91</v>
      </c>
      <c r="AN4357"/>
      <c r="AO4357"/>
      <c r="AP4357"/>
      <c r="AQ4357"/>
      <c r="BD4357"/>
      <c r="BE4357" s="30" t="str">
        <f t="shared" si="637"/>
        <v>non</v>
      </c>
    </row>
    <row r="4358" spans="3:57" ht="15" customHeight="1" x14ac:dyDescent="0.25">
      <c r="C4358" s="15"/>
      <c r="W4358" s="132" t="s">
        <v>91</v>
      </c>
      <c r="AN4358"/>
      <c r="AO4358"/>
      <c r="AP4358"/>
      <c r="AQ4358"/>
      <c r="BD4358"/>
      <c r="BE4358" s="30" t="str">
        <f t="shared" si="637"/>
        <v>non</v>
      </c>
    </row>
    <row r="4359" spans="3:57" ht="15" customHeight="1" x14ac:dyDescent="0.25">
      <c r="C4359" s="15"/>
      <c r="W4359" s="132" t="s">
        <v>91</v>
      </c>
      <c r="AN4359"/>
      <c r="AO4359"/>
      <c r="AP4359"/>
      <c r="AQ4359"/>
      <c r="BD4359"/>
      <c r="BE4359" s="30" t="str">
        <f t="shared" si="637"/>
        <v>non</v>
      </c>
    </row>
    <row r="4360" spans="3:57" ht="15" customHeight="1" x14ac:dyDescent="0.25">
      <c r="C4360" s="15"/>
      <c r="W4360" s="132" t="s">
        <v>91</v>
      </c>
      <c r="AN4360"/>
      <c r="AO4360"/>
      <c r="AP4360"/>
      <c r="AQ4360"/>
      <c r="BD4360"/>
      <c r="BE4360" s="30" t="str">
        <f t="shared" si="637"/>
        <v>non</v>
      </c>
    </row>
    <row r="4361" spans="3:57" ht="15" customHeight="1" x14ac:dyDescent="0.25">
      <c r="C4361" s="15"/>
      <c r="W4361" s="132" t="s">
        <v>91</v>
      </c>
      <c r="AN4361"/>
      <c r="AO4361"/>
      <c r="AP4361"/>
      <c r="AQ4361"/>
      <c r="BD4361"/>
      <c r="BE4361" s="30" t="str">
        <f t="shared" si="637"/>
        <v>non</v>
      </c>
    </row>
    <row r="4362" spans="3:57" ht="15" customHeight="1" x14ac:dyDescent="0.25">
      <c r="C4362" s="15"/>
      <c r="W4362" s="132" t="s">
        <v>91</v>
      </c>
      <c r="AN4362"/>
      <c r="AO4362"/>
      <c r="AP4362"/>
      <c r="AQ4362"/>
      <c r="BD4362"/>
      <c r="BE4362" s="30" t="str">
        <f t="shared" si="637"/>
        <v>non</v>
      </c>
    </row>
    <row r="4363" spans="3:57" ht="15" customHeight="1" x14ac:dyDescent="0.25">
      <c r="C4363" s="15"/>
      <c r="W4363" s="132" t="s">
        <v>91</v>
      </c>
      <c r="AN4363"/>
      <c r="AO4363"/>
      <c r="AP4363"/>
      <c r="AQ4363"/>
      <c r="BD4363"/>
      <c r="BE4363" s="30" t="str">
        <f t="shared" si="637"/>
        <v>non</v>
      </c>
    </row>
    <row r="4364" spans="3:57" ht="15" customHeight="1" x14ac:dyDescent="0.25">
      <c r="C4364" s="15"/>
      <c r="W4364" s="132" t="s">
        <v>91</v>
      </c>
      <c r="AN4364"/>
      <c r="AO4364"/>
      <c r="AP4364"/>
      <c r="AQ4364"/>
      <c r="BD4364"/>
      <c r="BE4364" s="30" t="str">
        <f t="shared" si="637"/>
        <v>non</v>
      </c>
    </row>
    <row r="4365" spans="3:57" ht="15" customHeight="1" x14ac:dyDescent="0.25">
      <c r="C4365" s="15"/>
      <c r="W4365" s="132" t="s">
        <v>91</v>
      </c>
      <c r="AN4365"/>
      <c r="AO4365"/>
      <c r="AP4365"/>
      <c r="AQ4365"/>
      <c r="BD4365"/>
      <c r="BE4365" s="30" t="str">
        <f t="shared" si="637"/>
        <v>non</v>
      </c>
    </row>
    <row r="4366" spans="3:57" ht="15" customHeight="1" x14ac:dyDescent="0.25">
      <c r="C4366" s="15"/>
      <c r="W4366" s="132" t="s">
        <v>91</v>
      </c>
      <c r="AN4366"/>
      <c r="AO4366"/>
      <c r="AP4366"/>
      <c r="AQ4366"/>
      <c r="BD4366"/>
      <c r="BE4366" s="30" t="str">
        <f t="shared" si="637"/>
        <v>non</v>
      </c>
    </row>
    <row r="4367" spans="3:57" ht="15" customHeight="1" x14ac:dyDescent="0.25">
      <c r="C4367" s="15"/>
      <c r="W4367" s="132" t="s">
        <v>91</v>
      </c>
      <c r="AN4367"/>
      <c r="AO4367"/>
      <c r="AP4367"/>
      <c r="AQ4367"/>
      <c r="BD4367"/>
      <c r="BE4367" s="30" t="str">
        <f t="shared" si="637"/>
        <v>non</v>
      </c>
    </row>
    <row r="4368" spans="3:57" ht="15" customHeight="1" x14ac:dyDescent="0.25">
      <c r="C4368" s="15"/>
      <c r="W4368" s="132" t="s">
        <v>91</v>
      </c>
      <c r="AN4368"/>
      <c r="AO4368"/>
      <c r="AP4368"/>
      <c r="AQ4368"/>
      <c r="BD4368"/>
      <c r="BE4368" s="30" t="str">
        <f t="shared" si="637"/>
        <v>non</v>
      </c>
    </row>
    <row r="4369" spans="3:57" ht="15" customHeight="1" x14ac:dyDescent="0.25">
      <c r="C4369" s="15"/>
      <c r="W4369" s="132" t="s">
        <v>91</v>
      </c>
      <c r="AN4369"/>
      <c r="AO4369"/>
      <c r="AP4369"/>
      <c r="AQ4369"/>
      <c r="BD4369"/>
      <c r="BE4369" s="30" t="str">
        <f t="shared" si="637"/>
        <v>non</v>
      </c>
    </row>
    <row r="4370" spans="3:57" ht="15" customHeight="1" x14ac:dyDescent="0.25">
      <c r="C4370" s="15"/>
      <c r="W4370" s="132" t="s">
        <v>91</v>
      </c>
      <c r="AN4370"/>
      <c r="AO4370"/>
      <c r="AP4370"/>
      <c r="AQ4370"/>
      <c r="BD4370"/>
      <c r="BE4370" s="30" t="str">
        <f t="shared" si="637"/>
        <v>non</v>
      </c>
    </row>
    <row r="4371" spans="3:57" ht="15" customHeight="1" x14ac:dyDescent="0.25">
      <c r="C4371" s="15"/>
      <c r="W4371" s="132" t="s">
        <v>91</v>
      </c>
      <c r="AN4371"/>
      <c r="AO4371"/>
      <c r="AP4371"/>
      <c r="AQ4371"/>
      <c r="BD4371"/>
      <c r="BE4371" s="30" t="str">
        <f t="shared" si="637"/>
        <v>non</v>
      </c>
    </row>
    <row r="4372" spans="3:57" ht="15" customHeight="1" x14ac:dyDescent="0.25">
      <c r="C4372" s="15"/>
      <c r="W4372" s="132" t="s">
        <v>91</v>
      </c>
      <c r="AN4372"/>
      <c r="AO4372"/>
      <c r="AP4372"/>
      <c r="AQ4372"/>
      <c r="BD4372"/>
      <c r="BE4372" s="30" t="str">
        <f t="shared" si="637"/>
        <v>non</v>
      </c>
    </row>
    <row r="4373" spans="3:57" ht="15" customHeight="1" x14ac:dyDescent="0.25">
      <c r="C4373" s="15"/>
      <c r="W4373" s="132" t="s">
        <v>91</v>
      </c>
      <c r="AN4373"/>
      <c r="AO4373"/>
      <c r="AP4373"/>
      <c r="AQ4373"/>
      <c r="BD4373"/>
      <c r="BE4373" s="30" t="str">
        <f t="shared" si="637"/>
        <v>non</v>
      </c>
    </row>
    <row r="4374" spans="3:57" ht="15" customHeight="1" x14ac:dyDescent="0.25">
      <c r="C4374" s="15"/>
      <c r="W4374" s="132" t="s">
        <v>91</v>
      </c>
      <c r="AN4374"/>
      <c r="AO4374"/>
      <c r="AP4374"/>
      <c r="AQ4374"/>
      <c r="BD4374"/>
      <c r="BE4374" s="30" t="str">
        <f t="shared" si="637"/>
        <v>non</v>
      </c>
    </row>
    <row r="4375" spans="3:57" ht="15" customHeight="1" x14ac:dyDescent="0.25">
      <c r="C4375" s="15"/>
      <c r="W4375" s="132" t="s">
        <v>91</v>
      </c>
      <c r="AN4375"/>
      <c r="AO4375"/>
      <c r="AP4375"/>
      <c r="AQ4375"/>
      <c r="BD4375"/>
      <c r="BE4375" s="30" t="str">
        <f t="shared" si="637"/>
        <v>non</v>
      </c>
    </row>
    <row r="4376" spans="3:57" ht="15" customHeight="1" x14ac:dyDescent="0.25">
      <c r="C4376" s="15"/>
      <c r="W4376" s="132" t="s">
        <v>91</v>
      </c>
      <c r="AN4376"/>
      <c r="AO4376"/>
      <c r="AP4376"/>
      <c r="AQ4376"/>
      <c r="BD4376"/>
      <c r="BE4376" s="30" t="str">
        <f t="shared" si="637"/>
        <v>non</v>
      </c>
    </row>
    <row r="4377" spans="3:57" ht="15" customHeight="1" x14ac:dyDescent="0.25">
      <c r="C4377" s="15"/>
      <c r="W4377" s="132" t="s">
        <v>91</v>
      </c>
      <c r="AN4377"/>
      <c r="AO4377"/>
      <c r="AP4377"/>
      <c r="AQ4377"/>
      <c r="BD4377"/>
      <c r="BE4377" s="30" t="str">
        <f t="shared" si="637"/>
        <v>non</v>
      </c>
    </row>
    <row r="4378" spans="3:57" ht="15" customHeight="1" x14ac:dyDescent="0.25">
      <c r="C4378" s="15"/>
      <c r="W4378" s="132" t="s">
        <v>91</v>
      </c>
      <c r="AN4378"/>
      <c r="AO4378"/>
      <c r="AP4378"/>
      <c r="AQ4378"/>
      <c r="BD4378"/>
      <c r="BE4378" s="30" t="str">
        <f t="shared" si="637"/>
        <v>non</v>
      </c>
    </row>
    <row r="4379" spans="3:57" ht="15" customHeight="1" x14ac:dyDescent="0.25">
      <c r="C4379" s="15"/>
      <c r="W4379" s="132" t="s">
        <v>91</v>
      </c>
      <c r="AN4379"/>
      <c r="AO4379"/>
      <c r="AP4379"/>
      <c r="AQ4379"/>
      <c r="BD4379"/>
      <c r="BE4379" s="30" t="str">
        <f t="shared" si="637"/>
        <v>non</v>
      </c>
    </row>
    <row r="4380" spans="3:57" ht="15" customHeight="1" x14ac:dyDescent="0.25">
      <c r="C4380" s="15"/>
      <c r="W4380" s="132" t="s">
        <v>91</v>
      </c>
      <c r="AN4380"/>
      <c r="AO4380"/>
      <c r="AP4380"/>
      <c r="AQ4380"/>
      <c r="BD4380"/>
      <c r="BE4380" s="30" t="str">
        <f t="shared" si="637"/>
        <v>non</v>
      </c>
    </row>
    <row r="4381" spans="3:57" ht="15" customHeight="1" x14ac:dyDescent="0.25">
      <c r="C4381" s="15"/>
      <c r="W4381" s="132" t="s">
        <v>91</v>
      </c>
      <c r="AN4381"/>
      <c r="AO4381"/>
      <c r="AP4381"/>
      <c r="AQ4381"/>
      <c r="BD4381"/>
      <c r="BE4381" s="30" t="str">
        <f t="shared" si="637"/>
        <v>non</v>
      </c>
    </row>
    <row r="4382" spans="3:57" ht="15" customHeight="1" x14ac:dyDescent="0.25">
      <c r="C4382" s="15"/>
      <c r="W4382" s="132" t="s">
        <v>91</v>
      </c>
      <c r="AN4382"/>
      <c r="AO4382"/>
      <c r="AP4382"/>
      <c r="AQ4382"/>
      <c r="BD4382"/>
      <c r="BE4382" s="30" t="str">
        <f t="shared" si="637"/>
        <v>non</v>
      </c>
    </row>
    <row r="4383" spans="3:57" ht="15" customHeight="1" x14ac:dyDescent="0.25">
      <c r="C4383" s="15"/>
      <c r="W4383" s="132" t="s">
        <v>91</v>
      </c>
      <c r="AN4383"/>
      <c r="AO4383"/>
      <c r="AP4383"/>
      <c r="AQ4383"/>
      <c r="BD4383"/>
      <c r="BE4383" s="30" t="str">
        <f t="shared" si="637"/>
        <v>non</v>
      </c>
    </row>
    <row r="4384" spans="3:57" ht="15" customHeight="1" x14ac:dyDescent="0.25">
      <c r="C4384" s="15"/>
      <c r="W4384" s="132" t="s">
        <v>91</v>
      </c>
      <c r="AN4384"/>
      <c r="AO4384"/>
      <c r="AP4384"/>
      <c r="AQ4384"/>
      <c r="BD4384"/>
      <c r="BE4384" s="30" t="str">
        <f t="shared" si="637"/>
        <v>non</v>
      </c>
    </row>
    <row r="4385" spans="3:57" ht="15" customHeight="1" x14ac:dyDescent="0.25">
      <c r="C4385" s="15"/>
      <c r="W4385" s="132" t="s">
        <v>91</v>
      </c>
      <c r="AN4385"/>
      <c r="AO4385"/>
      <c r="AP4385"/>
      <c r="AQ4385"/>
      <c r="BD4385"/>
      <c r="BE4385" s="30" t="str">
        <f t="shared" si="637"/>
        <v>non</v>
      </c>
    </row>
    <row r="4386" spans="3:57" ht="15" customHeight="1" x14ac:dyDescent="0.25">
      <c r="C4386" s="15"/>
      <c r="W4386" s="132" t="s">
        <v>91</v>
      </c>
      <c r="AN4386"/>
      <c r="AO4386"/>
      <c r="AP4386"/>
      <c r="AQ4386"/>
      <c r="BD4386"/>
      <c r="BE4386" s="30" t="str">
        <f t="shared" si="637"/>
        <v>non</v>
      </c>
    </row>
    <row r="4387" spans="3:57" ht="15" customHeight="1" x14ac:dyDescent="0.25">
      <c r="C4387" s="15"/>
      <c r="W4387" s="132" t="s">
        <v>91</v>
      </c>
      <c r="AN4387"/>
      <c r="AO4387"/>
      <c r="AP4387"/>
      <c r="AQ4387"/>
      <c r="BD4387"/>
      <c r="BE4387" s="30" t="str">
        <f t="shared" si="637"/>
        <v>non</v>
      </c>
    </row>
    <row r="4388" spans="3:57" ht="15" customHeight="1" x14ac:dyDescent="0.25">
      <c r="C4388" s="15"/>
      <c r="W4388" s="132" t="s">
        <v>91</v>
      </c>
      <c r="AN4388"/>
      <c r="AO4388"/>
      <c r="AP4388"/>
      <c r="AQ4388"/>
      <c r="BD4388"/>
      <c r="BE4388" s="30" t="str">
        <f t="shared" si="637"/>
        <v>non</v>
      </c>
    </row>
    <row r="4389" spans="3:57" ht="15" customHeight="1" x14ac:dyDescent="0.25">
      <c r="C4389" s="15"/>
      <c r="W4389" s="132" t="s">
        <v>91</v>
      </c>
      <c r="AN4389"/>
      <c r="AO4389"/>
      <c r="AP4389"/>
      <c r="AQ4389"/>
      <c r="BD4389"/>
      <c r="BE4389" s="30" t="str">
        <f t="shared" si="637"/>
        <v>non</v>
      </c>
    </row>
    <row r="4390" spans="3:57" ht="15" customHeight="1" x14ac:dyDescent="0.25">
      <c r="C4390" s="15"/>
      <c r="W4390" s="132" t="s">
        <v>91</v>
      </c>
      <c r="AN4390"/>
      <c r="AO4390"/>
      <c r="AP4390"/>
      <c r="AQ4390"/>
      <c r="BD4390"/>
      <c r="BE4390" s="30" t="str">
        <f t="shared" si="637"/>
        <v>non</v>
      </c>
    </row>
    <row r="4391" spans="3:57" ht="15" customHeight="1" x14ac:dyDescent="0.25">
      <c r="C4391" s="15"/>
      <c r="W4391" s="132" t="s">
        <v>91</v>
      </c>
      <c r="AN4391"/>
      <c r="AO4391"/>
      <c r="AP4391"/>
      <c r="AQ4391"/>
      <c r="BD4391"/>
      <c r="BE4391" s="30" t="str">
        <f t="shared" si="637"/>
        <v>non</v>
      </c>
    </row>
    <row r="4392" spans="3:57" ht="15" customHeight="1" x14ac:dyDescent="0.25">
      <c r="C4392" s="15"/>
      <c r="W4392" s="132" t="s">
        <v>91</v>
      </c>
      <c r="AN4392"/>
      <c r="AO4392"/>
      <c r="AP4392"/>
      <c r="AQ4392"/>
      <c r="BD4392"/>
      <c r="BE4392" s="30" t="str">
        <f t="shared" si="637"/>
        <v>non</v>
      </c>
    </row>
    <row r="4393" spans="3:57" ht="15" customHeight="1" x14ac:dyDescent="0.25">
      <c r="C4393" s="15"/>
      <c r="W4393" s="132" t="s">
        <v>91</v>
      </c>
      <c r="AN4393"/>
      <c r="AO4393"/>
      <c r="AP4393"/>
      <c r="AQ4393"/>
      <c r="BD4393"/>
      <c r="BE4393" s="30" t="str">
        <f t="shared" si="637"/>
        <v>non</v>
      </c>
    </row>
    <row r="4394" spans="3:57" ht="15" customHeight="1" x14ac:dyDescent="0.25">
      <c r="C4394" s="15"/>
      <c r="W4394" s="132" t="s">
        <v>91</v>
      </c>
      <c r="AN4394"/>
      <c r="AO4394"/>
      <c r="AP4394"/>
      <c r="AQ4394"/>
      <c r="BD4394"/>
      <c r="BE4394" s="30" t="str">
        <f t="shared" ref="BE4394:BE4400" si="638">+BE4393</f>
        <v>non</v>
      </c>
    </row>
    <row r="4395" spans="3:57" ht="15" customHeight="1" x14ac:dyDescent="0.25">
      <c r="C4395" s="15"/>
      <c r="W4395" s="132" t="s">
        <v>91</v>
      </c>
      <c r="AN4395"/>
      <c r="AO4395"/>
      <c r="AP4395"/>
      <c r="AQ4395"/>
      <c r="BD4395"/>
      <c r="BE4395" s="30" t="str">
        <f t="shared" si="638"/>
        <v>non</v>
      </c>
    </row>
    <row r="4396" spans="3:57" ht="15" customHeight="1" x14ac:dyDescent="0.25">
      <c r="C4396" s="15"/>
      <c r="W4396" s="132" t="s">
        <v>91</v>
      </c>
      <c r="AN4396"/>
      <c r="AO4396"/>
      <c r="AP4396"/>
      <c r="AQ4396"/>
      <c r="BD4396"/>
      <c r="BE4396" s="30" t="str">
        <f t="shared" si="638"/>
        <v>non</v>
      </c>
    </row>
    <row r="4397" spans="3:57" ht="15" customHeight="1" x14ac:dyDescent="0.25">
      <c r="C4397" s="15"/>
      <c r="W4397" s="132" t="s">
        <v>91</v>
      </c>
      <c r="AN4397"/>
      <c r="AO4397"/>
      <c r="AP4397"/>
      <c r="AQ4397"/>
      <c r="BD4397"/>
      <c r="BE4397" s="30" t="str">
        <f t="shared" si="638"/>
        <v>non</v>
      </c>
    </row>
    <row r="4398" spans="3:57" ht="15" customHeight="1" x14ac:dyDescent="0.25">
      <c r="C4398" s="15"/>
      <c r="W4398" s="132" t="s">
        <v>91</v>
      </c>
      <c r="AN4398"/>
      <c r="AO4398"/>
      <c r="AP4398"/>
      <c r="AQ4398"/>
      <c r="BD4398"/>
      <c r="BE4398" s="30" t="str">
        <f t="shared" si="638"/>
        <v>non</v>
      </c>
    </row>
    <row r="4399" spans="3:57" ht="15" customHeight="1" x14ac:dyDescent="0.25">
      <c r="C4399" s="15"/>
      <c r="W4399" s="132" t="s">
        <v>91</v>
      </c>
      <c r="AN4399"/>
      <c r="AO4399"/>
      <c r="AP4399"/>
      <c r="AQ4399"/>
      <c r="BD4399"/>
      <c r="BE4399" s="30" t="str">
        <f t="shared" si="638"/>
        <v>non</v>
      </c>
    </row>
    <row r="4400" spans="3:57" x14ac:dyDescent="0.25">
      <c r="C4400" s="15"/>
      <c r="W4400" s="132" t="s">
        <v>91</v>
      </c>
      <c r="AN4400"/>
      <c r="AO4400"/>
      <c r="AP4400"/>
      <c r="AQ4400"/>
      <c r="BD4400"/>
      <c r="BE4400" s="30" t="str">
        <f t="shared" si="638"/>
        <v>non</v>
      </c>
    </row>
    <row r="4401" spans="1:64" s="17" customFormat="1" ht="15.75" x14ac:dyDescent="0.25">
      <c r="A4401" s="13" t="s">
        <v>9</v>
      </c>
      <c r="B4401" s="14"/>
      <c r="C4401" s="15"/>
      <c r="D4401" s="16">
        <v>36880</v>
      </c>
      <c r="E4401" s="16"/>
      <c r="F4401" s="16"/>
      <c r="H4401" s="17">
        <v>1161</v>
      </c>
      <c r="L4401" s="17">
        <v>122675</v>
      </c>
      <c r="M4401" s="17">
        <v>0</v>
      </c>
      <c r="N4401" s="17">
        <v>0</v>
      </c>
      <c r="P4401" s="17">
        <v>255</v>
      </c>
      <c r="R4401" s="18"/>
      <c r="S4401" s="18"/>
      <c r="T4401" s="17">
        <v>-732</v>
      </c>
      <c r="U4401" s="18"/>
      <c r="V4401" s="18"/>
      <c r="W4401" s="17" t="s">
        <v>10</v>
      </c>
      <c r="AK4401" s="19">
        <v>1236</v>
      </c>
      <c r="AN4401" s="18">
        <v>23932</v>
      </c>
      <c r="AO4401" s="18">
        <v>0</v>
      </c>
      <c r="AP4401" s="20"/>
      <c r="AQ4401" s="18">
        <v>62</v>
      </c>
      <c r="AW4401" s="17">
        <v>0</v>
      </c>
      <c r="AY4401" s="21">
        <v>0</v>
      </c>
      <c r="AZ4401" s="22">
        <v>11000</v>
      </c>
      <c r="BA4401" s="22">
        <v>5002</v>
      </c>
      <c r="BD4401" s="23"/>
      <c r="BE4401" s="17" t="str">
        <f>+IF(AND(BF4401="oui",BG4401="oui",BI4401="oui",BJ4401="oui",BK4401="oui",BL4401="oui"),"oui","non")</f>
        <v>non</v>
      </c>
      <c r="BF4401" s="17" t="str">
        <f>+IF(AND(AY4401=0),"oui","non")</f>
        <v>oui</v>
      </c>
      <c r="BG4401" s="17" t="s">
        <v>119</v>
      </c>
      <c r="BH4401" s="17" t="s">
        <v>119</v>
      </c>
      <c r="BI4401" s="17" t="str">
        <f>+IF(AND(G4428=0),"oui","non")</f>
        <v>oui</v>
      </c>
      <c r="BJ4401" s="17" t="str">
        <f>+IF(AND(G4430=0),"oui","non")</f>
        <v>oui</v>
      </c>
      <c r="BK4401" s="17" t="str">
        <f>+IF(AND(E4426=0,F4426=0,G4426=0,H4426=0,I4426=0,J4426=0,K4426=0,L4426=0,M4426=0,O4426=0,P4426=0,Q4426=0,N4426&gt;=0,D4426=0),"oui","non")</f>
        <v>non</v>
      </c>
      <c r="BL4401" s="17" t="str">
        <f>+IF(AM4423=AI4423,"oui","non")</f>
        <v>oui</v>
      </c>
    </row>
    <row r="4402" spans="1:64" s="24" customFormat="1" ht="11.25" customHeight="1" x14ac:dyDescent="0.2">
      <c r="B4402" s="25"/>
      <c r="C4402" s="15"/>
      <c r="R4402" s="26" t="s">
        <v>11</v>
      </c>
      <c r="S4402" s="26"/>
      <c r="T4402" s="26"/>
      <c r="U4402" s="26"/>
      <c r="V4402" s="26"/>
      <c r="W4402" s="27" t="s">
        <v>10</v>
      </c>
      <c r="AY4402" s="28"/>
      <c r="AZ4402" s="28"/>
      <c r="BA4402" s="28"/>
      <c r="BD4402" s="29"/>
      <c r="BE4402" s="30" t="str">
        <f t="shared" ref="BE4402:BL4417" si="639">+BE4401</f>
        <v>non</v>
      </c>
      <c r="BF4402" s="33" t="str">
        <f t="shared" si="639"/>
        <v>oui</v>
      </c>
      <c r="BG4402" s="33" t="str">
        <f t="shared" si="639"/>
        <v>oui</v>
      </c>
      <c r="BH4402" s="33" t="str">
        <f t="shared" si="639"/>
        <v>oui</v>
      </c>
      <c r="BI4402" s="33" t="str">
        <f t="shared" si="639"/>
        <v>oui</v>
      </c>
      <c r="BJ4402" s="33" t="str">
        <f t="shared" si="639"/>
        <v>oui</v>
      </c>
      <c r="BK4402" s="33" t="str">
        <f t="shared" si="639"/>
        <v>non</v>
      </c>
      <c r="BL4402" s="33" t="str">
        <f t="shared" si="639"/>
        <v>oui</v>
      </c>
    </row>
    <row r="4403" spans="1:64" s="24" customFormat="1" ht="22.5" customHeight="1" x14ac:dyDescent="0.2">
      <c r="B4403" s="25"/>
      <c r="C4403" s="15"/>
      <c r="R4403" s="428" t="s">
        <v>12</v>
      </c>
      <c r="S4403" s="429"/>
      <c r="T4403" s="430"/>
      <c r="U4403" s="431" t="s">
        <v>13</v>
      </c>
      <c r="V4403" s="432"/>
      <c r="W4403" s="27" t="s">
        <v>10</v>
      </c>
      <c r="AW4403" s="32"/>
      <c r="AY4403" s="28"/>
      <c r="AZ4403" s="28"/>
      <c r="BA4403" s="28"/>
      <c r="BD4403" s="29"/>
      <c r="BE4403" s="30" t="str">
        <f t="shared" si="639"/>
        <v>non</v>
      </c>
      <c r="BF4403" s="33" t="str">
        <f t="shared" si="639"/>
        <v>oui</v>
      </c>
      <c r="BG4403" s="33" t="str">
        <f t="shared" si="639"/>
        <v>oui</v>
      </c>
      <c r="BH4403" s="33" t="str">
        <f t="shared" si="639"/>
        <v>oui</v>
      </c>
      <c r="BI4403" s="33" t="str">
        <f t="shared" si="639"/>
        <v>oui</v>
      </c>
      <c r="BJ4403" s="33" t="str">
        <f t="shared" si="639"/>
        <v>oui</v>
      </c>
      <c r="BK4403" s="33" t="str">
        <f t="shared" si="639"/>
        <v>non</v>
      </c>
      <c r="BL4403" s="33" t="str">
        <f t="shared" si="639"/>
        <v>oui</v>
      </c>
    </row>
    <row r="4404" spans="1:64" s="45" customFormat="1" ht="29.25" customHeight="1" x14ac:dyDescent="0.25">
      <c r="A4404" s="34" t="s">
        <v>14</v>
      </c>
      <c r="B4404" s="35" t="s">
        <v>15</v>
      </c>
      <c r="C4404" s="15"/>
      <c r="D4404" s="36">
        <v>0.2</v>
      </c>
      <c r="E4404" s="36"/>
      <c r="F4404" s="36">
        <v>0.19600000000000001</v>
      </c>
      <c r="G4404" s="36"/>
      <c r="H4404" s="36">
        <v>0.1</v>
      </c>
      <c r="I4404" s="36"/>
      <c r="J4404" s="36">
        <v>7.0000000000000007E-2</v>
      </c>
      <c r="K4404" s="36"/>
      <c r="L4404" s="36">
        <v>5.5E-2</v>
      </c>
      <c r="M4404" s="36"/>
      <c r="N4404" s="36">
        <v>2.1000000000000001E-2</v>
      </c>
      <c r="O4404" s="36"/>
      <c r="P4404" s="36">
        <v>0</v>
      </c>
      <c r="Q4404" s="36"/>
      <c r="R4404" s="37" t="s">
        <v>16</v>
      </c>
      <c r="S4404" s="37" t="s">
        <v>17</v>
      </c>
      <c r="T4404" s="38" t="s">
        <v>18</v>
      </c>
      <c r="U4404" s="37" t="s">
        <v>19</v>
      </c>
      <c r="V4404" s="37" t="s">
        <v>20</v>
      </c>
      <c r="W4404" s="27" t="s">
        <v>10</v>
      </c>
      <c r="X4404" s="39" t="s">
        <v>21</v>
      </c>
      <c r="Y4404" s="39" t="s">
        <v>21</v>
      </c>
      <c r="Z4404" s="39" t="s">
        <v>21</v>
      </c>
      <c r="AA4404" s="39" t="s">
        <v>21</v>
      </c>
      <c r="AB4404" s="39" t="s">
        <v>21</v>
      </c>
      <c r="AC4404" s="39" t="s">
        <v>21</v>
      </c>
      <c r="AD4404" s="39" t="s">
        <v>21</v>
      </c>
      <c r="AE4404" s="40" t="s">
        <v>22</v>
      </c>
      <c r="AF4404" s="41" t="s">
        <v>23</v>
      </c>
      <c r="AG4404" s="42" t="s">
        <v>24</v>
      </c>
      <c r="AH4404" s="43" t="s">
        <v>25</v>
      </c>
      <c r="AI4404" s="44" t="s">
        <v>26</v>
      </c>
      <c r="AK4404" s="46" t="s">
        <v>27</v>
      </c>
      <c r="AL4404" s="47"/>
      <c r="AM4404" s="48"/>
      <c r="AN4404" s="433" t="s">
        <v>28</v>
      </c>
      <c r="AO4404" s="434"/>
      <c r="AP4404" s="435"/>
      <c r="AQ4404" s="49" t="s">
        <v>29</v>
      </c>
      <c r="AR4404" s="49"/>
      <c r="AS4404" s="50" t="s">
        <v>30</v>
      </c>
      <c r="AT4404" s="42" t="s">
        <v>24</v>
      </c>
      <c r="AU4404" s="50" t="s">
        <v>31</v>
      </c>
      <c r="AW4404" s="51" t="s">
        <v>32</v>
      </c>
      <c r="AY4404" s="52" t="s">
        <v>33</v>
      </c>
      <c r="AZ4404" s="53" t="s">
        <v>34</v>
      </c>
      <c r="BA4404" s="53" t="s">
        <v>35</v>
      </c>
      <c r="BC4404" s="54" t="s">
        <v>36</v>
      </c>
      <c r="BD4404" s="55"/>
      <c r="BE4404" s="30" t="str">
        <f t="shared" si="639"/>
        <v>non</v>
      </c>
      <c r="BF4404" s="56" t="str">
        <f t="shared" si="639"/>
        <v>oui</v>
      </c>
      <c r="BG4404" s="56" t="str">
        <f t="shared" si="639"/>
        <v>oui</v>
      </c>
      <c r="BH4404" s="56" t="str">
        <f t="shared" si="639"/>
        <v>oui</v>
      </c>
      <c r="BI4404" s="56" t="str">
        <f t="shared" si="639"/>
        <v>oui</v>
      </c>
      <c r="BJ4404" s="56" t="str">
        <f t="shared" si="639"/>
        <v>oui</v>
      </c>
      <c r="BK4404" s="56" t="str">
        <f t="shared" si="639"/>
        <v>non</v>
      </c>
      <c r="BL4404" s="56" t="str">
        <f t="shared" si="639"/>
        <v>oui</v>
      </c>
    </row>
    <row r="4405" spans="1:64" s="45" customFormat="1" ht="29.25" customHeight="1" x14ac:dyDescent="0.2">
      <c r="A4405" s="34"/>
      <c r="B4405" s="57"/>
      <c r="C4405" s="15"/>
      <c r="D4405" s="58" t="s">
        <v>37</v>
      </c>
      <c r="E4405" s="59" t="s">
        <v>38</v>
      </c>
      <c r="F4405" s="60" t="s">
        <v>37</v>
      </c>
      <c r="G4405" s="59" t="s">
        <v>38</v>
      </c>
      <c r="H4405" s="58" t="s">
        <v>37</v>
      </c>
      <c r="I4405" s="59" t="s">
        <v>38</v>
      </c>
      <c r="J4405" s="59" t="s">
        <v>37</v>
      </c>
      <c r="K4405" s="59" t="s">
        <v>38</v>
      </c>
      <c r="L4405" s="58" t="s">
        <v>37</v>
      </c>
      <c r="M4405" s="59" t="s">
        <v>38</v>
      </c>
      <c r="N4405" s="58" t="s">
        <v>37</v>
      </c>
      <c r="O4405" s="59" t="s">
        <v>38</v>
      </c>
      <c r="P4405" s="58" t="s">
        <v>37</v>
      </c>
      <c r="Q4405" s="59" t="s">
        <v>38</v>
      </c>
      <c r="R4405" s="61"/>
      <c r="S4405" s="61"/>
      <c r="T4405" s="62" t="s">
        <v>39</v>
      </c>
      <c r="U4405" s="61"/>
      <c r="V4405" s="61"/>
      <c r="W4405" s="27" t="s">
        <v>10</v>
      </c>
      <c r="X4405" s="63">
        <v>0.2</v>
      </c>
      <c r="Y4405" s="63">
        <v>0.19600000000000001</v>
      </c>
      <c r="Z4405" s="63">
        <v>0.1</v>
      </c>
      <c r="AA4405" s="63">
        <v>7.0000000000000007E-2</v>
      </c>
      <c r="AB4405" s="63">
        <v>5.5E-2</v>
      </c>
      <c r="AC4405" s="63">
        <v>2.1000000000000001E-2</v>
      </c>
      <c r="AD4405" s="63">
        <v>0</v>
      </c>
      <c r="AE4405" s="64"/>
      <c r="AF4405" s="65"/>
      <c r="AG4405" s="66"/>
      <c r="AH4405" s="67"/>
      <c r="AI4405" s="68"/>
      <c r="AK4405" s="69" t="s">
        <v>40</v>
      </c>
      <c r="AL4405" s="69" t="s">
        <v>41</v>
      </c>
      <c r="AM4405" s="69" t="s">
        <v>42</v>
      </c>
      <c r="AN4405" s="70" t="s">
        <v>43</v>
      </c>
      <c r="AO4405" s="70" t="s">
        <v>44</v>
      </c>
      <c r="AP4405" s="70" t="s">
        <v>45</v>
      </c>
      <c r="AQ4405" s="69" t="s">
        <v>46</v>
      </c>
      <c r="AR4405" s="69" t="s">
        <v>47</v>
      </c>
      <c r="AS4405" s="71"/>
      <c r="AT4405" s="66"/>
      <c r="AU4405" s="71"/>
      <c r="AW4405" s="72">
        <v>4455100</v>
      </c>
      <c r="AY4405" s="73"/>
      <c r="AZ4405" s="74">
        <v>4458300</v>
      </c>
      <c r="BA4405" s="74">
        <v>4456700</v>
      </c>
      <c r="BC4405" s="75"/>
      <c r="BD4405" s="55"/>
      <c r="BE4405" s="30" t="str">
        <f t="shared" si="639"/>
        <v>non</v>
      </c>
      <c r="BF4405" s="56" t="str">
        <f t="shared" si="639"/>
        <v>oui</v>
      </c>
      <c r="BG4405" s="56" t="str">
        <f t="shared" si="639"/>
        <v>oui</v>
      </c>
      <c r="BH4405" s="56" t="str">
        <f t="shared" si="639"/>
        <v>oui</v>
      </c>
      <c r="BI4405" s="56" t="str">
        <f t="shared" si="639"/>
        <v>oui</v>
      </c>
      <c r="BJ4405" s="56" t="str">
        <f t="shared" si="639"/>
        <v>oui</v>
      </c>
      <c r="BK4405" s="56" t="str">
        <f t="shared" si="639"/>
        <v>non</v>
      </c>
      <c r="BL4405" s="56" t="str">
        <f t="shared" si="639"/>
        <v>oui</v>
      </c>
    </row>
    <row r="4406" spans="1:64" s="81" customFormat="1" ht="11.25" customHeight="1" x14ac:dyDescent="0.2">
      <c r="A4406" s="34"/>
      <c r="B4406" s="76" t="s">
        <v>48</v>
      </c>
      <c r="C4406" s="15"/>
      <c r="D4406" s="436" t="s">
        <v>49</v>
      </c>
      <c r="E4406" s="437"/>
      <c r="F4406" s="436" t="s">
        <v>50</v>
      </c>
      <c r="G4406" s="437"/>
      <c r="H4406" s="436" t="s">
        <v>51</v>
      </c>
      <c r="I4406" s="437"/>
      <c r="J4406" s="436" t="s">
        <v>50</v>
      </c>
      <c r="K4406" s="437"/>
      <c r="L4406" s="436" t="s">
        <v>52</v>
      </c>
      <c r="M4406" s="437"/>
      <c r="N4406" s="436" t="s">
        <v>53</v>
      </c>
      <c r="O4406" s="437"/>
      <c r="P4406" s="436"/>
      <c r="Q4406" s="437"/>
      <c r="R4406" s="77" t="s">
        <v>54</v>
      </c>
      <c r="S4406" s="438" t="s">
        <v>55</v>
      </c>
      <c r="T4406" s="77" t="s">
        <v>56</v>
      </c>
      <c r="U4406" s="76" t="s">
        <v>57</v>
      </c>
      <c r="V4406" s="76" t="s">
        <v>58</v>
      </c>
      <c r="W4406" s="27" t="s">
        <v>10</v>
      </c>
      <c r="X4406" s="78" t="s">
        <v>49</v>
      </c>
      <c r="Y4406" s="78" t="s">
        <v>50</v>
      </c>
      <c r="Z4406" s="78" t="s">
        <v>51</v>
      </c>
      <c r="AA4406" s="78" t="s">
        <v>50</v>
      </c>
      <c r="AB4406" s="78" t="s">
        <v>52</v>
      </c>
      <c r="AC4406" s="78" t="s">
        <v>53</v>
      </c>
      <c r="AD4406" s="78"/>
      <c r="AE4406" s="79"/>
      <c r="AF4406" s="80" t="s">
        <v>59</v>
      </c>
      <c r="AG4406" s="80"/>
      <c r="AH4406" s="79" t="s">
        <v>60</v>
      </c>
      <c r="AI4406" s="79" t="s">
        <v>61</v>
      </c>
      <c r="AK4406" s="80"/>
      <c r="AL4406" s="80"/>
      <c r="AM4406" s="80" t="s">
        <v>62</v>
      </c>
      <c r="AN4406" s="80"/>
      <c r="AO4406" s="80"/>
      <c r="AP4406" s="80" t="s">
        <v>63</v>
      </c>
      <c r="AQ4406" s="439" t="s">
        <v>64</v>
      </c>
      <c r="AR4406" s="440"/>
      <c r="AS4406" s="80" t="s">
        <v>65</v>
      </c>
      <c r="AT4406" s="80"/>
      <c r="AU4406" s="80" t="s">
        <v>66</v>
      </c>
      <c r="AW4406" s="80" t="s">
        <v>67</v>
      </c>
      <c r="AY4406" s="82" t="s">
        <v>68</v>
      </c>
      <c r="AZ4406" s="82" t="s">
        <v>69</v>
      </c>
      <c r="BA4406" s="82" t="s">
        <v>70</v>
      </c>
      <c r="BC4406" s="80"/>
      <c r="BD4406" s="83"/>
      <c r="BE4406" s="30" t="str">
        <f t="shared" si="639"/>
        <v>non</v>
      </c>
      <c r="BF4406" s="84" t="str">
        <f t="shared" si="639"/>
        <v>oui</v>
      </c>
      <c r="BG4406" s="84" t="str">
        <f t="shared" si="639"/>
        <v>oui</v>
      </c>
      <c r="BH4406" s="84" t="str">
        <f t="shared" si="639"/>
        <v>oui</v>
      </c>
      <c r="BI4406" s="84" t="str">
        <f t="shared" si="639"/>
        <v>oui</v>
      </c>
      <c r="BJ4406" s="84" t="str">
        <f t="shared" si="639"/>
        <v>oui</v>
      </c>
      <c r="BK4406" s="84" t="str">
        <f t="shared" si="639"/>
        <v>non</v>
      </c>
      <c r="BL4406" s="84" t="str">
        <f t="shared" si="639"/>
        <v>oui</v>
      </c>
    </row>
    <row r="4407" spans="1:64" s="24" customFormat="1" ht="11.25" customHeight="1" x14ac:dyDescent="0.2">
      <c r="A4407" s="85"/>
      <c r="B4407" s="86"/>
      <c r="C4407" s="15"/>
      <c r="D4407" s="86"/>
      <c r="E4407" s="86"/>
      <c r="F4407" s="86"/>
      <c r="G4407" s="86"/>
      <c r="H4407" s="86"/>
      <c r="I4407" s="86"/>
      <c r="J4407" s="86"/>
      <c r="K4407" s="86"/>
      <c r="L4407" s="86"/>
      <c r="M4407" s="86"/>
      <c r="N4407" s="86"/>
      <c r="O4407" s="86"/>
      <c r="P4407" s="86"/>
      <c r="Q4407" s="86"/>
      <c r="R4407" s="86"/>
      <c r="S4407" s="86"/>
      <c r="U4407" s="86"/>
      <c r="V4407" s="86"/>
      <c r="W4407" s="27" t="s">
        <v>10</v>
      </c>
      <c r="X4407" s="86"/>
      <c r="Y4407" s="86"/>
      <c r="Z4407" s="86"/>
      <c r="AA4407" s="86"/>
      <c r="AB4407" s="86"/>
      <c r="AC4407" s="86"/>
      <c r="AD4407" s="86"/>
      <c r="AE4407" s="86"/>
      <c r="AH4407" s="86"/>
      <c r="AI4407" s="86"/>
      <c r="AK4407" s="87"/>
      <c r="AL4407" s="87"/>
      <c r="AM4407" s="87"/>
      <c r="AW4407" s="87"/>
      <c r="AY4407" s="28"/>
      <c r="AZ4407" s="28"/>
      <c r="BA4407" s="28"/>
      <c r="BD4407" s="29"/>
      <c r="BE4407" s="30" t="str">
        <f t="shared" si="639"/>
        <v>non</v>
      </c>
      <c r="BF4407" s="33" t="str">
        <f t="shared" si="639"/>
        <v>oui</v>
      </c>
      <c r="BG4407" s="33" t="str">
        <f t="shared" si="639"/>
        <v>oui</v>
      </c>
      <c r="BH4407" s="33" t="str">
        <f t="shared" si="639"/>
        <v>oui</v>
      </c>
      <c r="BI4407" s="33" t="str">
        <f t="shared" si="639"/>
        <v>oui</v>
      </c>
      <c r="BJ4407" s="33" t="str">
        <f t="shared" si="639"/>
        <v>oui</v>
      </c>
      <c r="BK4407" s="33" t="str">
        <f t="shared" si="639"/>
        <v>non</v>
      </c>
      <c r="BL4407" s="33" t="str">
        <f t="shared" si="639"/>
        <v>oui</v>
      </c>
    </row>
    <row r="4408" spans="1:64" s="24" customFormat="1" ht="11.25" customHeight="1" x14ac:dyDescent="0.2">
      <c r="A4408" s="441" t="s">
        <v>71</v>
      </c>
      <c r="B4408" s="442">
        <v>150863</v>
      </c>
      <c r="C4408" s="15"/>
      <c r="D4408" s="443">
        <v>36135</v>
      </c>
      <c r="E4408" s="443">
        <v>0</v>
      </c>
      <c r="F4408" s="443">
        <v>0</v>
      </c>
      <c r="G4408" s="443">
        <v>0</v>
      </c>
      <c r="H4408" s="443">
        <v>831</v>
      </c>
      <c r="I4408" s="443">
        <v>0</v>
      </c>
      <c r="J4408" s="443">
        <v>0</v>
      </c>
      <c r="K4408" s="443">
        <v>0</v>
      </c>
      <c r="L4408" s="443">
        <v>114343</v>
      </c>
      <c r="M4408" s="443">
        <v>0</v>
      </c>
      <c r="N4408" s="443">
        <v>0</v>
      </c>
      <c r="O4408" s="443">
        <v>0</v>
      </c>
      <c r="P4408" s="443">
        <v>131</v>
      </c>
      <c r="Q4408" s="443">
        <v>0</v>
      </c>
      <c r="R4408" s="444">
        <v>151309</v>
      </c>
      <c r="S4408" s="445">
        <v>0</v>
      </c>
      <c r="T4408" s="443">
        <v>-577</v>
      </c>
      <c r="U4408" s="88">
        <v>131</v>
      </c>
      <c r="V4408" s="89"/>
      <c r="W4408" s="27" t="s">
        <v>10</v>
      </c>
      <c r="X4408" s="88">
        <v>7227</v>
      </c>
      <c r="Y4408" s="88">
        <v>0</v>
      </c>
      <c r="Z4408" s="88">
        <v>83</v>
      </c>
      <c r="AA4408" s="88">
        <v>0</v>
      </c>
      <c r="AB4408" s="88">
        <v>6289</v>
      </c>
      <c r="AC4408" s="88">
        <v>0</v>
      </c>
      <c r="AD4408" s="88">
        <v>0</v>
      </c>
      <c r="AE4408" s="88">
        <v>13599</v>
      </c>
      <c r="AF4408" s="89"/>
      <c r="AG4408" s="89"/>
      <c r="AH4408" s="88">
        <v>13599</v>
      </c>
      <c r="AI4408" s="90">
        <f t="shared" ref="AI4408:AI4416" si="640">+ROUND(E4408*$D$5,0)+ROUND(G4408*$F$5,0)+ROUND(I4408*$H$5,0)+ROUND(K4408*$J$5,0)+ROUND(M4408*$L$5,0)+ROUND(O4408*$N$5,0)</f>
        <v>0</v>
      </c>
      <c r="AJ4408" s="91"/>
      <c r="AK4408" s="443">
        <v>1913</v>
      </c>
      <c r="AL4408" s="443"/>
      <c r="AM4408" s="88">
        <v>1913</v>
      </c>
      <c r="AN4408" s="443">
        <v>23148</v>
      </c>
      <c r="AO4408" s="443"/>
      <c r="AP4408" s="88">
        <v>23148</v>
      </c>
      <c r="AQ4408" s="443">
        <v>49</v>
      </c>
      <c r="AR4408" s="443"/>
      <c r="AS4408" s="443">
        <v>5325</v>
      </c>
      <c r="AT4408" s="89"/>
      <c r="AU4408" s="88">
        <v>30435</v>
      </c>
      <c r="AV4408" s="92"/>
      <c r="AW4408" s="93">
        <v>0</v>
      </c>
      <c r="AX4408" s="92"/>
      <c r="AY4408" s="94">
        <v>16836</v>
      </c>
      <c r="AZ4408" s="446">
        <v>11000</v>
      </c>
      <c r="BA4408" s="94">
        <v>5836</v>
      </c>
      <c r="BB4408" s="92"/>
      <c r="BC4408" s="96"/>
      <c r="BD4408" s="97"/>
      <c r="BE4408" s="30" t="str">
        <f t="shared" si="639"/>
        <v>non</v>
      </c>
      <c r="BF4408" s="98" t="str">
        <f t="shared" si="639"/>
        <v>oui</v>
      </c>
      <c r="BG4408" s="98" t="str">
        <f t="shared" si="639"/>
        <v>oui</v>
      </c>
      <c r="BH4408" s="98" t="str">
        <f t="shared" si="639"/>
        <v>oui</v>
      </c>
      <c r="BI4408" s="98" t="str">
        <f t="shared" si="639"/>
        <v>oui</v>
      </c>
      <c r="BJ4408" s="98" t="str">
        <f t="shared" si="639"/>
        <v>oui</v>
      </c>
      <c r="BK4408" s="98" t="str">
        <f t="shared" si="639"/>
        <v>non</v>
      </c>
      <c r="BL4408" s="33" t="str">
        <f t="shared" si="639"/>
        <v>oui</v>
      </c>
    </row>
    <row r="4409" spans="1:64" s="24" customFormat="1" ht="11.25" customHeight="1" x14ac:dyDescent="0.2">
      <c r="A4409" s="441" t="s">
        <v>72</v>
      </c>
      <c r="B4409" s="442">
        <v>136770</v>
      </c>
      <c r="C4409" s="15"/>
      <c r="D4409" s="443">
        <v>31548</v>
      </c>
      <c r="E4409" s="443">
        <v>0</v>
      </c>
      <c r="F4409" s="443">
        <v>0</v>
      </c>
      <c r="G4409" s="443">
        <v>0</v>
      </c>
      <c r="H4409" s="443">
        <v>1080</v>
      </c>
      <c r="I4409" s="443">
        <v>0</v>
      </c>
      <c r="J4409" s="443">
        <v>0</v>
      </c>
      <c r="K4409" s="443">
        <v>0</v>
      </c>
      <c r="L4409" s="443">
        <v>104270</v>
      </c>
      <c r="M4409" s="443">
        <v>0</v>
      </c>
      <c r="N4409" s="443">
        <v>0</v>
      </c>
      <c r="O4409" s="443">
        <v>0</v>
      </c>
      <c r="P4409" s="443">
        <v>0</v>
      </c>
      <c r="Q4409" s="443"/>
      <c r="R4409" s="444">
        <v>136898</v>
      </c>
      <c r="S4409" s="445">
        <v>0</v>
      </c>
      <c r="T4409" s="443">
        <v>-128</v>
      </c>
      <c r="U4409" s="88">
        <v>0</v>
      </c>
      <c r="V4409" s="89"/>
      <c r="W4409" s="27" t="s">
        <v>10</v>
      </c>
      <c r="X4409" s="88">
        <v>6310</v>
      </c>
      <c r="Y4409" s="88">
        <v>0</v>
      </c>
      <c r="Z4409" s="88">
        <v>108</v>
      </c>
      <c r="AA4409" s="88">
        <v>0</v>
      </c>
      <c r="AB4409" s="88">
        <v>5735</v>
      </c>
      <c r="AC4409" s="88">
        <v>0</v>
      </c>
      <c r="AD4409" s="88">
        <v>0</v>
      </c>
      <c r="AE4409" s="88">
        <v>12153</v>
      </c>
      <c r="AF4409" s="89"/>
      <c r="AG4409" s="89"/>
      <c r="AH4409" s="88">
        <v>12153</v>
      </c>
      <c r="AI4409" s="90">
        <f t="shared" si="640"/>
        <v>0</v>
      </c>
      <c r="AJ4409" s="91"/>
      <c r="AK4409" s="443"/>
      <c r="AL4409" s="443"/>
      <c r="AM4409" s="88">
        <v>0</v>
      </c>
      <c r="AN4409" s="443">
        <v>14294</v>
      </c>
      <c r="AO4409" s="443"/>
      <c r="AP4409" s="88">
        <v>14294</v>
      </c>
      <c r="AQ4409" s="443">
        <v>11</v>
      </c>
      <c r="AR4409" s="443"/>
      <c r="AS4409" s="88">
        <v>5836</v>
      </c>
      <c r="AT4409" s="89"/>
      <c r="AU4409" s="88">
        <v>20141</v>
      </c>
      <c r="AV4409" s="92"/>
      <c r="AW4409" s="93">
        <v>0</v>
      </c>
      <c r="AX4409" s="92"/>
      <c r="AY4409" s="94">
        <v>7988</v>
      </c>
      <c r="AZ4409" s="446">
        <v>2000</v>
      </c>
      <c r="BA4409" s="94">
        <v>5988</v>
      </c>
      <c r="BB4409" s="92"/>
      <c r="BC4409" s="96"/>
      <c r="BD4409" s="97"/>
      <c r="BE4409" s="30" t="str">
        <f t="shared" si="639"/>
        <v>non</v>
      </c>
      <c r="BF4409" s="98" t="str">
        <f t="shared" si="639"/>
        <v>oui</v>
      </c>
      <c r="BG4409" s="98" t="str">
        <f t="shared" si="639"/>
        <v>oui</v>
      </c>
      <c r="BH4409" s="98" t="str">
        <f t="shared" si="639"/>
        <v>oui</v>
      </c>
      <c r="BI4409" s="98" t="str">
        <f t="shared" si="639"/>
        <v>oui</v>
      </c>
      <c r="BJ4409" s="98" t="str">
        <f t="shared" si="639"/>
        <v>oui</v>
      </c>
      <c r="BK4409" s="98" t="str">
        <f t="shared" si="639"/>
        <v>non</v>
      </c>
      <c r="BL4409" s="33" t="str">
        <f t="shared" si="639"/>
        <v>oui</v>
      </c>
    </row>
    <row r="4410" spans="1:64" s="24" customFormat="1" ht="11.25" customHeight="1" x14ac:dyDescent="0.2">
      <c r="A4410" s="447" t="s">
        <v>73</v>
      </c>
      <c r="B4410" s="442">
        <v>161664</v>
      </c>
      <c r="C4410" s="15"/>
      <c r="D4410" s="448">
        <v>41148</v>
      </c>
      <c r="E4410" s="448"/>
      <c r="F4410" s="448"/>
      <c r="G4410" s="448"/>
      <c r="H4410" s="448">
        <v>1772</v>
      </c>
      <c r="I4410" s="448"/>
      <c r="J4410" s="448"/>
      <c r="K4410" s="448"/>
      <c r="L4410" s="448">
        <v>119316</v>
      </c>
      <c r="M4410" s="448">
        <v>0</v>
      </c>
      <c r="N4410" s="448"/>
      <c r="O4410" s="449"/>
      <c r="P4410" s="449">
        <v>389</v>
      </c>
      <c r="Q4410" s="449"/>
      <c r="R4410" s="444">
        <v>162236</v>
      </c>
      <c r="S4410" s="445">
        <v>0</v>
      </c>
      <c r="T4410" s="449">
        <v>-961</v>
      </c>
      <c r="U4410" s="88">
        <v>389</v>
      </c>
      <c r="V4410" s="89"/>
      <c r="W4410" s="27" t="s">
        <v>10</v>
      </c>
      <c r="X4410" s="88">
        <v>8230</v>
      </c>
      <c r="Y4410" s="88">
        <v>0</v>
      </c>
      <c r="Z4410" s="88">
        <v>177</v>
      </c>
      <c r="AA4410" s="88">
        <v>0</v>
      </c>
      <c r="AB4410" s="88">
        <v>6562</v>
      </c>
      <c r="AC4410" s="88">
        <v>0</v>
      </c>
      <c r="AD4410" s="88">
        <v>0</v>
      </c>
      <c r="AE4410" s="88">
        <v>14969</v>
      </c>
      <c r="AF4410" s="89"/>
      <c r="AG4410" s="89"/>
      <c r="AH4410" s="88">
        <v>14969</v>
      </c>
      <c r="AI4410" s="90">
        <f t="shared" si="640"/>
        <v>0</v>
      </c>
      <c r="AJ4410" s="92"/>
      <c r="AK4410" s="89">
        <v>80</v>
      </c>
      <c r="AL4410" s="89"/>
      <c r="AM4410" s="88">
        <v>80</v>
      </c>
      <c r="AN4410" s="89">
        <v>16139</v>
      </c>
      <c r="AO4410" s="89"/>
      <c r="AP4410" s="88">
        <v>16139</v>
      </c>
      <c r="AQ4410" s="89">
        <v>82</v>
      </c>
      <c r="AR4410" s="89"/>
      <c r="AS4410" s="88">
        <v>5988</v>
      </c>
      <c r="AT4410" s="89"/>
      <c r="AU4410" s="88">
        <v>22289</v>
      </c>
      <c r="AV4410" s="92"/>
      <c r="AW4410" s="93">
        <v>0</v>
      </c>
      <c r="AX4410" s="92"/>
      <c r="AY4410" s="94">
        <v>7320</v>
      </c>
      <c r="AZ4410" s="95"/>
      <c r="BA4410" s="94">
        <v>7320</v>
      </c>
      <c r="BB4410" s="92"/>
      <c r="BC4410" s="96"/>
      <c r="BD4410" s="97"/>
      <c r="BE4410" s="30" t="str">
        <f t="shared" si="639"/>
        <v>non</v>
      </c>
      <c r="BF4410" s="98" t="str">
        <f t="shared" si="639"/>
        <v>oui</v>
      </c>
      <c r="BG4410" s="98" t="str">
        <f t="shared" si="639"/>
        <v>oui</v>
      </c>
      <c r="BH4410" s="98" t="str">
        <f t="shared" si="639"/>
        <v>oui</v>
      </c>
      <c r="BI4410" s="98" t="str">
        <f t="shared" si="639"/>
        <v>oui</v>
      </c>
      <c r="BJ4410" s="98" t="str">
        <f t="shared" si="639"/>
        <v>oui</v>
      </c>
      <c r="BK4410" s="98" t="str">
        <f t="shared" si="639"/>
        <v>non</v>
      </c>
      <c r="BL4410" s="33" t="str">
        <f t="shared" si="639"/>
        <v>oui</v>
      </c>
    </row>
    <row r="4411" spans="1:64" s="24" customFormat="1" ht="11.25" customHeight="1" x14ac:dyDescent="0.2">
      <c r="A4411" s="447" t="s">
        <v>74</v>
      </c>
      <c r="B4411" s="442">
        <v>161003</v>
      </c>
      <c r="C4411" s="15"/>
      <c r="D4411" s="448">
        <v>36490</v>
      </c>
      <c r="E4411" s="448">
        <v>0</v>
      </c>
      <c r="F4411" s="448">
        <v>0</v>
      </c>
      <c r="G4411" s="448">
        <v>0</v>
      </c>
      <c r="H4411" s="448">
        <v>1511</v>
      </c>
      <c r="I4411" s="448">
        <v>0</v>
      </c>
      <c r="J4411" s="448">
        <v>0</v>
      </c>
      <c r="K4411" s="448">
        <v>0</v>
      </c>
      <c r="L4411" s="448">
        <v>123323</v>
      </c>
      <c r="M4411" s="448">
        <v>0</v>
      </c>
      <c r="N4411" s="448">
        <v>0</v>
      </c>
      <c r="O4411" s="449">
        <v>0</v>
      </c>
      <c r="P4411" s="449">
        <v>81</v>
      </c>
      <c r="Q4411" s="449"/>
      <c r="R4411" s="444">
        <v>161324</v>
      </c>
      <c r="S4411" s="445">
        <v>0</v>
      </c>
      <c r="T4411" s="449">
        <v>-402</v>
      </c>
      <c r="U4411" s="88">
        <v>81</v>
      </c>
      <c r="V4411" s="89"/>
      <c r="W4411" s="27" t="s">
        <v>10</v>
      </c>
      <c r="X4411" s="88">
        <v>7298</v>
      </c>
      <c r="Y4411" s="88">
        <v>0</v>
      </c>
      <c r="Z4411" s="88">
        <v>151</v>
      </c>
      <c r="AA4411" s="88">
        <v>0</v>
      </c>
      <c r="AB4411" s="88">
        <v>6783</v>
      </c>
      <c r="AC4411" s="88">
        <v>0</v>
      </c>
      <c r="AD4411" s="88">
        <v>0</v>
      </c>
      <c r="AE4411" s="88">
        <v>14232</v>
      </c>
      <c r="AF4411" s="89"/>
      <c r="AG4411" s="89"/>
      <c r="AH4411" s="88">
        <v>14232</v>
      </c>
      <c r="AI4411" s="90">
        <f t="shared" si="640"/>
        <v>0</v>
      </c>
      <c r="AJ4411" s="92"/>
      <c r="AK4411" s="89">
        <v>400</v>
      </c>
      <c r="AL4411" s="89"/>
      <c r="AM4411" s="88">
        <v>400</v>
      </c>
      <c r="AN4411" s="89">
        <v>15568</v>
      </c>
      <c r="AO4411" s="89"/>
      <c r="AP4411" s="88">
        <v>15568</v>
      </c>
      <c r="AQ4411" s="89">
        <v>34</v>
      </c>
      <c r="AR4411" s="89"/>
      <c r="AS4411" s="88">
        <v>7320</v>
      </c>
      <c r="AT4411" s="89"/>
      <c r="AU4411" s="88">
        <v>23322</v>
      </c>
      <c r="AV4411" s="92"/>
      <c r="AW4411" s="93">
        <v>0</v>
      </c>
      <c r="AX4411" s="92"/>
      <c r="AY4411" s="94">
        <v>9090</v>
      </c>
      <c r="AZ4411" s="95"/>
      <c r="BA4411" s="94">
        <v>9090</v>
      </c>
      <c r="BB4411" s="92"/>
      <c r="BC4411" s="96"/>
      <c r="BD4411" s="97"/>
      <c r="BE4411" s="30" t="str">
        <f t="shared" si="639"/>
        <v>non</v>
      </c>
      <c r="BF4411" s="98" t="str">
        <f t="shared" si="639"/>
        <v>oui</v>
      </c>
      <c r="BG4411" s="98" t="str">
        <f t="shared" si="639"/>
        <v>oui</v>
      </c>
      <c r="BH4411" s="98" t="str">
        <f t="shared" si="639"/>
        <v>oui</v>
      </c>
      <c r="BI4411" s="98" t="str">
        <f t="shared" si="639"/>
        <v>oui</v>
      </c>
      <c r="BJ4411" s="98" t="str">
        <f t="shared" si="639"/>
        <v>oui</v>
      </c>
      <c r="BK4411" s="98" t="str">
        <f t="shared" si="639"/>
        <v>non</v>
      </c>
      <c r="BL4411" s="33" t="str">
        <f t="shared" si="639"/>
        <v>oui</v>
      </c>
    </row>
    <row r="4412" spans="1:64" s="24" customFormat="1" ht="11.25" customHeight="1" x14ac:dyDescent="0.2">
      <c r="A4412" s="447" t="s">
        <v>75</v>
      </c>
      <c r="B4412" s="442">
        <v>173252</v>
      </c>
      <c r="C4412" s="15"/>
      <c r="D4412" s="448">
        <v>39108</v>
      </c>
      <c r="E4412" s="448">
        <v>0</v>
      </c>
      <c r="F4412" s="448">
        <v>0</v>
      </c>
      <c r="G4412" s="448">
        <v>0</v>
      </c>
      <c r="H4412" s="448">
        <v>1659</v>
      </c>
      <c r="I4412" s="448">
        <v>0</v>
      </c>
      <c r="J4412" s="448">
        <v>0</v>
      </c>
      <c r="K4412" s="448">
        <v>0</v>
      </c>
      <c r="L4412" s="448">
        <v>133005</v>
      </c>
      <c r="M4412" s="448">
        <v>0</v>
      </c>
      <c r="N4412" s="448">
        <v>0</v>
      </c>
      <c r="O4412" s="449">
        <v>0</v>
      </c>
      <c r="P4412" s="449">
        <v>178</v>
      </c>
      <c r="Q4412" s="449"/>
      <c r="R4412" s="444">
        <v>173772</v>
      </c>
      <c r="S4412" s="445">
        <v>0</v>
      </c>
      <c r="T4412" s="449">
        <v>-698</v>
      </c>
      <c r="U4412" s="88">
        <v>178</v>
      </c>
      <c r="V4412" s="89"/>
      <c r="W4412" s="27" t="s">
        <v>10</v>
      </c>
      <c r="X4412" s="88">
        <v>7822</v>
      </c>
      <c r="Y4412" s="88">
        <v>0</v>
      </c>
      <c r="Z4412" s="88">
        <v>166</v>
      </c>
      <c r="AA4412" s="88">
        <v>0</v>
      </c>
      <c r="AB4412" s="88">
        <v>7315</v>
      </c>
      <c r="AC4412" s="88">
        <v>0</v>
      </c>
      <c r="AD4412" s="88">
        <v>0</v>
      </c>
      <c r="AE4412" s="88">
        <v>15303</v>
      </c>
      <c r="AF4412" s="89"/>
      <c r="AG4412" s="89"/>
      <c r="AH4412" s="88">
        <v>15303</v>
      </c>
      <c r="AI4412" s="90">
        <f t="shared" si="640"/>
        <v>0</v>
      </c>
      <c r="AJ4412" s="92"/>
      <c r="AK4412" s="89"/>
      <c r="AL4412" s="89"/>
      <c r="AM4412" s="88">
        <v>0</v>
      </c>
      <c r="AN4412" s="89">
        <v>20287</v>
      </c>
      <c r="AO4412" s="89"/>
      <c r="AP4412" s="88">
        <v>20287</v>
      </c>
      <c r="AQ4412" s="89">
        <v>60</v>
      </c>
      <c r="AR4412" s="89"/>
      <c r="AS4412" s="88">
        <v>9090</v>
      </c>
      <c r="AT4412" s="89"/>
      <c r="AU4412" s="88">
        <v>29437</v>
      </c>
      <c r="AV4412" s="92"/>
      <c r="AW4412" s="93">
        <v>0</v>
      </c>
      <c r="AX4412" s="92"/>
      <c r="AY4412" s="94">
        <v>14134</v>
      </c>
      <c r="AZ4412" s="95">
        <v>8000</v>
      </c>
      <c r="BA4412" s="94">
        <v>6134</v>
      </c>
      <c r="BB4412" s="92"/>
      <c r="BC4412" s="96"/>
      <c r="BD4412" s="97"/>
      <c r="BE4412" s="30" t="str">
        <f t="shared" si="639"/>
        <v>non</v>
      </c>
      <c r="BF4412" s="98" t="str">
        <f t="shared" si="639"/>
        <v>oui</v>
      </c>
      <c r="BG4412" s="98" t="str">
        <f t="shared" si="639"/>
        <v>oui</v>
      </c>
      <c r="BH4412" s="98" t="str">
        <f t="shared" si="639"/>
        <v>oui</v>
      </c>
      <c r="BI4412" s="98" t="str">
        <f t="shared" si="639"/>
        <v>oui</v>
      </c>
      <c r="BJ4412" s="98" t="str">
        <f t="shared" si="639"/>
        <v>oui</v>
      </c>
      <c r="BK4412" s="98" t="str">
        <f t="shared" si="639"/>
        <v>non</v>
      </c>
      <c r="BL4412" s="33" t="str">
        <f t="shared" si="639"/>
        <v>oui</v>
      </c>
    </row>
    <row r="4413" spans="1:64" s="24" customFormat="1" ht="11.25" customHeight="1" x14ac:dyDescent="0.2">
      <c r="A4413" s="447" t="s">
        <v>76</v>
      </c>
      <c r="B4413" s="442">
        <f t="shared" ref="B4413:B4419" si="641">+SUM(R4413:V4413)</f>
        <v>192777</v>
      </c>
      <c r="C4413" s="15"/>
      <c r="D4413" s="448">
        <v>80684</v>
      </c>
      <c r="E4413" s="448">
        <v>0</v>
      </c>
      <c r="F4413" s="448">
        <v>0</v>
      </c>
      <c r="G4413" s="448">
        <v>0</v>
      </c>
      <c r="H4413" s="448">
        <v>1285</v>
      </c>
      <c r="I4413" s="448">
        <v>0</v>
      </c>
      <c r="J4413" s="448">
        <v>0</v>
      </c>
      <c r="K4413" s="448">
        <v>0</v>
      </c>
      <c r="L4413" s="448">
        <v>110915</v>
      </c>
      <c r="M4413" s="448">
        <v>0</v>
      </c>
      <c r="N4413" s="448">
        <v>40</v>
      </c>
      <c r="O4413" s="449">
        <v>0</v>
      </c>
      <c r="P4413" s="449">
        <v>85</v>
      </c>
      <c r="Q4413" s="449"/>
      <c r="R4413" s="444">
        <f t="shared" ref="R4413:S4419" si="642">+D4413+F4413+L4413+H4413+J4413+N4413</f>
        <v>192924</v>
      </c>
      <c r="S4413" s="445">
        <f t="shared" si="642"/>
        <v>0</v>
      </c>
      <c r="T4413" s="449">
        <v>-232</v>
      </c>
      <c r="U4413" s="88">
        <f t="shared" ref="U4413:U4419" si="643">P4413</f>
        <v>85</v>
      </c>
      <c r="V4413" s="89"/>
      <c r="W4413" s="27" t="s">
        <v>10</v>
      </c>
      <c r="X4413" s="88">
        <f t="shared" ref="X4413:X4419" si="644">ROUND((D4413+E4413)*$X$5805,0)</f>
        <v>16137</v>
      </c>
      <c r="Y4413" s="88">
        <f t="shared" ref="Y4413:Y4419" si="645">ROUND((F4413+G4413)*$Y$5805,0)</f>
        <v>0</v>
      </c>
      <c r="Z4413" s="88">
        <f t="shared" ref="Z4413:Z4419" si="646">ROUND((H4413+I4413)*$Z$5805,0)</f>
        <v>129</v>
      </c>
      <c r="AA4413" s="88">
        <f t="shared" ref="AA4413:AA4419" si="647">ROUND((J4413+K4413)*$AA$5805,0)</f>
        <v>0</v>
      </c>
      <c r="AB4413" s="88">
        <f t="shared" ref="AB4413:AB4419" si="648">ROUND((L4413+M4413)*$AB$5805,0)</f>
        <v>6100</v>
      </c>
      <c r="AC4413" s="88">
        <f t="shared" ref="AC4413:AC4419" si="649">ROUND((N4413+O4413)*$AC$5805,0)</f>
        <v>1</v>
      </c>
      <c r="AD4413" s="88">
        <f t="shared" ref="AD4413:AD4419" si="650">ROUND((P4413+Q4413)*$AD$5805,0)</f>
        <v>0</v>
      </c>
      <c r="AE4413" s="88">
        <f t="shared" ref="AE4413:AE4419" si="651">SUM(X4413:AD4413)</f>
        <v>22367</v>
      </c>
      <c r="AF4413" s="89"/>
      <c r="AG4413" s="89"/>
      <c r="AH4413" s="88">
        <f t="shared" ref="AH4413:AH4419" si="652">+AE4413+AF4413+AG4413</f>
        <v>22367</v>
      </c>
      <c r="AI4413" s="90">
        <f t="shared" si="640"/>
        <v>0</v>
      </c>
      <c r="AJ4413" s="92"/>
      <c r="AK4413" s="89">
        <v>150</v>
      </c>
      <c r="AL4413" s="89"/>
      <c r="AM4413" s="88">
        <f t="shared" ref="AM4413:AM4419" si="653">+AK4413+AL4413</f>
        <v>150</v>
      </c>
      <c r="AN4413" s="89">
        <v>21092</v>
      </c>
      <c r="AO4413" s="89"/>
      <c r="AP4413" s="88">
        <f t="shared" ref="AP4413:AP4419" si="654">+AN4413+AO4413</f>
        <v>21092</v>
      </c>
      <c r="AQ4413" s="89">
        <v>20</v>
      </c>
      <c r="AR4413" s="89"/>
      <c r="AS4413" s="88">
        <f t="shared" ref="AS4413:AS4419" si="655">+IF(BA4412&gt;0,BA4412,0)</f>
        <v>6134</v>
      </c>
      <c r="AT4413" s="89"/>
      <c r="AU4413" s="88">
        <f t="shared" ref="AU4413:AU4419" si="656">+AM4413+AP4413+AQ4413+AR4413+AS4413+AT4413</f>
        <v>27396</v>
      </c>
      <c r="AV4413" s="92"/>
      <c r="AW4413" s="93">
        <f t="shared" ref="AW4413:AW4419" si="657">IF((AH4413-AU4413)&gt;0,(AH4413-AU4413),0)</f>
        <v>0</v>
      </c>
      <c r="AX4413" s="92"/>
      <c r="AY4413" s="94">
        <f t="shared" ref="AY4413:AY4419" si="658">IF((AH4413-AU4413)&lt;0,-(AH4413-AU4413),0)</f>
        <v>5029</v>
      </c>
      <c r="AZ4413" s="95"/>
      <c r="BA4413" s="94">
        <f t="shared" ref="BA4413:BA4419" si="659">AY4413-AZ4413</f>
        <v>5029</v>
      </c>
      <c r="BB4413" s="92"/>
      <c r="BC4413" s="96"/>
      <c r="BD4413" s="97"/>
      <c r="BE4413" s="30" t="str">
        <f t="shared" si="639"/>
        <v>non</v>
      </c>
      <c r="BF4413" s="98" t="str">
        <f t="shared" si="639"/>
        <v>oui</v>
      </c>
      <c r="BG4413" s="98" t="str">
        <f t="shared" si="639"/>
        <v>oui</v>
      </c>
      <c r="BH4413" s="98" t="str">
        <f t="shared" si="639"/>
        <v>oui</v>
      </c>
      <c r="BI4413" s="98" t="str">
        <f t="shared" si="639"/>
        <v>oui</v>
      </c>
      <c r="BJ4413" s="98" t="str">
        <f t="shared" si="639"/>
        <v>oui</v>
      </c>
      <c r="BK4413" s="98" t="str">
        <f t="shared" si="639"/>
        <v>non</v>
      </c>
      <c r="BL4413" s="33" t="str">
        <f t="shared" si="639"/>
        <v>oui</v>
      </c>
    </row>
    <row r="4414" spans="1:64" s="16" customFormat="1" ht="11.25" customHeight="1" x14ac:dyDescent="0.2">
      <c r="A4414" s="447" t="s">
        <v>77</v>
      </c>
      <c r="B4414" s="442">
        <f t="shared" si="641"/>
        <v>158033</v>
      </c>
      <c r="C4414" s="15"/>
      <c r="D4414" s="448">
        <v>37810</v>
      </c>
      <c r="E4414" s="448"/>
      <c r="F4414" s="448"/>
      <c r="G4414" s="448"/>
      <c r="H4414" s="448">
        <v>1609</v>
      </c>
      <c r="I4414" s="448"/>
      <c r="J4414" s="448"/>
      <c r="K4414" s="448"/>
      <c r="L4414" s="448">
        <v>119381</v>
      </c>
      <c r="M4414" s="448">
        <v>0</v>
      </c>
      <c r="N4414" s="448">
        <v>52</v>
      </c>
      <c r="O4414" s="449"/>
      <c r="P4414" s="449">
        <v>339</v>
      </c>
      <c r="Q4414" s="449"/>
      <c r="R4414" s="444">
        <f t="shared" si="642"/>
        <v>158852</v>
      </c>
      <c r="S4414" s="445">
        <f t="shared" si="642"/>
        <v>0</v>
      </c>
      <c r="T4414" s="449">
        <v>-1158</v>
      </c>
      <c r="U4414" s="88">
        <f t="shared" si="643"/>
        <v>339</v>
      </c>
      <c r="V4414" s="89"/>
      <c r="W4414" s="27" t="s">
        <v>10</v>
      </c>
      <c r="X4414" s="88">
        <f t="shared" si="644"/>
        <v>7562</v>
      </c>
      <c r="Y4414" s="88">
        <f t="shared" si="645"/>
        <v>0</v>
      </c>
      <c r="Z4414" s="88">
        <f t="shared" si="646"/>
        <v>161</v>
      </c>
      <c r="AA4414" s="88">
        <f t="shared" si="647"/>
        <v>0</v>
      </c>
      <c r="AB4414" s="88">
        <f t="shared" si="648"/>
        <v>6566</v>
      </c>
      <c r="AC4414" s="88">
        <f t="shared" si="649"/>
        <v>1</v>
      </c>
      <c r="AD4414" s="88">
        <f t="shared" si="650"/>
        <v>0</v>
      </c>
      <c r="AE4414" s="88">
        <f t="shared" si="651"/>
        <v>14290</v>
      </c>
      <c r="AF4414" s="89"/>
      <c r="AG4414" s="89"/>
      <c r="AH4414" s="88">
        <f t="shared" si="652"/>
        <v>14290</v>
      </c>
      <c r="AI4414" s="90">
        <f t="shared" si="640"/>
        <v>0</v>
      </c>
      <c r="AJ4414" s="99"/>
      <c r="AK4414" s="89">
        <v>815</v>
      </c>
      <c r="AL4414" s="89"/>
      <c r="AM4414" s="88">
        <f t="shared" si="653"/>
        <v>815</v>
      </c>
      <c r="AN4414" s="89">
        <v>16852</v>
      </c>
      <c r="AO4414" s="89"/>
      <c r="AP4414" s="88">
        <f t="shared" si="654"/>
        <v>16852</v>
      </c>
      <c r="AQ4414" s="89">
        <v>99</v>
      </c>
      <c r="AR4414" s="89"/>
      <c r="AS4414" s="88">
        <f t="shared" si="655"/>
        <v>5029</v>
      </c>
      <c r="AT4414" s="89"/>
      <c r="AU4414" s="88">
        <f t="shared" si="656"/>
        <v>22795</v>
      </c>
      <c r="AV4414" s="99"/>
      <c r="AW4414" s="93">
        <f t="shared" si="657"/>
        <v>0</v>
      </c>
      <c r="AX4414" s="99"/>
      <c r="AY4414" s="94">
        <f t="shared" si="658"/>
        <v>8505</v>
      </c>
      <c r="AZ4414" s="100"/>
      <c r="BA4414" s="101">
        <f t="shared" si="659"/>
        <v>8505</v>
      </c>
      <c r="BB4414" s="99"/>
      <c r="BC4414" s="102"/>
      <c r="BD4414" s="103"/>
      <c r="BE4414" s="30" t="str">
        <f t="shared" si="639"/>
        <v>non</v>
      </c>
      <c r="BF4414" s="98" t="str">
        <f t="shared" si="639"/>
        <v>oui</v>
      </c>
      <c r="BG4414" s="98" t="str">
        <f t="shared" si="639"/>
        <v>oui</v>
      </c>
      <c r="BH4414" s="98" t="str">
        <f t="shared" si="639"/>
        <v>oui</v>
      </c>
      <c r="BI4414" s="98" t="str">
        <f t="shared" si="639"/>
        <v>oui</v>
      </c>
      <c r="BJ4414" s="98" t="str">
        <f t="shared" si="639"/>
        <v>oui</v>
      </c>
      <c r="BK4414" s="98" t="str">
        <f t="shared" si="639"/>
        <v>non</v>
      </c>
      <c r="BL4414" s="33" t="str">
        <f t="shared" si="639"/>
        <v>oui</v>
      </c>
    </row>
    <row r="4415" spans="1:64" s="24" customFormat="1" ht="11.25" customHeight="1" x14ac:dyDescent="0.2">
      <c r="A4415" s="447" t="s">
        <v>78</v>
      </c>
      <c r="B4415" s="442">
        <f t="shared" si="641"/>
        <v>147038</v>
      </c>
      <c r="C4415" s="15"/>
      <c r="D4415" s="448">
        <v>31860</v>
      </c>
      <c r="E4415" s="448"/>
      <c r="F4415" s="448"/>
      <c r="G4415" s="448"/>
      <c r="H4415" s="448">
        <v>1203</v>
      </c>
      <c r="I4415" s="448"/>
      <c r="J4415" s="448"/>
      <c r="K4415" s="448"/>
      <c r="L4415" s="448">
        <v>114350</v>
      </c>
      <c r="M4415" s="448">
        <v>0</v>
      </c>
      <c r="N4415" s="448">
        <v>4</v>
      </c>
      <c r="O4415" s="449"/>
      <c r="P4415" s="449">
        <v>57</v>
      </c>
      <c r="Q4415" s="449"/>
      <c r="R4415" s="444">
        <f t="shared" si="642"/>
        <v>147417</v>
      </c>
      <c r="S4415" s="445">
        <f t="shared" si="642"/>
        <v>0</v>
      </c>
      <c r="T4415" s="449">
        <v>-436</v>
      </c>
      <c r="U4415" s="88">
        <f t="shared" si="643"/>
        <v>57</v>
      </c>
      <c r="V4415" s="89"/>
      <c r="W4415" s="27" t="s">
        <v>10</v>
      </c>
      <c r="X4415" s="88">
        <f t="shared" si="644"/>
        <v>6372</v>
      </c>
      <c r="Y4415" s="88">
        <f t="shared" si="645"/>
        <v>0</v>
      </c>
      <c r="Z4415" s="88">
        <f t="shared" si="646"/>
        <v>120</v>
      </c>
      <c r="AA4415" s="88">
        <f t="shared" si="647"/>
        <v>0</v>
      </c>
      <c r="AB4415" s="88">
        <f t="shared" si="648"/>
        <v>6289</v>
      </c>
      <c r="AC4415" s="88">
        <f t="shared" si="649"/>
        <v>0</v>
      </c>
      <c r="AD4415" s="88">
        <f t="shared" si="650"/>
        <v>0</v>
      </c>
      <c r="AE4415" s="88">
        <f t="shared" si="651"/>
        <v>12781</v>
      </c>
      <c r="AF4415" s="89"/>
      <c r="AG4415" s="89"/>
      <c r="AH4415" s="88">
        <f t="shared" si="652"/>
        <v>12781</v>
      </c>
      <c r="AI4415" s="90">
        <f t="shared" si="640"/>
        <v>0</v>
      </c>
      <c r="AJ4415" s="92"/>
      <c r="AK4415" s="89">
        <v>1008</v>
      </c>
      <c r="AL4415" s="89"/>
      <c r="AM4415" s="88">
        <f t="shared" si="653"/>
        <v>1008</v>
      </c>
      <c r="AN4415" s="89">
        <v>12916</v>
      </c>
      <c r="AO4415" s="89"/>
      <c r="AP4415" s="88">
        <f t="shared" si="654"/>
        <v>12916</v>
      </c>
      <c r="AQ4415" s="89">
        <v>37</v>
      </c>
      <c r="AR4415" s="89"/>
      <c r="AS4415" s="88">
        <f t="shared" si="655"/>
        <v>8505</v>
      </c>
      <c r="AT4415" s="89"/>
      <c r="AU4415" s="88">
        <f t="shared" si="656"/>
        <v>22466</v>
      </c>
      <c r="AV4415" s="92"/>
      <c r="AW4415" s="93">
        <f t="shared" si="657"/>
        <v>0</v>
      </c>
      <c r="AX4415" s="92"/>
      <c r="AY4415" s="94">
        <f t="shared" si="658"/>
        <v>9685</v>
      </c>
      <c r="AZ4415" s="95"/>
      <c r="BA4415" s="94">
        <f t="shared" si="659"/>
        <v>9685</v>
      </c>
      <c r="BB4415" s="92"/>
      <c r="BC4415" s="96"/>
      <c r="BD4415" s="97"/>
      <c r="BE4415" s="30" t="str">
        <f t="shared" si="639"/>
        <v>non</v>
      </c>
      <c r="BF4415" s="98" t="str">
        <f t="shared" si="639"/>
        <v>oui</v>
      </c>
      <c r="BG4415" s="98" t="str">
        <f t="shared" si="639"/>
        <v>oui</v>
      </c>
      <c r="BH4415" s="98" t="str">
        <f t="shared" si="639"/>
        <v>oui</v>
      </c>
      <c r="BI4415" s="98" t="str">
        <f t="shared" si="639"/>
        <v>oui</v>
      </c>
      <c r="BJ4415" s="98" t="str">
        <f t="shared" si="639"/>
        <v>oui</v>
      </c>
      <c r="BK4415" s="98" t="str">
        <f t="shared" si="639"/>
        <v>non</v>
      </c>
      <c r="BL4415" s="33" t="str">
        <f t="shared" si="639"/>
        <v>oui</v>
      </c>
    </row>
    <row r="4416" spans="1:64" s="24" customFormat="1" ht="11.25" customHeight="1" x14ac:dyDescent="0.2">
      <c r="A4416" s="447" t="s">
        <v>79</v>
      </c>
      <c r="B4416" s="442">
        <f t="shared" si="641"/>
        <v>163049</v>
      </c>
      <c r="C4416" s="15"/>
      <c r="D4416" s="448">
        <v>38083</v>
      </c>
      <c r="E4416" s="448">
        <v>0</v>
      </c>
      <c r="F4416" s="448">
        <v>0</v>
      </c>
      <c r="G4416" s="448">
        <v>0</v>
      </c>
      <c r="H4416" s="448">
        <v>1132</v>
      </c>
      <c r="I4416" s="448">
        <v>0</v>
      </c>
      <c r="J4416" s="448">
        <v>0</v>
      </c>
      <c r="K4416" s="448">
        <v>0</v>
      </c>
      <c r="L4416" s="448">
        <v>123985</v>
      </c>
      <c r="M4416" s="448">
        <v>0</v>
      </c>
      <c r="N4416" s="448">
        <v>0</v>
      </c>
      <c r="O4416" s="449">
        <v>0</v>
      </c>
      <c r="P4416" s="449">
        <v>0</v>
      </c>
      <c r="Q4416" s="449"/>
      <c r="R4416" s="444">
        <f t="shared" si="642"/>
        <v>163200</v>
      </c>
      <c r="S4416" s="445">
        <f t="shared" si="642"/>
        <v>0</v>
      </c>
      <c r="T4416" s="449">
        <v>-151</v>
      </c>
      <c r="U4416" s="88">
        <f t="shared" si="643"/>
        <v>0</v>
      </c>
      <c r="V4416" s="89"/>
      <c r="W4416" s="27" t="s">
        <v>10</v>
      </c>
      <c r="X4416" s="88">
        <f t="shared" si="644"/>
        <v>7617</v>
      </c>
      <c r="Y4416" s="88">
        <f t="shared" si="645"/>
        <v>0</v>
      </c>
      <c r="Z4416" s="88">
        <f t="shared" si="646"/>
        <v>113</v>
      </c>
      <c r="AA4416" s="88">
        <f t="shared" si="647"/>
        <v>0</v>
      </c>
      <c r="AB4416" s="88">
        <f t="shared" si="648"/>
        <v>6819</v>
      </c>
      <c r="AC4416" s="88">
        <f t="shared" si="649"/>
        <v>0</v>
      </c>
      <c r="AD4416" s="88">
        <f t="shared" si="650"/>
        <v>0</v>
      </c>
      <c r="AE4416" s="88">
        <f t="shared" si="651"/>
        <v>14549</v>
      </c>
      <c r="AF4416" s="89"/>
      <c r="AG4416" s="89"/>
      <c r="AH4416" s="88">
        <f t="shared" si="652"/>
        <v>14549</v>
      </c>
      <c r="AI4416" s="90">
        <f t="shared" si="640"/>
        <v>0</v>
      </c>
      <c r="AJ4416" s="92"/>
      <c r="AK4416" s="89">
        <v>0</v>
      </c>
      <c r="AL4416" s="89">
        <v>0</v>
      </c>
      <c r="AM4416" s="88">
        <f t="shared" si="653"/>
        <v>0</v>
      </c>
      <c r="AN4416" s="89">
        <v>19861</v>
      </c>
      <c r="AO4416" s="89">
        <v>0</v>
      </c>
      <c r="AP4416" s="88">
        <f t="shared" si="654"/>
        <v>19861</v>
      </c>
      <c r="AQ4416" s="89">
        <v>14</v>
      </c>
      <c r="AR4416" s="89">
        <v>0</v>
      </c>
      <c r="AS4416" s="88">
        <f t="shared" si="655"/>
        <v>9685</v>
      </c>
      <c r="AT4416" s="89"/>
      <c r="AU4416" s="88">
        <f t="shared" si="656"/>
        <v>29560</v>
      </c>
      <c r="AV4416" s="92"/>
      <c r="AW4416" s="93">
        <f t="shared" si="657"/>
        <v>0</v>
      </c>
      <c r="AX4416" s="92"/>
      <c r="AY4416" s="94">
        <f t="shared" si="658"/>
        <v>15011</v>
      </c>
      <c r="AZ4416" s="95">
        <v>10000</v>
      </c>
      <c r="BA4416" s="94">
        <f t="shared" si="659"/>
        <v>5011</v>
      </c>
      <c r="BB4416" s="92"/>
      <c r="BC4416" s="96"/>
      <c r="BD4416" s="97"/>
      <c r="BE4416" s="30" t="str">
        <f t="shared" si="639"/>
        <v>non</v>
      </c>
      <c r="BF4416" s="98" t="str">
        <f t="shared" si="639"/>
        <v>oui</v>
      </c>
      <c r="BG4416" s="98" t="str">
        <f t="shared" si="639"/>
        <v>oui</v>
      </c>
      <c r="BH4416" s="98" t="str">
        <f t="shared" si="639"/>
        <v>oui</v>
      </c>
      <c r="BI4416" s="98" t="str">
        <f t="shared" si="639"/>
        <v>oui</v>
      </c>
      <c r="BJ4416" s="98" t="str">
        <f t="shared" si="639"/>
        <v>oui</v>
      </c>
      <c r="BK4416" s="98" t="str">
        <f t="shared" si="639"/>
        <v>non</v>
      </c>
      <c r="BL4416" s="33" t="str">
        <f t="shared" si="639"/>
        <v>oui</v>
      </c>
    </row>
    <row r="4417" spans="1:64" s="24" customFormat="1" ht="11.25" customHeight="1" x14ac:dyDescent="0.2">
      <c r="A4417" s="447" t="s">
        <v>80</v>
      </c>
      <c r="B4417" s="442">
        <f t="shared" si="641"/>
        <v>160239</v>
      </c>
      <c r="C4417" s="15"/>
      <c r="D4417" s="448">
        <v>36880</v>
      </c>
      <c r="E4417" s="448">
        <v>0</v>
      </c>
      <c r="F4417" s="448">
        <v>0</v>
      </c>
      <c r="G4417" s="448">
        <v>0</v>
      </c>
      <c r="H4417" s="448">
        <v>1161</v>
      </c>
      <c r="I4417" s="448">
        <v>0</v>
      </c>
      <c r="J4417" s="448">
        <v>0</v>
      </c>
      <c r="K4417" s="448">
        <v>0</v>
      </c>
      <c r="L4417" s="448">
        <v>122675</v>
      </c>
      <c r="M4417" s="448">
        <v>0</v>
      </c>
      <c r="N4417" s="448">
        <v>0</v>
      </c>
      <c r="O4417" s="449">
        <v>0</v>
      </c>
      <c r="P4417" s="449">
        <v>255</v>
      </c>
      <c r="Q4417" s="449">
        <v>0</v>
      </c>
      <c r="R4417" s="444">
        <f t="shared" si="642"/>
        <v>160716</v>
      </c>
      <c r="S4417" s="445">
        <f t="shared" si="642"/>
        <v>0</v>
      </c>
      <c r="T4417" s="449">
        <v>-732</v>
      </c>
      <c r="U4417" s="88">
        <f t="shared" si="643"/>
        <v>255</v>
      </c>
      <c r="V4417" s="89"/>
      <c r="W4417" s="27" t="s">
        <v>10</v>
      </c>
      <c r="X4417" s="88">
        <f t="shared" si="644"/>
        <v>7376</v>
      </c>
      <c r="Y4417" s="88">
        <f t="shared" si="645"/>
        <v>0</v>
      </c>
      <c r="Z4417" s="88">
        <f t="shared" si="646"/>
        <v>116</v>
      </c>
      <c r="AA4417" s="88">
        <f t="shared" si="647"/>
        <v>0</v>
      </c>
      <c r="AB4417" s="88">
        <f t="shared" si="648"/>
        <v>6747</v>
      </c>
      <c r="AC4417" s="88">
        <f t="shared" si="649"/>
        <v>0</v>
      </c>
      <c r="AD4417" s="88">
        <f t="shared" si="650"/>
        <v>0</v>
      </c>
      <c r="AE4417" s="88">
        <f t="shared" si="651"/>
        <v>14239</v>
      </c>
      <c r="AF4417" s="89"/>
      <c r="AG4417" s="89"/>
      <c r="AH4417" s="88">
        <f t="shared" si="652"/>
        <v>14239</v>
      </c>
      <c r="AI4417" s="90">
        <f>+E4417*$D$5+G4417*$F$5+I4417*$H$5+K4417*$J$5+M4417*$L$5+O4417*$N$5</f>
        <v>0</v>
      </c>
      <c r="AJ4417" s="92"/>
      <c r="AK4417" s="89">
        <v>1236</v>
      </c>
      <c r="AL4417" s="89"/>
      <c r="AM4417" s="88">
        <f t="shared" si="653"/>
        <v>1236</v>
      </c>
      <c r="AN4417" s="448">
        <v>23932</v>
      </c>
      <c r="AO4417" s="448">
        <v>0</v>
      </c>
      <c r="AP4417" s="88">
        <f t="shared" si="654"/>
        <v>23932</v>
      </c>
      <c r="AQ4417" s="89">
        <v>62</v>
      </c>
      <c r="AR4417" s="89"/>
      <c r="AS4417" s="88">
        <f t="shared" si="655"/>
        <v>5011</v>
      </c>
      <c r="AT4417" s="89"/>
      <c r="AU4417" s="88">
        <f t="shared" si="656"/>
        <v>30241</v>
      </c>
      <c r="AV4417" s="92"/>
      <c r="AW4417" s="93">
        <f t="shared" si="657"/>
        <v>0</v>
      </c>
      <c r="AX4417" s="92"/>
      <c r="AY4417" s="94">
        <f t="shared" si="658"/>
        <v>16002</v>
      </c>
      <c r="AZ4417" s="95">
        <v>11000</v>
      </c>
      <c r="BA4417" s="94">
        <f t="shared" si="659"/>
        <v>5002</v>
      </c>
      <c r="BB4417" s="92"/>
      <c r="BC4417" s="96"/>
      <c r="BD4417" s="97"/>
      <c r="BE4417" s="30" t="str">
        <f t="shared" si="639"/>
        <v>non</v>
      </c>
      <c r="BF4417" s="98"/>
      <c r="BG4417" s="98"/>
      <c r="BH4417" s="98"/>
      <c r="BI4417" s="98"/>
      <c r="BJ4417" s="98"/>
      <c r="BK4417" s="98"/>
      <c r="BL4417" s="33"/>
    </row>
    <row r="4418" spans="1:64" s="24" customFormat="1" ht="11.25" customHeight="1" x14ac:dyDescent="0.2">
      <c r="A4418" s="447" t="s">
        <v>81</v>
      </c>
      <c r="B4418" s="442">
        <f t="shared" si="641"/>
        <v>0</v>
      </c>
      <c r="C4418" s="15"/>
      <c r="D4418" s="448">
        <v>0</v>
      </c>
      <c r="E4418" s="448">
        <v>0</v>
      </c>
      <c r="F4418" s="448">
        <v>0</v>
      </c>
      <c r="G4418" s="448">
        <v>0</v>
      </c>
      <c r="H4418" s="448">
        <v>0</v>
      </c>
      <c r="I4418" s="448">
        <v>0</v>
      </c>
      <c r="J4418" s="448">
        <v>0</v>
      </c>
      <c r="K4418" s="448">
        <v>0</v>
      </c>
      <c r="L4418" s="448">
        <v>0</v>
      </c>
      <c r="M4418" s="448">
        <v>0</v>
      </c>
      <c r="N4418" s="448">
        <v>0</v>
      </c>
      <c r="O4418" s="449">
        <v>0</v>
      </c>
      <c r="P4418" s="449">
        <v>0</v>
      </c>
      <c r="Q4418" s="449">
        <v>0</v>
      </c>
      <c r="R4418" s="444">
        <f t="shared" si="642"/>
        <v>0</v>
      </c>
      <c r="S4418" s="445">
        <f t="shared" si="642"/>
        <v>0</v>
      </c>
      <c r="T4418" s="449">
        <v>0</v>
      </c>
      <c r="U4418" s="88">
        <f t="shared" si="643"/>
        <v>0</v>
      </c>
      <c r="V4418" s="89"/>
      <c r="W4418" s="27" t="s">
        <v>10</v>
      </c>
      <c r="X4418" s="88">
        <f t="shared" si="644"/>
        <v>0</v>
      </c>
      <c r="Y4418" s="88">
        <f t="shared" si="645"/>
        <v>0</v>
      </c>
      <c r="Z4418" s="88">
        <f t="shared" si="646"/>
        <v>0</v>
      </c>
      <c r="AA4418" s="88">
        <f t="shared" si="647"/>
        <v>0</v>
      </c>
      <c r="AB4418" s="88">
        <f t="shared" si="648"/>
        <v>0</v>
      </c>
      <c r="AC4418" s="88">
        <f t="shared" si="649"/>
        <v>0</v>
      </c>
      <c r="AD4418" s="88">
        <f t="shared" si="650"/>
        <v>0</v>
      </c>
      <c r="AE4418" s="88">
        <f t="shared" si="651"/>
        <v>0</v>
      </c>
      <c r="AF4418" s="89"/>
      <c r="AG4418" s="89"/>
      <c r="AH4418" s="88">
        <f t="shared" si="652"/>
        <v>0</v>
      </c>
      <c r="AI4418" s="90">
        <f>+E4418*$D$5+G4418*$F$5+I4418*$H$5+K4418*$J$5+M4418*$L$5+O4418*$N$5</f>
        <v>0</v>
      </c>
      <c r="AJ4418" s="92"/>
      <c r="AK4418" s="89">
        <v>0</v>
      </c>
      <c r="AL4418" s="89"/>
      <c r="AM4418" s="88">
        <f t="shared" si="653"/>
        <v>0</v>
      </c>
      <c r="AN4418" s="448">
        <v>0</v>
      </c>
      <c r="AO4418" s="448">
        <v>0</v>
      </c>
      <c r="AP4418" s="88">
        <f t="shared" si="654"/>
        <v>0</v>
      </c>
      <c r="AQ4418" s="89">
        <v>0</v>
      </c>
      <c r="AR4418" s="89"/>
      <c r="AS4418" s="88">
        <f t="shared" si="655"/>
        <v>5002</v>
      </c>
      <c r="AT4418" s="89"/>
      <c r="AU4418" s="88">
        <f t="shared" si="656"/>
        <v>5002</v>
      </c>
      <c r="AV4418" s="92"/>
      <c r="AW4418" s="93">
        <f t="shared" si="657"/>
        <v>0</v>
      </c>
      <c r="AX4418" s="92"/>
      <c r="AY4418" s="94">
        <f t="shared" si="658"/>
        <v>5002</v>
      </c>
      <c r="AZ4418" s="95">
        <v>0</v>
      </c>
      <c r="BA4418" s="94">
        <f t="shared" si="659"/>
        <v>5002</v>
      </c>
      <c r="BB4418" s="92"/>
      <c r="BC4418" s="96"/>
      <c r="BD4418" s="97"/>
      <c r="BE4418" s="30" t="str">
        <f t="shared" ref="BE4418:BL4433" si="660">+BE4417</f>
        <v>non</v>
      </c>
      <c r="BF4418" s="98"/>
      <c r="BG4418" s="98"/>
      <c r="BH4418" s="98"/>
      <c r="BI4418" s="98"/>
      <c r="BJ4418" s="98"/>
      <c r="BK4418" s="98"/>
      <c r="BL4418" s="33"/>
    </row>
    <row r="4419" spans="1:64" s="24" customFormat="1" ht="11.25" customHeight="1" x14ac:dyDescent="0.2">
      <c r="A4419" s="447" t="s">
        <v>82</v>
      </c>
      <c r="B4419" s="442">
        <f t="shared" si="641"/>
        <v>0</v>
      </c>
      <c r="C4419" s="15"/>
      <c r="D4419" s="448">
        <v>0</v>
      </c>
      <c r="E4419" s="448">
        <v>0</v>
      </c>
      <c r="F4419" s="448">
        <v>0</v>
      </c>
      <c r="G4419" s="448">
        <v>0</v>
      </c>
      <c r="H4419" s="448">
        <v>0</v>
      </c>
      <c r="I4419" s="448">
        <v>0</v>
      </c>
      <c r="J4419" s="448">
        <v>0</v>
      </c>
      <c r="K4419" s="448">
        <v>0</v>
      </c>
      <c r="L4419" s="448">
        <v>0</v>
      </c>
      <c r="M4419" s="448">
        <v>0</v>
      </c>
      <c r="N4419" s="448">
        <v>0</v>
      </c>
      <c r="O4419" s="449">
        <v>0</v>
      </c>
      <c r="P4419" s="449">
        <v>0</v>
      </c>
      <c r="Q4419" s="449">
        <v>0</v>
      </c>
      <c r="R4419" s="444">
        <f t="shared" si="642"/>
        <v>0</v>
      </c>
      <c r="S4419" s="445">
        <f t="shared" si="642"/>
        <v>0</v>
      </c>
      <c r="T4419" s="449">
        <v>0</v>
      </c>
      <c r="U4419" s="88">
        <f t="shared" si="643"/>
        <v>0</v>
      </c>
      <c r="V4419" s="89"/>
      <c r="W4419" s="27" t="s">
        <v>10</v>
      </c>
      <c r="X4419" s="88">
        <f t="shared" si="644"/>
        <v>0</v>
      </c>
      <c r="Y4419" s="88">
        <f t="shared" si="645"/>
        <v>0</v>
      </c>
      <c r="Z4419" s="88">
        <f t="shared" si="646"/>
        <v>0</v>
      </c>
      <c r="AA4419" s="88">
        <f t="shared" si="647"/>
        <v>0</v>
      </c>
      <c r="AB4419" s="88">
        <f t="shared" si="648"/>
        <v>0</v>
      </c>
      <c r="AC4419" s="88">
        <f t="shared" si="649"/>
        <v>0</v>
      </c>
      <c r="AD4419" s="88">
        <f t="shared" si="650"/>
        <v>0</v>
      </c>
      <c r="AE4419" s="88">
        <f t="shared" si="651"/>
        <v>0</v>
      </c>
      <c r="AF4419" s="89"/>
      <c r="AG4419" s="89"/>
      <c r="AH4419" s="88">
        <f t="shared" si="652"/>
        <v>0</v>
      </c>
      <c r="AI4419" s="90">
        <f>+E4419*$D$5+G4419*$F$5+I4419*$H$5+K4419*$J$5+M4419*$L$5+O4419*$N$5</f>
        <v>0</v>
      </c>
      <c r="AJ4419" s="92"/>
      <c r="AK4419" s="89">
        <v>0</v>
      </c>
      <c r="AL4419" s="89"/>
      <c r="AM4419" s="88">
        <f t="shared" si="653"/>
        <v>0</v>
      </c>
      <c r="AN4419" s="448">
        <v>0</v>
      </c>
      <c r="AO4419" s="448">
        <v>0</v>
      </c>
      <c r="AP4419" s="88">
        <f t="shared" si="654"/>
        <v>0</v>
      </c>
      <c r="AQ4419" s="89">
        <v>0</v>
      </c>
      <c r="AR4419" s="89"/>
      <c r="AS4419" s="88">
        <f t="shared" si="655"/>
        <v>5002</v>
      </c>
      <c r="AT4419" s="89"/>
      <c r="AU4419" s="88">
        <f t="shared" si="656"/>
        <v>5002</v>
      </c>
      <c r="AV4419" s="92"/>
      <c r="AW4419" s="93">
        <f t="shared" si="657"/>
        <v>0</v>
      </c>
      <c r="AX4419" s="92"/>
      <c r="AY4419" s="94">
        <f t="shared" si="658"/>
        <v>5002</v>
      </c>
      <c r="AZ4419" s="95">
        <v>0</v>
      </c>
      <c r="BA4419" s="94">
        <f t="shared" si="659"/>
        <v>5002</v>
      </c>
      <c r="BB4419" s="92"/>
      <c r="BC4419" s="96"/>
      <c r="BD4419" s="97"/>
      <c r="BE4419" s="30" t="str">
        <f t="shared" si="660"/>
        <v>non</v>
      </c>
      <c r="BF4419" s="98"/>
      <c r="BG4419" s="98"/>
      <c r="BH4419" s="98"/>
      <c r="BI4419" s="98"/>
      <c r="BJ4419" s="98"/>
      <c r="BK4419" s="98"/>
      <c r="BL4419" s="33"/>
    </row>
    <row r="4420" spans="1:64" s="24" customFormat="1" ht="11.25" customHeight="1" x14ac:dyDescent="0.2">
      <c r="A4420" s="85"/>
      <c r="B4420" s="104"/>
      <c r="C4420" s="15"/>
      <c r="D4420" s="105"/>
      <c r="E4420" s="105"/>
      <c r="F4420" s="105"/>
      <c r="G4420" s="105"/>
      <c r="H4420" s="105"/>
      <c r="I4420" s="105"/>
      <c r="J4420" s="105"/>
      <c r="K4420" s="105"/>
      <c r="L4420" s="105"/>
      <c r="M4420" s="105"/>
      <c r="N4420" s="92"/>
      <c r="O4420" s="92"/>
      <c r="P4420" s="92"/>
      <c r="Q4420" s="92"/>
      <c r="R4420" s="92"/>
      <c r="S4420" s="92"/>
      <c r="U4420" s="92"/>
      <c r="V4420" s="92"/>
      <c r="W4420" s="27" t="s">
        <v>10</v>
      </c>
      <c r="X4420" s="92"/>
      <c r="Y4420" s="92"/>
      <c r="Z4420" s="92"/>
      <c r="AA4420" s="92"/>
      <c r="AB4420" s="92"/>
      <c r="AC4420" s="92"/>
      <c r="AD4420" s="92"/>
      <c r="AE4420" s="92"/>
      <c r="AF4420" s="106"/>
      <c r="AG4420" s="92"/>
      <c r="AH4420" s="92"/>
      <c r="AI4420" s="92"/>
      <c r="AJ4420" s="107"/>
      <c r="AK4420" s="106"/>
      <c r="AL4420" s="106"/>
      <c r="AM4420" s="106"/>
      <c r="AN4420" s="92"/>
      <c r="AO4420" s="92"/>
      <c r="AP4420" s="92"/>
      <c r="AQ4420" s="92"/>
      <c r="AR4420" s="92"/>
      <c r="AS4420" s="92"/>
      <c r="AT4420" s="92"/>
      <c r="AU4420" s="92"/>
      <c r="AV4420" s="92"/>
      <c r="AW4420" s="92"/>
      <c r="AX4420" s="92"/>
      <c r="AY4420" s="28"/>
      <c r="AZ4420" s="28"/>
      <c r="BA4420" s="28"/>
      <c r="BB4420" s="92"/>
      <c r="BD4420" s="29"/>
      <c r="BE4420" s="30" t="str">
        <f t="shared" si="660"/>
        <v>non</v>
      </c>
      <c r="BF4420" s="98">
        <f t="shared" si="660"/>
        <v>0</v>
      </c>
      <c r="BG4420" s="98">
        <f t="shared" si="660"/>
        <v>0</v>
      </c>
      <c r="BH4420" s="98">
        <f t="shared" si="660"/>
        <v>0</v>
      </c>
      <c r="BI4420" s="98">
        <f t="shared" si="660"/>
        <v>0</v>
      </c>
      <c r="BJ4420" s="98">
        <f t="shared" si="660"/>
        <v>0</v>
      </c>
      <c r="BK4420" s="98">
        <f t="shared" si="660"/>
        <v>0</v>
      </c>
      <c r="BL4420" s="33">
        <f t="shared" si="660"/>
        <v>0</v>
      </c>
    </row>
    <row r="4421" spans="1:64" s="24" customFormat="1" ht="12.75" customHeight="1" x14ac:dyDescent="0.2">
      <c r="A4421" s="450" t="s">
        <v>83</v>
      </c>
      <c r="B4421" s="108">
        <f>SUM(B4408:B4419)</f>
        <v>1604688</v>
      </c>
      <c r="C4421" s="15"/>
      <c r="D4421" s="445">
        <f t="shared" ref="D4421:V4421" si="661">SUM(D4408:D4420)</f>
        <v>409746</v>
      </c>
      <c r="E4421" s="445">
        <f t="shared" si="661"/>
        <v>0</v>
      </c>
      <c r="F4421" s="445">
        <f t="shared" si="661"/>
        <v>0</v>
      </c>
      <c r="G4421" s="445">
        <f t="shared" si="661"/>
        <v>0</v>
      </c>
      <c r="H4421" s="445">
        <f t="shared" si="661"/>
        <v>13243</v>
      </c>
      <c r="I4421" s="445">
        <f t="shared" si="661"/>
        <v>0</v>
      </c>
      <c r="J4421" s="445">
        <f t="shared" si="661"/>
        <v>0</v>
      </c>
      <c r="K4421" s="445">
        <f t="shared" si="661"/>
        <v>0</v>
      </c>
      <c r="L4421" s="445">
        <f t="shared" si="661"/>
        <v>1185563</v>
      </c>
      <c r="M4421" s="445">
        <f t="shared" si="661"/>
        <v>0</v>
      </c>
      <c r="N4421" s="445">
        <f t="shared" si="661"/>
        <v>96</v>
      </c>
      <c r="O4421" s="445">
        <f t="shared" si="661"/>
        <v>0</v>
      </c>
      <c r="P4421" s="445">
        <f t="shared" si="661"/>
        <v>1515</v>
      </c>
      <c r="Q4421" s="445">
        <f t="shared" si="661"/>
        <v>0</v>
      </c>
      <c r="R4421" s="445">
        <f t="shared" si="661"/>
        <v>1608648</v>
      </c>
      <c r="S4421" s="445">
        <f t="shared" si="661"/>
        <v>0</v>
      </c>
      <c r="T4421" s="445">
        <f t="shared" si="661"/>
        <v>-5475</v>
      </c>
      <c r="U4421" s="88">
        <f t="shared" si="661"/>
        <v>1515</v>
      </c>
      <c r="V4421" s="88">
        <f t="shared" si="661"/>
        <v>0</v>
      </c>
      <c r="W4421" s="27" t="s">
        <v>10</v>
      </c>
      <c r="X4421" s="445">
        <f t="shared" ref="X4421:AF4421" si="662">SUM(X4408:X4419)</f>
        <v>81951</v>
      </c>
      <c r="Y4421" s="445">
        <f t="shared" si="662"/>
        <v>0</v>
      </c>
      <c r="Z4421" s="445">
        <f t="shared" si="662"/>
        <v>1324</v>
      </c>
      <c r="AA4421" s="445">
        <f t="shared" si="662"/>
        <v>0</v>
      </c>
      <c r="AB4421" s="445">
        <f t="shared" si="662"/>
        <v>65205</v>
      </c>
      <c r="AC4421" s="445">
        <f t="shared" si="662"/>
        <v>2</v>
      </c>
      <c r="AD4421" s="445">
        <f t="shared" si="662"/>
        <v>0</v>
      </c>
      <c r="AE4421" s="445">
        <f t="shared" si="662"/>
        <v>148482</v>
      </c>
      <c r="AF4421" s="88">
        <f t="shared" si="662"/>
        <v>0</v>
      </c>
      <c r="AG4421" s="109"/>
      <c r="AH4421" s="445">
        <f>SUM(AH4408:AH4419)</f>
        <v>148482</v>
      </c>
      <c r="AI4421" s="88">
        <f>SUM(AI4408:AI4419)</f>
        <v>0</v>
      </c>
      <c r="AJ4421" s="107"/>
      <c r="AK4421" s="445">
        <f>SUM(AK4408:AK4419)</f>
        <v>5602</v>
      </c>
      <c r="AL4421" s="445">
        <f>SUM(AL4408:AL4420)</f>
        <v>0</v>
      </c>
      <c r="AM4421" s="445"/>
      <c r="AN4421" s="445">
        <f>SUM(AN4408:AN4419)</f>
        <v>184089</v>
      </c>
      <c r="AO4421" s="445">
        <f>SUM(AO4408:AO4419)</f>
        <v>0</v>
      </c>
      <c r="AP4421" s="445">
        <f>SUM(AP4408:AP4419)</f>
        <v>184089</v>
      </c>
      <c r="AQ4421" s="445">
        <f>SUM(AQ4408:AQ4419)</f>
        <v>468</v>
      </c>
      <c r="AR4421" s="88">
        <f>SUM(AR4408:AR4419)</f>
        <v>0</v>
      </c>
      <c r="AS4421" s="109"/>
      <c r="AT4421" s="109"/>
      <c r="AU4421" s="109"/>
      <c r="AV4421" s="92"/>
      <c r="AW4421" s="92"/>
      <c r="AX4421" s="92"/>
      <c r="AY4421" s="28"/>
      <c r="AZ4421" s="28"/>
      <c r="BA4421" s="28"/>
      <c r="BB4421" s="92"/>
      <c r="BD4421" s="29"/>
      <c r="BE4421" s="30" t="str">
        <f t="shared" si="660"/>
        <v>non</v>
      </c>
      <c r="BF4421" s="98">
        <f t="shared" si="660"/>
        <v>0</v>
      </c>
      <c r="BG4421" s="98">
        <f t="shared" si="660"/>
        <v>0</v>
      </c>
      <c r="BH4421" s="98">
        <f t="shared" si="660"/>
        <v>0</v>
      </c>
      <c r="BI4421" s="98">
        <f t="shared" si="660"/>
        <v>0</v>
      </c>
      <c r="BJ4421" s="98">
        <f t="shared" si="660"/>
        <v>0</v>
      </c>
      <c r="BK4421" s="98">
        <f t="shared" si="660"/>
        <v>0</v>
      </c>
      <c r="BL4421" s="33">
        <f t="shared" si="660"/>
        <v>0</v>
      </c>
    </row>
    <row r="4422" spans="1:64" s="24" customFormat="1" ht="11.25" customHeight="1" x14ac:dyDescent="0.2">
      <c r="C4422" s="15"/>
      <c r="W4422" s="27" t="s">
        <v>10</v>
      </c>
      <c r="AY4422" s="28"/>
      <c r="AZ4422" s="28"/>
      <c r="BA4422" s="28"/>
      <c r="BD4422" s="29"/>
      <c r="BE4422" s="30" t="str">
        <f t="shared" si="660"/>
        <v>non</v>
      </c>
      <c r="BF4422" s="33">
        <f t="shared" si="660"/>
        <v>0</v>
      </c>
      <c r="BG4422" s="33">
        <f t="shared" si="660"/>
        <v>0</v>
      </c>
      <c r="BH4422" s="33">
        <f t="shared" si="660"/>
        <v>0</v>
      </c>
      <c r="BI4422" s="33">
        <f t="shared" si="660"/>
        <v>0</v>
      </c>
      <c r="BJ4422" s="33">
        <f t="shared" si="660"/>
        <v>0</v>
      </c>
      <c r="BK4422" s="33">
        <f t="shared" si="660"/>
        <v>0</v>
      </c>
      <c r="BL4422" s="33">
        <f t="shared" si="660"/>
        <v>0</v>
      </c>
    </row>
    <row r="4423" spans="1:64" s="111" customFormat="1" ht="12.75" customHeight="1" x14ac:dyDescent="0.2">
      <c r="A4423" s="110" t="s">
        <v>84</v>
      </c>
      <c r="C4423" s="15"/>
      <c r="D4423" s="134">
        <v>409746</v>
      </c>
      <c r="E4423" s="112"/>
      <c r="F4423" s="134">
        <v>0</v>
      </c>
      <c r="G4423" s="112"/>
      <c r="H4423" s="134">
        <v>13243</v>
      </c>
      <c r="I4423" s="112"/>
      <c r="J4423" s="134"/>
      <c r="K4423" s="112"/>
      <c r="L4423" s="134">
        <v>1183629</v>
      </c>
      <c r="M4423" s="112"/>
      <c r="N4423" s="134">
        <v>96</v>
      </c>
      <c r="O4423" s="112"/>
      <c r="P4423" s="134">
        <v>1515</v>
      </c>
      <c r="Q4423" s="112"/>
      <c r="R4423" s="134">
        <f>SUM(D4423:O4423)</f>
        <v>1606714</v>
      </c>
      <c r="S4423" s="112"/>
      <c r="U4423" s="134">
        <f>SUM(P4423:Q4423)</f>
        <v>1515</v>
      </c>
      <c r="W4423" s="27" t="s">
        <v>10</v>
      </c>
      <c r="AI4423" s="113">
        <f>+AI4421</f>
        <v>0</v>
      </c>
      <c r="AM4423" s="114">
        <f>+AL4421+AO4421</f>
        <v>0</v>
      </c>
      <c r="AN4423" s="115"/>
      <c r="AY4423" s="28"/>
      <c r="AZ4423" s="28"/>
      <c r="BA4423" s="28"/>
      <c r="BD4423" s="116"/>
      <c r="BE4423" s="30" t="str">
        <f t="shared" si="660"/>
        <v>non</v>
      </c>
      <c r="BF4423" s="117">
        <f t="shared" si="660"/>
        <v>0</v>
      </c>
      <c r="BG4423" s="117">
        <f t="shared" si="660"/>
        <v>0</v>
      </c>
      <c r="BH4423" s="117">
        <f t="shared" si="660"/>
        <v>0</v>
      </c>
      <c r="BI4423" s="117">
        <f t="shared" si="660"/>
        <v>0</v>
      </c>
      <c r="BJ4423" s="117">
        <f t="shared" si="660"/>
        <v>0</v>
      </c>
      <c r="BK4423" s="117">
        <f t="shared" si="660"/>
        <v>0</v>
      </c>
      <c r="BL4423" s="117">
        <f t="shared" si="660"/>
        <v>0</v>
      </c>
    </row>
    <row r="4424" spans="1:64" s="111" customFormat="1" ht="12.75" customHeight="1" x14ac:dyDescent="0.2">
      <c r="A4424" s="110" t="s">
        <v>85</v>
      </c>
      <c r="C4424" s="15"/>
      <c r="D4424" s="118"/>
      <c r="E4424" s="134">
        <v>0</v>
      </c>
      <c r="F4424" s="118"/>
      <c r="G4424" s="134">
        <v>0</v>
      </c>
      <c r="H4424" s="118"/>
      <c r="I4424" s="134">
        <v>0</v>
      </c>
      <c r="J4424" s="118"/>
      <c r="K4424" s="134"/>
      <c r="L4424" s="118"/>
      <c r="M4424" s="134">
        <v>0</v>
      </c>
      <c r="N4424" s="118"/>
      <c r="O4424" s="134">
        <v>0</v>
      </c>
      <c r="P4424" s="118"/>
      <c r="Q4424" s="134">
        <v>0</v>
      </c>
      <c r="R4424" s="118"/>
      <c r="S4424" s="134">
        <f>SUM(D4424:O4424)</f>
        <v>0</v>
      </c>
      <c r="U4424" s="118"/>
      <c r="W4424" s="27" t="s">
        <v>10</v>
      </c>
      <c r="AI4424" s="119"/>
      <c r="AM4424" s="120"/>
      <c r="AN4424" s="121"/>
      <c r="AY4424" s="28"/>
      <c r="AZ4424" s="28"/>
      <c r="BA4424" s="28"/>
      <c r="BD4424" s="116"/>
      <c r="BE4424" s="30" t="str">
        <f t="shared" si="660"/>
        <v>non</v>
      </c>
      <c r="BF4424" s="117">
        <f t="shared" si="660"/>
        <v>0</v>
      </c>
      <c r="BG4424" s="117">
        <f t="shared" si="660"/>
        <v>0</v>
      </c>
      <c r="BH4424" s="117">
        <f t="shared" si="660"/>
        <v>0</v>
      </c>
      <c r="BI4424" s="117">
        <f t="shared" si="660"/>
        <v>0</v>
      </c>
      <c r="BJ4424" s="117">
        <f t="shared" si="660"/>
        <v>0</v>
      </c>
      <c r="BK4424" s="117">
        <f t="shared" si="660"/>
        <v>0</v>
      </c>
      <c r="BL4424" s="117">
        <f t="shared" si="660"/>
        <v>0</v>
      </c>
    </row>
    <row r="4425" spans="1:64" s="24" customFormat="1" ht="11.25" customHeight="1" x14ac:dyDescent="0.2">
      <c r="C4425" s="15"/>
      <c r="W4425" s="27" t="s">
        <v>10</v>
      </c>
      <c r="AY4425" s="28"/>
      <c r="AZ4425" s="28"/>
      <c r="BA4425" s="28"/>
      <c r="BD4425" s="29"/>
      <c r="BE4425" s="30" t="str">
        <f t="shared" si="660"/>
        <v>non</v>
      </c>
      <c r="BF4425" s="33">
        <f t="shared" si="660"/>
        <v>0</v>
      </c>
      <c r="BG4425" s="33">
        <f t="shared" si="660"/>
        <v>0</v>
      </c>
      <c r="BH4425" s="33">
        <f t="shared" si="660"/>
        <v>0</v>
      </c>
      <c r="BI4425" s="33">
        <f t="shared" si="660"/>
        <v>0</v>
      </c>
      <c r="BJ4425" s="33">
        <f t="shared" si="660"/>
        <v>0</v>
      </c>
      <c r="BK4425" s="33">
        <f t="shared" si="660"/>
        <v>0</v>
      </c>
      <c r="BL4425" s="33">
        <f t="shared" si="660"/>
        <v>0</v>
      </c>
    </row>
    <row r="4426" spans="1:64" s="122" customFormat="1" ht="15" customHeight="1" x14ac:dyDescent="0.25">
      <c r="A4426" s="122" t="str">
        <f>+CONCATENATE("Ecart ",C4426)</f>
        <v xml:space="preserve">Ecart </v>
      </c>
      <c r="C4426" s="15"/>
      <c r="D4426" s="135">
        <f>ROUND(D4421-D4423,0)</f>
        <v>0</v>
      </c>
      <c r="E4426" s="135">
        <f>ROUND(E4421-E4424,0)</f>
        <v>0</v>
      </c>
      <c r="F4426" s="135">
        <f>ROUND(F4421-F4423,0)</f>
        <v>0</v>
      </c>
      <c r="G4426" s="135">
        <f>ROUND(G4421-G4424,0)</f>
        <v>0</v>
      </c>
      <c r="H4426" s="135">
        <f>ROUND(H4421-H4423,0)</f>
        <v>0</v>
      </c>
      <c r="I4426" s="135">
        <f>ROUND(I4421-I4424,0)</f>
        <v>0</v>
      </c>
      <c r="J4426" s="135">
        <f>ROUND(J4421-J4423,0)</f>
        <v>0</v>
      </c>
      <c r="K4426" s="135">
        <f>ROUND(K4421-K4424,0)</f>
        <v>0</v>
      </c>
      <c r="L4426" s="135">
        <f>ROUND(L4421-L4423,0)</f>
        <v>1934</v>
      </c>
      <c r="M4426" s="135">
        <f>ROUND(M4421-M4424,0)</f>
        <v>0</v>
      </c>
      <c r="N4426" s="135">
        <f>ROUND(N4421-N4423,0)</f>
        <v>0</v>
      </c>
      <c r="O4426" s="135">
        <f>ROUND(O4421-O4424,0)</f>
        <v>0</v>
      </c>
      <c r="P4426" s="135">
        <f>ROUND(P4421-P4423,0)</f>
        <v>0</v>
      </c>
      <c r="Q4426" s="135">
        <f>ROUND(Q4421-Q4424,0)</f>
        <v>0</v>
      </c>
      <c r="R4426" s="135">
        <f>ROUND(R4421-R4423,0)</f>
        <v>1934</v>
      </c>
      <c r="S4426" s="135">
        <f>ROUND(S4421-S4424,0)</f>
        <v>0</v>
      </c>
      <c r="U4426" s="135">
        <f>ROUND(U4421-U4423,0)</f>
        <v>0</v>
      </c>
      <c r="W4426" s="27" t="s">
        <v>10</v>
      </c>
      <c r="AI4426" s="123" t="s">
        <v>86</v>
      </c>
      <c r="AY4426" s="124"/>
      <c r="AZ4426" s="124"/>
      <c r="BA4426" s="124"/>
      <c r="BD4426" s="125"/>
      <c r="BE4426" s="30" t="str">
        <f t="shared" si="660"/>
        <v>non</v>
      </c>
      <c r="BF4426" s="126">
        <f t="shared" si="660"/>
        <v>0</v>
      </c>
      <c r="BG4426" s="126">
        <f t="shared" si="660"/>
        <v>0</v>
      </c>
      <c r="BH4426" s="126">
        <f t="shared" si="660"/>
        <v>0</v>
      </c>
      <c r="BI4426" s="126">
        <f t="shared" si="660"/>
        <v>0</v>
      </c>
      <c r="BJ4426" s="126">
        <f t="shared" si="660"/>
        <v>0</v>
      </c>
      <c r="BK4426" s="126">
        <f t="shared" si="660"/>
        <v>0</v>
      </c>
      <c r="BL4426" s="126">
        <f t="shared" si="660"/>
        <v>0</v>
      </c>
    </row>
    <row r="4427" spans="1:64" ht="15" customHeight="1" x14ac:dyDescent="0.25">
      <c r="C4427" s="15"/>
      <c r="W4427" s="27" t="s">
        <v>10</v>
      </c>
      <c r="AN4427"/>
      <c r="AO4427"/>
      <c r="AP4427"/>
      <c r="AQ4427"/>
      <c r="BE4427" s="30" t="str">
        <f t="shared" si="660"/>
        <v>non</v>
      </c>
      <c r="BF4427" s="3">
        <f t="shared" si="660"/>
        <v>0</v>
      </c>
      <c r="BG4427" s="3">
        <f t="shared" si="660"/>
        <v>0</v>
      </c>
      <c r="BH4427" s="3">
        <f t="shared" si="660"/>
        <v>0</v>
      </c>
      <c r="BI4427" s="3">
        <f t="shared" si="660"/>
        <v>0</v>
      </c>
      <c r="BJ4427" s="3">
        <f t="shared" si="660"/>
        <v>0</v>
      </c>
      <c r="BK4427" s="3">
        <f t="shared" si="660"/>
        <v>0</v>
      </c>
      <c r="BL4427" s="3">
        <f t="shared" si="660"/>
        <v>0</v>
      </c>
    </row>
    <row r="4428" spans="1:64" s="129" customFormat="1" ht="21" customHeight="1" x14ac:dyDescent="0.35">
      <c r="A4428" s="126" t="s">
        <v>87</v>
      </c>
      <c r="B4428" s="127"/>
      <c r="C4428" s="15"/>
      <c r="D4428" s="128"/>
      <c r="E4428" s="128"/>
      <c r="F4428" s="128"/>
      <c r="G4428" s="136">
        <v>0</v>
      </c>
      <c r="H4428" s="127" t="s">
        <v>88</v>
      </c>
      <c r="R4428" s="153"/>
      <c r="W4428" s="27" t="s">
        <v>10</v>
      </c>
      <c r="AY4428" s="130"/>
      <c r="AZ4428" s="130"/>
      <c r="BA4428" s="130"/>
      <c r="BD4428" s="131"/>
      <c r="BE4428" s="30" t="str">
        <f t="shared" si="660"/>
        <v>non</v>
      </c>
      <c r="BF4428" s="126">
        <f t="shared" si="660"/>
        <v>0</v>
      </c>
      <c r="BG4428" s="126">
        <f t="shared" si="660"/>
        <v>0</v>
      </c>
      <c r="BH4428" s="126">
        <f t="shared" si="660"/>
        <v>0</v>
      </c>
      <c r="BI4428" s="126">
        <f t="shared" si="660"/>
        <v>0</v>
      </c>
      <c r="BJ4428" s="126">
        <f t="shared" si="660"/>
        <v>0</v>
      </c>
      <c r="BK4428" s="126">
        <f t="shared" si="660"/>
        <v>0</v>
      </c>
      <c r="BL4428" s="126">
        <f t="shared" si="660"/>
        <v>0</v>
      </c>
    </row>
    <row r="4429" spans="1:64" ht="15" customHeight="1" x14ac:dyDescent="0.25">
      <c r="A4429" s="3"/>
      <c r="C4429" s="15"/>
      <c r="R4429" s="153"/>
      <c r="W4429" s="27" t="s">
        <v>10</v>
      </c>
      <c r="AN4429"/>
      <c r="AO4429"/>
      <c r="AP4429"/>
      <c r="AQ4429"/>
      <c r="BE4429" s="30" t="str">
        <f t="shared" si="660"/>
        <v>non</v>
      </c>
      <c r="BF4429" s="3">
        <f t="shared" si="660"/>
        <v>0</v>
      </c>
      <c r="BG4429" s="3">
        <f t="shared" si="660"/>
        <v>0</v>
      </c>
      <c r="BH4429" s="3">
        <f t="shared" si="660"/>
        <v>0</v>
      </c>
      <c r="BI4429" s="3">
        <f t="shared" si="660"/>
        <v>0</v>
      </c>
      <c r="BJ4429" s="3">
        <f t="shared" si="660"/>
        <v>0</v>
      </c>
      <c r="BK4429" s="3">
        <f t="shared" si="660"/>
        <v>0</v>
      </c>
      <c r="BL4429" s="3">
        <f t="shared" si="660"/>
        <v>0</v>
      </c>
    </row>
    <row r="4430" spans="1:64" s="129" customFormat="1" ht="21" customHeight="1" x14ac:dyDescent="0.35">
      <c r="A4430" s="126" t="s">
        <v>89</v>
      </c>
      <c r="B4430" s="127"/>
      <c r="C4430" s="15"/>
      <c r="D4430" s="128"/>
      <c r="E4430" s="128"/>
      <c r="F4430" s="128"/>
      <c r="G4430" s="137">
        <v>0</v>
      </c>
      <c r="H4430" s="127" t="s">
        <v>90</v>
      </c>
      <c r="W4430" s="27" t="s">
        <v>10</v>
      </c>
      <c r="AY4430" s="130"/>
      <c r="AZ4430" s="130"/>
      <c r="BA4430" s="130"/>
      <c r="BD4430" s="131"/>
      <c r="BE4430" s="30" t="str">
        <f t="shared" si="660"/>
        <v>non</v>
      </c>
      <c r="BF4430" s="126">
        <f t="shared" si="660"/>
        <v>0</v>
      </c>
      <c r="BG4430" s="126">
        <f t="shared" si="660"/>
        <v>0</v>
      </c>
      <c r="BH4430" s="126">
        <f t="shared" si="660"/>
        <v>0</v>
      </c>
      <c r="BI4430" s="126">
        <f t="shared" si="660"/>
        <v>0</v>
      </c>
      <c r="BJ4430" s="126">
        <f t="shared" si="660"/>
        <v>0</v>
      </c>
      <c r="BK4430" s="126">
        <f t="shared" si="660"/>
        <v>0</v>
      </c>
      <c r="BL4430" s="126">
        <f t="shared" si="660"/>
        <v>0</v>
      </c>
    </row>
    <row r="4431" spans="1:64" ht="15" customHeight="1" x14ac:dyDescent="0.25">
      <c r="A4431" s="3"/>
      <c r="C4431" s="15"/>
      <c r="W4431" s="27" t="s">
        <v>10</v>
      </c>
      <c r="AN4431"/>
      <c r="AO4431"/>
      <c r="AP4431"/>
      <c r="AQ4431"/>
      <c r="BE4431" s="30" t="str">
        <f t="shared" si="660"/>
        <v>non</v>
      </c>
      <c r="BF4431" s="3">
        <f t="shared" si="660"/>
        <v>0</v>
      </c>
      <c r="BG4431" s="3">
        <f t="shared" si="660"/>
        <v>0</v>
      </c>
      <c r="BH4431" s="3">
        <f t="shared" si="660"/>
        <v>0</v>
      </c>
      <c r="BI4431" s="3">
        <f t="shared" si="660"/>
        <v>0</v>
      </c>
      <c r="BJ4431" s="3">
        <f t="shared" si="660"/>
        <v>0</v>
      </c>
      <c r="BK4431" s="3">
        <f t="shared" si="660"/>
        <v>0</v>
      </c>
      <c r="BL4431" s="3">
        <f t="shared" si="660"/>
        <v>0</v>
      </c>
    </row>
    <row r="4432" spans="1:64" ht="15" customHeight="1" x14ac:dyDescent="0.25">
      <c r="C4432" s="15"/>
      <c r="W4432" s="27" t="s">
        <v>10</v>
      </c>
      <c r="AN4432"/>
      <c r="AO4432"/>
      <c r="AP4432"/>
      <c r="AQ4432"/>
      <c r="BE4432" s="30" t="str">
        <f t="shared" si="660"/>
        <v>non</v>
      </c>
      <c r="BF4432" s="3">
        <f t="shared" si="660"/>
        <v>0</v>
      </c>
      <c r="BG4432" s="3">
        <f t="shared" si="660"/>
        <v>0</v>
      </c>
      <c r="BH4432" s="3">
        <f t="shared" si="660"/>
        <v>0</v>
      </c>
      <c r="BI4432" s="3">
        <f t="shared" si="660"/>
        <v>0</v>
      </c>
      <c r="BJ4432" s="3">
        <f t="shared" si="660"/>
        <v>0</v>
      </c>
      <c r="BK4432" s="3">
        <f t="shared" si="660"/>
        <v>0</v>
      </c>
      <c r="BL4432" s="3">
        <f t="shared" si="660"/>
        <v>0</v>
      </c>
    </row>
    <row r="4433" spans="3:64" ht="15" customHeight="1" x14ac:dyDescent="0.25">
      <c r="C4433" s="15"/>
      <c r="W4433" s="27" t="s">
        <v>10</v>
      </c>
      <c r="AN4433"/>
      <c r="AO4433"/>
      <c r="AP4433"/>
      <c r="AQ4433"/>
      <c r="BE4433" s="30" t="str">
        <f t="shared" si="660"/>
        <v>non</v>
      </c>
      <c r="BF4433" s="3">
        <f t="shared" si="660"/>
        <v>0</v>
      </c>
      <c r="BG4433" s="3">
        <f t="shared" si="660"/>
        <v>0</v>
      </c>
      <c r="BH4433" s="3">
        <f t="shared" si="660"/>
        <v>0</v>
      </c>
      <c r="BI4433" s="3">
        <f t="shared" si="660"/>
        <v>0</v>
      </c>
      <c r="BJ4433" s="3">
        <f t="shared" si="660"/>
        <v>0</v>
      </c>
      <c r="BK4433" s="3">
        <f t="shared" si="660"/>
        <v>0</v>
      </c>
      <c r="BL4433" s="3">
        <f t="shared" si="660"/>
        <v>0</v>
      </c>
    </row>
    <row r="4434" spans="3:64" ht="15" customHeight="1" x14ac:dyDescent="0.25">
      <c r="C4434" s="15"/>
      <c r="W4434" s="27" t="s">
        <v>10</v>
      </c>
      <c r="AN4434"/>
      <c r="AO4434"/>
      <c r="AP4434"/>
      <c r="AQ4434"/>
      <c r="BE4434" s="30" t="str">
        <f t="shared" ref="BE4434:BL4449" si="663">+BE4433</f>
        <v>non</v>
      </c>
      <c r="BF4434" s="3">
        <f t="shared" si="663"/>
        <v>0</v>
      </c>
      <c r="BG4434" s="3">
        <f t="shared" si="663"/>
        <v>0</v>
      </c>
      <c r="BH4434" s="3">
        <f t="shared" si="663"/>
        <v>0</v>
      </c>
      <c r="BI4434" s="3">
        <f t="shared" si="663"/>
        <v>0</v>
      </c>
      <c r="BJ4434" s="3">
        <f t="shared" si="663"/>
        <v>0</v>
      </c>
      <c r="BK4434" s="3">
        <f t="shared" si="663"/>
        <v>0</v>
      </c>
      <c r="BL4434" s="3">
        <f t="shared" si="663"/>
        <v>0</v>
      </c>
    </row>
    <row r="4435" spans="3:64" ht="15" customHeight="1" x14ac:dyDescent="0.25">
      <c r="C4435" s="15"/>
      <c r="W4435" s="27" t="s">
        <v>10</v>
      </c>
      <c r="AN4435"/>
      <c r="AO4435"/>
      <c r="AP4435"/>
      <c r="AQ4435"/>
      <c r="BE4435" s="30" t="str">
        <f t="shared" si="663"/>
        <v>non</v>
      </c>
      <c r="BF4435" s="3">
        <f t="shared" si="663"/>
        <v>0</v>
      </c>
      <c r="BG4435" s="3">
        <f t="shared" si="663"/>
        <v>0</v>
      </c>
      <c r="BH4435" s="3">
        <f t="shared" si="663"/>
        <v>0</v>
      </c>
      <c r="BI4435" s="3">
        <f t="shared" si="663"/>
        <v>0</v>
      </c>
      <c r="BJ4435" s="3">
        <f t="shared" si="663"/>
        <v>0</v>
      </c>
      <c r="BK4435" s="3">
        <f t="shared" si="663"/>
        <v>0</v>
      </c>
      <c r="BL4435" s="3">
        <f t="shared" si="663"/>
        <v>0</v>
      </c>
    </row>
    <row r="4436" spans="3:64" ht="15" customHeight="1" x14ac:dyDescent="0.25">
      <c r="C4436" s="15"/>
      <c r="W4436" s="27" t="s">
        <v>10</v>
      </c>
      <c r="AN4436"/>
      <c r="AO4436"/>
      <c r="AP4436"/>
      <c r="AQ4436"/>
      <c r="BE4436" s="30" t="str">
        <f t="shared" si="663"/>
        <v>non</v>
      </c>
      <c r="BF4436" s="3">
        <f t="shared" si="663"/>
        <v>0</v>
      </c>
      <c r="BG4436" s="3">
        <f t="shared" si="663"/>
        <v>0</v>
      </c>
      <c r="BH4436" s="3">
        <f t="shared" si="663"/>
        <v>0</v>
      </c>
      <c r="BI4436" s="3">
        <f t="shared" si="663"/>
        <v>0</v>
      </c>
      <c r="BJ4436" s="3">
        <f t="shared" si="663"/>
        <v>0</v>
      </c>
      <c r="BK4436" s="3">
        <f t="shared" si="663"/>
        <v>0</v>
      </c>
      <c r="BL4436" s="3">
        <f t="shared" si="663"/>
        <v>0</v>
      </c>
    </row>
    <row r="4437" spans="3:64" ht="15" customHeight="1" x14ac:dyDescent="0.25">
      <c r="C4437" s="15"/>
      <c r="W4437" s="27" t="s">
        <v>10</v>
      </c>
      <c r="AN4437"/>
      <c r="AO4437"/>
      <c r="AP4437"/>
      <c r="AQ4437"/>
      <c r="BE4437" s="30" t="str">
        <f t="shared" si="663"/>
        <v>non</v>
      </c>
      <c r="BF4437" s="3">
        <f t="shared" si="663"/>
        <v>0</v>
      </c>
      <c r="BG4437" s="3">
        <f t="shared" si="663"/>
        <v>0</v>
      </c>
      <c r="BH4437" s="3">
        <f t="shared" si="663"/>
        <v>0</v>
      </c>
      <c r="BI4437" s="3">
        <f t="shared" si="663"/>
        <v>0</v>
      </c>
      <c r="BJ4437" s="3">
        <f t="shared" si="663"/>
        <v>0</v>
      </c>
      <c r="BK4437" s="3">
        <f t="shared" si="663"/>
        <v>0</v>
      </c>
      <c r="BL4437" s="3">
        <f t="shared" si="663"/>
        <v>0</v>
      </c>
    </row>
    <row r="4438" spans="3:64" ht="15" customHeight="1" x14ac:dyDescent="0.25">
      <c r="C4438" s="15"/>
      <c r="W4438" s="27" t="s">
        <v>10</v>
      </c>
      <c r="AN4438"/>
      <c r="AO4438"/>
      <c r="AP4438"/>
      <c r="AQ4438"/>
      <c r="BE4438" s="30" t="str">
        <f t="shared" si="663"/>
        <v>non</v>
      </c>
      <c r="BF4438" s="3">
        <f t="shared" si="663"/>
        <v>0</v>
      </c>
      <c r="BG4438" s="3">
        <f t="shared" si="663"/>
        <v>0</v>
      </c>
      <c r="BH4438" s="3">
        <f t="shared" si="663"/>
        <v>0</v>
      </c>
      <c r="BI4438" s="3">
        <f t="shared" si="663"/>
        <v>0</v>
      </c>
      <c r="BJ4438" s="3">
        <f t="shared" si="663"/>
        <v>0</v>
      </c>
      <c r="BK4438" s="3">
        <f t="shared" si="663"/>
        <v>0</v>
      </c>
      <c r="BL4438" s="3">
        <f t="shared" si="663"/>
        <v>0</v>
      </c>
    </row>
    <row r="4439" spans="3:64" ht="15" customHeight="1" x14ac:dyDescent="0.25">
      <c r="C4439" s="15"/>
      <c r="W4439" s="27" t="s">
        <v>10</v>
      </c>
      <c r="AN4439"/>
      <c r="AO4439"/>
      <c r="AP4439"/>
      <c r="AQ4439"/>
      <c r="BE4439" s="30" t="str">
        <f t="shared" si="663"/>
        <v>non</v>
      </c>
      <c r="BF4439" s="3">
        <f t="shared" si="663"/>
        <v>0</v>
      </c>
      <c r="BG4439" s="3">
        <f t="shared" si="663"/>
        <v>0</v>
      </c>
      <c r="BH4439" s="3">
        <f t="shared" si="663"/>
        <v>0</v>
      </c>
      <c r="BI4439" s="3">
        <f t="shared" si="663"/>
        <v>0</v>
      </c>
      <c r="BJ4439" s="3">
        <f t="shared" si="663"/>
        <v>0</v>
      </c>
      <c r="BK4439" s="3">
        <f t="shared" si="663"/>
        <v>0</v>
      </c>
      <c r="BL4439" s="3">
        <f t="shared" si="663"/>
        <v>0</v>
      </c>
    </row>
    <row r="4440" spans="3:64" ht="15" customHeight="1" x14ac:dyDescent="0.25">
      <c r="C4440" s="15"/>
      <c r="W4440" s="27" t="s">
        <v>10</v>
      </c>
      <c r="AN4440"/>
      <c r="AO4440"/>
      <c r="AP4440"/>
      <c r="AQ4440"/>
      <c r="BE4440" s="30" t="str">
        <f t="shared" si="663"/>
        <v>non</v>
      </c>
      <c r="BF4440" s="3">
        <f t="shared" si="663"/>
        <v>0</v>
      </c>
      <c r="BG4440" s="3">
        <f t="shared" si="663"/>
        <v>0</v>
      </c>
      <c r="BH4440" s="3">
        <f t="shared" si="663"/>
        <v>0</v>
      </c>
      <c r="BI4440" s="3">
        <f t="shared" si="663"/>
        <v>0</v>
      </c>
      <c r="BJ4440" s="3">
        <f t="shared" si="663"/>
        <v>0</v>
      </c>
      <c r="BK4440" s="3">
        <f t="shared" si="663"/>
        <v>0</v>
      </c>
      <c r="BL4440" s="3">
        <f t="shared" si="663"/>
        <v>0</v>
      </c>
    </row>
    <row r="4441" spans="3:64" ht="15" customHeight="1" x14ac:dyDescent="0.25">
      <c r="C4441" s="15"/>
      <c r="W4441" s="27" t="s">
        <v>10</v>
      </c>
      <c r="AN4441"/>
      <c r="AO4441"/>
      <c r="AP4441"/>
      <c r="AQ4441"/>
      <c r="BE4441" s="30" t="str">
        <f t="shared" si="663"/>
        <v>non</v>
      </c>
      <c r="BF4441" s="3">
        <f t="shared" si="663"/>
        <v>0</v>
      </c>
      <c r="BG4441" s="3">
        <f t="shared" si="663"/>
        <v>0</v>
      </c>
      <c r="BH4441" s="3">
        <f t="shared" si="663"/>
        <v>0</v>
      </c>
      <c r="BI4441" s="3">
        <f t="shared" si="663"/>
        <v>0</v>
      </c>
      <c r="BJ4441" s="3">
        <f t="shared" si="663"/>
        <v>0</v>
      </c>
      <c r="BK4441" s="3">
        <f t="shared" si="663"/>
        <v>0</v>
      </c>
      <c r="BL4441" s="3">
        <f t="shared" si="663"/>
        <v>0</v>
      </c>
    </row>
    <row r="4442" spans="3:64" ht="15" customHeight="1" x14ac:dyDescent="0.25">
      <c r="C4442" s="15"/>
      <c r="W4442" s="27" t="s">
        <v>10</v>
      </c>
      <c r="AN4442"/>
      <c r="AO4442"/>
      <c r="AP4442"/>
      <c r="AQ4442"/>
      <c r="BE4442" s="30" t="str">
        <f t="shared" si="663"/>
        <v>non</v>
      </c>
      <c r="BF4442" s="3">
        <f t="shared" si="663"/>
        <v>0</v>
      </c>
      <c r="BG4442" s="3">
        <f t="shared" si="663"/>
        <v>0</v>
      </c>
      <c r="BH4442" s="3">
        <f t="shared" si="663"/>
        <v>0</v>
      </c>
      <c r="BI4442" s="3">
        <f t="shared" si="663"/>
        <v>0</v>
      </c>
      <c r="BJ4442" s="3">
        <f t="shared" si="663"/>
        <v>0</v>
      </c>
      <c r="BK4442" s="3">
        <f t="shared" si="663"/>
        <v>0</v>
      </c>
      <c r="BL4442" s="3">
        <f t="shared" si="663"/>
        <v>0</v>
      </c>
    </row>
    <row r="4443" spans="3:64" ht="15" customHeight="1" x14ac:dyDescent="0.25">
      <c r="C4443" s="15"/>
      <c r="W4443" s="27" t="s">
        <v>10</v>
      </c>
      <c r="AN4443"/>
      <c r="AO4443"/>
      <c r="AP4443"/>
      <c r="AQ4443"/>
      <c r="BE4443" s="30" t="str">
        <f t="shared" si="663"/>
        <v>non</v>
      </c>
      <c r="BF4443" s="3">
        <f t="shared" si="663"/>
        <v>0</v>
      </c>
      <c r="BG4443" s="3">
        <f t="shared" si="663"/>
        <v>0</v>
      </c>
      <c r="BH4443" s="3">
        <f t="shared" si="663"/>
        <v>0</v>
      </c>
      <c r="BI4443" s="3">
        <f t="shared" si="663"/>
        <v>0</v>
      </c>
      <c r="BJ4443" s="3">
        <f t="shared" si="663"/>
        <v>0</v>
      </c>
      <c r="BK4443" s="3">
        <f t="shared" si="663"/>
        <v>0</v>
      </c>
      <c r="BL4443" s="3">
        <f t="shared" si="663"/>
        <v>0</v>
      </c>
    </row>
    <row r="4444" spans="3:64" ht="15" customHeight="1" x14ac:dyDescent="0.25">
      <c r="C4444" s="15"/>
      <c r="W4444" s="27" t="s">
        <v>10</v>
      </c>
      <c r="AN4444"/>
      <c r="AO4444"/>
      <c r="AP4444"/>
      <c r="AQ4444"/>
      <c r="BE4444" s="30" t="str">
        <f t="shared" si="663"/>
        <v>non</v>
      </c>
      <c r="BF4444" s="3">
        <f t="shared" si="663"/>
        <v>0</v>
      </c>
      <c r="BG4444" s="3">
        <f t="shared" si="663"/>
        <v>0</v>
      </c>
      <c r="BH4444" s="3">
        <f t="shared" si="663"/>
        <v>0</v>
      </c>
      <c r="BI4444" s="3">
        <f t="shared" si="663"/>
        <v>0</v>
      </c>
      <c r="BJ4444" s="3">
        <f t="shared" si="663"/>
        <v>0</v>
      </c>
      <c r="BK4444" s="3">
        <f t="shared" si="663"/>
        <v>0</v>
      </c>
      <c r="BL4444" s="3">
        <f t="shared" si="663"/>
        <v>0</v>
      </c>
    </row>
    <row r="4445" spans="3:64" ht="15" customHeight="1" x14ac:dyDescent="0.25">
      <c r="C4445" s="15"/>
      <c r="W4445" s="27" t="s">
        <v>10</v>
      </c>
      <c r="AN4445"/>
      <c r="AO4445"/>
      <c r="AP4445"/>
      <c r="AQ4445"/>
      <c r="BE4445" s="30" t="str">
        <f t="shared" si="663"/>
        <v>non</v>
      </c>
      <c r="BF4445" s="3">
        <f t="shared" si="663"/>
        <v>0</v>
      </c>
      <c r="BG4445" s="3">
        <f t="shared" si="663"/>
        <v>0</v>
      </c>
      <c r="BH4445" s="3">
        <f t="shared" si="663"/>
        <v>0</v>
      </c>
      <c r="BI4445" s="3">
        <f t="shared" si="663"/>
        <v>0</v>
      </c>
      <c r="BJ4445" s="3">
        <f t="shared" si="663"/>
        <v>0</v>
      </c>
      <c r="BK4445" s="3">
        <f t="shared" si="663"/>
        <v>0</v>
      </c>
      <c r="BL4445" s="3">
        <f t="shared" si="663"/>
        <v>0</v>
      </c>
    </row>
    <row r="4446" spans="3:64" ht="15" customHeight="1" x14ac:dyDescent="0.25">
      <c r="C4446" s="15"/>
      <c r="W4446" s="27" t="s">
        <v>10</v>
      </c>
      <c r="AN4446"/>
      <c r="AO4446"/>
      <c r="AP4446"/>
      <c r="AQ4446"/>
      <c r="BE4446" s="30" t="str">
        <f t="shared" si="663"/>
        <v>non</v>
      </c>
      <c r="BF4446" s="3">
        <f t="shared" si="663"/>
        <v>0</v>
      </c>
      <c r="BG4446" s="3">
        <f t="shared" si="663"/>
        <v>0</v>
      </c>
      <c r="BH4446" s="3">
        <f t="shared" si="663"/>
        <v>0</v>
      </c>
      <c r="BI4446" s="3">
        <f t="shared" si="663"/>
        <v>0</v>
      </c>
      <c r="BJ4446" s="3">
        <f t="shared" si="663"/>
        <v>0</v>
      </c>
      <c r="BK4446" s="3">
        <f t="shared" si="663"/>
        <v>0</v>
      </c>
      <c r="BL4446" s="3">
        <f t="shared" si="663"/>
        <v>0</v>
      </c>
    </row>
    <row r="4447" spans="3:64" ht="15" customHeight="1" x14ac:dyDescent="0.25">
      <c r="C4447" s="15"/>
      <c r="W4447" s="27" t="s">
        <v>10</v>
      </c>
      <c r="AN4447"/>
      <c r="AO4447"/>
      <c r="AP4447"/>
      <c r="AQ4447"/>
      <c r="BE4447" s="30" t="str">
        <f t="shared" si="663"/>
        <v>non</v>
      </c>
      <c r="BF4447" s="3">
        <f t="shared" si="663"/>
        <v>0</v>
      </c>
      <c r="BG4447" s="3">
        <f t="shared" si="663"/>
        <v>0</v>
      </c>
      <c r="BH4447" s="3">
        <f t="shared" si="663"/>
        <v>0</v>
      </c>
      <c r="BI4447" s="3">
        <f t="shared" si="663"/>
        <v>0</v>
      </c>
      <c r="BJ4447" s="3">
        <f t="shared" si="663"/>
        <v>0</v>
      </c>
      <c r="BK4447" s="3">
        <f t="shared" si="663"/>
        <v>0</v>
      </c>
      <c r="BL4447" s="3">
        <f t="shared" si="663"/>
        <v>0</v>
      </c>
    </row>
    <row r="4448" spans="3:64" ht="15" customHeight="1" x14ac:dyDescent="0.25">
      <c r="C4448" s="15"/>
      <c r="W4448" s="27" t="s">
        <v>10</v>
      </c>
      <c r="AN4448"/>
      <c r="AO4448"/>
      <c r="AP4448"/>
      <c r="AQ4448"/>
      <c r="BE4448" s="30" t="str">
        <f t="shared" si="663"/>
        <v>non</v>
      </c>
      <c r="BF4448" s="3">
        <f t="shared" si="663"/>
        <v>0</v>
      </c>
      <c r="BG4448" s="3">
        <f t="shared" si="663"/>
        <v>0</v>
      </c>
      <c r="BH4448" s="3">
        <f t="shared" si="663"/>
        <v>0</v>
      </c>
      <c r="BI4448" s="3">
        <f t="shared" si="663"/>
        <v>0</v>
      </c>
      <c r="BJ4448" s="3">
        <f t="shared" si="663"/>
        <v>0</v>
      </c>
      <c r="BK4448" s="3">
        <f t="shared" si="663"/>
        <v>0</v>
      </c>
      <c r="BL4448" s="3">
        <f t="shared" si="663"/>
        <v>0</v>
      </c>
    </row>
    <row r="4449" spans="3:64" ht="15" customHeight="1" x14ac:dyDescent="0.25">
      <c r="C4449" s="15"/>
      <c r="W4449" s="27" t="s">
        <v>10</v>
      </c>
      <c r="AN4449"/>
      <c r="AO4449"/>
      <c r="AP4449"/>
      <c r="AQ4449"/>
      <c r="BE4449" s="30" t="str">
        <f t="shared" si="663"/>
        <v>non</v>
      </c>
      <c r="BF4449" s="3">
        <f t="shared" si="663"/>
        <v>0</v>
      </c>
      <c r="BG4449" s="3">
        <f t="shared" si="663"/>
        <v>0</v>
      </c>
      <c r="BH4449" s="3">
        <f t="shared" si="663"/>
        <v>0</v>
      </c>
      <c r="BI4449" s="3">
        <f t="shared" si="663"/>
        <v>0</v>
      </c>
      <c r="BJ4449" s="3">
        <f t="shared" si="663"/>
        <v>0</v>
      </c>
      <c r="BK4449" s="3">
        <f t="shared" si="663"/>
        <v>0</v>
      </c>
      <c r="BL4449" s="3">
        <f t="shared" si="663"/>
        <v>0</v>
      </c>
    </row>
    <row r="4450" spans="3:64" ht="15" customHeight="1" x14ac:dyDescent="0.25">
      <c r="C4450" s="15"/>
      <c r="W4450" s="27" t="s">
        <v>10</v>
      </c>
      <c r="AN4450"/>
      <c r="AO4450"/>
      <c r="AP4450"/>
      <c r="AQ4450"/>
      <c r="BE4450" s="30" t="str">
        <f t="shared" ref="BE4450:BL4465" si="664">+BE4449</f>
        <v>non</v>
      </c>
      <c r="BF4450" s="3">
        <f t="shared" si="664"/>
        <v>0</v>
      </c>
      <c r="BG4450" s="3">
        <f t="shared" si="664"/>
        <v>0</v>
      </c>
      <c r="BH4450" s="3">
        <f t="shared" si="664"/>
        <v>0</v>
      </c>
      <c r="BI4450" s="3">
        <f t="shared" si="664"/>
        <v>0</v>
      </c>
      <c r="BJ4450" s="3">
        <f t="shared" si="664"/>
        <v>0</v>
      </c>
      <c r="BK4450" s="3">
        <f t="shared" si="664"/>
        <v>0</v>
      </c>
      <c r="BL4450" s="3">
        <f t="shared" si="664"/>
        <v>0</v>
      </c>
    </row>
    <row r="4451" spans="3:64" ht="15" customHeight="1" x14ac:dyDescent="0.25">
      <c r="C4451" s="15"/>
      <c r="W4451" s="27" t="s">
        <v>10</v>
      </c>
      <c r="AN4451"/>
      <c r="AO4451"/>
      <c r="AP4451"/>
      <c r="AQ4451"/>
      <c r="BE4451" s="30" t="str">
        <f t="shared" si="664"/>
        <v>non</v>
      </c>
      <c r="BF4451" s="3">
        <f t="shared" si="664"/>
        <v>0</v>
      </c>
      <c r="BG4451" s="3">
        <f t="shared" si="664"/>
        <v>0</v>
      </c>
      <c r="BH4451" s="3">
        <f t="shared" si="664"/>
        <v>0</v>
      </c>
      <c r="BI4451" s="3">
        <f t="shared" si="664"/>
        <v>0</v>
      </c>
      <c r="BJ4451" s="3">
        <f t="shared" si="664"/>
        <v>0</v>
      </c>
      <c r="BK4451" s="3">
        <f t="shared" si="664"/>
        <v>0</v>
      </c>
      <c r="BL4451" s="3">
        <f t="shared" si="664"/>
        <v>0</v>
      </c>
    </row>
    <row r="4452" spans="3:64" ht="15" customHeight="1" x14ac:dyDescent="0.25">
      <c r="C4452" s="15"/>
      <c r="W4452" s="27" t="s">
        <v>10</v>
      </c>
      <c r="AN4452"/>
      <c r="AO4452"/>
      <c r="AP4452"/>
      <c r="AQ4452"/>
      <c r="BE4452" s="30" t="str">
        <f t="shared" si="664"/>
        <v>non</v>
      </c>
      <c r="BF4452" s="3">
        <f t="shared" si="664"/>
        <v>0</v>
      </c>
      <c r="BG4452" s="3">
        <f t="shared" si="664"/>
        <v>0</v>
      </c>
      <c r="BH4452" s="3">
        <f t="shared" si="664"/>
        <v>0</v>
      </c>
      <c r="BI4452" s="3">
        <f t="shared" si="664"/>
        <v>0</v>
      </c>
      <c r="BJ4452" s="3">
        <f t="shared" si="664"/>
        <v>0</v>
      </c>
      <c r="BK4452" s="3">
        <f t="shared" si="664"/>
        <v>0</v>
      </c>
      <c r="BL4452" s="3">
        <f t="shared" si="664"/>
        <v>0</v>
      </c>
    </row>
    <row r="4453" spans="3:64" ht="15" customHeight="1" x14ac:dyDescent="0.25">
      <c r="C4453" s="15"/>
      <c r="W4453" s="27" t="s">
        <v>10</v>
      </c>
      <c r="AN4453"/>
      <c r="AO4453"/>
      <c r="AP4453"/>
      <c r="AQ4453"/>
      <c r="BE4453" s="30" t="str">
        <f t="shared" si="664"/>
        <v>non</v>
      </c>
      <c r="BF4453" s="3">
        <f t="shared" si="664"/>
        <v>0</v>
      </c>
      <c r="BG4453" s="3">
        <f t="shared" si="664"/>
        <v>0</v>
      </c>
      <c r="BH4453" s="3">
        <f t="shared" si="664"/>
        <v>0</v>
      </c>
      <c r="BI4453" s="3">
        <f t="shared" si="664"/>
        <v>0</v>
      </c>
      <c r="BJ4453" s="3">
        <f t="shared" si="664"/>
        <v>0</v>
      </c>
      <c r="BK4453" s="3">
        <f t="shared" si="664"/>
        <v>0</v>
      </c>
      <c r="BL4453" s="3">
        <f t="shared" si="664"/>
        <v>0</v>
      </c>
    </row>
    <row r="4454" spans="3:64" ht="15" customHeight="1" x14ac:dyDescent="0.25">
      <c r="C4454" s="15"/>
      <c r="W4454" s="27" t="s">
        <v>10</v>
      </c>
      <c r="AN4454"/>
      <c r="AO4454"/>
      <c r="AP4454"/>
      <c r="AQ4454"/>
      <c r="BE4454" s="30" t="str">
        <f t="shared" si="664"/>
        <v>non</v>
      </c>
      <c r="BF4454" s="3">
        <f t="shared" si="664"/>
        <v>0</v>
      </c>
      <c r="BG4454" s="3">
        <f t="shared" si="664"/>
        <v>0</v>
      </c>
      <c r="BH4454" s="3">
        <f t="shared" si="664"/>
        <v>0</v>
      </c>
      <c r="BI4454" s="3">
        <f t="shared" si="664"/>
        <v>0</v>
      </c>
      <c r="BJ4454" s="3">
        <f t="shared" si="664"/>
        <v>0</v>
      </c>
      <c r="BK4454" s="3">
        <f t="shared" si="664"/>
        <v>0</v>
      </c>
      <c r="BL4454" s="3">
        <f t="shared" si="664"/>
        <v>0</v>
      </c>
    </row>
    <row r="4455" spans="3:64" ht="15" customHeight="1" x14ac:dyDescent="0.25">
      <c r="C4455" s="15"/>
      <c r="W4455" s="27" t="s">
        <v>10</v>
      </c>
      <c r="AN4455"/>
      <c r="AO4455"/>
      <c r="AP4455"/>
      <c r="AQ4455"/>
      <c r="BE4455" s="30" t="str">
        <f t="shared" si="664"/>
        <v>non</v>
      </c>
      <c r="BF4455" s="3">
        <f t="shared" si="664"/>
        <v>0</v>
      </c>
      <c r="BG4455" s="3">
        <f t="shared" si="664"/>
        <v>0</v>
      </c>
      <c r="BH4455" s="3">
        <f t="shared" si="664"/>
        <v>0</v>
      </c>
      <c r="BI4455" s="3">
        <f t="shared" si="664"/>
        <v>0</v>
      </c>
      <c r="BJ4455" s="3">
        <f t="shared" si="664"/>
        <v>0</v>
      </c>
      <c r="BK4455" s="3">
        <f t="shared" si="664"/>
        <v>0</v>
      </c>
      <c r="BL4455" s="3">
        <f t="shared" si="664"/>
        <v>0</v>
      </c>
    </row>
    <row r="4456" spans="3:64" ht="15" customHeight="1" x14ac:dyDescent="0.25">
      <c r="C4456" s="15"/>
      <c r="W4456" s="27" t="s">
        <v>10</v>
      </c>
      <c r="AN4456"/>
      <c r="AO4456"/>
      <c r="AP4456"/>
      <c r="AQ4456"/>
      <c r="BE4456" s="30" t="str">
        <f t="shared" si="664"/>
        <v>non</v>
      </c>
      <c r="BF4456" s="3">
        <f t="shared" si="664"/>
        <v>0</v>
      </c>
      <c r="BG4456" s="3">
        <f t="shared" si="664"/>
        <v>0</v>
      </c>
      <c r="BH4456" s="3">
        <f t="shared" si="664"/>
        <v>0</v>
      </c>
      <c r="BI4456" s="3">
        <f t="shared" si="664"/>
        <v>0</v>
      </c>
      <c r="BJ4456" s="3">
        <f t="shared" si="664"/>
        <v>0</v>
      </c>
      <c r="BK4456" s="3">
        <f t="shared" si="664"/>
        <v>0</v>
      </c>
      <c r="BL4456" s="3">
        <f t="shared" si="664"/>
        <v>0</v>
      </c>
    </row>
    <row r="4457" spans="3:64" ht="15" customHeight="1" x14ac:dyDescent="0.25">
      <c r="C4457" s="15"/>
      <c r="W4457" s="132" t="s">
        <v>91</v>
      </c>
      <c r="AN4457"/>
      <c r="AO4457"/>
      <c r="AP4457"/>
      <c r="AQ4457"/>
      <c r="BD4457"/>
      <c r="BE4457" s="30" t="str">
        <f t="shared" si="664"/>
        <v>non</v>
      </c>
    </row>
    <row r="4458" spans="3:64" ht="15" customHeight="1" x14ac:dyDescent="0.25">
      <c r="C4458" s="15"/>
      <c r="W4458" s="132" t="s">
        <v>91</v>
      </c>
      <c r="AN4458"/>
      <c r="AO4458"/>
      <c r="AP4458"/>
      <c r="AQ4458"/>
      <c r="BD4458"/>
      <c r="BE4458" s="30" t="str">
        <f t="shared" si="664"/>
        <v>non</v>
      </c>
    </row>
    <row r="4459" spans="3:64" ht="15" customHeight="1" x14ac:dyDescent="0.25">
      <c r="C4459" s="15"/>
      <c r="W4459" s="132" t="s">
        <v>91</v>
      </c>
      <c r="AN4459"/>
      <c r="AO4459"/>
      <c r="AP4459"/>
      <c r="AQ4459"/>
      <c r="BD4459"/>
      <c r="BE4459" s="30" t="str">
        <f t="shared" si="664"/>
        <v>non</v>
      </c>
    </row>
    <row r="4460" spans="3:64" ht="15" customHeight="1" x14ac:dyDescent="0.25">
      <c r="C4460" s="15"/>
      <c r="W4460" s="132" t="s">
        <v>91</v>
      </c>
      <c r="AN4460"/>
      <c r="AO4460"/>
      <c r="AP4460"/>
      <c r="AQ4460"/>
      <c r="BD4460"/>
      <c r="BE4460" s="30" t="str">
        <f t="shared" si="664"/>
        <v>non</v>
      </c>
    </row>
    <row r="4461" spans="3:64" ht="15" customHeight="1" x14ac:dyDescent="0.25">
      <c r="C4461" s="15"/>
      <c r="W4461" s="132" t="s">
        <v>91</v>
      </c>
      <c r="AN4461"/>
      <c r="AO4461"/>
      <c r="AP4461"/>
      <c r="AQ4461"/>
      <c r="BD4461"/>
      <c r="BE4461" s="30" t="str">
        <f t="shared" si="664"/>
        <v>non</v>
      </c>
    </row>
    <row r="4462" spans="3:64" ht="15" customHeight="1" x14ac:dyDescent="0.25">
      <c r="C4462" s="15"/>
      <c r="W4462" s="132" t="s">
        <v>91</v>
      </c>
      <c r="AN4462"/>
      <c r="AO4462"/>
      <c r="AP4462"/>
      <c r="AQ4462"/>
      <c r="BD4462"/>
      <c r="BE4462" s="30" t="str">
        <f t="shared" si="664"/>
        <v>non</v>
      </c>
    </row>
    <row r="4463" spans="3:64" ht="15" customHeight="1" x14ac:dyDescent="0.25">
      <c r="C4463" s="15"/>
      <c r="W4463" s="132" t="s">
        <v>91</v>
      </c>
      <c r="AN4463"/>
      <c r="AO4463"/>
      <c r="AP4463"/>
      <c r="AQ4463"/>
      <c r="BD4463"/>
      <c r="BE4463" s="30" t="str">
        <f t="shared" si="664"/>
        <v>non</v>
      </c>
    </row>
    <row r="4464" spans="3:64" ht="15" customHeight="1" x14ac:dyDescent="0.25">
      <c r="C4464" s="15"/>
      <c r="W4464" s="132" t="s">
        <v>91</v>
      </c>
      <c r="AN4464"/>
      <c r="AO4464"/>
      <c r="AP4464"/>
      <c r="AQ4464"/>
      <c r="BD4464"/>
      <c r="BE4464" s="30" t="str">
        <f t="shared" si="664"/>
        <v>non</v>
      </c>
    </row>
    <row r="4465" spans="3:57" ht="15" customHeight="1" x14ac:dyDescent="0.25">
      <c r="C4465" s="15"/>
      <c r="W4465" s="132" t="s">
        <v>91</v>
      </c>
      <c r="AN4465"/>
      <c r="AO4465"/>
      <c r="AP4465"/>
      <c r="AQ4465"/>
      <c r="BD4465"/>
      <c r="BE4465" s="30" t="str">
        <f t="shared" si="664"/>
        <v>non</v>
      </c>
    </row>
    <row r="4466" spans="3:57" ht="15" customHeight="1" x14ac:dyDescent="0.25">
      <c r="C4466" s="15"/>
      <c r="W4466" s="132" t="s">
        <v>91</v>
      </c>
      <c r="AN4466"/>
      <c r="AO4466"/>
      <c r="AP4466"/>
      <c r="AQ4466"/>
      <c r="BD4466"/>
      <c r="BE4466" s="30" t="str">
        <f t="shared" ref="BE4466:BE4529" si="665">+BE4465</f>
        <v>non</v>
      </c>
    </row>
    <row r="4467" spans="3:57" ht="15" customHeight="1" x14ac:dyDescent="0.25">
      <c r="C4467" s="15"/>
      <c r="W4467" s="132" t="s">
        <v>91</v>
      </c>
      <c r="AN4467"/>
      <c r="AO4467"/>
      <c r="AP4467"/>
      <c r="AQ4467"/>
      <c r="BD4467"/>
      <c r="BE4467" s="30" t="str">
        <f t="shared" si="665"/>
        <v>non</v>
      </c>
    </row>
    <row r="4468" spans="3:57" ht="15" customHeight="1" x14ac:dyDescent="0.25">
      <c r="C4468" s="15"/>
      <c r="W4468" s="132" t="s">
        <v>91</v>
      </c>
      <c r="AN4468"/>
      <c r="AO4468"/>
      <c r="AP4468"/>
      <c r="AQ4468"/>
      <c r="BD4468"/>
      <c r="BE4468" s="30" t="str">
        <f t="shared" si="665"/>
        <v>non</v>
      </c>
    </row>
    <row r="4469" spans="3:57" ht="15" customHeight="1" x14ac:dyDescent="0.25">
      <c r="C4469" s="15"/>
      <c r="W4469" s="132" t="s">
        <v>91</v>
      </c>
      <c r="AN4469"/>
      <c r="AO4469"/>
      <c r="AP4469"/>
      <c r="AQ4469"/>
      <c r="BD4469"/>
      <c r="BE4469" s="30" t="str">
        <f t="shared" si="665"/>
        <v>non</v>
      </c>
    </row>
    <row r="4470" spans="3:57" ht="15" customHeight="1" x14ac:dyDescent="0.25">
      <c r="C4470" s="15"/>
      <c r="W4470" s="132" t="s">
        <v>91</v>
      </c>
      <c r="AN4470"/>
      <c r="AO4470"/>
      <c r="AP4470"/>
      <c r="AQ4470"/>
      <c r="BD4470"/>
      <c r="BE4470" s="30" t="str">
        <f t="shared" si="665"/>
        <v>non</v>
      </c>
    </row>
    <row r="4471" spans="3:57" ht="15" customHeight="1" x14ac:dyDescent="0.25">
      <c r="C4471" s="15"/>
      <c r="W4471" s="132" t="s">
        <v>91</v>
      </c>
      <c r="AN4471"/>
      <c r="AO4471"/>
      <c r="AP4471"/>
      <c r="AQ4471"/>
      <c r="BD4471"/>
      <c r="BE4471" s="30" t="str">
        <f t="shared" si="665"/>
        <v>non</v>
      </c>
    </row>
    <row r="4472" spans="3:57" ht="15" customHeight="1" x14ac:dyDescent="0.25">
      <c r="C4472" s="15"/>
      <c r="W4472" s="132" t="s">
        <v>91</v>
      </c>
      <c r="AN4472"/>
      <c r="AO4472"/>
      <c r="AP4472"/>
      <c r="AQ4472"/>
      <c r="BD4472"/>
      <c r="BE4472" s="30" t="str">
        <f t="shared" si="665"/>
        <v>non</v>
      </c>
    </row>
    <row r="4473" spans="3:57" ht="15" customHeight="1" x14ac:dyDescent="0.25">
      <c r="C4473" s="15"/>
      <c r="W4473" s="132" t="s">
        <v>91</v>
      </c>
      <c r="AN4473"/>
      <c r="AO4473"/>
      <c r="AP4473"/>
      <c r="AQ4473"/>
      <c r="BD4473"/>
      <c r="BE4473" s="30" t="str">
        <f t="shared" si="665"/>
        <v>non</v>
      </c>
    </row>
    <row r="4474" spans="3:57" ht="15" customHeight="1" x14ac:dyDescent="0.25">
      <c r="C4474" s="15"/>
      <c r="W4474" s="132" t="s">
        <v>91</v>
      </c>
      <c r="AN4474"/>
      <c r="AO4474"/>
      <c r="AP4474"/>
      <c r="AQ4474"/>
      <c r="BD4474"/>
      <c r="BE4474" s="30" t="str">
        <f t="shared" si="665"/>
        <v>non</v>
      </c>
    </row>
    <row r="4475" spans="3:57" ht="15" customHeight="1" x14ac:dyDescent="0.25">
      <c r="C4475" s="15"/>
      <c r="W4475" s="132" t="s">
        <v>91</v>
      </c>
      <c r="AN4475"/>
      <c r="AO4475"/>
      <c r="AP4475"/>
      <c r="AQ4475"/>
      <c r="BD4475"/>
      <c r="BE4475" s="30" t="str">
        <f t="shared" si="665"/>
        <v>non</v>
      </c>
    </row>
    <row r="4476" spans="3:57" ht="15" customHeight="1" x14ac:dyDescent="0.25">
      <c r="C4476" s="15"/>
      <c r="W4476" s="132" t="s">
        <v>91</v>
      </c>
      <c r="AN4476"/>
      <c r="AO4476"/>
      <c r="AP4476"/>
      <c r="AQ4476"/>
      <c r="BD4476"/>
      <c r="BE4476" s="30" t="str">
        <f t="shared" si="665"/>
        <v>non</v>
      </c>
    </row>
    <row r="4477" spans="3:57" ht="15" customHeight="1" x14ac:dyDescent="0.25">
      <c r="C4477" s="15"/>
      <c r="W4477" s="132" t="s">
        <v>91</v>
      </c>
      <c r="AN4477"/>
      <c r="AO4477"/>
      <c r="AP4477"/>
      <c r="AQ4477"/>
      <c r="BD4477"/>
      <c r="BE4477" s="30" t="str">
        <f t="shared" si="665"/>
        <v>non</v>
      </c>
    </row>
    <row r="4478" spans="3:57" ht="15" customHeight="1" x14ac:dyDescent="0.25">
      <c r="C4478" s="15"/>
      <c r="W4478" s="132" t="s">
        <v>91</v>
      </c>
      <c r="AN4478"/>
      <c r="AO4478"/>
      <c r="AP4478"/>
      <c r="AQ4478"/>
      <c r="BD4478"/>
      <c r="BE4478" s="30" t="str">
        <f t="shared" si="665"/>
        <v>non</v>
      </c>
    </row>
    <row r="4479" spans="3:57" ht="15" customHeight="1" x14ac:dyDescent="0.25">
      <c r="C4479" s="15"/>
      <c r="W4479" s="132" t="s">
        <v>91</v>
      </c>
      <c r="AN4479"/>
      <c r="AO4479"/>
      <c r="AP4479"/>
      <c r="AQ4479"/>
      <c r="BD4479"/>
      <c r="BE4479" s="30" t="str">
        <f t="shared" si="665"/>
        <v>non</v>
      </c>
    </row>
    <row r="4480" spans="3:57" ht="15" customHeight="1" x14ac:dyDescent="0.25">
      <c r="C4480" s="15"/>
      <c r="W4480" s="132" t="s">
        <v>91</v>
      </c>
      <c r="AN4480"/>
      <c r="AO4480"/>
      <c r="AP4480"/>
      <c r="AQ4480"/>
      <c r="BD4480"/>
      <c r="BE4480" s="30" t="str">
        <f t="shared" si="665"/>
        <v>non</v>
      </c>
    </row>
    <row r="4481" spans="3:57" ht="15" customHeight="1" x14ac:dyDescent="0.25">
      <c r="C4481" s="15"/>
      <c r="W4481" s="132" t="s">
        <v>91</v>
      </c>
      <c r="AN4481"/>
      <c r="AO4481"/>
      <c r="AP4481"/>
      <c r="AQ4481"/>
      <c r="BD4481"/>
      <c r="BE4481" s="30" t="str">
        <f t="shared" si="665"/>
        <v>non</v>
      </c>
    </row>
    <row r="4482" spans="3:57" ht="15" customHeight="1" x14ac:dyDescent="0.25">
      <c r="C4482" s="15"/>
      <c r="W4482" s="132" t="s">
        <v>91</v>
      </c>
      <c r="AN4482"/>
      <c r="AO4482"/>
      <c r="AP4482"/>
      <c r="AQ4482"/>
      <c r="BD4482"/>
      <c r="BE4482" s="30" t="str">
        <f t="shared" si="665"/>
        <v>non</v>
      </c>
    </row>
    <row r="4483" spans="3:57" ht="15" customHeight="1" x14ac:dyDescent="0.25">
      <c r="C4483" s="15"/>
      <c r="W4483" s="132" t="s">
        <v>91</v>
      </c>
      <c r="AN4483"/>
      <c r="AO4483"/>
      <c r="AP4483"/>
      <c r="AQ4483"/>
      <c r="BD4483"/>
      <c r="BE4483" s="30" t="str">
        <f t="shared" si="665"/>
        <v>non</v>
      </c>
    </row>
    <row r="4484" spans="3:57" ht="15" customHeight="1" x14ac:dyDescent="0.25">
      <c r="C4484" s="15"/>
      <c r="W4484" s="132" t="s">
        <v>91</v>
      </c>
      <c r="AN4484"/>
      <c r="AO4484"/>
      <c r="AP4484"/>
      <c r="AQ4484"/>
      <c r="BD4484"/>
      <c r="BE4484" s="30" t="str">
        <f t="shared" si="665"/>
        <v>non</v>
      </c>
    </row>
    <row r="4485" spans="3:57" ht="15" customHeight="1" x14ac:dyDescent="0.25">
      <c r="C4485" s="15"/>
      <c r="W4485" s="132" t="s">
        <v>91</v>
      </c>
      <c r="AN4485"/>
      <c r="AO4485"/>
      <c r="AP4485"/>
      <c r="AQ4485"/>
      <c r="BD4485"/>
      <c r="BE4485" s="30" t="str">
        <f t="shared" si="665"/>
        <v>non</v>
      </c>
    </row>
    <row r="4486" spans="3:57" ht="15" customHeight="1" x14ac:dyDescent="0.25">
      <c r="C4486" s="15"/>
      <c r="W4486" s="132" t="s">
        <v>91</v>
      </c>
      <c r="AN4486"/>
      <c r="AO4486"/>
      <c r="AP4486"/>
      <c r="AQ4486"/>
      <c r="BD4486"/>
      <c r="BE4486" s="30" t="str">
        <f t="shared" si="665"/>
        <v>non</v>
      </c>
    </row>
    <row r="4487" spans="3:57" ht="15" customHeight="1" x14ac:dyDescent="0.25">
      <c r="C4487" s="15"/>
      <c r="W4487" s="132" t="s">
        <v>91</v>
      </c>
      <c r="AN4487"/>
      <c r="AO4487"/>
      <c r="AP4487"/>
      <c r="AQ4487"/>
      <c r="BD4487"/>
      <c r="BE4487" s="30" t="str">
        <f t="shared" si="665"/>
        <v>non</v>
      </c>
    </row>
    <row r="4488" spans="3:57" ht="15" customHeight="1" x14ac:dyDescent="0.25">
      <c r="C4488" s="15"/>
      <c r="W4488" s="132" t="s">
        <v>91</v>
      </c>
      <c r="AN4488"/>
      <c r="AO4488"/>
      <c r="AP4488"/>
      <c r="AQ4488"/>
      <c r="BD4488"/>
      <c r="BE4488" s="30" t="str">
        <f t="shared" si="665"/>
        <v>non</v>
      </c>
    </row>
    <row r="4489" spans="3:57" ht="15" customHeight="1" x14ac:dyDescent="0.25">
      <c r="C4489" s="15"/>
      <c r="W4489" s="132" t="s">
        <v>91</v>
      </c>
      <c r="AN4489"/>
      <c r="AO4489"/>
      <c r="AP4489"/>
      <c r="AQ4489"/>
      <c r="BD4489"/>
      <c r="BE4489" s="30" t="str">
        <f t="shared" si="665"/>
        <v>non</v>
      </c>
    </row>
    <row r="4490" spans="3:57" ht="15" customHeight="1" x14ac:dyDescent="0.25">
      <c r="C4490" s="15"/>
      <c r="W4490" s="132" t="s">
        <v>91</v>
      </c>
      <c r="AN4490"/>
      <c r="AO4490"/>
      <c r="AP4490"/>
      <c r="AQ4490"/>
      <c r="BD4490"/>
      <c r="BE4490" s="30" t="str">
        <f t="shared" si="665"/>
        <v>non</v>
      </c>
    </row>
    <row r="4491" spans="3:57" ht="15" customHeight="1" x14ac:dyDescent="0.25">
      <c r="C4491" s="15"/>
      <c r="W4491" s="132" t="s">
        <v>91</v>
      </c>
      <c r="AN4491"/>
      <c r="AO4491"/>
      <c r="AP4491"/>
      <c r="AQ4491"/>
      <c r="BD4491"/>
      <c r="BE4491" s="30" t="str">
        <f t="shared" si="665"/>
        <v>non</v>
      </c>
    </row>
    <row r="4492" spans="3:57" ht="15" customHeight="1" x14ac:dyDescent="0.25">
      <c r="C4492" s="15"/>
      <c r="W4492" s="132" t="s">
        <v>91</v>
      </c>
      <c r="AN4492"/>
      <c r="AO4492"/>
      <c r="AP4492"/>
      <c r="AQ4492"/>
      <c r="BD4492"/>
      <c r="BE4492" s="30" t="str">
        <f t="shared" si="665"/>
        <v>non</v>
      </c>
    </row>
    <row r="4493" spans="3:57" ht="15" customHeight="1" x14ac:dyDescent="0.25">
      <c r="C4493" s="15"/>
      <c r="W4493" s="132" t="s">
        <v>91</v>
      </c>
      <c r="AN4493"/>
      <c r="AO4493"/>
      <c r="AP4493"/>
      <c r="AQ4493"/>
      <c r="BD4493"/>
      <c r="BE4493" s="30" t="str">
        <f t="shared" si="665"/>
        <v>non</v>
      </c>
    </row>
    <row r="4494" spans="3:57" ht="15" customHeight="1" x14ac:dyDescent="0.25">
      <c r="C4494" s="15"/>
      <c r="W4494" s="132" t="s">
        <v>91</v>
      </c>
      <c r="AN4494"/>
      <c r="AO4494"/>
      <c r="AP4494"/>
      <c r="AQ4494"/>
      <c r="BD4494"/>
      <c r="BE4494" s="30" t="str">
        <f t="shared" si="665"/>
        <v>non</v>
      </c>
    </row>
    <row r="4495" spans="3:57" ht="15" customHeight="1" x14ac:dyDescent="0.25">
      <c r="C4495" s="15"/>
      <c r="W4495" s="132" t="s">
        <v>91</v>
      </c>
      <c r="AN4495"/>
      <c r="AO4495"/>
      <c r="AP4495"/>
      <c r="AQ4495"/>
      <c r="BD4495"/>
      <c r="BE4495" s="30" t="str">
        <f t="shared" si="665"/>
        <v>non</v>
      </c>
    </row>
    <row r="4496" spans="3:57" ht="15" customHeight="1" x14ac:dyDescent="0.25">
      <c r="C4496" s="15"/>
      <c r="W4496" s="132" t="s">
        <v>91</v>
      </c>
      <c r="AN4496"/>
      <c r="AO4496"/>
      <c r="AP4496"/>
      <c r="AQ4496"/>
      <c r="BD4496"/>
      <c r="BE4496" s="30" t="str">
        <f t="shared" si="665"/>
        <v>non</v>
      </c>
    </row>
    <row r="4497" spans="3:57" ht="15" customHeight="1" x14ac:dyDescent="0.25">
      <c r="C4497" s="15"/>
      <c r="W4497" s="132" t="s">
        <v>91</v>
      </c>
      <c r="AN4497"/>
      <c r="AO4497"/>
      <c r="AP4497"/>
      <c r="AQ4497"/>
      <c r="BD4497"/>
      <c r="BE4497" s="30" t="str">
        <f t="shared" si="665"/>
        <v>non</v>
      </c>
    </row>
    <row r="4498" spans="3:57" ht="15" customHeight="1" x14ac:dyDescent="0.25">
      <c r="C4498" s="15"/>
      <c r="W4498" s="132" t="s">
        <v>91</v>
      </c>
      <c r="AN4498"/>
      <c r="AO4498"/>
      <c r="AP4498"/>
      <c r="AQ4498"/>
      <c r="BD4498"/>
      <c r="BE4498" s="30" t="str">
        <f t="shared" si="665"/>
        <v>non</v>
      </c>
    </row>
    <row r="4499" spans="3:57" ht="15" customHeight="1" x14ac:dyDescent="0.25">
      <c r="C4499" s="15"/>
      <c r="W4499" s="132" t="s">
        <v>91</v>
      </c>
      <c r="AN4499"/>
      <c r="AO4499"/>
      <c r="AP4499"/>
      <c r="AQ4499"/>
      <c r="BD4499"/>
      <c r="BE4499" s="30" t="str">
        <f t="shared" si="665"/>
        <v>non</v>
      </c>
    </row>
    <row r="4500" spans="3:57" ht="15" customHeight="1" x14ac:dyDescent="0.25">
      <c r="C4500" s="15"/>
      <c r="W4500" s="132" t="s">
        <v>91</v>
      </c>
      <c r="AN4500"/>
      <c r="AO4500"/>
      <c r="AP4500"/>
      <c r="AQ4500"/>
      <c r="BD4500"/>
      <c r="BE4500" s="30" t="str">
        <f t="shared" si="665"/>
        <v>non</v>
      </c>
    </row>
    <row r="4501" spans="3:57" ht="15" customHeight="1" x14ac:dyDescent="0.25">
      <c r="C4501" s="15"/>
      <c r="W4501" s="132" t="s">
        <v>91</v>
      </c>
      <c r="AN4501"/>
      <c r="AO4501"/>
      <c r="AP4501"/>
      <c r="AQ4501"/>
      <c r="BD4501"/>
      <c r="BE4501" s="30" t="str">
        <f t="shared" si="665"/>
        <v>non</v>
      </c>
    </row>
    <row r="4502" spans="3:57" ht="15" customHeight="1" x14ac:dyDescent="0.25">
      <c r="C4502" s="15"/>
      <c r="W4502" s="132" t="s">
        <v>91</v>
      </c>
      <c r="AN4502"/>
      <c r="AO4502"/>
      <c r="AP4502"/>
      <c r="AQ4502"/>
      <c r="BD4502"/>
      <c r="BE4502" s="30" t="str">
        <f t="shared" si="665"/>
        <v>non</v>
      </c>
    </row>
    <row r="4503" spans="3:57" ht="15" customHeight="1" x14ac:dyDescent="0.25">
      <c r="C4503" s="15"/>
      <c r="W4503" s="132" t="s">
        <v>91</v>
      </c>
      <c r="AN4503"/>
      <c r="AO4503"/>
      <c r="AP4503"/>
      <c r="AQ4503"/>
      <c r="BD4503"/>
      <c r="BE4503" s="30" t="str">
        <f t="shared" si="665"/>
        <v>non</v>
      </c>
    </row>
    <row r="4504" spans="3:57" ht="15" customHeight="1" x14ac:dyDescent="0.25">
      <c r="C4504" s="15"/>
      <c r="W4504" s="132" t="s">
        <v>91</v>
      </c>
      <c r="AN4504"/>
      <c r="AO4504"/>
      <c r="AP4504"/>
      <c r="AQ4504"/>
      <c r="BD4504"/>
      <c r="BE4504" s="30" t="str">
        <f t="shared" si="665"/>
        <v>non</v>
      </c>
    </row>
    <row r="4505" spans="3:57" ht="15" customHeight="1" x14ac:dyDescent="0.25">
      <c r="C4505" s="15"/>
      <c r="W4505" s="132" t="s">
        <v>91</v>
      </c>
      <c r="AN4505"/>
      <c r="AO4505"/>
      <c r="AP4505"/>
      <c r="AQ4505"/>
      <c r="BD4505"/>
      <c r="BE4505" s="30" t="str">
        <f t="shared" si="665"/>
        <v>non</v>
      </c>
    </row>
    <row r="4506" spans="3:57" ht="15" customHeight="1" x14ac:dyDescent="0.25">
      <c r="C4506" s="15"/>
      <c r="W4506" s="132" t="s">
        <v>91</v>
      </c>
      <c r="AN4506"/>
      <c r="AO4506"/>
      <c r="AP4506"/>
      <c r="AQ4506"/>
      <c r="BD4506"/>
      <c r="BE4506" s="30" t="str">
        <f t="shared" si="665"/>
        <v>non</v>
      </c>
    </row>
    <row r="4507" spans="3:57" ht="15" customHeight="1" x14ac:dyDescent="0.25">
      <c r="C4507" s="15"/>
      <c r="W4507" s="132" t="s">
        <v>91</v>
      </c>
      <c r="AN4507"/>
      <c r="AO4507"/>
      <c r="AP4507"/>
      <c r="AQ4507"/>
      <c r="BD4507"/>
      <c r="BE4507" s="30" t="str">
        <f t="shared" si="665"/>
        <v>non</v>
      </c>
    </row>
    <row r="4508" spans="3:57" ht="15" customHeight="1" x14ac:dyDescent="0.25">
      <c r="C4508" s="15"/>
      <c r="W4508" s="132" t="s">
        <v>91</v>
      </c>
      <c r="AN4508"/>
      <c r="AO4508"/>
      <c r="AP4508"/>
      <c r="AQ4508"/>
      <c r="BD4508"/>
      <c r="BE4508" s="30" t="str">
        <f t="shared" si="665"/>
        <v>non</v>
      </c>
    </row>
    <row r="4509" spans="3:57" ht="15" customHeight="1" x14ac:dyDescent="0.25">
      <c r="C4509" s="15"/>
      <c r="W4509" s="132" t="s">
        <v>91</v>
      </c>
      <c r="AN4509"/>
      <c r="AO4509"/>
      <c r="AP4509"/>
      <c r="AQ4509"/>
      <c r="BD4509"/>
      <c r="BE4509" s="30" t="str">
        <f t="shared" si="665"/>
        <v>non</v>
      </c>
    </row>
    <row r="4510" spans="3:57" ht="15" customHeight="1" x14ac:dyDescent="0.25">
      <c r="C4510" s="15"/>
      <c r="W4510" s="132" t="s">
        <v>91</v>
      </c>
      <c r="AN4510"/>
      <c r="AO4510"/>
      <c r="AP4510"/>
      <c r="AQ4510"/>
      <c r="BD4510"/>
      <c r="BE4510" s="30" t="str">
        <f t="shared" si="665"/>
        <v>non</v>
      </c>
    </row>
    <row r="4511" spans="3:57" ht="15" customHeight="1" x14ac:dyDescent="0.25">
      <c r="C4511" s="15"/>
      <c r="W4511" s="132" t="s">
        <v>91</v>
      </c>
      <c r="AN4511"/>
      <c r="AO4511"/>
      <c r="AP4511"/>
      <c r="AQ4511"/>
      <c r="BD4511"/>
      <c r="BE4511" s="30" t="str">
        <f t="shared" si="665"/>
        <v>non</v>
      </c>
    </row>
    <row r="4512" spans="3:57" ht="15" customHeight="1" x14ac:dyDescent="0.25">
      <c r="C4512" s="15"/>
      <c r="W4512" s="132" t="s">
        <v>91</v>
      </c>
      <c r="AN4512"/>
      <c r="AO4512"/>
      <c r="AP4512"/>
      <c r="AQ4512"/>
      <c r="BD4512"/>
      <c r="BE4512" s="30" t="str">
        <f t="shared" si="665"/>
        <v>non</v>
      </c>
    </row>
    <row r="4513" spans="3:57" ht="15" customHeight="1" x14ac:dyDescent="0.25">
      <c r="C4513" s="15"/>
      <c r="W4513" s="132" t="s">
        <v>91</v>
      </c>
      <c r="AN4513"/>
      <c r="AO4513"/>
      <c r="AP4513"/>
      <c r="AQ4513"/>
      <c r="BD4513"/>
      <c r="BE4513" s="30" t="str">
        <f t="shared" si="665"/>
        <v>non</v>
      </c>
    </row>
    <row r="4514" spans="3:57" ht="15" customHeight="1" x14ac:dyDescent="0.25">
      <c r="C4514" s="15"/>
      <c r="W4514" s="132" t="s">
        <v>91</v>
      </c>
      <c r="AN4514"/>
      <c r="AO4514"/>
      <c r="AP4514"/>
      <c r="AQ4514"/>
      <c r="BD4514"/>
      <c r="BE4514" s="30" t="str">
        <f t="shared" si="665"/>
        <v>non</v>
      </c>
    </row>
    <row r="4515" spans="3:57" ht="15" customHeight="1" x14ac:dyDescent="0.25">
      <c r="C4515" s="15"/>
      <c r="W4515" s="132" t="s">
        <v>91</v>
      </c>
      <c r="AN4515"/>
      <c r="AO4515"/>
      <c r="AP4515"/>
      <c r="AQ4515"/>
      <c r="BD4515"/>
      <c r="BE4515" s="30" t="str">
        <f t="shared" si="665"/>
        <v>non</v>
      </c>
    </row>
    <row r="4516" spans="3:57" ht="15" customHeight="1" x14ac:dyDescent="0.25">
      <c r="C4516" s="15"/>
      <c r="W4516" s="132" t="s">
        <v>91</v>
      </c>
      <c r="AN4516"/>
      <c r="AO4516"/>
      <c r="AP4516"/>
      <c r="AQ4516"/>
      <c r="BD4516"/>
      <c r="BE4516" s="30" t="str">
        <f t="shared" si="665"/>
        <v>non</v>
      </c>
    </row>
    <row r="4517" spans="3:57" ht="15" customHeight="1" x14ac:dyDescent="0.25">
      <c r="C4517" s="15"/>
      <c r="W4517" s="132" t="s">
        <v>91</v>
      </c>
      <c r="AN4517"/>
      <c r="AO4517"/>
      <c r="AP4517"/>
      <c r="AQ4517"/>
      <c r="BD4517"/>
      <c r="BE4517" s="30" t="str">
        <f t="shared" si="665"/>
        <v>non</v>
      </c>
    </row>
    <row r="4518" spans="3:57" ht="15" customHeight="1" x14ac:dyDescent="0.25">
      <c r="C4518" s="15"/>
      <c r="W4518" s="132" t="s">
        <v>91</v>
      </c>
      <c r="AN4518"/>
      <c r="AO4518"/>
      <c r="AP4518"/>
      <c r="AQ4518"/>
      <c r="BD4518"/>
      <c r="BE4518" s="30" t="str">
        <f t="shared" si="665"/>
        <v>non</v>
      </c>
    </row>
    <row r="4519" spans="3:57" ht="15" customHeight="1" x14ac:dyDescent="0.25">
      <c r="C4519" s="15"/>
      <c r="W4519" s="132" t="s">
        <v>91</v>
      </c>
      <c r="AN4519"/>
      <c r="AO4519"/>
      <c r="AP4519"/>
      <c r="AQ4519"/>
      <c r="BD4519"/>
      <c r="BE4519" s="30" t="str">
        <f t="shared" si="665"/>
        <v>non</v>
      </c>
    </row>
    <row r="4520" spans="3:57" ht="15" customHeight="1" x14ac:dyDescent="0.25">
      <c r="C4520" s="15"/>
      <c r="W4520" s="132" t="s">
        <v>91</v>
      </c>
      <c r="AN4520"/>
      <c r="AO4520"/>
      <c r="AP4520"/>
      <c r="AQ4520"/>
      <c r="BD4520"/>
      <c r="BE4520" s="30" t="str">
        <f t="shared" si="665"/>
        <v>non</v>
      </c>
    </row>
    <row r="4521" spans="3:57" ht="15" customHeight="1" x14ac:dyDescent="0.25">
      <c r="C4521" s="15"/>
      <c r="W4521" s="132" t="s">
        <v>91</v>
      </c>
      <c r="AN4521"/>
      <c r="AO4521"/>
      <c r="AP4521"/>
      <c r="AQ4521"/>
      <c r="BD4521"/>
      <c r="BE4521" s="30" t="str">
        <f t="shared" si="665"/>
        <v>non</v>
      </c>
    </row>
    <row r="4522" spans="3:57" ht="15" customHeight="1" x14ac:dyDescent="0.25">
      <c r="C4522" s="15"/>
      <c r="W4522" s="132" t="s">
        <v>91</v>
      </c>
      <c r="AN4522"/>
      <c r="AO4522"/>
      <c r="AP4522"/>
      <c r="AQ4522"/>
      <c r="BD4522"/>
      <c r="BE4522" s="30" t="str">
        <f t="shared" si="665"/>
        <v>non</v>
      </c>
    </row>
    <row r="4523" spans="3:57" ht="15" customHeight="1" x14ac:dyDescent="0.25">
      <c r="C4523" s="15"/>
      <c r="W4523" s="132" t="s">
        <v>91</v>
      </c>
      <c r="AN4523"/>
      <c r="AO4523"/>
      <c r="AP4523"/>
      <c r="AQ4523"/>
      <c r="BD4523"/>
      <c r="BE4523" s="30" t="str">
        <f t="shared" si="665"/>
        <v>non</v>
      </c>
    </row>
    <row r="4524" spans="3:57" ht="15" customHeight="1" x14ac:dyDescent="0.25">
      <c r="C4524" s="15"/>
      <c r="W4524" s="132" t="s">
        <v>91</v>
      </c>
      <c r="AN4524"/>
      <c r="AO4524"/>
      <c r="AP4524"/>
      <c r="AQ4524"/>
      <c r="BD4524"/>
      <c r="BE4524" s="30" t="str">
        <f t="shared" si="665"/>
        <v>non</v>
      </c>
    </row>
    <row r="4525" spans="3:57" ht="15" customHeight="1" x14ac:dyDescent="0.25">
      <c r="C4525" s="15"/>
      <c r="W4525" s="132" t="s">
        <v>91</v>
      </c>
      <c r="AN4525"/>
      <c r="AO4525"/>
      <c r="AP4525"/>
      <c r="AQ4525"/>
      <c r="BD4525"/>
      <c r="BE4525" s="30" t="str">
        <f t="shared" si="665"/>
        <v>non</v>
      </c>
    </row>
    <row r="4526" spans="3:57" ht="15" customHeight="1" x14ac:dyDescent="0.25">
      <c r="C4526" s="15"/>
      <c r="W4526" s="132" t="s">
        <v>91</v>
      </c>
      <c r="AN4526"/>
      <c r="AO4526"/>
      <c r="AP4526"/>
      <c r="AQ4526"/>
      <c r="BD4526"/>
      <c r="BE4526" s="30" t="str">
        <f t="shared" si="665"/>
        <v>non</v>
      </c>
    </row>
    <row r="4527" spans="3:57" ht="15" customHeight="1" x14ac:dyDescent="0.25">
      <c r="C4527" s="15"/>
      <c r="W4527" s="132" t="s">
        <v>91</v>
      </c>
      <c r="AN4527"/>
      <c r="AO4527"/>
      <c r="AP4527"/>
      <c r="AQ4527"/>
      <c r="BD4527"/>
      <c r="BE4527" s="30" t="str">
        <f t="shared" si="665"/>
        <v>non</v>
      </c>
    </row>
    <row r="4528" spans="3:57" ht="15" customHeight="1" x14ac:dyDescent="0.25">
      <c r="C4528" s="15"/>
      <c r="W4528" s="132" t="s">
        <v>91</v>
      </c>
      <c r="AN4528"/>
      <c r="AO4528"/>
      <c r="AP4528"/>
      <c r="AQ4528"/>
      <c r="BD4528"/>
      <c r="BE4528" s="30" t="str">
        <f t="shared" si="665"/>
        <v>non</v>
      </c>
    </row>
    <row r="4529" spans="3:57" ht="15" customHeight="1" x14ac:dyDescent="0.25">
      <c r="C4529" s="15"/>
      <c r="W4529" s="132" t="s">
        <v>91</v>
      </c>
      <c r="AN4529"/>
      <c r="AO4529"/>
      <c r="AP4529"/>
      <c r="AQ4529"/>
      <c r="BD4529"/>
      <c r="BE4529" s="30" t="str">
        <f t="shared" si="665"/>
        <v>non</v>
      </c>
    </row>
    <row r="4530" spans="3:57" ht="15" customHeight="1" x14ac:dyDescent="0.25">
      <c r="C4530" s="15"/>
      <c r="W4530" s="132" t="s">
        <v>91</v>
      </c>
      <c r="AN4530"/>
      <c r="AO4530"/>
      <c r="AP4530"/>
      <c r="AQ4530"/>
      <c r="BD4530"/>
      <c r="BE4530" s="30" t="str">
        <f t="shared" ref="BE4530:BE4593" si="666">+BE4529</f>
        <v>non</v>
      </c>
    </row>
    <row r="4531" spans="3:57" ht="15" customHeight="1" x14ac:dyDescent="0.25">
      <c r="C4531" s="15"/>
      <c r="W4531" s="132" t="s">
        <v>91</v>
      </c>
      <c r="AN4531"/>
      <c r="AO4531"/>
      <c r="AP4531"/>
      <c r="AQ4531"/>
      <c r="BD4531"/>
      <c r="BE4531" s="30" t="str">
        <f t="shared" si="666"/>
        <v>non</v>
      </c>
    </row>
    <row r="4532" spans="3:57" ht="15" customHeight="1" x14ac:dyDescent="0.25">
      <c r="C4532" s="15"/>
      <c r="W4532" s="132" t="s">
        <v>91</v>
      </c>
      <c r="AN4532"/>
      <c r="AO4532"/>
      <c r="AP4532"/>
      <c r="AQ4532"/>
      <c r="BD4532"/>
      <c r="BE4532" s="30" t="str">
        <f t="shared" si="666"/>
        <v>non</v>
      </c>
    </row>
    <row r="4533" spans="3:57" ht="15" customHeight="1" x14ac:dyDescent="0.25">
      <c r="C4533" s="15"/>
      <c r="W4533" s="132" t="s">
        <v>91</v>
      </c>
      <c r="AN4533"/>
      <c r="AO4533"/>
      <c r="AP4533"/>
      <c r="AQ4533"/>
      <c r="BD4533"/>
      <c r="BE4533" s="30" t="str">
        <f t="shared" si="666"/>
        <v>non</v>
      </c>
    </row>
    <row r="4534" spans="3:57" ht="15" customHeight="1" x14ac:dyDescent="0.25">
      <c r="C4534" s="15"/>
      <c r="W4534" s="132" t="s">
        <v>91</v>
      </c>
      <c r="AN4534"/>
      <c r="AO4534"/>
      <c r="AP4534"/>
      <c r="AQ4534"/>
      <c r="BD4534"/>
      <c r="BE4534" s="30" t="str">
        <f t="shared" si="666"/>
        <v>non</v>
      </c>
    </row>
    <row r="4535" spans="3:57" ht="15" customHeight="1" x14ac:dyDescent="0.25">
      <c r="C4535" s="15"/>
      <c r="W4535" s="132" t="s">
        <v>91</v>
      </c>
      <c r="AN4535"/>
      <c r="AO4535"/>
      <c r="AP4535"/>
      <c r="AQ4535"/>
      <c r="BD4535"/>
      <c r="BE4535" s="30" t="str">
        <f t="shared" si="666"/>
        <v>non</v>
      </c>
    </row>
    <row r="4536" spans="3:57" ht="15" customHeight="1" x14ac:dyDescent="0.25">
      <c r="C4536" s="15"/>
      <c r="W4536" s="132" t="s">
        <v>91</v>
      </c>
      <c r="AN4536"/>
      <c r="AO4536"/>
      <c r="AP4536"/>
      <c r="AQ4536"/>
      <c r="BD4536"/>
      <c r="BE4536" s="30" t="str">
        <f t="shared" si="666"/>
        <v>non</v>
      </c>
    </row>
    <row r="4537" spans="3:57" ht="15" customHeight="1" x14ac:dyDescent="0.25">
      <c r="C4537" s="15"/>
      <c r="W4537" s="132" t="s">
        <v>91</v>
      </c>
      <c r="AN4537"/>
      <c r="AO4537"/>
      <c r="AP4537"/>
      <c r="AQ4537"/>
      <c r="BD4537"/>
      <c r="BE4537" s="30" t="str">
        <f t="shared" si="666"/>
        <v>non</v>
      </c>
    </row>
    <row r="4538" spans="3:57" ht="15" customHeight="1" x14ac:dyDescent="0.25">
      <c r="C4538" s="15"/>
      <c r="W4538" s="132" t="s">
        <v>91</v>
      </c>
      <c r="AN4538"/>
      <c r="AO4538"/>
      <c r="AP4538"/>
      <c r="AQ4538"/>
      <c r="BD4538"/>
      <c r="BE4538" s="30" t="str">
        <f t="shared" si="666"/>
        <v>non</v>
      </c>
    </row>
    <row r="4539" spans="3:57" ht="15" customHeight="1" x14ac:dyDescent="0.25">
      <c r="C4539" s="15"/>
      <c r="W4539" s="132" t="s">
        <v>91</v>
      </c>
      <c r="AN4539"/>
      <c r="AO4539"/>
      <c r="AP4539"/>
      <c r="AQ4539"/>
      <c r="BD4539"/>
      <c r="BE4539" s="30" t="str">
        <f t="shared" si="666"/>
        <v>non</v>
      </c>
    </row>
    <row r="4540" spans="3:57" ht="15" customHeight="1" x14ac:dyDescent="0.25">
      <c r="C4540" s="15"/>
      <c r="W4540" s="132" t="s">
        <v>91</v>
      </c>
      <c r="AN4540"/>
      <c r="AO4540"/>
      <c r="AP4540"/>
      <c r="AQ4540"/>
      <c r="BD4540"/>
      <c r="BE4540" s="30" t="str">
        <f t="shared" si="666"/>
        <v>non</v>
      </c>
    </row>
    <row r="4541" spans="3:57" ht="15" customHeight="1" x14ac:dyDescent="0.25">
      <c r="C4541" s="15"/>
      <c r="W4541" s="132" t="s">
        <v>91</v>
      </c>
      <c r="AN4541"/>
      <c r="AO4541"/>
      <c r="AP4541"/>
      <c r="AQ4541"/>
      <c r="BD4541"/>
      <c r="BE4541" s="30" t="str">
        <f t="shared" si="666"/>
        <v>non</v>
      </c>
    </row>
    <row r="4542" spans="3:57" ht="15" customHeight="1" x14ac:dyDescent="0.25">
      <c r="C4542" s="15"/>
      <c r="W4542" s="132" t="s">
        <v>91</v>
      </c>
      <c r="AN4542"/>
      <c r="AO4542"/>
      <c r="AP4542"/>
      <c r="AQ4542"/>
      <c r="BD4542"/>
      <c r="BE4542" s="30" t="str">
        <f t="shared" si="666"/>
        <v>non</v>
      </c>
    </row>
    <row r="4543" spans="3:57" ht="15" customHeight="1" x14ac:dyDescent="0.25">
      <c r="C4543" s="15"/>
      <c r="W4543" s="132" t="s">
        <v>91</v>
      </c>
      <c r="AN4543"/>
      <c r="AO4543"/>
      <c r="AP4543"/>
      <c r="AQ4543"/>
      <c r="BD4543"/>
      <c r="BE4543" s="30" t="str">
        <f t="shared" si="666"/>
        <v>non</v>
      </c>
    </row>
    <row r="4544" spans="3:57" ht="15" customHeight="1" x14ac:dyDescent="0.25">
      <c r="C4544" s="15"/>
      <c r="W4544" s="132" t="s">
        <v>91</v>
      </c>
      <c r="AN4544"/>
      <c r="AO4544"/>
      <c r="AP4544"/>
      <c r="AQ4544"/>
      <c r="BD4544"/>
      <c r="BE4544" s="30" t="str">
        <f t="shared" si="666"/>
        <v>non</v>
      </c>
    </row>
    <row r="4545" spans="3:57" ht="15" customHeight="1" x14ac:dyDescent="0.25">
      <c r="C4545" s="15"/>
      <c r="W4545" s="132" t="s">
        <v>91</v>
      </c>
      <c r="AN4545"/>
      <c r="AO4545"/>
      <c r="AP4545"/>
      <c r="AQ4545"/>
      <c r="BD4545"/>
      <c r="BE4545" s="30" t="str">
        <f t="shared" si="666"/>
        <v>non</v>
      </c>
    </row>
    <row r="4546" spans="3:57" ht="15" customHeight="1" x14ac:dyDescent="0.25">
      <c r="C4546" s="15"/>
      <c r="W4546" s="132" t="s">
        <v>91</v>
      </c>
      <c r="AN4546"/>
      <c r="AO4546"/>
      <c r="AP4546"/>
      <c r="AQ4546"/>
      <c r="BD4546"/>
      <c r="BE4546" s="30" t="str">
        <f t="shared" si="666"/>
        <v>non</v>
      </c>
    </row>
    <row r="4547" spans="3:57" ht="15" customHeight="1" x14ac:dyDescent="0.25">
      <c r="C4547" s="15"/>
      <c r="W4547" s="132" t="s">
        <v>91</v>
      </c>
      <c r="AN4547"/>
      <c r="AO4547"/>
      <c r="AP4547"/>
      <c r="AQ4547"/>
      <c r="BD4547"/>
      <c r="BE4547" s="30" t="str">
        <f t="shared" si="666"/>
        <v>non</v>
      </c>
    </row>
    <row r="4548" spans="3:57" ht="15" customHeight="1" x14ac:dyDescent="0.25">
      <c r="C4548" s="15"/>
      <c r="W4548" s="132" t="s">
        <v>91</v>
      </c>
      <c r="AN4548"/>
      <c r="AO4548"/>
      <c r="AP4548"/>
      <c r="AQ4548"/>
      <c r="BD4548"/>
      <c r="BE4548" s="30" t="str">
        <f t="shared" si="666"/>
        <v>non</v>
      </c>
    </row>
    <row r="4549" spans="3:57" ht="15" customHeight="1" x14ac:dyDescent="0.25">
      <c r="C4549" s="15"/>
      <c r="W4549" s="132" t="s">
        <v>91</v>
      </c>
      <c r="AN4549"/>
      <c r="AO4549"/>
      <c r="AP4549"/>
      <c r="AQ4549"/>
      <c r="BD4549"/>
      <c r="BE4549" s="30" t="str">
        <f t="shared" si="666"/>
        <v>non</v>
      </c>
    </row>
    <row r="4550" spans="3:57" ht="15" customHeight="1" x14ac:dyDescent="0.25">
      <c r="C4550" s="15"/>
      <c r="W4550" s="132" t="s">
        <v>91</v>
      </c>
      <c r="AN4550"/>
      <c r="AO4550"/>
      <c r="AP4550"/>
      <c r="AQ4550"/>
      <c r="BD4550"/>
      <c r="BE4550" s="30" t="str">
        <f t="shared" si="666"/>
        <v>non</v>
      </c>
    </row>
    <row r="4551" spans="3:57" ht="15" customHeight="1" x14ac:dyDescent="0.25">
      <c r="C4551" s="15"/>
      <c r="W4551" s="132" t="s">
        <v>91</v>
      </c>
      <c r="AN4551"/>
      <c r="AO4551"/>
      <c r="AP4551"/>
      <c r="AQ4551"/>
      <c r="BD4551"/>
      <c r="BE4551" s="30" t="str">
        <f t="shared" si="666"/>
        <v>non</v>
      </c>
    </row>
    <row r="4552" spans="3:57" ht="15" customHeight="1" x14ac:dyDescent="0.25">
      <c r="C4552" s="15"/>
      <c r="W4552" s="132" t="s">
        <v>91</v>
      </c>
      <c r="AN4552"/>
      <c r="AO4552"/>
      <c r="AP4552"/>
      <c r="AQ4552"/>
      <c r="BD4552"/>
      <c r="BE4552" s="30" t="str">
        <f t="shared" si="666"/>
        <v>non</v>
      </c>
    </row>
    <row r="4553" spans="3:57" ht="15" customHeight="1" x14ac:dyDescent="0.25">
      <c r="C4553" s="15"/>
      <c r="W4553" s="132" t="s">
        <v>91</v>
      </c>
      <c r="AN4553"/>
      <c r="AO4553"/>
      <c r="AP4553"/>
      <c r="AQ4553"/>
      <c r="BD4553"/>
      <c r="BE4553" s="30" t="str">
        <f t="shared" si="666"/>
        <v>non</v>
      </c>
    </row>
    <row r="4554" spans="3:57" ht="15" customHeight="1" x14ac:dyDescent="0.25">
      <c r="C4554" s="15"/>
      <c r="W4554" s="132" t="s">
        <v>91</v>
      </c>
      <c r="AN4554"/>
      <c r="AO4554"/>
      <c r="AP4554"/>
      <c r="AQ4554"/>
      <c r="BD4554"/>
      <c r="BE4554" s="30" t="str">
        <f t="shared" si="666"/>
        <v>non</v>
      </c>
    </row>
    <row r="4555" spans="3:57" ht="15" customHeight="1" x14ac:dyDescent="0.25">
      <c r="C4555" s="15"/>
      <c r="W4555" s="132" t="s">
        <v>91</v>
      </c>
      <c r="AN4555"/>
      <c r="AO4555"/>
      <c r="AP4555"/>
      <c r="AQ4555"/>
      <c r="BD4555"/>
      <c r="BE4555" s="30" t="str">
        <f t="shared" si="666"/>
        <v>non</v>
      </c>
    </row>
    <row r="4556" spans="3:57" ht="15" customHeight="1" x14ac:dyDescent="0.25">
      <c r="C4556" s="15"/>
      <c r="W4556" s="132" t="s">
        <v>91</v>
      </c>
      <c r="AN4556"/>
      <c r="AO4556"/>
      <c r="AP4556"/>
      <c r="AQ4556"/>
      <c r="BD4556"/>
      <c r="BE4556" s="30" t="str">
        <f t="shared" si="666"/>
        <v>non</v>
      </c>
    </row>
    <row r="4557" spans="3:57" ht="15" customHeight="1" x14ac:dyDescent="0.25">
      <c r="C4557" s="15"/>
      <c r="W4557" s="132" t="s">
        <v>91</v>
      </c>
      <c r="AN4557"/>
      <c r="AO4557"/>
      <c r="AP4557"/>
      <c r="AQ4557"/>
      <c r="BD4557"/>
      <c r="BE4557" s="30" t="str">
        <f t="shared" si="666"/>
        <v>non</v>
      </c>
    </row>
    <row r="4558" spans="3:57" ht="15" customHeight="1" x14ac:dyDescent="0.25">
      <c r="C4558" s="15"/>
      <c r="W4558" s="132" t="s">
        <v>91</v>
      </c>
      <c r="AN4558"/>
      <c r="AO4558"/>
      <c r="AP4558"/>
      <c r="AQ4558"/>
      <c r="BD4558"/>
      <c r="BE4558" s="30" t="str">
        <f t="shared" si="666"/>
        <v>non</v>
      </c>
    </row>
    <row r="4559" spans="3:57" ht="15" customHeight="1" x14ac:dyDescent="0.25">
      <c r="C4559" s="15"/>
      <c r="W4559" s="132" t="s">
        <v>91</v>
      </c>
      <c r="AN4559"/>
      <c r="AO4559"/>
      <c r="AP4559"/>
      <c r="AQ4559"/>
      <c r="BD4559"/>
      <c r="BE4559" s="30" t="str">
        <f t="shared" si="666"/>
        <v>non</v>
      </c>
    </row>
    <row r="4560" spans="3:57" ht="15" customHeight="1" x14ac:dyDescent="0.25">
      <c r="C4560" s="15"/>
      <c r="W4560" s="132" t="s">
        <v>91</v>
      </c>
      <c r="AN4560"/>
      <c r="AO4560"/>
      <c r="AP4560"/>
      <c r="AQ4560"/>
      <c r="BD4560"/>
      <c r="BE4560" s="30" t="str">
        <f t="shared" si="666"/>
        <v>non</v>
      </c>
    </row>
    <row r="4561" spans="3:57" ht="15" customHeight="1" x14ac:dyDescent="0.25">
      <c r="C4561" s="15"/>
      <c r="W4561" s="132" t="s">
        <v>91</v>
      </c>
      <c r="AN4561"/>
      <c r="AO4561"/>
      <c r="AP4561"/>
      <c r="AQ4561"/>
      <c r="BD4561"/>
      <c r="BE4561" s="30" t="str">
        <f t="shared" si="666"/>
        <v>non</v>
      </c>
    </row>
    <row r="4562" spans="3:57" ht="15" customHeight="1" x14ac:dyDescent="0.25">
      <c r="C4562" s="15"/>
      <c r="W4562" s="132" t="s">
        <v>91</v>
      </c>
      <c r="AN4562"/>
      <c r="AO4562"/>
      <c r="AP4562"/>
      <c r="AQ4562"/>
      <c r="BD4562"/>
      <c r="BE4562" s="30" t="str">
        <f t="shared" si="666"/>
        <v>non</v>
      </c>
    </row>
    <row r="4563" spans="3:57" ht="15" customHeight="1" x14ac:dyDescent="0.25">
      <c r="C4563" s="15"/>
      <c r="W4563" s="132" t="s">
        <v>91</v>
      </c>
      <c r="AN4563"/>
      <c r="AO4563"/>
      <c r="AP4563"/>
      <c r="AQ4563"/>
      <c r="BD4563"/>
      <c r="BE4563" s="30" t="str">
        <f t="shared" si="666"/>
        <v>non</v>
      </c>
    </row>
    <row r="4564" spans="3:57" ht="15" customHeight="1" x14ac:dyDescent="0.25">
      <c r="C4564" s="15"/>
      <c r="W4564" s="132" t="s">
        <v>91</v>
      </c>
      <c r="AN4564"/>
      <c r="AO4564"/>
      <c r="AP4564"/>
      <c r="AQ4564"/>
      <c r="BD4564"/>
      <c r="BE4564" s="30" t="str">
        <f t="shared" si="666"/>
        <v>non</v>
      </c>
    </row>
    <row r="4565" spans="3:57" ht="15" customHeight="1" x14ac:dyDescent="0.25">
      <c r="C4565" s="15"/>
      <c r="W4565" s="132" t="s">
        <v>91</v>
      </c>
      <c r="AN4565"/>
      <c r="AO4565"/>
      <c r="AP4565"/>
      <c r="AQ4565"/>
      <c r="BD4565"/>
      <c r="BE4565" s="30" t="str">
        <f t="shared" si="666"/>
        <v>non</v>
      </c>
    </row>
    <row r="4566" spans="3:57" ht="15" customHeight="1" x14ac:dyDescent="0.25">
      <c r="C4566" s="15"/>
      <c r="W4566" s="132" t="s">
        <v>91</v>
      </c>
      <c r="AN4566"/>
      <c r="AO4566"/>
      <c r="AP4566"/>
      <c r="AQ4566"/>
      <c r="BD4566"/>
      <c r="BE4566" s="30" t="str">
        <f t="shared" si="666"/>
        <v>non</v>
      </c>
    </row>
    <row r="4567" spans="3:57" ht="15" customHeight="1" x14ac:dyDescent="0.25">
      <c r="C4567" s="15"/>
      <c r="W4567" s="132" t="s">
        <v>91</v>
      </c>
      <c r="AN4567"/>
      <c r="AO4567"/>
      <c r="AP4567"/>
      <c r="AQ4567"/>
      <c r="BD4567"/>
      <c r="BE4567" s="30" t="str">
        <f t="shared" si="666"/>
        <v>non</v>
      </c>
    </row>
    <row r="4568" spans="3:57" ht="15" customHeight="1" x14ac:dyDescent="0.25">
      <c r="C4568" s="15"/>
      <c r="W4568" s="132" t="s">
        <v>91</v>
      </c>
      <c r="AN4568"/>
      <c r="AO4568"/>
      <c r="AP4568"/>
      <c r="AQ4568"/>
      <c r="BD4568"/>
      <c r="BE4568" s="30" t="str">
        <f t="shared" si="666"/>
        <v>non</v>
      </c>
    </row>
    <row r="4569" spans="3:57" ht="15" customHeight="1" x14ac:dyDescent="0.25">
      <c r="C4569" s="15"/>
      <c r="W4569" s="132" t="s">
        <v>91</v>
      </c>
      <c r="AN4569"/>
      <c r="AO4569"/>
      <c r="AP4569"/>
      <c r="AQ4569"/>
      <c r="BD4569"/>
      <c r="BE4569" s="30" t="str">
        <f t="shared" si="666"/>
        <v>non</v>
      </c>
    </row>
    <row r="4570" spans="3:57" ht="15" customHeight="1" x14ac:dyDescent="0.25">
      <c r="C4570" s="15"/>
      <c r="W4570" s="132" t="s">
        <v>91</v>
      </c>
      <c r="AN4570"/>
      <c r="AO4570"/>
      <c r="AP4570"/>
      <c r="AQ4570"/>
      <c r="BD4570"/>
      <c r="BE4570" s="30" t="str">
        <f t="shared" si="666"/>
        <v>non</v>
      </c>
    </row>
    <row r="4571" spans="3:57" ht="15" customHeight="1" x14ac:dyDescent="0.25">
      <c r="C4571" s="15"/>
      <c r="W4571" s="132" t="s">
        <v>91</v>
      </c>
      <c r="AN4571"/>
      <c r="AO4571"/>
      <c r="AP4571"/>
      <c r="AQ4571"/>
      <c r="BD4571"/>
      <c r="BE4571" s="30" t="str">
        <f t="shared" si="666"/>
        <v>non</v>
      </c>
    </row>
    <row r="4572" spans="3:57" ht="15" customHeight="1" x14ac:dyDescent="0.25">
      <c r="C4572" s="15"/>
      <c r="W4572" s="132" t="s">
        <v>91</v>
      </c>
      <c r="AN4572"/>
      <c r="AO4572"/>
      <c r="AP4572"/>
      <c r="AQ4572"/>
      <c r="BD4572"/>
      <c r="BE4572" s="30" t="str">
        <f t="shared" si="666"/>
        <v>non</v>
      </c>
    </row>
    <row r="4573" spans="3:57" ht="15" customHeight="1" x14ac:dyDescent="0.25">
      <c r="C4573" s="15"/>
      <c r="W4573" s="132" t="s">
        <v>91</v>
      </c>
      <c r="AN4573"/>
      <c r="AO4573"/>
      <c r="AP4573"/>
      <c r="AQ4573"/>
      <c r="BD4573"/>
      <c r="BE4573" s="30" t="str">
        <f t="shared" si="666"/>
        <v>non</v>
      </c>
    </row>
    <row r="4574" spans="3:57" ht="15" customHeight="1" x14ac:dyDescent="0.25">
      <c r="C4574" s="15"/>
      <c r="W4574" s="132" t="s">
        <v>91</v>
      </c>
      <c r="AN4574"/>
      <c r="AO4574"/>
      <c r="AP4574"/>
      <c r="AQ4574"/>
      <c r="BD4574"/>
      <c r="BE4574" s="30" t="str">
        <f t="shared" si="666"/>
        <v>non</v>
      </c>
    </row>
    <row r="4575" spans="3:57" ht="15" customHeight="1" x14ac:dyDescent="0.25">
      <c r="C4575" s="15"/>
      <c r="W4575" s="132" t="s">
        <v>91</v>
      </c>
      <c r="AN4575"/>
      <c r="AO4575"/>
      <c r="AP4575"/>
      <c r="AQ4575"/>
      <c r="BD4575"/>
      <c r="BE4575" s="30" t="str">
        <f t="shared" si="666"/>
        <v>non</v>
      </c>
    </row>
    <row r="4576" spans="3:57" ht="15" customHeight="1" x14ac:dyDescent="0.25">
      <c r="C4576" s="15"/>
      <c r="W4576" s="132" t="s">
        <v>91</v>
      </c>
      <c r="AN4576"/>
      <c r="AO4576"/>
      <c r="AP4576"/>
      <c r="AQ4576"/>
      <c r="BD4576"/>
      <c r="BE4576" s="30" t="str">
        <f t="shared" si="666"/>
        <v>non</v>
      </c>
    </row>
    <row r="4577" spans="3:57" ht="15" customHeight="1" x14ac:dyDescent="0.25">
      <c r="C4577" s="15"/>
      <c r="W4577" s="132" t="s">
        <v>91</v>
      </c>
      <c r="AN4577"/>
      <c r="AO4577"/>
      <c r="AP4577"/>
      <c r="AQ4577"/>
      <c r="BD4577"/>
      <c r="BE4577" s="30" t="str">
        <f t="shared" si="666"/>
        <v>non</v>
      </c>
    </row>
    <row r="4578" spans="3:57" ht="15" customHeight="1" x14ac:dyDescent="0.25">
      <c r="C4578" s="15"/>
      <c r="W4578" s="132" t="s">
        <v>91</v>
      </c>
      <c r="AN4578"/>
      <c r="AO4578"/>
      <c r="AP4578"/>
      <c r="AQ4578"/>
      <c r="BD4578"/>
      <c r="BE4578" s="30" t="str">
        <f t="shared" si="666"/>
        <v>non</v>
      </c>
    </row>
    <row r="4579" spans="3:57" ht="15" customHeight="1" x14ac:dyDescent="0.25">
      <c r="C4579" s="15"/>
      <c r="W4579" s="132" t="s">
        <v>91</v>
      </c>
      <c r="AN4579"/>
      <c r="AO4579"/>
      <c r="AP4579"/>
      <c r="AQ4579"/>
      <c r="BD4579"/>
      <c r="BE4579" s="30" t="str">
        <f t="shared" si="666"/>
        <v>non</v>
      </c>
    </row>
    <row r="4580" spans="3:57" ht="15" customHeight="1" x14ac:dyDescent="0.25">
      <c r="C4580" s="15"/>
      <c r="W4580" s="132" t="s">
        <v>91</v>
      </c>
      <c r="AN4580"/>
      <c r="AO4580"/>
      <c r="AP4580"/>
      <c r="AQ4580"/>
      <c r="BD4580"/>
      <c r="BE4580" s="30" t="str">
        <f t="shared" si="666"/>
        <v>non</v>
      </c>
    </row>
    <row r="4581" spans="3:57" ht="15" customHeight="1" x14ac:dyDescent="0.25">
      <c r="C4581" s="15"/>
      <c r="W4581" s="132" t="s">
        <v>91</v>
      </c>
      <c r="AN4581"/>
      <c r="AO4581"/>
      <c r="AP4581"/>
      <c r="AQ4581"/>
      <c r="BD4581"/>
      <c r="BE4581" s="30" t="str">
        <f t="shared" si="666"/>
        <v>non</v>
      </c>
    </row>
    <row r="4582" spans="3:57" ht="15" customHeight="1" x14ac:dyDescent="0.25">
      <c r="C4582" s="15"/>
      <c r="W4582" s="132" t="s">
        <v>91</v>
      </c>
      <c r="AN4582"/>
      <c r="AO4582"/>
      <c r="AP4582"/>
      <c r="AQ4582"/>
      <c r="BD4582"/>
      <c r="BE4582" s="30" t="str">
        <f t="shared" si="666"/>
        <v>non</v>
      </c>
    </row>
    <row r="4583" spans="3:57" ht="15" customHeight="1" x14ac:dyDescent="0.25">
      <c r="C4583" s="15"/>
      <c r="W4583" s="132" t="s">
        <v>91</v>
      </c>
      <c r="AN4583"/>
      <c r="AO4583"/>
      <c r="AP4583"/>
      <c r="AQ4583"/>
      <c r="BD4583"/>
      <c r="BE4583" s="30" t="str">
        <f t="shared" si="666"/>
        <v>non</v>
      </c>
    </row>
    <row r="4584" spans="3:57" ht="15" customHeight="1" x14ac:dyDescent="0.25">
      <c r="C4584" s="15"/>
      <c r="W4584" s="132" t="s">
        <v>91</v>
      </c>
      <c r="AN4584"/>
      <c r="AO4584"/>
      <c r="AP4584"/>
      <c r="AQ4584"/>
      <c r="BD4584"/>
      <c r="BE4584" s="30" t="str">
        <f t="shared" si="666"/>
        <v>non</v>
      </c>
    </row>
    <row r="4585" spans="3:57" ht="15" customHeight="1" x14ac:dyDescent="0.25">
      <c r="C4585" s="15"/>
      <c r="W4585" s="132" t="s">
        <v>91</v>
      </c>
      <c r="AN4585"/>
      <c r="AO4585"/>
      <c r="AP4585"/>
      <c r="AQ4585"/>
      <c r="BD4585"/>
      <c r="BE4585" s="30" t="str">
        <f t="shared" si="666"/>
        <v>non</v>
      </c>
    </row>
    <row r="4586" spans="3:57" ht="15" customHeight="1" x14ac:dyDescent="0.25">
      <c r="C4586" s="15"/>
      <c r="W4586" s="132" t="s">
        <v>91</v>
      </c>
      <c r="AN4586"/>
      <c r="AO4586"/>
      <c r="AP4586"/>
      <c r="AQ4586"/>
      <c r="BD4586"/>
      <c r="BE4586" s="30" t="str">
        <f t="shared" si="666"/>
        <v>non</v>
      </c>
    </row>
    <row r="4587" spans="3:57" ht="15" customHeight="1" x14ac:dyDescent="0.25">
      <c r="C4587" s="15"/>
      <c r="W4587" s="132" t="s">
        <v>91</v>
      </c>
      <c r="AN4587"/>
      <c r="AO4587"/>
      <c r="AP4587"/>
      <c r="AQ4587"/>
      <c r="BD4587"/>
      <c r="BE4587" s="30" t="str">
        <f t="shared" si="666"/>
        <v>non</v>
      </c>
    </row>
    <row r="4588" spans="3:57" ht="15" customHeight="1" x14ac:dyDescent="0.25">
      <c r="C4588" s="15"/>
      <c r="W4588" s="132" t="s">
        <v>91</v>
      </c>
      <c r="AN4588"/>
      <c r="AO4588"/>
      <c r="AP4588"/>
      <c r="AQ4588"/>
      <c r="BD4588"/>
      <c r="BE4588" s="30" t="str">
        <f t="shared" si="666"/>
        <v>non</v>
      </c>
    </row>
    <row r="4589" spans="3:57" ht="15" customHeight="1" x14ac:dyDescent="0.25">
      <c r="C4589" s="15"/>
      <c r="W4589" s="132" t="s">
        <v>91</v>
      </c>
      <c r="AN4589"/>
      <c r="AO4589"/>
      <c r="AP4589"/>
      <c r="AQ4589"/>
      <c r="BD4589"/>
      <c r="BE4589" s="30" t="str">
        <f t="shared" si="666"/>
        <v>non</v>
      </c>
    </row>
    <row r="4590" spans="3:57" ht="15" customHeight="1" x14ac:dyDescent="0.25">
      <c r="C4590" s="15"/>
      <c r="W4590" s="132" t="s">
        <v>91</v>
      </c>
      <c r="AN4590"/>
      <c r="AO4590"/>
      <c r="AP4590"/>
      <c r="AQ4590"/>
      <c r="BD4590"/>
      <c r="BE4590" s="30" t="str">
        <f t="shared" si="666"/>
        <v>non</v>
      </c>
    </row>
    <row r="4591" spans="3:57" ht="15" customHeight="1" x14ac:dyDescent="0.25">
      <c r="C4591" s="15"/>
      <c r="W4591" s="132" t="s">
        <v>91</v>
      </c>
      <c r="AN4591"/>
      <c r="AO4591"/>
      <c r="AP4591"/>
      <c r="AQ4591"/>
      <c r="BD4591"/>
      <c r="BE4591" s="30" t="str">
        <f t="shared" si="666"/>
        <v>non</v>
      </c>
    </row>
    <row r="4592" spans="3:57" ht="15" customHeight="1" x14ac:dyDescent="0.25">
      <c r="C4592" s="15"/>
      <c r="W4592" s="132" t="s">
        <v>91</v>
      </c>
      <c r="AN4592"/>
      <c r="AO4592"/>
      <c r="AP4592"/>
      <c r="AQ4592"/>
      <c r="BD4592"/>
      <c r="BE4592" s="30" t="str">
        <f t="shared" si="666"/>
        <v>non</v>
      </c>
    </row>
    <row r="4593" spans="1:64" ht="15" customHeight="1" x14ac:dyDescent="0.25">
      <c r="C4593" s="15"/>
      <c r="W4593" s="132" t="s">
        <v>91</v>
      </c>
      <c r="AN4593"/>
      <c r="AO4593"/>
      <c r="AP4593"/>
      <c r="AQ4593"/>
      <c r="BD4593"/>
      <c r="BE4593" s="30" t="str">
        <f t="shared" si="666"/>
        <v>non</v>
      </c>
    </row>
    <row r="4594" spans="1:64" ht="15" customHeight="1" x14ac:dyDescent="0.25">
      <c r="C4594" s="15"/>
      <c r="W4594" s="132" t="s">
        <v>91</v>
      </c>
      <c r="AN4594"/>
      <c r="AO4594"/>
      <c r="AP4594"/>
      <c r="AQ4594"/>
      <c r="BD4594"/>
      <c r="BE4594" s="30" t="str">
        <f t="shared" ref="BE4594:BE4600" si="667">+BE4593</f>
        <v>non</v>
      </c>
    </row>
    <row r="4595" spans="1:64" ht="15" customHeight="1" x14ac:dyDescent="0.25">
      <c r="C4595" s="15"/>
      <c r="W4595" s="132" t="s">
        <v>91</v>
      </c>
      <c r="AN4595"/>
      <c r="AO4595"/>
      <c r="AP4595"/>
      <c r="AQ4595"/>
      <c r="BD4595"/>
      <c r="BE4595" s="30" t="str">
        <f t="shared" si="667"/>
        <v>non</v>
      </c>
    </row>
    <row r="4596" spans="1:64" ht="15" customHeight="1" x14ac:dyDescent="0.25">
      <c r="C4596" s="15"/>
      <c r="W4596" s="132" t="s">
        <v>91</v>
      </c>
      <c r="AN4596"/>
      <c r="AO4596"/>
      <c r="AP4596"/>
      <c r="AQ4596"/>
      <c r="BD4596"/>
      <c r="BE4596" s="30" t="str">
        <f t="shared" si="667"/>
        <v>non</v>
      </c>
    </row>
    <row r="4597" spans="1:64" ht="15" customHeight="1" x14ac:dyDescent="0.25">
      <c r="C4597" s="15"/>
      <c r="W4597" s="132" t="s">
        <v>91</v>
      </c>
      <c r="AN4597"/>
      <c r="AO4597"/>
      <c r="AP4597"/>
      <c r="AQ4597"/>
      <c r="BD4597"/>
      <c r="BE4597" s="30" t="str">
        <f t="shared" si="667"/>
        <v>non</v>
      </c>
    </row>
    <row r="4598" spans="1:64" ht="15" customHeight="1" x14ac:dyDescent="0.25">
      <c r="C4598" s="15"/>
      <c r="W4598" s="132" t="s">
        <v>91</v>
      </c>
      <c r="AN4598"/>
      <c r="AO4598"/>
      <c r="AP4598"/>
      <c r="AQ4598"/>
      <c r="BD4598"/>
      <c r="BE4598" s="30" t="str">
        <f t="shared" si="667"/>
        <v>non</v>
      </c>
    </row>
    <row r="4599" spans="1:64" ht="15" customHeight="1" x14ac:dyDescent="0.25">
      <c r="C4599" s="15"/>
      <c r="W4599" s="132" t="s">
        <v>91</v>
      </c>
      <c r="AN4599"/>
      <c r="AO4599"/>
      <c r="AP4599"/>
      <c r="AQ4599"/>
      <c r="BD4599"/>
      <c r="BE4599" s="30" t="str">
        <f t="shared" si="667"/>
        <v>non</v>
      </c>
    </row>
    <row r="4600" spans="1:64" x14ac:dyDescent="0.25">
      <c r="C4600" s="15"/>
      <c r="W4600" s="132" t="s">
        <v>91</v>
      </c>
      <c r="AN4600"/>
      <c r="AO4600"/>
      <c r="AP4600"/>
      <c r="AQ4600"/>
      <c r="BD4600"/>
      <c r="BE4600" s="30" t="str">
        <f t="shared" si="667"/>
        <v>non</v>
      </c>
    </row>
    <row r="4601" spans="1:64" s="17" customFormat="1" ht="15.75" x14ac:dyDescent="0.25">
      <c r="A4601" s="13" t="s">
        <v>9</v>
      </c>
      <c r="B4601" s="14"/>
      <c r="C4601" s="15"/>
      <c r="D4601" s="16">
        <v>58109</v>
      </c>
      <c r="E4601" s="16"/>
      <c r="F4601" s="16"/>
      <c r="H4601" s="17">
        <v>1504</v>
      </c>
      <c r="L4601" s="17">
        <v>198606</v>
      </c>
      <c r="M4601" s="17">
        <v>0</v>
      </c>
      <c r="N4601" s="17">
        <v>0</v>
      </c>
      <c r="P4601" s="17">
        <v>2083</v>
      </c>
      <c r="R4601" s="18"/>
      <c r="S4601" s="18"/>
      <c r="T4601" s="17">
        <v>0</v>
      </c>
      <c r="U4601" s="18"/>
      <c r="V4601" s="18"/>
      <c r="W4601" s="17" t="s">
        <v>10</v>
      </c>
      <c r="AK4601" s="19">
        <v>0</v>
      </c>
      <c r="AN4601" s="18">
        <v>27880</v>
      </c>
      <c r="AO4601" s="18">
        <v>0</v>
      </c>
      <c r="AP4601" s="20"/>
      <c r="AQ4601" s="18">
        <v>0</v>
      </c>
      <c r="AW4601" s="17">
        <v>0</v>
      </c>
      <c r="AY4601" s="21">
        <v>0</v>
      </c>
      <c r="AZ4601" s="22">
        <v>0</v>
      </c>
      <c r="BA4601" s="22">
        <v>7460</v>
      </c>
      <c r="BD4601" s="23"/>
      <c r="BE4601" s="17" t="str">
        <f>+IF(AND(BF4601="oui",BG4601="oui",BI4601="oui",BJ4601="oui",BK4601="oui",BL4601="oui"),"oui","non")</f>
        <v>oui</v>
      </c>
      <c r="BF4601" s="17" t="str">
        <f>+IF(AND(AY4601=0),"oui","non")</f>
        <v>oui</v>
      </c>
      <c r="BG4601" s="17" t="s">
        <v>119</v>
      </c>
      <c r="BH4601" s="17" t="s">
        <v>119</v>
      </c>
      <c r="BI4601" s="17" t="str">
        <f>+IF(AND(G4628=0),"oui","non")</f>
        <v>oui</v>
      </c>
      <c r="BJ4601" s="17" t="str">
        <f>+IF(AND(G4630=0),"oui","non")</f>
        <v>oui</v>
      </c>
      <c r="BK4601" s="17" t="str">
        <f>+IF(AND(E4626=0,F4626=0,G4626=0,H4626=0,I4626=0,J4626=0,K4626=0,L4626=0,M4626=0,O4626=0,P4626=0,Q4626=0,N4626&gt;=0,D4626=0),"oui","non")</f>
        <v>oui</v>
      </c>
      <c r="BL4601" s="17" t="str">
        <f>+IF(AM4623=AI4623,"oui","non")</f>
        <v>oui</v>
      </c>
    </row>
    <row r="4602" spans="1:64" s="24" customFormat="1" ht="11.25" customHeight="1" x14ac:dyDescent="0.2">
      <c r="B4602" s="25"/>
      <c r="C4602" s="15"/>
      <c r="R4602" s="26" t="s">
        <v>11</v>
      </c>
      <c r="S4602" s="26"/>
      <c r="T4602" s="26"/>
      <c r="U4602" s="26"/>
      <c r="V4602" s="26"/>
      <c r="W4602" s="27" t="s">
        <v>10</v>
      </c>
      <c r="AY4602" s="28"/>
      <c r="AZ4602" s="28"/>
      <c r="BA4602" s="28"/>
      <c r="BD4602" s="29"/>
      <c r="BE4602" s="30" t="str">
        <f t="shared" ref="BE4602:BL4617" si="668">+BE4601</f>
        <v>oui</v>
      </c>
      <c r="BF4602" s="33" t="str">
        <f t="shared" si="668"/>
        <v>oui</v>
      </c>
      <c r="BG4602" s="33" t="str">
        <f t="shared" si="668"/>
        <v>oui</v>
      </c>
      <c r="BH4602" s="33" t="str">
        <f t="shared" si="668"/>
        <v>oui</v>
      </c>
      <c r="BI4602" s="33" t="str">
        <f t="shared" si="668"/>
        <v>oui</v>
      </c>
      <c r="BJ4602" s="33" t="str">
        <f t="shared" si="668"/>
        <v>oui</v>
      </c>
      <c r="BK4602" s="33" t="str">
        <f t="shared" si="668"/>
        <v>oui</v>
      </c>
      <c r="BL4602" s="33" t="str">
        <f t="shared" si="668"/>
        <v>oui</v>
      </c>
    </row>
    <row r="4603" spans="1:64" s="24" customFormat="1" ht="22.5" customHeight="1" x14ac:dyDescent="0.2">
      <c r="B4603" s="25"/>
      <c r="C4603" s="15"/>
      <c r="R4603" s="451" t="s">
        <v>12</v>
      </c>
      <c r="S4603" s="452"/>
      <c r="T4603" s="453"/>
      <c r="U4603" s="454" t="s">
        <v>13</v>
      </c>
      <c r="V4603" s="455"/>
      <c r="W4603" s="27" t="s">
        <v>10</v>
      </c>
      <c r="AW4603" s="32"/>
      <c r="AY4603" s="28"/>
      <c r="AZ4603" s="28"/>
      <c r="BA4603" s="28"/>
      <c r="BD4603" s="29"/>
      <c r="BE4603" s="30" t="str">
        <f t="shared" si="668"/>
        <v>oui</v>
      </c>
      <c r="BF4603" s="33" t="str">
        <f t="shared" si="668"/>
        <v>oui</v>
      </c>
      <c r="BG4603" s="33" t="str">
        <f t="shared" si="668"/>
        <v>oui</v>
      </c>
      <c r="BH4603" s="33" t="str">
        <f t="shared" si="668"/>
        <v>oui</v>
      </c>
      <c r="BI4603" s="33" t="str">
        <f t="shared" si="668"/>
        <v>oui</v>
      </c>
      <c r="BJ4603" s="33" t="str">
        <f t="shared" si="668"/>
        <v>oui</v>
      </c>
      <c r="BK4603" s="33" t="str">
        <f t="shared" si="668"/>
        <v>oui</v>
      </c>
      <c r="BL4603" s="33" t="str">
        <f t="shared" si="668"/>
        <v>oui</v>
      </c>
    </row>
    <row r="4604" spans="1:64" s="45" customFormat="1" ht="45.75" customHeight="1" x14ac:dyDescent="0.25">
      <c r="A4604" s="34" t="s">
        <v>14</v>
      </c>
      <c r="B4604" s="35" t="s">
        <v>15</v>
      </c>
      <c r="C4604" s="15"/>
      <c r="D4604" s="36">
        <v>0.2</v>
      </c>
      <c r="E4604" s="36"/>
      <c r="F4604" s="36">
        <v>0.19600000000000001</v>
      </c>
      <c r="G4604" s="36"/>
      <c r="H4604" s="36">
        <v>0.1</v>
      </c>
      <c r="I4604" s="36"/>
      <c r="J4604" s="36">
        <v>7.0000000000000007E-2</v>
      </c>
      <c r="K4604" s="36"/>
      <c r="L4604" s="36">
        <v>5.5E-2</v>
      </c>
      <c r="M4604" s="36"/>
      <c r="N4604" s="36">
        <v>2.1000000000000001E-2</v>
      </c>
      <c r="O4604" s="36"/>
      <c r="P4604" s="36">
        <v>0</v>
      </c>
      <c r="Q4604" s="36"/>
      <c r="R4604" s="37" t="s">
        <v>16</v>
      </c>
      <c r="S4604" s="37" t="s">
        <v>17</v>
      </c>
      <c r="T4604" s="38" t="s">
        <v>18</v>
      </c>
      <c r="U4604" s="37" t="s">
        <v>19</v>
      </c>
      <c r="V4604" s="37" t="s">
        <v>20</v>
      </c>
      <c r="W4604" s="27" t="s">
        <v>10</v>
      </c>
      <c r="X4604" s="39" t="s">
        <v>21</v>
      </c>
      <c r="Y4604" s="39" t="s">
        <v>21</v>
      </c>
      <c r="Z4604" s="39" t="s">
        <v>21</v>
      </c>
      <c r="AA4604" s="39" t="s">
        <v>21</v>
      </c>
      <c r="AB4604" s="39" t="s">
        <v>21</v>
      </c>
      <c r="AC4604" s="39" t="s">
        <v>21</v>
      </c>
      <c r="AD4604" s="39" t="s">
        <v>21</v>
      </c>
      <c r="AE4604" s="40" t="s">
        <v>22</v>
      </c>
      <c r="AF4604" s="41" t="s">
        <v>23</v>
      </c>
      <c r="AG4604" s="42" t="s">
        <v>24</v>
      </c>
      <c r="AH4604" s="43" t="s">
        <v>25</v>
      </c>
      <c r="AI4604" s="44" t="s">
        <v>26</v>
      </c>
      <c r="AK4604" s="46" t="s">
        <v>27</v>
      </c>
      <c r="AL4604" s="47"/>
      <c r="AM4604" s="48"/>
      <c r="AN4604" s="456" t="s">
        <v>28</v>
      </c>
      <c r="AO4604" s="457"/>
      <c r="AP4604" s="458"/>
      <c r="AQ4604" s="49" t="s">
        <v>29</v>
      </c>
      <c r="AR4604" s="49"/>
      <c r="AS4604" s="50" t="s">
        <v>30</v>
      </c>
      <c r="AT4604" s="42" t="s">
        <v>24</v>
      </c>
      <c r="AU4604" s="50" t="s">
        <v>31</v>
      </c>
      <c r="AW4604" s="51" t="s">
        <v>32</v>
      </c>
      <c r="AY4604" s="52" t="s">
        <v>33</v>
      </c>
      <c r="AZ4604" s="53" t="s">
        <v>34</v>
      </c>
      <c r="BA4604" s="53" t="s">
        <v>35</v>
      </c>
      <c r="BC4604" s="54" t="s">
        <v>36</v>
      </c>
      <c r="BD4604" s="55"/>
      <c r="BE4604" s="30" t="str">
        <f t="shared" si="668"/>
        <v>oui</v>
      </c>
      <c r="BF4604" s="56" t="str">
        <f t="shared" si="668"/>
        <v>oui</v>
      </c>
      <c r="BG4604" s="56" t="str">
        <f t="shared" si="668"/>
        <v>oui</v>
      </c>
      <c r="BH4604" s="56" t="str">
        <f t="shared" si="668"/>
        <v>oui</v>
      </c>
      <c r="BI4604" s="56" t="str">
        <f t="shared" si="668"/>
        <v>oui</v>
      </c>
      <c r="BJ4604" s="56" t="str">
        <f t="shared" si="668"/>
        <v>oui</v>
      </c>
      <c r="BK4604" s="56" t="str">
        <f t="shared" si="668"/>
        <v>oui</v>
      </c>
      <c r="BL4604" s="56" t="str">
        <f t="shared" si="668"/>
        <v>oui</v>
      </c>
    </row>
    <row r="4605" spans="1:64" s="45" customFormat="1" ht="45" customHeight="1" x14ac:dyDescent="0.2">
      <c r="A4605" s="34"/>
      <c r="B4605" s="57"/>
      <c r="C4605" s="15"/>
      <c r="D4605" s="58" t="s">
        <v>37</v>
      </c>
      <c r="E4605" s="59" t="s">
        <v>38</v>
      </c>
      <c r="F4605" s="60" t="s">
        <v>37</v>
      </c>
      <c r="G4605" s="59" t="s">
        <v>38</v>
      </c>
      <c r="H4605" s="58" t="s">
        <v>37</v>
      </c>
      <c r="I4605" s="59" t="s">
        <v>38</v>
      </c>
      <c r="J4605" s="59" t="s">
        <v>37</v>
      </c>
      <c r="K4605" s="59" t="s">
        <v>38</v>
      </c>
      <c r="L4605" s="58" t="s">
        <v>37</v>
      </c>
      <c r="M4605" s="59" t="s">
        <v>38</v>
      </c>
      <c r="N4605" s="58" t="s">
        <v>37</v>
      </c>
      <c r="O4605" s="59" t="s">
        <v>38</v>
      </c>
      <c r="P4605" s="58" t="s">
        <v>37</v>
      </c>
      <c r="Q4605" s="59" t="s">
        <v>38</v>
      </c>
      <c r="R4605" s="61"/>
      <c r="S4605" s="61"/>
      <c r="T4605" s="62" t="s">
        <v>39</v>
      </c>
      <c r="U4605" s="61"/>
      <c r="V4605" s="61"/>
      <c r="W4605" s="27" t="s">
        <v>10</v>
      </c>
      <c r="X4605" s="63">
        <v>0.2</v>
      </c>
      <c r="Y4605" s="63">
        <v>0.19600000000000001</v>
      </c>
      <c r="Z4605" s="63">
        <v>0.1</v>
      </c>
      <c r="AA4605" s="63">
        <v>7.0000000000000007E-2</v>
      </c>
      <c r="AB4605" s="63">
        <v>5.5E-2</v>
      </c>
      <c r="AC4605" s="63">
        <v>2.1000000000000001E-2</v>
      </c>
      <c r="AD4605" s="63">
        <v>0</v>
      </c>
      <c r="AE4605" s="64"/>
      <c r="AF4605" s="65"/>
      <c r="AG4605" s="66"/>
      <c r="AH4605" s="67"/>
      <c r="AI4605" s="68"/>
      <c r="AK4605" s="69" t="s">
        <v>40</v>
      </c>
      <c r="AL4605" s="69" t="s">
        <v>41</v>
      </c>
      <c r="AM4605" s="69" t="s">
        <v>42</v>
      </c>
      <c r="AN4605" s="70" t="s">
        <v>43</v>
      </c>
      <c r="AO4605" s="70" t="s">
        <v>44</v>
      </c>
      <c r="AP4605" s="70" t="s">
        <v>45</v>
      </c>
      <c r="AQ4605" s="69" t="s">
        <v>46</v>
      </c>
      <c r="AR4605" s="69" t="s">
        <v>47</v>
      </c>
      <c r="AS4605" s="71"/>
      <c r="AT4605" s="66"/>
      <c r="AU4605" s="71"/>
      <c r="AW4605" s="72">
        <v>4455100</v>
      </c>
      <c r="AY4605" s="73"/>
      <c r="AZ4605" s="74">
        <v>4458300</v>
      </c>
      <c r="BA4605" s="74">
        <v>4456700</v>
      </c>
      <c r="BC4605" s="75"/>
      <c r="BD4605" s="55"/>
      <c r="BE4605" s="30" t="str">
        <f t="shared" si="668"/>
        <v>oui</v>
      </c>
      <c r="BF4605" s="56" t="str">
        <f t="shared" si="668"/>
        <v>oui</v>
      </c>
      <c r="BG4605" s="56" t="str">
        <f t="shared" si="668"/>
        <v>oui</v>
      </c>
      <c r="BH4605" s="56" t="str">
        <f t="shared" si="668"/>
        <v>oui</v>
      </c>
      <c r="BI4605" s="56" t="str">
        <f t="shared" si="668"/>
        <v>oui</v>
      </c>
      <c r="BJ4605" s="56" t="str">
        <f t="shared" si="668"/>
        <v>oui</v>
      </c>
      <c r="BK4605" s="56" t="str">
        <f t="shared" si="668"/>
        <v>oui</v>
      </c>
      <c r="BL4605" s="56" t="str">
        <f t="shared" si="668"/>
        <v>oui</v>
      </c>
    </row>
    <row r="4606" spans="1:64" s="81" customFormat="1" ht="11.25" customHeight="1" x14ac:dyDescent="0.2">
      <c r="A4606" s="34"/>
      <c r="B4606" s="76" t="s">
        <v>48</v>
      </c>
      <c r="C4606" s="15"/>
      <c r="D4606" s="459" t="s">
        <v>49</v>
      </c>
      <c r="E4606" s="460"/>
      <c r="F4606" s="459" t="s">
        <v>50</v>
      </c>
      <c r="G4606" s="460"/>
      <c r="H4606" s="459" t="s">
        <v>51</v>
      </c>
      <c r="I4606" s="460"/>
      <c r="J4606" s="459" t="s">
        <v>50</v>
      </c>
      <c r="K4606" s="460"/>
      <c r="L4606" s="459" t="s">
        <v>52</v>
      </c>
      <c r="M4606" s="460"/>
      <c r="N4606" s="459" t="s">
        <v>53</v>
      </c>
      <c r="O4606" s="460"/>
      <c r="P4606" s="459"/>
      <c r="Q4606" s="460"/>
      <c r="R4606" s="77" t="s">
        <v>54</v>
      </c>
      <c r="S4606" s="461" t="s">
        <v>55</v>
      </c>
      <c r="T4606" s="77" t="s">
        <v>56</v>
      </c>
      <c r="U4606" s="76" t="s">
        <v>57</v>
      </c>
      <c r="V4606" s="76" t="s">
        <v>58</v>
      </c>
      <c r="W4606" s="27" t="s">
        <v>10</v>
      </c>
      <c r="X4606" s="78" t="s">
        <v>49</v>
      </c>
      <c r="Y4606" s="78" t="s">
        <v>50</v>
      </c>
      <c r="Z4606" s="78" t="s">
        <v>51</v>
      </c>
      <c r="AA4606" s="78" t="s">
        <v>50</v>
      </c>
      <c r="AB4606" s="78" t="s">
        <v>52</v>
      </c>
      <c r="AC4606" s="78" t="s">
        <v>53</v>
      </c>
      <c r="AD4606" s="78"/>
      <c r="AE4606" s="79"/>
      <c r="AF4606" s="80" t="s">
        <v>59</v>
      </c>
      <c r="AG4606" s="80"/>
      <c r="AH4606" s="79" t="s">
        <v>60</v>
      </c>
      <c r="AI4606" s="79" t="s">
        <v>61</v>
      </c>
      <c r="AK4606" s="80"/>
      <c r="AL4606" s="80"/>
      <c r="AM4606" s="80" t="s">
        <v>62</v>
      </c>
      <c r="AN4606" s="80"/>
      <c r="AO4606" s="80"/>
      <c r="AP4606" s="80" t="s">
        <v>63</v>
      </c>
      <c r="AQ4606" s="462" t="s">
        <v>64</v>
      </c>
      <c r="AR4606" s="463"/>
      <c r="AS4606" s="80" t="s">
        <v>65</v>
      </c>
      <c r="AT4606" s="80"/>
      <c r="AU4606" s="80" t="s">
        <v>66</v>
      </c>
      <c r="AW4606" s="80" t="s">
        <v>67</v>
      </c>
      <c r="AY4606" s="82" t="s">
        <v>68</v>
      </c>
      <c r="AZ4606" s="82" t="s">
        <v>69</v>
      </c>
      <c r="BA4606" s="82" t="s">
        <v>70</v>
      </c>
      <c r="BC4606" s="80"/>
      <c r="BD4606" s="83"/>
      <c r="BE4606" s="30" t="str">
        <f t="shared" si="668"/>
        <v>oui</v>
      </c>
      <c r="BF4606" s="84" t="str">
        <f t="shared" si="668"/>
        <v>oui</v>
      </c>
      <c r="BG4606" s="84" t="str">
        <f t="shared" si="668"/>
        <v>oui</v>
      </c>
      <c r="BH4606" s="84" t="str">
        <f t="shared" si="668"/>
        <v>oui</v>
      </c>
      <c r="BI4606" s="84" t="str">
        <f t="shared" si="668"/>
        <v>oui</v>
      </c>
      <c r="BJ4606" s="84" t="str">
        <f t="shared" si="668"/>
        <v>oui</v>
      </c>
      <c r="BK4606" s="84" t="str">
        <f t="shared" si="668"/>
        <v>oui</v>
      </c>
      <c r="BL4606" s="84" t="str">
        <f t="shared" si="668"/>
        <v>oui</v>
      </c>
    </row>
    <row r="4607" spans="1:64" s="24" customFormat="1" ht="11.25" customHeight="1" x14ac:dyDescent="0.2">
      <c r="A4607" s="85"/>
      <c r="B4607" s="86"/>
      <c r="C4607" s="15"/>
      <c r="D4607" s="86"/>
      <c r="E4607" s="86"/>
      <c r="F4607" s="86"/>
      <c r="G4607" s="86"/>
      <c r="H4607" s="86"/>
      <c r="I4607" s="86"/>
      <c r="J4607" s="86"/>
      <c r="K4607" s="86"/>
      <c r="L4607" s="86"/>
      <c r="M4607" s="86"/>
      <c r="N4607" s="86"/>
      <c r="O4607" s="86"/>
      <c r="P4607" s="86"/>
      <c r="Q4607" s="86"/>
      <c r="R4607" s="86"/>
      <c r="S4607" s="86"/>
      <c r="U4607" s="86"/>
      <c r="V4607" s="86"/>
      <c r="W4607" s="27" t="s">
        <v>10</v>
      </c>
      <c r="X4607" s="86"/>
      <c r="Y4607" s="86"/>
      <c r="Z4607" s="86"/>
      <c r="AA4607" s="86"/>
      <c r="AB4607" s="86"/>
      <c r="AC4607" s="86"/>
      <c r="AD4607" s="86"/>
      <c r="AE4607" s="86"/>
      <c r="AH4607" s="86"/>
      <c r="AI4607" s="86"/>
      <c r="AK4607" s="87"/>
      <c r="AL4607" s="87"/>
      <c r="AM4607" s="87"/>
      <c r="AW4607" s="87"/>
      <c r="AY4607" s="28"/>
      <c r="AZ4607" s="28"/>
      <c r="BA4607" s="28"/>
      <c r="BD4607" s="29"/>
      <c r="BE4607" s="30" t="str">
        <f t="shared" si="668"/>
        <v>oui</v>
      </c>
      <c r="BF4607" s="33" t="str">
        <f t="shared" si="668"/>
        <v>oui</v>
      </c>
      <c r="BG4607" s="33" t="str">
        <f t="shared" si="668"/>
        <v>oui</v>
      </c>
      <c r="BH4607" s="33" t="str">
        <f t="shared" si="668"/>
        <v>oui</v>
      </c>
      <c r="BI4607" s="33" t="str">
        <f t="shared" si="668"/>
        <v>oui</v>
      </c>
      <c r="BJ4607" s="33" t="str">
        <f t="shared" si="668"/>
        <v>oui</v>
      </c>
      <c r="BK4607" s="33" t="str">
        <f t="shared" si="668"/>
        <v>oui</v>
      </c>
      <c r="BL4607" s="33" t="str">
        <f t="shared" si="668"/>
        <v>oui</v>
      </c>
    </row>
    <row r="4608" spans="1:64" s="24" customFormat="1" ht="11.25" customHeight="1" x14ac:dyDescent="0.2">
      <c r="A4608" s="441" t="s">
        <v>71</v>
      </c>
      <c r="B4608" s="442">
        <v>242720</v>
      </c>
      <c r="C4608" s="15"/>
      <c r="D4608" s="443">
        <v>58670</v>
      </c>
      <c r="E4608" s="443">
        <v>0</v>
      </c>
      <c r="F4608" s="443">
        <v>0</v>
      </c>
      <c r="G4608" s="443">
        <v>0</v>
      </c>
      <c r="H4608" s="443">
        <v>978</v>
      </c>
      <c r="I4608" s="443">
        <v>0</v>
      </c>
      <c r="J4608" s="443">
        <v>0</v>
      </c>
      <c r="K4608" s="443">
        <v>0</v>
      </c>
      <c r="L4608" s="443">
        <v>183072</v>
      </c>
      <c r="M4608" s="443">
        <v>0</v>
      </c>
      <c r="N4608" s="443">
        <v>0</v>
      </c>
      <c r="O4608" s="443">
        <v>0</v>
      </c>
      <c r="P4608" s="443">
        <v>0</v>
      </c>
      <c r="Q4608" s="443">
        <v>0</v>
      </c>
      <c r="R4608" s="444">
        <v>242720</v>
      </c>
      <c r="S4608" s="445">
        <v>0</v>
      </c>
      <c r="T4608" s="443"/>
      <c r="U4608" s="88">
        <v>0</v>
      </c>
      <c r="V4608" s="89"/>
      <c r="W4608" s="27" t="s">
        <v>10</v>
      </c>
      <c r="X4608" s="88">
        <v>11734</v>
      </c>
      <c r="Y4608" s="88">
        <v>0</v>
      </c>
      <c r="Z4608" s="88">
        <v>98</v>
      </c>
      <c r="AA4608" s="88">
        <v>0</v>
      </c>
      <c r="AB4608" s="88">
        <v>10069</v>
      </c>
      <c r="AC4608" s="88">
        <v>0</v>
      </c>
      <c r="AD4608" s="88">
        <v>0</v>
      </c>
      <c r="AE4608" s="88">
        <v>21901</v>
      </c>
      <c r="AF4608" s="89"/>
      <c r="AG4608" s="89"/>
      <c r="AH4608" s="88">
        <v>21901</v>
      </c>
      <c r="AI4608" s="90">
        <v>0</v>
      </c>
      <c r="AJ4608" s="91"/>
      <c r="AK4608" s="443"/>
      <c r="AL4608" s="443"/>
      <c r="AM4608" s="88">
        <v>0</v>
      </c>
      <c r="AN4608" s="443">
        <v>25298</v>
      </c>
      <c r="AO4608" s="443"/>
      <c r="AP4608" s="88">
        <v>25298</v>
      </c>
      <c r="AQ4608" s="443"/>
      <c r="AR4608" s="443"/>
      <c r="AS4608" s="443">
        <v>403</v>
      </c>
      <c r="AT4608" s="89"/>
      <c r="AU4608" s="88">
        <v>25701</v>
      </c>
      <c r="AV4608" s="92"/>
      <c r="AW4608" s="93">
        <v>0</v>
      </c>
      <c r="AX4608" s="92"/>
      <c r="AY4608" s="94">
        <v>3800</v>
      </c>
      <c r="AZ4608" s="446"/>
      <c r="BA4608" s="94">
        <v>3800</v>
      </c>
      <c r="BB4608" s="92"/>
      <c r="BC4608" s="96"/>
      <c r="BD4608" s="97"/>
      <c r="BE4608" s="30" t="str">
        <f t="shared" si="668"/>
        <v>oui</v>
      </c>
      <c r="BF4608" s="98" t="str">
        <f t="shared" si="668"/>
        <v>oui</v>
      </c>
      <c r="BG4608" s="98" t="str">
        <f t="shared" si="668"/>
        <v>oui</v>
      </c>
      <c r="BH4608" s="98" t="str">
        <f t="shared" si="668"/>
        <v>oui</v>
      </c>
      <c r="BI4608" s="98" t="str">
        <f t="shared" si="668"/>
        <v>oui</v>
      </c>
      <c r="BJ4608" s="98" t="str">
        <f t="shared" si="668"/>
        <v>oui</v>
      </c>
      <c r="BK4608" s="98" t="str">
        <f t="shared" si="668"/>
        <v>oui</v>
      </c>
      <c r="BL4608" s="33" t="str">
        <f t="shared" si="668"/>
        <v>oui</v>
      </c>
    </row>
    <row r="4609" spans="1:64" s="24" customFormat="1" ht="11.25" customHeight="1" x14ac:dyDescent="0.2">
      <c r="A4609" s="441" t="s">
        <v>72</v>
      </c>
      <c r="B4609" s="442">
        <v>236216</v>
      </c>
      <c r="C4609" s="15"/>
      <c r="D4609" s="443">
        <v>59595</v>
      </c>
      <c r="E4609" s="443">
        <v>0</v>
      </c>
      <c r="F4609" s="443">
        <v>0</v>
      </c>
      <c r="G4609" s="443">
        <v>0</v>
      </c>
      <c r="H4609" s="443">
        <v>1126</v>
      </c>
      <c r="I4609" s="443">
        <v>0</v>
      </c>
      <c r="J4609" s="443">
        <v>0</v>
      </c>
      <c r="K4609" s="443">
        <v>0</v>
      </c>
      <c r="L4609" s="443">
        <v>175495</v>
      </c>
      <c r="M4609" s="443">
        <v>0</v>
      </c>
      <c r="N4609" s="443">
        <v>0</v>
      </c>
      <c r="O4609" s="443">
        <v>0</v>
      </c>
      <c r="P4609" s="443">
        <v>0</v>
      </c>
      <c r="Q4609" s="443">
        <v>0</v>
      </c>
      <c r="R4609" s="444">
        <v>236216</v>
      </c>
      <c r="S4609" s="445">
        <v>0</v>
      </c>
      <c r="T4609" s="443"/>
      <c r="U4609" s="88">
        <v>0</v>
      </c>
      <c r="V4609" s="89"/>
      <c r="W4609" s="27" t="s">
        <v>10</v>
      </c>
      <c r="X4609" s="88">
        <v>11919</v>
      </c>
      <c r="Y4609" s="88">
        <v>0</v>
      </c>
      <c r="Z4609" s="88">
        <v>113</v>
      </c>
      <c r="AA4609" s="88">
        <v>0</v>
      </c>
      <c r="AB4609" s="88">
        <v>9652</v>
      </c>
      <c r="AC4609" s="88">
        <v>0</v>
      </c>
      <c r="AD4609" s="88">
        <v>0</v>
      </c>
      <c r="AE4609" s="88">
        <v>21684</v>
      </c>
      <c r="AF4609" s="89"/>
      <c r="AG4609" s="89"/>
      <c r="AH4609" s="88">
        <v>21684</v>
      </c>
      <c r="AI4609" s="90">
        <v>0</v>
      </c>
      <c r="AJ4609" s="91"/>
      <c r="AK4609" s="443"/>
      <c r="AL4609" s="443"/>
      <c r="AM4609" s="88">
        <v>0</v>
      </c>
      <c r="AN4609" s="443">
        <v>17471</v>
      </c>
      <c r="AO4609" s="443"/>
      <c r="AP4609" s="88">
        <v>17471</v>
      </c>
      <c r="AQ4609" s="443"/>
      <c r="AR4609" s="443"/>
      <c r="AS4609" s="88">
        <v>3800</v>
      </c>
      <c r="AT4609" s="89"/>
      <c r="AU4609" s="88">
        <v>21271</v>
      </c>
      <c r="AV4609" s="92"/>
      <c r="AW4609" s="93">
        <v>413</v>
      </c>
      <c r="AX4609" s="92"/>
      <c r="AY4609" s="94">
        <v>0</v>
      </c>
      <c r="AZ4609" s="446"/>
      <c r="BA4609" s="94">
        <v>0</v>
      </c>
      <c r="BB4609" s="92"/>
      <c r="BC4609" s="96"/>
      <c r="BD4609" s="97"/>
      <c r="BE4609" s="30" t="str">
        <f t="shared" si="668"/>
        <v>oui</v>
      </c>
      <c r="BF4609" s="98" t="str">
        <f t="shared" si="668"/>
        <v>oui</v>
      </c>
      <c r="BG4609" s="98" t="str">
        <f t="shared" si="668"/>
        <v>oui</v>
      </c>
      <c r="BH4609" s="98" t="str">
        <f t="shared" si="668"/>
        <v>oui</v>
      </c>
      <c r="BI4609" s="98" t="str">
        <f t="shared" si="668"/>
        <v>oui</v>
      </c>
      <c r="BJ4609" s="98" t="str">
        <f t="shared" si="668"/>
        <v>oui</v>
      </c>
      <c r="BK4609" s="98" t="str">
        <f t="shared" si="668"/>
        <v>oui</v>
      </c>
      <c r="BL4609" s="33" t="str">
        <f t="shared" si="668"/>
        <v>oui</v>
      </c>
    </row>
    <row r="4610" spans="1:64" s="24" customFormat="1" ht="11.25" customHeight="1" x14ac:dyDescent="0.2">
      <c r="A4610" s="447" t="s">
        <v>73</v>
      </c>
      <c r="B4610" s="442">
        <v>264892</v>
      </c>
      <c r="C4610" s="15"/>
      <c r="D4610" s="448">
        <v>62121</v>
      </c>
      <c r="E4610" s="448"/>
      <c r="F4610" s="448"/>
      <c r="G4610" s="448"/>
      <c r="H4610" s="448">
        <v>2040</v>
      </c>
      <c r="I4610" s="448"/>
      <c r="J4610" s="448"/>
      <c r="K4610" s="448"/>
      <c r="L4610" s="448">
        <v>200107</v>
      </c>
      <c r="M4610" s="448">
        <v>0</v>
      </c>
      <c r="N4610" s="448"/>
      <c r="O4610" s="449"/>
      <c r="P4610" s="449">
        <v>624</v>
      </c>
      <c r="Q4610" s="449"/>
      <c r="R4610" s="444">
        <v>264268</v>
      </c>
      <c r="S4610" s="445">
        <v>0</v>
      </c>
      <c r="T4610" s="449"/>
      <c r="U4610" s="88">
        <v>624</v>
      </c>
      <c r="V4610" s="89"/>
      <c r="W4610" s="27" t="s">
        <v>10</v>
      </c>
      <c r="X4610" s="88">
        <v>12424</v>
      </c>
      <c r="Y4610" s="88">
        <v>0</v>
      </c>
      <c r="Z4610" s="88">
        <v>204</v>
      </c>
      <c r="AA4610" s="88">
        <v>0</v>
      </c>
      <c r="AB4610" s="88">
        <v>11006</v>
      </c>
      <c r="AC4610" s="88">
        <v>0</v>
      </c>
      <c r="AD4610" s="88">
        <v>0</v>
      </c>
      <c r="AE4610" s="88">
        <v>23634</v>
      </c>
      <c r="AF4610" s="89"/>
      <c r="AG4610" s="89"/>
      <c r="AH4610" s="88">
        <v>23634</v>
      </c>
      <c r="AI4610" s="90">
        <v>0</v>
      </c>
      <c r="AJ4610" s="92"/>
      <c r="AK4610" s="89"/>
      <c r="AL4610" s="89"/>
      <c r="AM4610" s="88">
        <v>0</v>
      </c>
      <c r="AN4610" s="89">
        <v>22005</v>
      </c>
      <c r="AO4610" s="89"/>
      <c r="AP4610" s="88">
        <v>22005</v>
      </c>
      <c r="AQ4610" s="89"/>
      <c r="AR4610" s="89"/>
      <c r="AS4610" s="88">
        <v>0</v>
      </c>
      <c r="AT4610" s="89"/>
      <c r="AU4610" s="88">
        <v>22005</v>
      </c>
      <c r="AV4610" s="92"/>
      <c r="AW4610" s="93">
        <v>1629</v>
      </c>
      <c r="AX4610" s="92"/>
      <c r="AY4610" s="94">
        <v>0</v>
      </c>
      <c r="AZ4610" s="95"/>
      <c r="BA4610" s="94">
        <v>0</v>
      </c>
      <c r="BB4610" s="92"/>
      <c r="BC4610" s="96"/>
      <c r="BD4610" s="97"/>
      <c r="BE4610" s="30" t="str">
        <f t="shared" si="668"/>
        <v>oui</v>
      </c>
      <c r="BF4610" s="98" t="str">
        <f t="shared" si="668"/>
        <v>oui</v>
      </c>
      <c r="BG4610" s="98" t="str">
        <f t="shared" si="668"/>
        <v>oui</v>
      </c>
      <c r="BH4610" s="98" t="str">
        <f t="shared" si="668"/>
        <v>oui</v>
      </c>
      <c r="BI4610" s="98" t="str">
        <f t="shared" si="668"/>
        <v>oui</v>
      </c>
      <c r="BJ4610" s="98" t="str">
        <f t="shared" si="668"/>
        <v>oui</v>
      </c>
      <c r="BK4610" s="98" t="str">
        <f t="shared" si="668"/>
        <v>oui</v>
      </c>
      <c r="BL4610" s="33" t="str">
        <f t="shared" si="668"/>
        <v>oui</v>
      </c>
    </row>
    <row r="4611" spans="1:64" s="24" customFormat="1" ht="11.25" customHeight="1" x14ac:dyDescent="0.2">
      <c r="A4611" s="447" t="s">
        <v>74</v>
      </c>
      <c r="B4611" s="442">
        <v>254590</v>
      </c>
      <c r="C4611" s="15"/>
      <c r="D4611" s="448">
        <v>52239</v>
      </c>
      <c r="E4611" s="448">
        <v>0</v>
      </c>
      <c r="F4611" s="448">
        <v>0</v>
      </c>
      <c r="G4611" s="448">
        <v>0</v>
      </c>
      <c r="H4611" s="448">
        <v>1923</v>
      </c>
      <c r="I4611" s="448">
        <v>0</v>
      </c>
      <c r="J4611" s="448">
        <v>0</v>
      </c>
      <c r="K4611" s="448">
        <v>0</v>
      </c>
      <c r="L4611" s="448">
        <v>199698</v>
      </c>
      <c r="M4611" s="448">
        <v>0</v>
      </c>
      <c r="N4611" s="448">
        <v>0</v>
      </c>
      <c r="O4611" s="449">
        <v>0</v>
      </c>
      <c r="P4611" s="449">
        <v>730</v>
      </c>
      <c r="Q4611" s="449"/>
      <c r="R4611" s="444">
        <v>253860</v>
      </c>
      <c r="S4611" s="445">
        <v>0</v>
      </c>
      <c r="T4611" s="449"/>
      <c r="U4611" s="88">
        <v>730</v>
      </c>
      <c r="V4611" s="89"/>
      <c r="W4611" s="27" t="s">
        <v>10</v>
      </c>
      <c r="X4611" s="88">
        <v>10448</v>
      </c>
      <c r="Y4611" s="88">
        <v>0</v>
      </c>
      <c r="Z4611" s="88">
        <v>192</v>
      </c>
      <c r="AA4611" s="88">
        <v>0</v>
      </c>
      <c r="AB4611" s="88">
        <v>10983</v>
      </c>
      <c r="AC4611" s="88">
        <v>0</v>
      </c>
      <c r="AD4611" s="88">
        <v>0</v>
      </c>
      <c r="AE4611" s="88">
        <v>21623</v>
      </c>
      <c r="AF4611" s="89"/>
      <c r="AG4611" s="89"/>
      <c r="AH4611" s="88">
        <v>21623</v>
      </c>
      <c r="AI4611" s="90">
        <v>0</v>
      </c>
      <c r="AJ4611" s="92"/>
      <c r="AK4611" s="89">
        <v>641</v>
      </c>
      <c r="AL4611" s="89"/>
      <c r="AM4611" s="88">
        <v>641</v>
      </c>
      <c r="AN4611" s="89">
        <v>22691</v>
      </c>
      <c r="AO4611" s="89"/>
      <c r="AP4611" s="88">
        <v>22691</v>
      </c>
      <c r="AQ4611" s="89"/>
      <c r="AR4611" s="89"/>
      <c r="AS4611" s="88">
        <v>0</v>
      </c>
      <c r="AT4611" s="89"/>
      <c r="AU4611" s="88">
        <v>23332</v>
      </c>
      <c r="AV4611" s="92"/>
      <c r="AW4611" s="93">
        <v>0</v>
      </c>
      <c r="AX4611" s="92"/>
      <c r="AY4611" s="94">
        <v>1709</v>
      </c>
      <c r="AZ4611" s="95"/>
      <c r="BA4611" s="94">
        <v>1709</v>
      </c>
      <c r="BB4611" s="92"/>
      <c r="BC4611" s="96"/>
      <c r="BD4611" s="97"/>
      <c r="BE4611" s="30" t="str">
        <f t="shared" si="668"/>
        <v>oui</v>
      </c>
      <c r="BF4611" s="98" t="str">
        <f t="shared" si="668"/>
        <v>oui</v>
      </c>
      <c r="BG4611" s="98" t="str">
        <f t="shared" si="668"/>
        <v>oui</v>
      </c>
      <c r="BH4611" s="98" t="str">
        <f t="shared" si="668"/>
        <v>oui</v>
      </c>
      <c r="BI4611" s="98" t="str">
        <f t="shared" si="668"/>
        <v>oui</v>
      </c>
      <c r="BJ4611" s="98" t="str">
        <f t="shared" si="668"/>
        <v>oui</v>
      </c>
      <c r="BK4611" s="98" t="str">
        <f t="shared" si="668"/>
        <v>oui</v>
      </c>
      <c r="BL4611" s="33" t="str">
        <f t="shared" si="668"/>
        <v>oui</v>
      </c>
    </row>
    <row r="4612" spans="1:64" s="24" customFormat="1" ht="11.25" customHeight="1" x14ac:dyDescent="0.2">
      <c r="A4612" s="447" t="s">
        <v>75</v>
      </c>
      <c r="B4612" s="442">
        <v>277893</v>
      </c>
      <c r="C4612" s="15"/>
      <c r="D4612" s="448">
        <v>57742</v>
      </c>
      <c r="E4612" s="448">
        <v>0</v>
      </c>
      <c r="F4612" s="448">
        <v>0</v>
      </c>
      <c r="G4612" s="448">
        <v>0</v>
      </c>
      <c r="H4612" s="448">
        <v>1655</v>
      </c>
      <c r="I4612" s="448">
        <v>0</v>
      </c>
      <c r="J4612" s="448">
        <v>0</v>
      </c>
      <c r="K4612" s="448">
        <v>0</v>
      </c>
      <c r="L4612" s="448">
        <v>217860</v>
      </c>
      <c r="M4612" s="448">
        <v>0</v>
      </c>
      <c r="N4612" s="448">
        <v>0</v>
      </c>
      <c r="O4612" s="449">
        <v>0</v>
      </c>
      <c r="P4612" s="449">
        <v>636</v>
      </c>
      <c r="Q4612" s="449"/>
      <c r="R4612" s="444">
        <v>277257</v>
      </c>
      <c r="S4612" s="445">
        <v>0</v>
      </c>
      <c r="T4612" s="449"/>
      <c r="U4612" s="88">
        <v>636</v>
      </c>
      <c r="V4612" s="89"/>
      <c r="W4612" s="27" t="s">
        <v>10</v>
      </c>
      <c r="X4612" s="88">
        <v>11548</v>
      </c>
      <c r="Y4612" s="88">
        <v>0</v>
      </c>
      <c r="Z4612" s="88">
        <v>166</v>
      </c>
      <c r="AA4612" s="88">
        <v>0</v>
      </c>
      <c r="AB4612" s="88">
        <v>11982</v>
      </c>
      <c r="AC4612" s="88">
        <v>0</v>
      </c>
      <c r="AD4612" s="88">
        <v>0</v>
      </c>
      <c r="AE4612" s="88">
        <v>23696</v>
      </c>
      <c r="AF4612" s="89"/>
      <c r="AG4612" s="89"/>
      <c r="AH4612" s="88">
        <v>23696</v>
      </c>
      <c r="AI4612" s="90">
        <v>0</v>
      </c>
      <c r="AJ4612" s="92"/>
      <c r="AK4612" s="89"/>
      <c r="AL4612" s="89"/>
      <c r="AM4612" s="88">
        <v>0</v>
      </c>
      <c r="AN4612" s="89">
        <v>23137</v>
      </c>
      <c r="AO4612" s="89"/>
      <c r="AP4612" s="88">
        <v>23137</v>
      </c>
      <c r="AQ4612" s="89"/>
      <c r="AR4612" s="89"/>
      <c r="AS4612" s="88">
        <v>1709</v>
      </c>
      <c r="AT4612" s="89"/>
      <c r="AU4612" s="88">
        <v>24846</v>
      </c>
      <c r="AV4612" s="92"/>
      <c r="AW4612" s="93">
        <v>0</v>
      </c>
      <c r="AX4612" s="92"/>
      <c r="AY4612" s="94">
        <v>1150</v>
      </c>
      <c r="AZ4612" s="95"/>
      <c r="BA4612" s="94">
        <v>1150</v>
      </c>
      <c r="BB4612" s="92"/>
      <c r="BC4612" s="96"/>
      <c r="BD4612" s="97"/>
      <c r="BE4612" s="30" t="str">
        <f t="shared" si="668"/>
        <v>oui</v>
      </c>
      <c r="BF4612" s="98" t="str">
        <f t="shared" si="668"/>
        <v>oui</v>
      </c>
      <c r="BG4612" s="98" t="str">
        <f t="shared" si="668"/>
        <v>oui</v>
      </c>
      <c r="BH4612" s="98" t="str">
        <f t="shared" si="668"/>
        <v>oui</v>
      </c>
      <c r="BI4612" s="98" t="str">
        <f t="shared" si="668"/>
        <v>oui</v>
      </c>
      <c r="BJ4612" s="98" t="str">
        <f t="shared" si="668"/>
        <v>oui</v>
      </c>
      <c r="BK4612" s="98" t="str">
        <f t="shared" si="668"/>
        <v>oui</v>
      </c>
      <c r="BL4612" s="33" t="str">
        <f t="shared" si="668"/>
        <v>oui</v>
      </c>
    </row>
    <row r="4613" spans="1:64" s="24" customFormat="1" ht="11.25" customHeight="1" x14ac:dyDescent="0.2">
      <c r="A4613" s="447" t="s">
        <v>76</v>
      </c>
      <c r="B4613" s="442">
        <f t="shared" ref="B4613:B4619" si="669">+SUM(R4613:V4613)</f>
        <v>268169</v>
      </c>
      <c r="C4613" s="15"/>
      <c r="D4613" s="448">
        <v>66582</v>
      </c>
      <c r="E4613" s="448">
        <v>0</v>
      </c>
      <c r="F4613" s="448">
        <v>0</v>
      </c>
      <c r="G4613" s="448">
        <v>0</v>
      </c>
      <c r="H4613" s="448">
        <v>1325</v>
      </c>
      <c r="I4613" s="448">
        <v>0</v>
      </c>
      <c r="J4613" s="448">
        <v>0</v>
      </c>
      <c r="K4613" s="448">
        <v>0</v>
      </c>
      <c r="L4613" s="448">
        <v>199661</v>
      </c>
      <c r="M4613" s="448">
        <v>0</v>
      </c>
      <c r="N4613" s="448">
        <v>0</v>
      </c>
      <c r="O4613" s="449">
        <v>0</v>
      </c>
      <c r="P4613" s="449">
        <v>601</v>
      </c>
      <c r="Q4613" s="449"/>
      <c r="R4613" s="444">
        <f t="shared" ref="R4613:S4619" si="670">+D4613+F4613+L4613+H4613+J4613+N4613</f>
        <v>267568</v>
      </c>
      <c r="S4613" s="445">
        <f t="shared" si="670"/>
        <v>0</v>
      </c>
      <c r="T4613" s="449"/>
      <c r="U4613" s="88">
        <f t="shared" ref="U4613:U4619" si="671">P4613</f>
        <v>601</v>
      </c>
      <c r="V4613" s="89"/>
      <c r="W4613" s="27" t="s">
        <v>10</v>
      </c>
      <c r="X4613" s="88">
        <f t="shared" ref="X4613:X4619" si="672">ROUND((D4613+E4613)*$X$5805,0)</f>
        <v>13316</v>
      </c>
      <c r="Y4613" s="88">
        <f t="shared" ref="Y4613:Y4619" si="673">ROUND((F4613+G4613)*$Y$5805,0)</f>
        <v>0</v>
      </c>
      <c r="Z4613" s="88">
        <f t="shared" ref="Z4613:Z4619" si="674">ROUND((H4613+I4613)*$Z$5805,0)</f>
        <v>133</v>
      </c>
      <c r="AA4613" s="88">
        <f t="shared" ref="AA4613:AA4619" si="675">ROUND((J4613+K4613)*$AA$5805,0)</f>
        <v>0</v>
      </c>
      <c r="AB4613" s="88">
        <f t="shared" ref="AB4613:AB4619" si="676">ROUND((L4613+M4613)*$AB$5805,0)</f>
        <v>10981</v>
      </c>
      <c r="AC4613" s="88">
        <f t="shared" ref="AC4613:AC4619" si="677">ROUND((N4613+O4613)*$AC$5805,0)</f>
        <v>0</v>
      </c>
      <c r="AD4613" s="88">
        <f t="shared" ref="AD4613:AD4619" si="678">ROUND((P4613+Q4613)*$AD$5805,0)</f>
        <v>0</v>
      </c>
      <c r="AE4613" s="88">
        <f t="shared" ref="AE4613:AE4619" si="679">SUM(X4613:AD4613)</f>
        <v>24430</v>
      </c>
      <c r="AF4613" s="89"/>
      <c r="AG4613" s="89"/>
      <c r="AH4613" s="88">
        <f t="shared" ref="AH4613:AH4619" si="680">+AE4613+AF4613+AG4613</f>
        <v>24430</v>
      </c>
      <c r="AI4613" s="90">
        <f t="shared" ref="AI4613:AI4619" si="681">+E4613*$D$5+G4613*$F$5+I4613*$H$5+K4613*$J$5+M4613*$L$5+O4613*$N$5</f>
        <v>0</v>
      </c>
      <c r="AJ4613" s="92"/>
      <c r="AK4613" s="89"/>
      <c r="AL4613" s="89"/>
      <c r="AM4613" s="88">
        <f t="shared" ref="AM4613:AM4619" si="682">+AK4613+AL4613</f>
        <v>0</v>
      </c>
      <c r="AN4613" s="89">
        <v>25278</v>
      </c>
      <c r="AO4613" s="89"/>
      <c r="AP4613" s="88">
        <f t="shared" ref="AP4613:AP4619" si="683">+AN4613+AO4613</f>
        <v>25278</v>
      </c>
      <c r="AQ4613" s="89"/>
      <c r="AR4613" s="89"/>
      <c r="AS4613" s="88">
        <f t="shared" ref="AS4613:AS4619" si="684">+IF(BA4612&gt;0,BA4612,0)</f>
        <v>1150</v>
      </c>
      <c r="AT4613" s="89"/>
      <c r="AU4613" s="88">
        <f t="shared" ref="AU4613:AU4619" si="685">+AM4613+AP4613+AQ4613+AR4613+AS4613+AT4613</f>
        <v>26428</v>
      </c>
      <c r="AV4613" s="92"/>
      <c r="AW4613" s="93">
        <f t="shared" ref="AW4613:AW4619" si="686">IF((AH4613-AU4613)&gt;0,(AH4613-AU4613),0)</f>
        <v>0</v>
      </c>
      <c r="AX4613" s="92"/>
      <c r="AY4613" s="94">
        <f t="shared" ref="AY4613:AY4619" si="687">IF((AH4613-AU4613)&lt;0,-(AH4613-AU4613),0)</f>
        <v>1998</v>
      </c>
      <c r="AZ4613" s="95"/>
      <c r="BA4613" s="94">
        <f t="shared" ref="BA4613:BA4619" si="688">AY4613-AZ4613</f>
        <v>1998</v>
      </c>
      <c r="BB4613" s="92"/>
      <c r="BC4613" s="96"/>
      <c r="BD4613" s="97"/>
      <c r="BE4613" s="30" t="str">
        <f t="shared" si="668"/>
        <v>oui</v>
      </c>
      <c r="BF4613" s="98" t="str">
        <f t="shared" si="668"/>
        <v>oui</v>
      </c>
      <c r="BG4613" s="98" t="str">
        <f t="shared" si="668"/>
        <v>oui</v>
      </c>
      <c r="BH4613" s="98" t="str">
        <f t="shared" si="668"/>
        <v>oui</v>
      </c>
      <c r="BI4613" s="98" t="str">
        <f t="shared" si="668"/>
        <v>oui</v>
      </c>
      <c r="BJ4613" s="98" t="str">
        <f t="shared" si="668"/>
        <v>oui</v>
      </c>
      <c r="BK4613" s="98" t="str">
        <f t="shared" si="668"/>
        <v>oui</v>
      </c>
      <c r="BL4613" s="33" t="str">
        <f t="shared" si="668"/>
        <v>oui</v>
      </c>
    </row>
    <row r="4614" spans="1:64" s="16" customFormat="1" ht="11.25" customHeight="1" x14ac:dyDescent="0.2">
      <c r="A4614" s="447" t="s">
        <v>77</v>
      </c>
      <c r="B4614" s="442">
        <f t="shared" si="669"/>
        <v>307996</v>
      </c>
      <c r="C4614" s="15"/>
      <c r="D4614" s="448">
        <v>68360</v>
      </c>
      <c r="E4614" s="448"/>
      <c r="F4614" s="448"/>
      <c r="G4614" s="448"/>
      <c r="H4614" s="448">
        <v>1074</v>
      </c>
      <c r="I4614" s="448"/>
      <c r="J4614" s="448"/>
      <c r="K4614" s="448"/>
      <c r="L4614" s="448">
        <v>237159</v>
      </c>
      <c r="M4614" s="448">
        <v>0</v>
      </c>
      <c r="N4614" s="448">
        <v>4</v>
      </c>
      <c r="O4614" s="449"/>
      <c r="P4614" s="449">
        <v>1399</v>
      </c>
      <c r="Q4614" s="449"/>
      <c r="R4614" s="444">
        <f t="shared" si="670"/>
        <v>306597</v>
      </c>
      <c r="S4614" s="445">
        <f t="shared" si="670"/>
        <v>0</v>
      </c>
      <c r="T4614" s="449"/>
      <c r="U4614" s="88">
        <f t="shared" si="671"/>
        <v>1399</v>
      </c>
      <c r="V4614" s="89"/>
      <c r="W4614" s="27" t="s">
        <v>10</v>
      </c>
      <c r="X4614" s="88">
        <f t="shared" si="672"/>
        <v>13672</v>
      </c>
      <c r="Y4614" s="88">
        <f t="shared" si="673"/>
        <v>0</v>
      </c>
      <c r="Z4614" s="88">
        <f t="shared" si="674"/>
        <v>107</v>
      </c>
      <c r="AA4614" s="88">
        <f t="shared" si="675"/>
        <v>0</v>
      </c>
      <c r="AB4614" s="88">
        <f t="shared" si="676"/>
        <v>13044</v>
      </c>
      <c r="AC4614" s="88">
        <f t="shared" si="677"/>
        <v>0</v>
      </c>
      <c r="AD4614" s="88">
        <f t="shared" si="678"/>
        <v>0</v>
      </c>
      <c r="AE4614" s="88">
        <f t="shared" si="679"/>
        <v>26823</v>
      </c>
      <c r="AF4614" s="89"/>
      <c r="AG4614" s="89"/>
      <c r="AH4614" s="88">
        <f t="shared" si="680"/>
        <v>26823</v>
      </c>
      <c r="AI4614" s="90">
        <f t="shared" si="681"/>
        <v>0</v>
      </c>
      <c r="AJ4614" s="99"/>
      <c r="AK4614" s="89"/>
      <c r="AL4614" s="89"/>
      <c r="AM4614" s="88">
        <f t="shared" si="682"/>
        <v>0</v>
      </c>
      <c r="AN4614" s="89">
        <v>22487</v>
      </c>
      <c r="AO4614" s="89"/>
      <c r="AP4614" s="88">
        <f t="shared" si="683"/>
        <v>22487</v>
      </c>
      <c r="AQ4614" s="89"/>
      <c r="AR4614" s="89"/>
      <c r="AS4614" s="88">
        <f t="shared" si="684"/>
        <v>1998</v>
      </c>
      <c r="AT4614" s="89"/>
      <c r="AU4614" s="88">
        <f t="shared" si="685"/>
        <v>24485</v>
      </c>
      <c r="AV4614" s="99"/>
      <c r="AW4614" s="93">
        <f t="shared" si="686"/>
        <v>2338</v>
      </c>
      <c r="AX4614" s="99"/>
      <c r="AY4614" s="94">
        <f t="shared" si="687"/>
        <v>0</v>
      </c>
      <c r="AZ4614" s="100"/>
      <c r="BA4614" s="101">
        <f t="shared" si="688"/>
        <v>0</v>
      </c>
      <c r="BB4614" s="99"/>
      <c r="BC4614" s="102"/>
      <c r="BD4614" s="103"/>
      <c r="BE4614" s="30" t="str">
        <f t="shared" si="668"/>
        <v>oui</v>
      </c>
      <c r="BF4614" s="98" t="str">
        <f t="shared" si="668"/>
        <v>oui</v>
      </c>
      <c r="BG4614" s="98" t="str">
        <f t="shared" si="668"/>
        <v>oui</v>
      </c>
      <c r="BH4614" s="98" t="str">
        <f t="shared" si="668"/>
        <v>oui</v>
      </c>
      <c r="BI4614" s="98" t="str">
        <f t="shared" si="668"/>
        <v>oui</v>
      </c>
      <c r="BJ4614" s="98" t="str">
        <f t="shared" si="668"/>
        <v>oui</v>
      </c>
      <c r="BK4614" s="98" t="str">
        <f t="shared" si="668"/>
        <v>oui</v>
      </c>
      <c r="BL4614" s="33" t="str">
        <f t="shared" si="668"/>
        <v>oui</v>
      </c>
    </row>
    <row r="4615" spans="1:64" s="24" customFormat="1" ht="11.25" customHeight="1" x14ac:dyDescent="0.2">
      <c r="A4615" s="447" t="s">
        <v>78</v>
      </c>
      <c r="B4615" s="442">
        <f t="shared" si="669"/>
        <v>315228</v>
      </c>
      <c r="C4615" s="15"/>
      <c r="D4615" s="448">
        <v>67475</v>
      </c>
      <c r="E4615" s="448"/>
      <c r="F4615" s="448"/>
      <c r="G4615" s="448"/>
      <c r="H4615" s="448">
        <v>1276</v>
      </c>
      <c r="I4615" s="448"/>
      <c r="J4615" s="448"/>
      <c r="K4615" s="448"/>
      <c r="L4615" s="448">
        <v>245492</v>
      </c>
      <c r="M4615" s="448">
        <v>0</v>
      </c>
      <c r="N4615" s="448">
        <v>4</v>
      </c>
      <c r="O4615" s="449"/>
      <c r="P4615" s="449">
        <v>981</v>
      </c>
      <c r="Q4615" s="449"/>
      <c r="R4615" s="444">
        <f t="shared" si="670"/>
        <v>314247</v>
      </c>
      <c r="S4615" s="445">
        <f t="shared" si="670"/>
        <v>0</v>
      </c>
      <c r="T4615" s="449"/>
      <c r="U4615" s="88">
        <f t="shared" si="671"/>
        <v>981</v>
      </c>
      <c r="V4615" s="89"/>
      <c r="W4615" s="27" t="s">
        <v>10</v>
      </c>
      <c r="X4615" s="88">
        <f t="shared" si="672"/>
        <v>13495</v>
      </c>
      <c r="Y4615" s="88">
        <f t="shared" si="673"/>
        <v>0</v>
      </c>
      <c r="Z4615" s="88">
        <f t="shared" si="674"/>
        <v>128</v>
      </c>
      <c r="AA4615" s="88">
        <f t="shared" si="675"/>
        <v>0</v>
      </c>
      <c r="AB4615" s="88">
        <f t="shared" si="676"/>
        <v>13502</v>
      </c>
      <c r="AC4615" s="88">
        <f t="shared" si="677"/>
        <v>0</v>
      </c>
      <c r="AD4615" s="88">
        <f t="shared" si="678"/>
        <v>0</v>
      </c>
      <c r="AE4615" s="88">
        <f t="shared" si="679"/>
        <v>27125</v>
      </c>
      <c r="AF4615" s="89"/>
      <c r="AG4615" s="89"/>
      <c r="AH4615" s="88">
        <f t="shared" si="680"/>
        <v>27125</v>
      </c>
      <c r="AI4615" s="90">
        <f t="shared" si="681"/>
        <v>0</v>
      </c>
      <c r="AJ4615" s="92"/>
      <c r="AK4615" s="89"/>
      <c r="AL4615" s="89"/>
      <c r="AM4615" s="88">
        <f t="shared" si="682"/>
        <v>0</v>
      </c>
      <c r="AN4615" s="89">
        <v>27843</v>
      </c>
      <c r="AO4615" s="89"/>
      <c r="AP4615" s="88">
        <f t="shared" si="683"/>
        <v>27843</v>
      </c>
      <c r="AQ4615" s="89"/>
      <c r="AR4615" s="89"/>
      <c r="AS4615" s="88">
        <f t="shared" si="684"/>
        <v>0</v>
      </c>
      <c r="AT4615" s="89"/>
      <c r="AU4615" s="88">
        <f t="shared" si="685"/>
        <v>27843</v>
      </c>
      <c r="AV4615" s="92"/>
      <c r="AW4615" s="93">
        <f t="shared" si="686"/>
        <v>0</v>
      </c>
      <c r="AX4615" s="92"/>
      <c r="AY4615" s="94">
        <f t="shared" si="687"/>
        <v>718</v>
      </c>
      <c r="AZ4615" s="95"/>
      <c r="BA4615" s="94">
        <f t="shared" si="688"/>
        <v>718</v>
      </c>
      <c r="BB4615" s="92"/>
      <c r="BC4615" s="96"/>
      <c r="BD4615" s="97"/>
      <c r="BE4615" s="30" t="str">
        <f t="shared" si="668"/>
        <v>oui</v>
      </c>
      <c r="BF4615" s="98" t="str">
        <f t="shared" si="668"/>
        <v>oui</v>
      </c>
      <c r="BG4615" s="98" t="str">
        <f t="shared" si="668"/>
        <v>oui</v>
      </c>
      <c r="BH4615" s="98" t="str">
        <f t="shared" si="668"/>
        <v>oui</v>
      </c>
      <c r="BI4615" s="98" t="str">
        <f t="shared" si="668"/>
        <v>oui</v>
      </c>
      <c r="BJ4615" s="98" t="str">
        <f t="shared" si="668"/>
        <v>oui</v>
      </c>
      <c r="BK4615" s="98" t="str">
        <f t="shared" si="668"/>
        <v>oui</v>
      </c>
      <c r="BL4615" s="33" t="str">
        <f t="shared" si="668"/>
        <v>oui</v>
      </c>
    </row>
    <row r="4616" spans="1:64" s="24" customFormat="1" ht="11.25" customHeight="1" x14ac:dyDescent="0.2">
      <c r="A4616" s="447" t="s">
        <v>79</v>
      </c>
      <c r="B4616" s="442">
        <f t="shared" si="669"/>
        <v>259778</v>
      </c>
      <c r="C4616" s="15"/>
      <c r="D4616" s="448">
        <v>60376</v>
      </c>
      <c r="E4616" s="448">
        <v>0</v>
      </c>
      <c r="F4616" s="448">
        <v>0</v>
      </c>
      <c r="G4616" s="448">
        <v>0</v>
      </c>
      <c r="H4616" s="448">
        <v>1026</v>
      </c>
      <c r="I4616" s="448">
        <v>0</v>
      </c>
      <c r="J4616" s="448">
        <v>0</v>
      </c>
      <c r="K4616" s="448">
        <v>0</v>
      </c>
      <c r="L4616" s="448">
        <v>198576</v>
      </c>
      <c r="M4616" s="448">
        <v>0</v>
      </c>
      <c r="N4616" s="448">
        <v>0</v>
      </c>
      <c r="O4616" s="449">
        <v>0</v>
      </c>
      <c r="P4616" s="449">
        <v>1021</v>
      </c>
      <c r="Q4616" s="449">
        <v>0</v>
      </c>
      <c r="R4616" s="444">
        <f t="shared" si="670"/>
        <v>259978</v>
      </c>
      <c r="S4616" s="445">
        <f t="shared" si="670"/>
        <v>0</v>
      </c>
      <c r="T4616" s="449">
        <v>-1221</v>
      </c>
      <c r="U4616" s="88">
        <f t="shared" si="671"/>
        <v>1021</v>
      </c>
      <c r="V4616" s="89"/>
      <c r="W4616" s="27" t="s">
        <v>10</v>
      </c>
      <c r="X4616" s="88">
        <f t="shared" si="672"/>
        <v>12075</v>
      </c>
      <c r="Y4616" s="88">
        <f t="shared" si="673"/>
        <v>0</v>
      </c>
      <c r="Z4616" s="88">
        <f t="shared" si="674"/>
        <v>103</v>
      </c>
      <c r="AA4616" s="88">
        <f t="shared" si="675"/>
        <v>0</v>
      </c>
      <c r="AB4616" s="88">
        <f t="shared" si="676"/>
        <v>10922</v>
      </c>
      <c r="AC4616" s="88">
        <f t="shared" si="677"/>
        <v>0</v>
      </c>
      <c r="AD4616" s="88">
        <f t="shared" si="678"/>
        <v>0</v>
      </c>
      <c r="AE4616" s="88">
        <f t="shared" si="679"/>
        <v>23100</v>
      </c>
      <c r="AF4616" s="89"/>
      <c r="AG4616" s="89"/>
      <c r="AH4616" s="88">
        <f t="shared" si="680"/>
        <v>23100</v>
      </c>
      <c r="AI4616" s="90">
        <f t="shared" si="681"/>
        <v>0</v>
      </c>
      <c r="AJ4616" s="92"/>
      <c r="AK4616" s="89">
        <v>0</v>
      </c>
      <c r="AL4616" s="89">
        <v>0</v>
      </c>
      <c r="AM4616" s="88">
        <f t="shared" si="682"/>
        <v>0</v>
      </c>
      <c r="AN4616" s="89">
        <v>24553</v>
      </c>
      <c r="AO4616" s="89">
        <v>0</v>
      </c>
      <c r="AP4616" s="88">
        <f t="shared" si="683"/>
        <v>24553</v>
      </c>
      <c r="AQ4616" s="89">
        <v>104</v>
      </c>
      <c r="AR4616" s="89">
        <v>0</v>
      </c>
      <c r="AS4616" s="88">
        <f t="shared" si="684"/>
        <v>718</v>
      </c>
      <c r="AT4616" s="89"/>
      <c r="AU4616" s="88">
        <f t="shared" si="685"/>
        <v>25375</v>
      </c>
      <c r="AV4616" s="92"/>
      <c r="AW4616" s="93">
        <f t="shared" si="686"/>
        <v>0</v>
      </c>
      <c r="AX4616" s="92"/>
      <c r="AY4616" s="94">
        <f t="shared" si="687"/>
        <v>2275</v>
      </c>
      <c r="AZ4616" s="95"/>
      <c r="BA4616" s="94">
        <f t="shared" si="688"/>
        <v>2275</v>
      </c>
      <c r="BB4616" s="92"/>
      <c r="BC4616" s="96"/>
      <c r="BD4616" s="97"/>
      <c r="BE4616" s="30" t="str">
        <f t="shared" si="668"/>
        <v>oui</v>
      </c>
      <c r="BF4616" s="98" t="str">
        <f t="shared" si="668"/>
        <v>oui</v>
      </c>
      <c r="BG4616" s="98" t="str">
        <f t="shared" si="668"/>
        <v>oui</v>
      </c>
      <c r="BH4616" s="98" t="str">
        <f t="shared" si="668"/>
        <v>oui</v>
      </c>
      <c r="BI4616" s="98" t="str">
        <f t="shared" si="668"/>
        <v>oui</v>
      </c>
      <c r="BJ4616" s="98" t="str">
        <f t="shared" si="668"/>
        <v>oui</v>
      </c>
      <c r="BK4616" s="98" t="str">
        <f t="shared" si="668"/>
        <v>oui</v>
      </c>
      <c r="BL4616" s="33" t="str">
        <f t="shared" si="668"/>
        <v>oui</v>
      </c>
    </row>
    <row r="4617" spans="1:64" s="24" customFormat="1" ht="11.25" customHeight="1" x14ac:dyDescent="0.2">
      <c r="A4617" s="447" t="s">
        <v>80</v>
      </c>
      <c r="B4617" s="442">
        <f t="shared" si="669"/>
        <v>260303</v>
      </c>
      <c r="C4617" s="15"/>
      <c r="D4617" s="448">
        <v>58109</v>
      </c>
      <c r="E4617" s="448">
        <v>0</v>
      </c>
      <c r="F4617" s="448">
        <v>0</v>
      </c>
      <c r="G4617" s="448">
        <v>0</v>
      </c>
      <c r="H4617" s="448">
        <v>1503</v>
      </c>
      <c r="I4617" s="448">
        <v>0</v>
      </c>
      <c r="J4617" s="448">
        <v>0</v>
      </c>
      <c r="K4617" s="448">
        <v>0</v>
      </c>
      <c r="L4617" s="448">
        <v>198607</v>
      </c>
      <c r="M4617" s="448">
        <v>0</v>
      </c>
      <c r="N4617" s="448">
        <v>0</v>
      </c>
      <c r="O4617" s="449">
        <v>0</v>
      </c>
      <c r="P4617" s="449">
        <v>2084</v>
      </c>
      <c r="Q4617" s="449">
        <v>0</v>
      </c>
      <c r="R4617" s="444">
        <f t="shared" si="670"/>
        <v>258219</v>
      </c>
      <c r="S4617" s="445">
        <f t="shared" si="670"/>
        <v>0</v>
      </c>
      <c r="T4617" s="449">
        <v>0</v>
      </c>
      <c r="U4617" s="88">
        <f t="shared" si="671"/>
        <v>2084</v>
      </c>
      <c r="V4617" s="89"/>
      <c r="W4617" s="27" t="s">
        <v>10</v>
      </c>
      <c r="X4617" s="88">
        <f t="shared" si="672"/>
        <v>11622</v>
      </c>
      <c r="Y4617" s="88">
        <f t="shared" si="673"/>
        <v>0</v>
      </c>
      <c r="Z4617" s="88">
        <f t="shared" si="674"/>
        <v>150</v>
      </c>
      <c r="AA4617" s="88">
        <f t="shared" si="675"/>
        <v>0</v>
      </c>
      <c r="AB4617" s="88">
        <f t="shared" si="676"/>
        <v>10923</v>
      </c>
      <c r="AC4617" s="88">
        <f t="shared" si="677"/>
        <v>0</v>
      </c>
      <c r="AD4617" s="88">
        <f t="shared" si="678"/>
        <v>0</v>
      </c>
      <c r="AE4617" s="88">
        <f t="shared" si="679"/>
        <v>22695</v>
      </c>
      <c r="AF4617" s="89"/>
      <c r="AG4617" s="89"/>
      <c r="AH4617" s="88">
        <f t="shared" si="680"/>
        <v>22695</v>
      </c>
      <c r="AI4617" s="90">
        <f t="shared" si="681"/>
        <v>0</v>
      </c>
      <c r="AJ4617" s="92"/>
      <c r="AK4617" s="89">
        <v>0</v>
      </c>
      <c r="AL4617" s="89"/>
      <c r="AM4617" s="88">
        <f t="shared" si="682"/>
        <v>0</v>
      </c>
      <c r="AN4617" s="448">
        <v>27880</v>
      </c>
      <c r="AO4617" s="448">
        <v>0</v>
      </c>
      <c r="AP4617" s="88">
        <f t="shared" si="683"/>
        <v>27880</v>
      </c>
      <c r="AQ4617" s="89">
        <v>0</v>
      </c>
      <c r="AR4617" s="89"/>
      <c r="AS4617" s="88">
        <f t="shared" si="684"/>
        <v>2275</v>
      </c>
      <c r="AT4617" s="89"/>
      <c r="AU4617" s="88">
        <f t="shared" si="685"/>
        <v>30155</v>
      </c>
      <c r="AV4617" s="92"/>
      <c r="AW4617" s="93">
        <f t="shared" si="686"/>
        <v>0</v>
      </c>
      <c r="AX4617" s="92"/>
      <c r="AY4617" s="94">
        <f t="shared" si="687"/>
        <v>7460</v>
      </c>
      <c r="AZ4617" s="95">
        <v>0</v>
      </c>
      <c r="BA4617" s="94">
        <f t="shared" si="688"/>
        <v>7460</v>
      </c>
      <c r="BB4617" s="92"/>
      <c r="BC4617" s="96"/>
      <c r="BD4617" s="97"/>
      <c r="BE4617" s="30" t="str">
        <f t="shared" si="668"/>
        <v>oui</v>
      </c>
      <c r="BF4617" s="98"/>
      <c r="BG4617" s="98"/>
      <c r="BH4617" s="98"/>
      <c r="BI4617" s="98"/>
      <c r="BJ4617" s="98"/>
      <c r="BK4617" s="98"/>
      <c r="BL4617" s="33"/>
    </row>
    <row r="4618" spans="1:64" s="24" customFormat="1" ht="11.25" customHeight="1" x14ac:dyDescent="0.2">
      <c r="A4618" s="447" t="s">
        <v>81</v>
      </c>
      <c r="B4618" s="442">
        <f t="shared" si="669"/>
        <v>0</v>
      </c>
      <c r="C4618" s="15"/>
      <c r="D4618" s="448">
        <v>0</v>
      </c>
      <c r="E4618" s="448">
        <v>0</v>
      </c>
      <c r="F4618" s="448">
        <v>0</v>
      </c>
      <c r="G4618" s="448">
        <v>0</v>
      </c>
      <c r="H4618" s="448">
        <v>0</v>
      </c>
      <c r="I4618" s="448">
        <v>0</v>
      </c>
      <c r="J4618" s="448">
        <v>0</v>
      </c>
      <c r="K4618" s="448">
        <v>0</v>
      </c>
      <c r="L4618" s="448">
        <v>0</v>
      </c>
      <c r="M4618" s="448">
        <v>0</v>
      </c>
      <c r="N4618" s="448">
        <v>0</v>
      </c>
      <c r="O4618" s="449">
        <v>0</v>
      </c>
      <c r="P4618" s="449">
        <v>0</v>
      </c>
      <c r="Q4618" s="449">
        <v>0</v>
      </c>
      <c r="R4618" s="444">
        <f t="shared" si="670"/>
        <v>0</v>
      </c>
      <c r="S4618" s="445">
        <f t="shared" si="670"/>
        <v>0</v>
      </c>
      <c r="T4618" s="449">
        <v>0</v>
      </c>
      <c r="U4618" s="88">
        <f t="shared" si="671"/>
        <v>0</v>
      </c>
      <c r="V4618" s="89"/>
      <c r="W4618" s="27" t="s">
        <v>10</v>
      </c>
      <c r="X4618" s="88">
        <f t="shared" si="672"/>
        <v>0</v>
      </c>
      <c r="Y4618" s="88">
        <f t="shared" si="673"/>
        <v>0</v>
      </c>
      <c r="Z4618" s="88">
        <f t="shared" si="674"/>
        <v>0</v>
      </c>
      <c r="AA4618" s="88">
        <f t="shared" si="675"/>
        <v>0</v>
      </c>
      <c r="AB4618" s="88">
        <f t="shared" si="676"/>
        <v>0</v>
      </c>
      <c r="AC4618" s="88">
        <f t="shared" si="677"/>
        <v>0</v>
      </c>
      <c r="AD4618" s="88">
        <f t="shared" si="678"/>
        <v>0</v>
      </c>
      <c r="AE4618" s="88">
        <f t="shared" si="679"/>
        <v>0</v>
      </c>
      <c r="AF4618" s="89"/>
      <c r="AG4618" s="89"/>
      <c r="AH4618" s="88">
        <f t="shared" si="680"/>
        <v>0</v>
      </c>
      <c r="AI4618" s="90">
        <f t="shared" si="681"/>
        <v>0</v>
      </c>
      <c r="AJ4618" s="92"/>
      <c r="AK4618" s="89">
        <v>0</v>
      </c>
      <c r="AL4618" s="89"/>
      <c r="AM4618" s="88">
        <f t="shared" si="682"/>
        <v>0</v>
      </c>
      <c r="AN4618" s="448">
        <v>0</v>
      </c>
      <c r="AO4618" s="448">
        <v>0</v>
      </c>
      <c r="AP4618" s="88">
        <f t="shared" si="683"/>
        <v>0</v>
      </c>
      <c r="AQ4618" s="89">
        <v>0</v>
      </c>
      <c r="AR4618" s="89"/>
      <c r="AS4618" s="88">
        <f t="shared" si="684"/>
        <v>7460</v>
      </c>
      <c r="AT4618" s="89"/>
      <c r="AU4618" s="88">
        <f t="shared" si="685"/>
        <v>7460</v>
      </c>
      <c r="AV4618" s="92"/>
      <c r="AW4618" s="93">
        <f t="shared" si="686"/>
        <v>0</v>
      </c>
      <c r="AX4618" s="92"/>
      <c r="AY4618" s="94">
        <f t="shared" si="687"/>
        <v>7460</v>
      </c>
      <c r="AZ4618" s="95">
        <v>0</v>
      </c>
      <c r="BA4618" s="94">
        <f t="shared" si="688"/>
        <v>7460</v>
      </c>
      <c r="BB4618" s="92"/>
      <c r="BC4618" s="96"/>
      <c r="BD4618" s="97"/>
      <c r="BE4618" s="30" t="str">
        <f t="shared" ref="BE4618:BL4633" si="689">+BE4617</f>
        <v>oui</v>
      </c>
      <c r="BF4618" s="98"/>
      <c r="BG4618" s="98"/>
      <c r="BH4618" s="98"/>
      <c r="BI4618" s="98"/>
      <c r="BJ4618" s="98"/>
      <c r="BK4618" s="98"/>
      <c r="BL4618" s="33"/>
    </row>
    <row r="4619" spans="1:64" s="24" customFormat="1" ht="11.25" customHeight="1" x14ac:dyDescent="0.2">
      <c r="A4619" s="447" t="s">
        <v>82</v>
      </c>
      <c r="B4619" s="442">
        <f t="shared" si="669"/>
        <v>0</v>
      </c>
      <c r="C4619" s="15"/>
      <c r="D4619" s="448">
        <v>0</v>
      </c>
      <c r="E4619" s="448">
        <v>0</v>
      </c>
      <c r="F4619" s="448">
        <v>0</v>
      </c>
      <c r="G4619" s="448">
        <v>0</v>
      </c>
      <c r="H4619" s="448">
        <v>0</v>
      </c>
      <c r="I4619" s="448">
        <v>0</v>
      </c>
      <c r="J4619" s="448">
        <v>0</v>
      </c>
      <c r="K4619" s="448">
        <v>0</v>
      </c>
      <c r="L4619" s="448">
        <v>0</v>
      </c>
      <c r="M4619" s="448">
        <v>0</v>
      </c>
      <c r="N4619" s="448">
        <v>0</v>
      </c>
      <c r="O4619" s="449">
        <v>0</v>
      </c>
      <c r="P4619" s="449">
        <v>0</v>
      </c>
      <c r="Q4619" s="449">
        <v>0</v>
      </c>
      <c r="R4619" s="444">
        <f t="shared" si="670"/>
        <v>0</v>
      </c>
      <c r="S4619" s="445">
        <f t="shared" si="670"/>
        <v>0</v>
      </c>
      <c r="T4619" s="449">
        <v>0</v>
      </c>
      <c r="U4619" s="88">
        <f t="shared" si="671"/>
        <v>0</v>
      </c>
      <c r="V4619" s="89"/>
      <c r="W4619" s="27" t="s">
        <v>10</v>
      </c>
      <c r="X4619" s="88">
        <f t="shared" si="672"/>
        <v>0</v>
      </c>
      <c r="Y4619" s="88">
        <f t="shared" si="673"/>
        <v>0</v>
      </c>
      <c r="Z4619" s="88">
        <f t="shared" si="674"/>
        <v>0</v>
      </c>
      <c r="AA4619" s="88">
        <f t="shared" si="675"/>
        <v>0</v>
      </c>
      <c r="AB4619" s="88">
        <f t="shared" si="676"/>
        <v>0</v>
      </c>
      <c r="AC4619" s="88">
        <f t="shared" si="677"/>
        <v>0</v>
      </c>
      <c r="AD4619" s="88">
        <f t="shared" si="678"/>
        <v>0</v>
      </c>
      <c r="AE4619" s="88">
        <f t="shared" si="679"/>
        <v>0</v>
      </c>
      <c r="AF4619" s="89"/>
      <c r="AG4619" s="89"/>
      <c r="AH4619" s="88">
        <f t="shared" si="680"/>
        <v>0</v>
      </c>
      <c r="AI4619" s="90">
        <f t="shared" si="681"/>
        <v>0</v>
      </c>
      <c r="AJ4619" s="92"/>
      <c r="AK4619" s="89">
        <v>0</v>
      </c>
      <c r="AL4619" s="89"/>
      <c r="AM4619" s="88">
        <f t="shared" si="682"/>
        <v>0</v>
      </c>
      <c r="AN4619" s="448">
        <v>0</v>
      </c>
      <c r="AO4619" s="448">
        <v>0</v>
      </c>
      <c r="AP4619" s="88">
        <f t="shared" si="683"/>
        <v>0</v>
      </c>
      <c r="AQ4619" s="89">
        <v>0</v>
      </c>
      <c r="AR4619" s="89"/>
      <c r="AS4619" s="88">
        <f t="shared" si="684"/>
        <v>7460</v>
      </c>
      <c r="AT4619" s="89"/>
      <c r="AU4619" s="88">
        <f t="shared" si="685"/>
        <v>7460</v>
      </c>
      <c r="AV4619" s="92"/>
      <c r="AW4619" s="93">
        <f t="shared" si="686"/>
        <v>0</v>
      </c>
      <c r="AX4619" s="92"/>
      <c r="AY4619" s="94">
        <f t="shared" si="687"/>
        <v>7460</v>
      </c>
      <c r="AZ4619" s="95">
        <v>0</v>
      </c>
      <c r="BA4619" s="94">
        <f t="shared" si="688"/>
        <v>7460</v>
      </c>
      <c r="BB4619" s="92"/>
      <c r="BC4619" s="96"/>
      <c r="BD4619" s="97"/>
      <c r="BE4619" s="30" t="str">
        <f t="shared" si="689"/>
        <v>oui</v>
      </c>
      <c r="BF4619" s="98"/>
      <c r="BG4619" s="98"/>
      <c r="BH4619" s="98"/>
      <c r="BI4619" s="98"/>
      <c r="BJ4619" s="98"/>
      <c r="BK4619" s="98"/>
      <c r="BL4619" s="33"/>
    </row>
    <row r="4620" spans="1:64" s="24" customFormat="1" ht="11.25" customHeight="1" x14ac:dyDescent="0.2">
      <c r="A4620" s="85"/>
      <c r="B4620" s="104"/>
      <c r="C4620" s="15"/>
      <c r="D4620" s="105"/>
      <c r="E4620" s="105"/>
      <c r="F4620" s="105"/>
      <c r="G4620" s="105"/>
      <c r="H4620" s="105"/>
      <c r="I4620" s="105"/>
      <c r="J4620" s="105"/>
      <c r="K4620" s="105"/>
      <c r="L4620" s="105"/>
      <c r="M4620" s="105"/>
      <c r="N4620" s="92"/>
      <c r="O4620" s="92"/>
      <c r="P4620" s="92"/>
      <c r="Q4620" s="92"/>
      <c r="R4620" s="92"/>
      <c r="S4620" s="92"/>
      <c r="U4620" s="92"/>
      <c r="V4620" s="92"/>
      <c r="W4620" s="27" t="s">
        <v>10</v>
      </c>
      <c r="X4620" s="92"/>
      <c r="Y4620" s="92"/>
      <c r="Z4620" s="92"/>
      <c r="AA4620" s="92"/>
      <c r="AB4620" s="92"/>
      <c r="AC4620" s="92"/>
      <c r="AD4620" s="92"/>
      <c r="AE4620" s="92"/>
      <c r="AF4620" s="106"/>
      <c r="AG4620" s="92"/>
      <c r="AH4620" s="92"/>
      <c r="AI4620" s="92"/>
      <c r="AJ4620" s="107"/>
      <c r="AK4620" s="106"/>
      <c r="AL4620" s="106"/>
      <c r="AM4620" s="106"/>
      <c r="AN4620" s="92"/>
      <c r="AO4620" s="92"/>
      <c r="AP4620" s="92"/>
      <c r="AQ4620" s="92"/>
      <c r="AR4620" s="92"/>
      <c r="AS4620" s="92"/>
      <c r="AT4620" s="92"/>
      <c r="AU4620" s="92"/>
      <c r="AV4620" s="92"/>
      <c r="AW4620" s="92"/>
      <c r="AX4620" s="92"/>
      <c r="AY4620" s="28"/>
      <c r="AZ4620" s="28"/>
      <c r="BA4620" s="28"/>
      <c r="BB4620" s="92"/>
      <c r="BD4620" s="29"/>
      <c r="BE4620" s="30" t="str">
        <f t="shared" si="689"/>
        <v>oui</v>
      </c>
      <c r="BF4620" s="98">
        <f t="shared" si="689"/>
        <v>0</v>
      </c>
      <c r="BG4620" s="98">
        <f t="shared" si="689"/>
        <v>0</v>
      </c>
      <c r="BH4620" s="98">
        <f t="shared" si="689"/>
        <v>0</v>
      </c>
      <c r="BI4620" s="98">
        <f t="shared" si="689"/>
        <v>0</v>
      </c>
      <c r="BJ4620" s="98">
        <f t="shared" si="689"/>
        <v>0</v>
      </c>
      <c r="BK4620" s="98">
        <f t="shared" si="689"/>
        <v>0</v>
      </c>
      <c r="BL4620" s="33">
        <f t="shared" si="689"/>
        <v>0</v>
      </c>
    </row>
    <row r="4621" spans="1:64" s="24" customFormat="1" ht="12.75" customHeight="1" x14ac:dyDescent="0.2">
      <c r="A4621" s="450" t="s">
        <v>83</v>
      </c>
      <c r="B4621" s="108">
        <f>SUM(B4608:B4619)</f>
        <v>2687785</v>
      </c>
      <c r="C4621" s="15"/>
      <c r="D4621" s="445">
        <f t="shared" ref="D4621:V4621" si="690">SUM(D4608:D4620)</f>
        <v>611269</v>
      </c>
      <c r="E4621" s="445">
        <f t="shared" si="690"/>
        <v>0</v>
      </c>
      <c r="F4621" s="445">
        <f t="shared" si="690"/>
        <v>0</v>
      </c>
      <c r="G4621" s="445">
        <f t="shared" si="690"/>
        <v>0</v>
      </c>
      <c r="H4621" s="445">
        <f t="shared" si="690"/>
        <v>13926</v>
      </c>
      <c r="I4621" s="445">
        <f t="shared" si="690"/>
        <v>0</v>
      </c>
      <c r="J4621" s="445">
        <f t="shared" si="690"/>
        <v>0</v>
      </c>
      <c r="K4621" s="445">
        <f t="shared" si="690"/>
        <v>0</v>
      </c>
      <c r="L4621" s="445">
        <f t="shared" si="690"/>
        <v>2055727</v>
      </c>
      <c r="M4621" s="445">
        <f t="shared" si="690"/>
        <v>0</v>
      </c>
      <c r="N4621" s="445">
        <f t="shared" si="690"/>
        <v>8</v>
      </c>
      <c r="O4621" s="445">
        <f t="shared" si="690"/>
        <v>0</v>
      </c>
      <c r="P4621" s="445">
        <f t="shared" si="690"/>
        <v>8076</v>
      </c>
      <c r="Q4621" s="445">
        <f t="shared" si="690"/>
        <v>0</v>
      </c>
      <c r="R4621" s="445">
        <f t="shared" si="690"/>
        <v>2680930</v>
      </c>
      <c r="S4621" s="445">
        <f t="shared" si="690"/>
        <v>0</v>
      </c>
      <c r="T4621" s="445">
        <f t="shared" si="690"/>
        <v>-1221</v>
      </c>
      <c r="U4621" s="88">
        <f t="shared" si="690"/>
        <v>8076</v>
      </c>
      <c r="V4621" s="88">
        <f t="shared" si="690"/>
        <v>0</v>
      </c>
      <c r="W4621" s="27" t="s">
        <v>10</v>
      </c>
      <c r="X4621" s="445">
        <f t="shared" ref="X4621:AF4621" si="691">SUM(X4608:X4619)</f>
        <v>122253</v>
      </c>
      <c r="Y4621" s="445">
        <f t="shared" si="691"/>
        <v>0</v>
      </c>
      <c r="Z4621" s="445">
        <f t="shared" si="691"/>
        <v>1394</v>
      </c>
      <c r="AA4621" s="445">
        <f t="shared" si="691"/>
        <v>0</v>
      </c>
      <c r="AB4621" s="445">
        <f t="shared" si="691"/>
        <v>113064</v>
      </c>
      <c r="AC4621" s="445">
        <f t="shared" si="691"/>
        <v>0</v>
      </c>
      <c r="AD4621" s="445">
        <f t="shared" si="691"/>
        <v>0</v>
      </c>
      <c r="AE4621" s="445">
        <f t="shared" si="691"/>
        <v>236711</v>
      </c>
      <c r="AF4621" s="88">
        <f t="shared" si="691"/>
        <v>0</v>
      </c>
      <c r="AG4621" s="109"/>
      <c r="AH4621" s="445">
        <f>SUM(AH4608:AH4619)</f>
        <v>236711</v>
      </c>
      <c r="AI4621" s="88">
        <f>SUM(AI4608:AI4619)</f>
        <v>0</v>
      </c>
      <c r="AJ4621" s="107"/>
      <c r="AK4621" s="445">
        <f>SUM(AK4608:AK4619)</f>
        <v>641</v>
      </c>
      <c r="AL4621" s="445">
        <f>SUM(AL4608:AL4620)</f>
        <v>0</v>
      </c>
      <c r="AM4621" s="445"/>
      <c r="AN4621" s="445">
        <f>SUM(AN4608:AN4619)</f>
        <v>238643</v>
      </c>
      <c r="AO4621" s="445">
        <f>SUM(AO4608:AO4619)</f>
        <v>0</v>
      </c>
      <c r="AP4621" s="445">
        <f>SUM(AP4608:AP4619)</f>
        <v>238643</v>
      </c>
      <c r="AQ4621" s="445">
        <f>SUM(AQ4608:AQ4619)</f>
        <v>104</v>
      </c>
      <c r="AR4621" s="88">
        <f>SUM(AR4608:AR4619)</f>
        <v>0</v>
      </c>
      <c r="AS4621" s="109"/>
      <c r="AT4621" s="109"/>
      <c r="AU4621" s="109"/>
      <c r="AV4621" s="92"/>
      <c r="AW4621" s="92"/>
      <c r="AX4621" s="92"/>
      <c r="AY4621" s="28"/>
      <c r="AZ4621" s="28"/>
      <c r="BA4621" s="28"/>
      <c r="BB4621" s="92"/>
      <c r="BD4621" s="29"/>
      <c r="BE4621" s="30" t="str">
        <f t="shared" si="689"/>
        <v>oui</v>
      </c>
      <c r="BF4621" s="98">
        <f t="shared" si="689"/>
        <v>0</v>
      </c>
      <c r="BG4621" s="98">
        <f t="shared" si="689"/>
        <v>0</v>
      </c>
      <c r="BH4621" s="98">
        <f t="shared" si="689"/>
        <v>0</v>
      </c>
      <c r="BI4621" s="98">
        <f t="shared" si="689"/>
        <v>0</v>
      </c>
      <c r="BJ4621" s="98">
        <f t="shared" si="689"/>
        <v>0</v>
      </c>
      <c r="BK4621" s="98">
        <f t="shared" si="689"/>
        <v>0</v>
      </c>
      <c r="BL4621" s="33">
        <f t="shared" si="689"/>
        <v>0</v>
      </c>
    </row>
    <row r="4622" spans="1:64" s="24" customFormat="1" ht="11.25" customHeight="1" x14ac:dyDescent="0.2">
      <c r="C4622" s="15"/>
      <c r="W4622" s="27" t="s">
        <v>10</v>
      </c>
      <c r="AY4622" s="28"/>
      <c r="AZ4622" s="28"/>
      <c r="BA4622" s="28"/>
      <c r="BD4622" s="29"/>
      <c r="BE4622" s="30" t="str">
        <f t="shared" si="689"/>
        <v>oui</v>
      </c>
      <c r="BF4622" s="33">
        <f t="shared" si="689"/>
        <v>0</v>
      </c>
      <c r="BG4622" s="33">
        <f t="shared" si="689"/>
        <v>0</v>
      </c>
      <c r="BH4622" s="33">
        <f t="shared" si="689"/>
        <v>0</v>
      </c>
      <c r="BI4622" s="33">
        <f t="shared" si="689"/>
        <v>0</v>
      </c>
      <c r="BJ4622" s="33">
        <f t="shared" si="689"/>
        <v>0</v>
      </c>
      <c r="BK4622" s="33">
        <f t="shared" si="689"/>
        <v>0</v>
      </c>
      <c r="BL4622" s="33">
        <f t="shared" si="689"/>
        <v>0</v>
      </c>
    </row>
    <row r="4623" spans="1:64" s="111" customFormat="1" ht="12.75" customHeight="1" x14ac:dyDescent="0.2">
      <c r="A4623" s="110" t="s">
        <v>84</v>
      </c>
      <c r="C4623" s="15"/>
      <c r="D4623" s="134">
        <v>611269</v>
      </c>
      <c r="E4623" s="112"/>
      <c r="F4623" s="134">
        <v>0</v>
      </c>
      <c r="G4623" s="112"/>
      <c r="H4623" s="134">
        <v>13926</v>
      </c>
      <c r="I4623" s="112"/>
      <c r="J4623" s="134"/>
      <c r="K4623" s="112"/>
      <c r="L4623" s="134">
        <v>2055727</v>
      </c>
      <c r="M4623" s="112"/>
      <c r="N4623" s="134">
        <v>8</v>
      </c>
      <c r="O4623" s="112"/>
      <c r="P4623" s="134">
        <v>8076</v>
      </c>
      <c r="Q4623" s="112"/>
      <c r="R4623" s="134">
        <f>SUM(D4623:O4623)</f>
        <v>2680930</v>
      </c>
      <c r="S4623" s="112"/>
      <c r="U4623" s="134">
        <f>SUM(P4623:Q4623)</f>
        <v>8076</v>
      </c>
      <c r="W4623" s="27" t="s">
        <v>10</v>
      </c>
      <c r="AI4623" s="113">
        <f>+AI4621</f>
        <v>0</v>
      </c>
      <c r="AM4623" s="114">
        <f>+AL4621+AO4621</f>
        <v>0</v>
      </c>
      <c r="AN4623" s="115"/>
      <c r="AY4623" s="28"/>
      <c r="AZ4623" s="28"/>
      <c r="BA4623" s="28"/>
      <c r="BD4623" s="116"/>
      <c r="BE4623" s="30" t="str">
        <f t="shared" si="689"/>
        <v>oui</v>
      </c>
      <c r="BF4623" s="117">
        <f t="shared" si="689"/>
        <v>0</v>
      </c>
      <c r="BG4623" s="117">
        <f t="shared" si="689"/>
        <v>0</v>
      </c>
      <c r="BH4623" s="117">
        <f t="shared" si="689"/>
        <v>0</v>
      </c>
      <c r="BI4623" s="117">
        <f t="shared" si="689"/>
        <v>0</v>
      </c>
      <c r="BJ4623" s="117">
        <f t="shared" si="689"/>
        <v>0</v>
      </c>
      <c r="BK4623" s="117">
        <f t="shared" si="689"/>
        <v>0</v>
      </c>
      <c r="BL4623" s="117">
        <f t="shared" si="689"/>
        <v>0</v>
      </c>
    </row>
    <row r="4624" spans="1:64" s="111" customFormat="1" ht="12.75" customHeight="1" x14ac:dyDescent="0.2">
      <c r="A4624" s="110" t="s">
        <v>85</v>
      </c>
      <c r="C4624" s="15"/>
      <c r="D4624" s="118"/>
      <c r="E4624" s="134">
        <v>0</v>
      </c>
      <c r="F4624" s="118"/>
      <c r="G4624" s="134">
        <v>0</v>
      </c>
      <c r="H4624" s="118"/>
      <c r="I4624" s="134">
        <v>0</v>
      </c>
      <c r="J4624" s="118"/>
      <c r="K4624" s="134"/>
      <c r="L4624" s="118"/>
      <c r="M4624" s="134">
        <v>0</v>
      </c>
      <c r="N4624" s="118"/>
      <c r="O4624" s="134">
        <v>0</v>
      </c>
      <c r="P4624" s="118"/>
      <c r="Q4624" s="134">
        <v>0</v>
      </c>
      <c r="R4624" s="118"/>
      <c r="S4624" s="134">
        <f>SUM(D4624:O4624)</f>
        <v>0</v>
      </c>
      <c r="U4624" s="118"/>
      <c r="W4624" s="27" t="s">
        <v>10</v>
      </c>
      <c r="AI4624" s="119"/>
      <c r="AM4624" s="120"/>
      <c r="AN4624" s="121"/>
      <c r="AY4624" s="28"/>
      <c r="AZ4624" s="28"/>
      <c r="BA4624" s="28"/>
      <c r="BD4624" s="116"/>
      <c r="BE4624" s="30" t="str">
        <f t="shared" si="689"/>
        <v>oui</v>
      </c>
      <c r="BF4624" s="117">
        <f t="shared" si="689"/>
        <v>0</v>
      </c>
      <c r="BG4624" s="117">
        <f t="shared" si="689"/>
        <v>0</v>
      </c>
      <c r="BH4624" s="117">
        <f t="shared" si="689"/>
        <v>0</v>
      </c>
      <c r="BI4624" s="117">
        <f t="shared" si="689"/>
        <v>0</v>
      </c>
      <c r="BJ4624" s="117">
        <f t="shared" si="689"/>
        <v>0</v>
      </c>
      <c r="BK4624" s="117">
        <f t="shared" si="689"/>
        <v>0</v>
      </c>
      <c r="BL4624" s="117">
        <f t="shared" si="689"/>
        <v>0</v>
      </c>
    </row>
    <row r="4625" spans="1:64" s="24" customFormat="1" ht="11.25" customHeight="1" x14ac:dyDescent="0.2">
      <c r="C4625" s="15"/>
      <c r="W4625" s="27" t="s">
        <v>10</v>
      </c>
      <c r="AY4625" s="28"/>
      <c r="AZ4625" s="28"/>
      <c r="BA4625" s="28"/>
      <c r="BD4625" s="29"/>
      <c r="BE4625" s="30" t="str">
        <f t="shared" si="689"/>
        <v>oui</v>
      </c>
      <c r="BF4625" s="33">
        <f t="shared" si="689"/>
        <v>0</v>
      </c>
      <c r="BG4625" s="33">
        <f t="shared" si="689"/>
        <v>0</v>
      </c>
      <c r="BH4625" s="33">
        <f t="shared" si="689"/>
        <v>0</v>
      </c>
      <c r="BI4625" s="33">
        <f t="shared" si="689"/>
        <v>0</v>
      </c>
      <c r="BJ4625" s="33">
        <f t="shared" si="689"/>
        <v>0</v>
      </c>
      <c r="BK4625" s="33">
        <f t="shared" si="689"/>
        <v>0</v>
      </c>
      <c r="BL4625" s="33">
        <f t="shared" si="689"/>
        <v>0</v>
      </c>
    </row>
    <row r="4626" spans="1:64" s="122" customFormat="1" ht="15" customHeight="1" x14ac:dyDescent="0.25">
      <c r="A4626" s="122" t="str">
        <f>+CONCATENATE("Ecart ",C4626)</f>
        <v xml:space="preserve">Ecart </v>
      </c>
      <c r="C4626" s="15"/>
      <c r="D4626" s="135">
        <f>ROUND(D4621-D4623,0)</f>
        <v>0</v>
      </c>
      <c r="E4626" s="135">
        <f>ROUND(E4621-E4624,0)</f>
        <v>0</v>
      </c>
      <c r="F4626" s="135">
        <f>ROUND(F4621-F4623,0)</f>
        <v>0</v>
      </c>
      <c r="G4626" s="135">
        <f>ROUND(G4621-G4624,0)</f>
        <v>0</v>
      </c>
      <c r="H4626" s="135">
        <f>ROUND(H4621-H4623,0)</f>
        <v>0</v>
      </c>
      <c r="I4626" s="135">
        <f>ROUND(I4621-I4624,0)</f>
        <v>0</v>
      </c>
      <c r="J4626" s="135">
        <f>ROUND(J4621-J4623,0)</f>
        <v>0</v>
      </c>
      <c r="K4626" s="135">
        <f>ROUND(K4621-K4624,0)</f>
        <v>0</v>
      </c>
      <c r="L4626" s="135">
        <f>ROUND(L4621-L4623,0)</f>
        <v>0</v>
      </c>
      <c r="M4626" s="135">
        <f>ROUND(M4621-M4624,0)</f>
        <v>0</v>
      </c>
      <c r="N4626" s="135">
        <f>ROUND(N4621-N4623,0)</f>
        <v>0</v>
      </c>
      <c r="O4626" s="135">
        <f>ROUND(O4621-O4624,0)</f>
        <v>0</v>
      </c>
      <c r="P4626" s="135">
        <f>ROUND(P4621-P4623,0)</f>
        <v>0</v>
      </c>
      <c r="Q4626" s="135">
        <f>ROUND(Q4621-Q4624,0)</f>
        <v>0</v>
      </c>
      <c r="R4626" s="135">
        <f>ROUND(R4621-R4623,0)</f>
        <v>0</v>
      </c>
      <c r="S4626" s="135">
        <f>ROUND(S4621-S4624,0)</f>
        <v>0</v>
      </c>
      <c r="U4626" s="135">
        <f>ROUND(U4621-U4623,0)</f>
        <v>0</v>
      </c>
      <c r="W4626" s="27" t="s">
        <v>10</v>
      </c>
      <c r="AI4626" s="123" t="s">
        <v>86</v>
      </c>
      <c r="AY4626" s="124"/>
      <c r="AZ4626" s="124"/>
      <c r="BA4626" s="124"/>
      <c r="BD4626" s="125"/>
      <c r="BE4626" s="30" t="str">
        <f t="shared" si="689"/>
        <v>oui</v>
      </c>
      <c r="BF4626" s="126">
        <f t="shared" si="689"/>
        <v>0</v>
      </c>
      <c r="BG4626" s="126">
        <f t="shared" si="689"/>
        <v>0</v>
      </c>
      <c r="BH4626" s="126">
        <f t="shared" si="689"/>
        <v>0</v>
      </c>
      <c r="BI4626" s="126">
        <f t="shared" si="689"/>
        <v>0</v>
      </c>
      <c r="BJ4626" s="126">
        <f t="shared" si="689"/>
        <v>0</v>
      </c>
      <c r="BK4626" s="126">
        <f t="shared" si="689"/>
        <v>0</v>
      </c>
      <c r="BL4626" s="126">
        <f t="shared" si="689"/>
        <v>0</v>
      </c>
    </row>
    <row r="4627" spans="1:64" ht="15" customHeight="1" x14ac:dyDescent="0.25">
      <c r="C4627" s="15"/>
      <c r="W4627" s="27" t="s">
        <v>10</v>
      </c>
      <c r="AN4627"/>
      <c r="AO4627"/>
      <c r="AP4627"/>
      <c r="AQ4627"/>
      <c r="BE4627" s="30" t="str">
        <f t="shared" si="689"/>
        <v>oui</v>
      </c>
      <c r="BF4627" s="3">
        <f t="shared" si="689"/>
        <v>0</v>
      </c>
      <c r="BG4627" s="3">
        <f t="shared" si="689"/>
        <v>0</v>
      </c>
      <c r="BH4627" s="3">
        <f t="shared" si="689"/>
        <v>0</v>
      </c>
      <c r="BI4627" s="3">
        <f t="shared" si="689"/>
        <v>0</v>
      </c>
      <c r="BJ4627" s="3">
        <f t="shared" si="689"/>
        <v>0</v>
      </c>
      <c r="BK4627" s="3">
        <f t="shared" si="689"/>
        <v>0</v>
      </c>
      <c r="BL4627" s="3">
        <f t="shared" si="689"/>
        <v>0</v>
      </c>
    </row>
    <row r="4628" spans="1:64" s="129" customFormat="1" ht="21" customHeight="1" x14ac:dyDescent="0.35">
      <c r="A4628" s="126" t="s">
        <v>87</v>
      </c>
      <c r="B4628" s="127"/>
      <c r="C4628" s="15"/>
      <c r="D4628" s="128"/>
      <c r="E4628" s="128"/>
      <c r="F4628" s="128"/>
      <c r="G4628" s="136">
        <v>0</v>
      </c>
      <c r="H4628" s="127" t="s">
        <v>88</v>
      </c>
      <c r="W4628" s="27" t="s">
        <v>10</v>
      </c>
      <c r="AY4628" s="130"/>
      <c r="AZ4628" s="130"/>
      <c r="BA4628" s="130"/>
      <c r="BD4628" s="131"/>
      <c r="BE4628" s="30" t="str">
        <f t="shared" si="689"/>
        <v>oui</v>
      </c>
      <c r="BF4628" s="126">
        <f t="shared" si="689"/>
        <v>0</v>
      </c>
      <c r="BG4628" s="126">
        <f t="shared" si="689"/>
        <v>0</v>
      </c>
      <c r="BH4628" s="126">
        <f t="shared" si="689"/>
        <v>0</v>
      </c>
      <c r="BI4628" s="126">
        <f t="shared" si="689"/>
        <v>0</v>
      </c>
      <c r="BJ4628" s="126">
        <f t="shared" si="689"/>
        <v>0</v>
      </c>
      <c r="BK4628" s="126">
        <f t="shared" si="689"/>
        <v>0</v>
      </c>
      <c r="BL4628" s="126">
        <f t="shared" si="689"/>
        <v>0</v>
      </c>
    </row>
    <row r="4629" spans="1:64" ht="15" customHeight="1" x14ac:dyDescent="0.25">
      <c r="A4629" s="3"/>
      <c r="C4629" s="15"/>
      <c r="W4629" s="27" t="s">
        <v>10</v>
      </c>
      <c r="AN4629"/>
      <c r="AO4629"/>
      <c r="AP4629"/>
      <c r="AQ4629"/>
      <c r="BE4629" s="30" t="str">
        <f t="shared" si="689"/>
        <v>oui</v>
      </c>
      <c r="BF4629" s="3">
        <f t="shared" si="689"/>
        <v>0</v>
      </c>
      <c r="BG4629" s="3">
        <f t="shared" si="689"/>
        <v>0</v>
      </c>
      <c r="BH4629" s="3">
        <f t="shared" si="689"/>
        <v>0</v>
      </c>
      <c r="BI4629" s="3">
        <f t="shared" si="689"/>
        <v>0</v>
      </c>
      <c r="BJ4629" s="3">
        <f t="shared" si="689"/>
        <v>0</v>
      </c>
      <c r="BK4629" s="3">
        <f t="shared" si="689"/>
        <v>0</v>
      </c>
      <c r="BL4629" s="3">
        <f t="shared" si="689"/>
        <v>0</v>
      </c>
    </row>
    <row r="4630" spans="1:64" s="129" customFormat="1" ht="21" customHeight="1" x14ac:dyDescent="0.35">
      <c r="A4630" s="126" t="s">
        <v>89</v>
      </c>
      <c r="B4630" s="127"/>
      <c r="C4630" s="15"/>
      <c r="D4630" s="128"/>
      <c r="E4630" s="128"/>
      <c r="F4630" s="128"/>
      <c r="G4630" s="137">
        <v>0</v>
      </c>
      <c r="H4630" s="127" t="s">
        <v>90</v>
      </c>
      <c r="W4630" s="27" t="s">
        <v>10</v>
      </c>
      <c r="AY4630" s="130"/>
      <c r="AZ4630" s="130"/>
      <c r="BA4630" s="130"/>
      <c r="BD4630" s="131"/>
      <c r="BE4630" s="30" t="str">
        <f t="shared" si="689"/>
        <v>oui</v>
      </c>
      <c r="BF4630" s="126">
        <f t="shared" si="689"/>
        <v>0</v>
      </c>
      <c r="BG4630" s="126">
        <f t="shared" si="689"/>
        <v>0</v>
      </c>
      <c r="BH4630" s="126">
        <f t="shared" si="689"/>
        <v>0</v>
      </c>
      <c r="BI4630" s="126">
        <f t="shared" si="689"/>
        <v>0</v>
      </c>
      <c r="BJ4630" s="126">
        <f t="shared" si="689"/>
        <v>0</v>
      </c>
      <c r="BK4630" s="126">
        <f t="shared" si="689"/>
        <v>0</v>
      </c>
      <c r="BL4630" s="126">
        <f t="shared" si="689"/>
        <v>0</v>
      </c>
    </row>
    <row r="4631" spans="1:64" ht="15" customHeight="1" x14ac:dyDescent="0.25">
      <c r="A4631" s="3"/>
      <c r="C4631" s="15"/>
      <c r="W4631" s="27" t="s">
        <v>10</v>
      </c>
      <c r="AN4631"/>
      <c r="AO4631"/>
      <c r="AP4631"/>
      <c r="AQ4631"/>
      <c r="BE4631" s="30" t="str">
        <f t="shared" si="689"/>
        <v>oui</v>
      </c>
      <c r="BF4631" s="3">
        <f t="shared" si="689"/>
        <v>0</v>
      </c>
      <c r="BG4631" s="3">
        <f t="shared" si="689"/>
        <v>0</v>
      </c>
      <c r="BH4631" s="3">
        <f t="shared" si="689"/>
        <v>0</v>
      </c>
      <c r="BI4631" s="3">
        <f t="shared" si="689"/>
        <v>0</v>
      </c>
      <c r="BJ4631" s="3">
        <f t="shared" si="689"/>
        <v>0</v>
      </c>
      <c r="BK4631" s="3">
        <f t="shared" si="689"/>
        <v>0</v>
      </c>
      <c r="BL4631" s="3">
        <f t="shared" si="689"/>
        <v>0</v>
      </c>
    </row>
    <row r="4632" spans="1:64" ht="15" customHeight="1" x14ac:dyDescent="0.25">
      <c r="C4632" s="15"/>
      <c r="W4632" s="27" t="s">
        <v>10</v>
      </c>
      <c r="AN4632"/>
      <c r="AO4632"/>
      <c r="AP4632"/>
      <c r="AQ4632"/>
      <c r="BE4632" s="30" t="str">
        <f t="shared" si="689"/>
        <v>oui</v>
      </c>
      <c r="BF4632" s="3">
        <f t="shared" si="689"/>
        <v>0</v>
      </c>
      <c r="BG4632" s="3">
        <f t="shared" si="689"/>
        <v>0</v>
      </c>
      <c r="BH4632" s="3">
        <f t="shared" si="689"/>
        <v>0</v>
      </c>
      <c r="BI4632" s="3">
        <f t="shared" si="689"/>
        <v>0</v>
      </c>
      <c r="BJ4632" s="3">
        <f t="shared" si="689"/>
        <v>0</v>
      </c>
      <c r="BK4632" s="3">
        <f t="shared" si="689"/>
        <v>0</v>
      </c>
      <c r="BL4632" s="3">
        <f t="shared" si="689"/>
        <v>0</v>
      </c>
    </row>
    <row r="4633" spans="1:64" ht="15" customHeight="1" x14ac:dyDescent="0.25">
      <c r="C4633" s="15"/>
      <c r="G4633" s="149"/>
      <c r="H4633" s="149"/>
      <c r="W4633" s="27" t="s">
        <v>10</v>
      </c>
      <c r="AN4633"/>
      <c r="AO4633"/>
      <c r="AP4633"/>
      <c r="AQ4633"/>
      <c r="BE4633" s="30" t="str">
        <f t="shared" si="689"/>
        <v>oui</v>
      </c>
      <c r="BF4633" s="3">
        <f t="shared" si="689"/>
        <v>0</v>
      </c>
      <c r="BG4633" s="3">
        <f t="shared" si="689"/>
        <v>0</v>
      </c>
      <c r="BH4633" s="3">
        <f t="shared" si="689"/>
        <v>0</v>
      </c>
      <c r="BI4633" s="3">
        <f t="shared" si="689"/>
        <v>0</v>
      </c>
      <c r="BJ4633" s="3">
        <f t="shared" si="689"/>
        <v>0</v>
      </c>
      <c r="BK4633" s="3">
        <f t="shared" si="689"/>
        <v>0</v>
      </c>
      <c r="BL4633" s="3">
        <f t="shared" si="689"/>
        <v>0</v>
      </c>
    </row>
    <row r="4634" spans="1:64" ht="15" customHeight="1" x14ac:dyDescent="0.25">
      <c r="C4634" s="15"/>
      <c r="W4634" s="27" t="s">
        <v>10</v>
      </c>
      <c r="AN4634"/>
      <c r="AO4634"/>
      <c r="AP4634"/>
      <c r="AQ4634"/>
      <c r="BE4634" s="30" t="str">
        <f t="shared" ref="BE4634:BL4649" si="692">+BE4633</f>
        <v>oui</v>
      </c>
      <c r="BF4634" s="3">
        <f t="shared" si="692"/>
        <v>0</v>
      </c>
      <c r="BG4634" s="3">
        <f t="shared" si="692"/>
        <v>0</v>
      </c>
      <c r="BH4634" s="3">
        <f t="shared" si="692"/>
        <v>0</v>
      </c>
      <c r="BI4634" s="3">
        <f t="shared" si="692"/>
        <v>0</v>
      </c>
      <c r="BJ4634" s="3">
        <f t="shared" si="692"/>
        <v>0</v>
      </c>
      <c r="BK4634" s="3">
        <f t="shared" si="692"/>
        <v>0</v>
      </c>
      <c r="BL4634" s="3">
        <f t="shared" si="692"/>
        <v>0</v>
      </c>
    </row>
    <row r="4635" spans="1:64" ht="15" customHeight="1" x14ac:dyDescent="0.25">
      <c r="C4635" s="15"/>
      <c r="W4635" s="27" t="s">
        <v>10</v>
      </c>
      <c r="AN4635"/>
      <c r="AO4635"/>
      <c r="AP4635"/>
      <c r="AQ4635"/>
      <c r="BE4635" s="30" t="str">
        <f t="shared" si="692"/>
        <v>oui</v>
      </c>
      <c r="BF4635" s="3">
        <f t="shared" si="692"/>
        <v>0</v>
      </c>
      <c r="BG4635" s="3">
        <f t="shared" si="692"/>
        <v>0</v>
      </c>
      <c r="BH4635" s="3">
        <f t="shared" si="692"/>
        <v>0</v>
      </c>
      <c r="BI4635" s="3">
        <f t="shared" si="692"/>
        <v>0</v>
      </c>
      <c r="BJ4635" s="3">
        <f t="shared" si="692"/>
        <v>0</v>
      </c>
      <c r="BK4635" s="3">
        <f t="shared" si="692"/>
        <v>0</v>
      </c>
      <c r="BL4635" s="3">
        <f t="shared" si="692"/>
        <v>0</v>
      </c>
    </row>
    <row r="4636" spans="1:64" ht="15" customHeight="1" x14ac:dyDescent="0.25">
      <c r="C4636" s="15"/>
      <c r="W4636" s="27" t="s">
        <v>10</v>
      </c>
      <c r="AN4636"/>
      <c r="AO4636"/>
      <c r="AP4636"/>
      <c r="AQ4636"/>
      <c r="BE4636" s="30" t="str">
        <f t="shared" si="692"/>
        <v>oui</v>
      </c>
      <c r="BF4636" s="3">
        <f t="shared" si="692"/>
        <v>0</v>
      </c>
      <c r="BG4636" s="3">
        <f t="shared" si="692"/>
        <v>0</v>
      </c>
      <c r="BH4636" s="3">
        <f t="shared" si="692"/>
        <v>0</v>
      </c>
      <c r="BI4636" s="3">
        <f t="shared" si="692"/>
        <v>0</v>
      </c>
      <c r="BJ4636" s="3">
        <f t="shared" si="692"/>
        <v>0</v>
      </c>
      <c r="BK4636" s="3">
        <f t="shared" si="692"/>
        <v>0</v>
      </c>
      <c r="BL4636" s="3">
        <f t="shared" si="692"/>
        <v>0</v>
      </c>
    </row>
    <row r="4637" spans="1:64" ht="15" customHeight="1" x14ac:dyDescent="0.25">
      <c r="C4637" s="15"/>
      <c r="W4637" s="27" t="s">
        <v>10</v>
      </c>
      <c r="AN4637"/>
      <c r="AO4637"/>
      <c r="AP4637"/>
      <c r="AQ4637"/>
      <c r="BE4637" s="30" t="str">
        <f t="shared" si="692"/>
        <v>oui</v>
      </c>
      <c r="BF4637" s="3">
        <f t="shared" si="692"/>
        <v>0</v>
      </c>
      <c r="BG4637" s="3">
        <f t="shared" si="692"/>
        <v>0</v>
      </c>
      <c r="BH4637" s="3">
        <f t="shared" si="692"/>
        <v>0</v>
      </c>
      <c r="BI4637" s="3">
        <f t="shared" si="692"/>
        <v>0</v>
      </c>
      <c r="BJ4637" s="3">
        <f t="shared" si="692"/>
        <v>0</v>
      </c>
      <c r="BK4637" s="3">
        <f t="shared" si="692"/>
        <v>0</v>
      </c>
      <c r="BL4637" s="3">
        <f t="shared" si="692"/>
        <v>0</v>
      </c>
    </row>
    <row r="4638" spans="1:64" ht="15" customHeight="1" x14ac:dyDescent="0.25">
      <c r="C4638" s="15"/>
      <c r="W4638" s="27" t="s">
        <v>10</v>
      </c>
      <c r="AN4638"/>
      <c r="AO4638"/>
      <c r="AP4638"/>
      <c r="AQ4638"/>
      <c r="BE4638" s="30" t="str">
        <f t="shared" si="692"/>
        <v>oui</v>
      </c>
      <c r="BF4638" s="3">
        <f t="shared" si="692"/>
        <v>0</v>
      </c>
      <c r="BG4638" s="3">
        <f t="shared" si="692"/>
        <v>0</v>
      </c>
      <c r="BH4638" s="3">
        <f t="shared" si="692"/>
        <v>0</v>
      </c>
      <c r="BI4638" s="3">
        <f t="shared" si="692"/>
        <v>0</v>
      </c>
      <c r="BJ4638" s="3">
        <f t="shared" si="692"/>
        <v>0</v>
      </c>
      <c r="BK4638" s="3">
        <f t="shared" si="692"/>
        <v>0</v>
      </c>
      <c r="BL4638" s="3">
        <f t="shared" si="692"/>
        <v>0</v>
      </c>
    </row>
    <row r="4639" spans="1:64" ht="15" customHeight="1" x14ac:dyDescent="0.25">
      <c r="C4639" s="15"/>
      <c r="W4639" s="27" t="s">
        <v>10</v>
      </c>
      <c r="AN4639"/>
      <c r="AO4639"/>
      <c r="AP4639"/>
      <c r="AQ4639"/>
      <c r="BE4639" s="30" t="str">
        <f t="shared" si="692"/>
        <v>oui</v>
      </c>
      <c r="BF4639" s="3">
        <f t="shared" si="692"/>
        <v>0</v>
      </c>
      <c r="BG4639" s="3">
        <f t="shared" si="692"/>
        <v>0</v>
      </c>
      <c r="BH4639" s="3">
        <f t="shared" si="692"/>
        <v>0</v>
      </c>
      <c r="BI4639" s="3">
        <f t="shared" si="692"/>
        <v>0</v>
      </c>
      <c r="BJ4639" s="3">
        <f t="shared" si="692"/>
        <v>0</v>
      </c>
      <c r="BK4639" s="3">
        <f t="shared" si="692"/>
        <v>0</v>
      </c>
      <c r="BL4639" s="3">
        <f t="shared" si="692"/>
        <v>0</v>
      </c>
    </row>
    <row r="4640" spans="1:64" ht="15" customHeight="1" x14ac:dyDescent="0.25">
      <c r="C4640" s="15"/>
      <c r="W4640" s="27" t="s">
        <v>10</v>
      </c>
      <c r="AN4640"/>
      <c r="AO4640"/>
      <c r="AP4640"/>
      <c r="AQ4640"/>
      <c r="BE4640" s="30" t="str">
        <f t="shared" si="692"/>
        <v>oui</v>
      </c>
      <c r="BF4640" s="3">
        <f t="shared" si="692"/>
        <v>0</v>
      </c>
      <c r="BG4640" s="3">
        <f t="shared" si="692"/>
        <v>0</v>
      </c>
      <c r="BH4640" s="3">
        <f t="shared" si="692"/>
        <v>0</v>
      </c>
      <c r="BI4640" s="3">
        <f t="shared" si="692"/>
        <v>0</v>
      </c>
      <c r="BJ4640" s="3">
        <f t="shared" si="692"/>
        <v>0</v>
      </c>
      <c r="BK4640" s="3">
        <f t="shared" si="692"/>
        <v>0</v>
      </c>
      <c r="BL4640" s="3">
        <f t="shared" si="692"/>
        <v>0</v>
      </c>
    </row>
    <row r="4641" spans="3:64" ht="15" customHeight="1" x14ac:dyDescent="0.25">
      <c r="C4641" s="15"/>
      <c r="W4641" s="27" t="s">
        <v>10</v>
      </c>
      <c r="AN4641"/>
      <c r="AO4641"/>
      <c r="AP4641"/>
      <c r="AQ4641"/>
      <c r="BE4641" s="30" t="str">
        <f t="shared" si="692"/>
        <v>oui</v>
      </c>
      <c r="BF4641" s="3">
        <f t="shared" si="692"/>
        <v>0</v>
      </c>
      <c r="BG4641" s="3">
        <f t="shared" si="692"/>
        <v>0</v>
      </c>
      <c r="BH4641" s="3">
        <f t="shared" si="692"/>
        <v>0</v>
      </c>
      <c r="BI4641" s="3">
        <f t="shared" si="692"/>
        <v>0</v>
      </c>
      <c r="BJ4641" s="3">
        <f t="shared" si="692"/>
        <v>0</v>
      </c>
      <c r="BK4641" s="3">
        <f t="shared" si="692"/>
        <v>0</v>
      </c>
      <c r="BL4641" s="3">
        <f t="shared" si="692"/>
        <v>0</v>
      </c>
    </row>
    <row r="4642" spans="3:64" ht="15" customHeight="1" x14ac:dyDescent="0.25">
      <c r="C4642" s="15"/>
      <c r="W4642" s="27" t="s">
        <v>10</v>
      </c>
      <c r="AN4642"/>
      <c r="AO4642"/>
      <c r="AP4642"/>
      <c r="AQ4642"/>
      <c r="BE4642" s="30" t="str">
        <f t="shared" si="692"/>
        <v>oui</v>
      </c>
      <c r="BF4642" s="3">
        <f t="shared" si="692"/>
        <v>0</v>
      </c>
      <c r="BG4642" s="3">
        <f t="shared" si="692"/>
        <v>0</v>
      </c>
      <c r="BH4642" s="3">
        <f t="shared" si="692"/>
        <v>0</v>
      </c>
      <c r="BI4642" s="3">
        <f t="shared" si="692"/>
        <v>0</v>
      </c>
      <c r="BJ4642" s="3">
        <f t="shared" si="692"/>
        <v>0</v>
      </c>
      <c r="BK4642" s="3">
        <f t="shared" si="692"/>
        <v>0</v>
      </c>
      <c r="BL4642" s="3">
        <f t="shared" si="692"/>
        <v>0</v>
      </c>
    </row>
    <row r="4643" spans="3:64" ht="15" customHeight="1" x14ac:dyDescent="0.25">
      <c r="C4643" s="15"/>
      <c r="W4643" s="27" t="s">
        <v>10</v>
      </c>
      <c r="AN4643"/>
      <c r="AO4643"/>
      <c r="AP4643"/>
      <c r="AQ4643"/>
      <c r="BE4643" s="30" t="str">
        <f t="shared" si="692"/>
        <v>oui</v>
      </c>
      <c r="BF4643" s="3">
        <f t="shared" si="692"/>
        <v>0</v>
      </c>
      <c r="BG4643" s="3">
        <f t="shared" si="692"/>
        <v>0</v>
      </c>
      <c r="BH4643" s="3">
        <f t="shared" si="692"/>
        <v>0</v>
      </c>
      <c r="BI4643" s="3">
        <f t="shared" si="692"/>
        <v>0</v>
      </c>
      <c r="BJ4643" s="3">
        <f t="shared" si="692"/>
        <v>0</v>
      </c>
      <c r="BK4643" s="3">
        <f t="shared" si="692"/>
        <v>0</v>
      </c>
      <c r="BL4643" s="3">
        <f t="shared" si="692"/>
        <v>0</v>
      </c>
    </row>
    <row r="4644" spans="3:64" ht="15" customHeight="1" x14ac:dyDescent="0.25">
      <c r="C4644" s="15"/>
      <c r="W4644" s="27" t="s">
        <v>10</v>
      </c>
      <c r="AN4644"/>
      <c r="AO4644"/>
      <c r="AP4644"/>
      <c r="AQ4644"/>
      <c r="BE4644" s="30" t="str">
        <f t="shared" si="692"/>
        <v>oui</v>
      </c>
      <c r="BF4644" s="3">
        <f t="shared" si="692"/>
        <v>0</v>
      </c>
      <c r="BG4644" s="3">
        <f t="shared" si="692"/>
        <v>0</v>
      </c>
      <c r="BH4644" s="3">
        <f t="shared" si="692"/>
        <v>0</v>
      </c>
      <c r="BI4644" s="3">
        <f t="shared" si="692"/>
        <v>0</v>
      </c>
      <c r="BJ4644" s="3">
        <f t="shared" si="692"/>
        <v>0</v>
      </c>
      <c r="BK4644" s="3">
        <f t="shared" si="692"/>
        <v>0</v>
      </c>
      <c r="BL4644" s="3">
        <f t="shared" si="692"/>
        <v>0</v>
      </c>
    </row>
    <row r="4645" spans="3:64" ht="15" customHeight="1" x14ac:dyDescent="0.25">
      <c r="C4645" s="15"/>
      <c r="W4645" s="27" t="s">
        <v>10</v>
      </c>
      <c r="AN4645"/>
      <c r="AO4645"/>
      <c r="AP4645"/>
      <c r="AQ4645"/>
      <c r="BE4645" s="30" t="str">
        <f t="shared" si="692"/>
        <v>oui</v>
      </c>
      <c r="BF4645" s="3">
        <f t="shared" si="692"/>
        <v>0</v>
      </c>
      <c r="BG4645" s="3">
        <f t="shared" si="692"/>
        <v>0</v>
      </c>
      <c r="BH4645" s="3">
        <f t="shared" si="692"/>
        <v>0</v>
      </c>
      <c r="BI4645" s="3">
        <f t="shared" si="692"/>
        <v>0</v>
      </c>
      <c r="BJ4645" s="3">
        <f t="shared" si="692"/>
        <v>0</v>
      </c>
      <c r="BK4645" s="3">
        <f t="shared" si="692"/>
        <v>0</v>
      </c>
      <c r="BL4645" s="3">
        <f t="shared" si="692"/>
        <v>0</v>
      </c>
    </row>
    <row r="4646" spans="3:64" ht="15" customHeight="1" x14ac:dyDescent="0.25">
      <c r="C4646" s="15"/>
      <c r="W4646" s="27" t="s">
        <v>10</v>
      </c>
      <c r="AN4646"/>
      <c r="AO4646"/>
      <c r="AP4646"/>
      <c r="AQ4646"/>
      <c r="BE4646" s="30" t="str">
        <f t="shared" si="692"/>
        <v>oui</v>
      </c>
      <c r="BF4646" s="3">
        <f t="shared" si="692"/>
        <v>0</v>
      </c>
      <c r="BG4646" s="3">
        <f t="shared" si="692"/>
        <v>0</v>
      </c>
      <c r="BH4646" s="3">
        <f t="shared" si="692"/>
        <v>0</v>
      </c>
      <c r="BI4646" s="3">
        <f t="shared" si="692"/>
        <v>0</v>
      </c>
      <c r="BJ4646" s="3">
        <f t="shared" si="692"/>
        <v>0</v>
      </c>
      <c r="BK4646" s="3">
        <f t="shared" si="692"/>
        <v>0</v>
      </c>
      <c r="BL4646" s="3">
        <f t="shared" si="692"/>
        <v>0</v>
      </c>
    </row>
    <row r="4647" spans="3:64" ht="15" customHeight="1" x14ac:dyDescent="0.25">
      <c r="C4647" s="15"/>
      <c r="W4647" s="27" t="s">
        <v>10</v>
      </c>
      <c r="AN4647"/>
      <c r="AO4647"/>
      <c r="AP4647"/>
      <c r="AQ4647"/>
      <c r="BE4647" s="30" t="str">
        <f t="shared" si="692"/>
        <v>oui</v>
      </c>
      <c r="BF4647" s="3">
        <f t="shared" si="692"/>
        <v>0</v>
      </c>
      <c r="BG4647" s="3">
        <f t="shared" si="692"/>
        <v>0</v>
      </c>
      <c r="BH4647" s="3">
        <f t="shared" si="692"/>
        <v>0</v>
      </c>
      <c r="BI4647" s="3">
        <f t="shared" si="692"/>
        <v>0</v>
      </c>
      <c r="BJ4647" s="3">
        <f t="shared" si="692"/>
        <v>0</v>
      </c>
      <c r="BK4647" s="3">
        <f t="shared" si="692"/>
        <v>0</v>
      </c>
      <c r="BL4647" s="3">
        <f t="shared" si="692"/>
        <v>0</v>
      </c>
    </row>
    <row r="4648" spans="3:64" ht="15" customHeight="1" x14ac:dyDescent="0.25">
      <c r="C4648" s="15"/>
      <c r="W4648" s="27" t="s">
        <v>10</v>
      </c>
      <c r="AN4648"/>
      <c r="AO4648"/>
      <c r="AP4648"/>
      <c r="AQ4648"/>
      <c r="BE4648" s="30" t="str">
        <f t="shared" si="692"/>
        <v>oui</v>
      </c>
      <c r="BF4648" s="3">
        <f t="shared" si="692"/>
        <v>0</v>
      </c>
      <c r="BG4648" s="3">
        <f t="shared" si="692"/>
        <v>0</v>
      </c>
      <c r="BH4648" s="3">
        <f t="shared" si="692"/>
        <v>0</v>
      </c>
      <c r="BI4648" s="3">
        <f t="shared" si="692"/>
        <v>0</v>
      </c>
      <c r="BJ4648" s="3">
        <f t="shared" si="692"/>
        <v>0</v>
      </c>
      <c r="BK4648" s="3">
        <f t="shared" si="692"/>
        <v>0</v>
      </c>
      <c r="BL4648" s="3">
        <f t="shared" si="692"/>
        <v>0</v>
      </c>
    </row>
    <row r="4649" spans="3:64" ht="15" customHeight="1" x14ac:dyDescent="0.25">
      <c r="C4649" s="15"/>
      <c r="W4649" s="27" t="s">
        <v>10</v>
      </c>
      <c r="AN4649"/>
      <c r="AO4649"/>
      <c r="AP4649"/>
      <c r="AQ4649"/>
      <c r="BE4649" s="30" t="str">
        <f t="shared" si="692"/>
        <v>oui</v>
      </c>
      <c r="BF4649" s="3">
        <f t="shared" si="692"/>
        <v>0</v>
      </c>
      <c r="BG4649" s="3">
        <f t="shared" si="692"/>
        <v>0</v>
      </c>
      <c r="BH4649" s="3">
        <f t="shared" si="692"/>
        <v>0</v>
      </c>
      <c r="BI4649" s="3">
        <f t="shared" si="692"/>
        <v>0</v>
      </c>
      <c r="BJ4649" s="3">
        <f t="shared" si="692"/>
        <v>0</v>
      </c>
      <c r="BK4649" s="3">
        <f t="shared" si="692"/>
        <v>0</v>
      </c>
      <c r="BL4649" s="3">
        <f t="shared" si="692"/>
        <v>0</v>
      </c>
    </row>
    <row r="4650" spans="3:64" ht="15" customHeight="1" x14ac:dyDescent="0.25">
      <c r="C4650" s="15"/>
      <c r="W4650" s="27" t="s">
        <v>10</v>
      </c>
      <c r="AN4650"/>
      <c r="AO4650"/>
      <c r="AP4650"/>
      <c r="AQ4650"/>
      <c r="BE4650" s="30" t="str">
        <f t="shared" ref="BE4650:BL4665" si="693">+BE4649</f>
        <v>oui</v>
      </c>
      <c r="BF4650" s="3">
        <f t="shared" si="693"/>
        <v>0</v>
      </c>
      <c r="BG4650" s="3">
        <f t="shared" si="693"/>
        <v>0</v>
      </c>
      <c r="BH4650" s="3">
        <f t="shared" si="693"/>
        <v>0</v>
      </c>
      <c r="BI4650" s="3">
        <f t="shared" si="693"/>
        <v>0</v>
      </c>
      <c r="BJ4650" s="3">
        <f t="shared" si="693"/>
        <v>0</v>
      </c>
      <c r="BK4650" s="3">
        <f t="shared" si="693"/>
        <v>0</v>
      </c>
      <c r="BL4650" s="3">
        <f t="shared" si="693"/>
        <v>0</v>
      </c>
    </row>
    <row r="4651" spans="3:64" ht="15" customHeight="1" x14ac:dyDescent="0.25">
      <c r="C4651" s="15"/>
      <c r="W4651" s="27" t="s">
        <v>10</v>
      </c>
      <c r="AN4651"/>
      <c r="AO4651"/>
      <c r="AP4651"/>
      <c r="AQ4651"/>
      <c r="BE4651" s="30" t="str">
        <f t="shared" si="693"/>
        <v>oui</v>
      </c>
      <c r="BF4651" s="3">
        <f t="shared" si="693"/>
        <v>0</v>
      </c>
      <c r="BG4651" s="3">
        <f t="shared" si="693"/>
        <v>0</v>
      </c>
      <c r="BH4651" s="3">
        <f t="shared" si="693"/>
        <v>0</v>
      </c>
      <c r="BI4651" s="3">
        <f t="shared" si="693"/>
        <v>0</v>
      </c>
      <c r="BJ4651" s="3">
        <f t="shared" si="693"/>
        <v>0</v>
      </c>
      <c r="BK4651" s="3">
        <f t="shared" si="693"/>
        <v>0</v>
      </c>
      <c r="BL4651" s="3">
        <f t="shared" si="693"/>
        <v>0</v>
      </c>
    </row>
    <row r="4652" spans="3:64" ht="15" customHeight="1" x14ac:dyDescent="0.25">
      <c r="C4652" s="15"/>
      <c r="W4652" s="27" t="s">
        <v>10</v>
      </c>
      <c r="AN4652"/>
      <c r="AO4652"/>
      <c r="AP4652"/>
      <c r="AQ4652"/>
      <c r="BE4652" s="30" t="str">
        <f t="shared" si="693"/>
        <v>oui</v>
      </c>
      <c r="BF4652" s="3">
        <f t="shared" si="693"/>
        <v>0</v>
      </c>
      <c r="BG4652" s="3">
        <f t="shared" si="693"/>
        <v>0</v>
      </c>
      <c r="BH4652" s="3">
        <f t="shared" si="693"/>
        <v>0</v>
      </c>
      <c r="BI4652" s="3">
        <f t="shared" si="693"/>
        <v>0</v>
      </c>
      <c r="BJ4652" s="3">
        <f t="shared" si="693"/>
        <v>0</v>
      </c>
      <c r="BK4652" s="3">
        <f t="shared" si="693"/>
        <v>0</v>
      </c>
      <c r="BL4652" s="3">
        <f t="shared" si="693"/>
        <v>0</v>
      </c>
    </row>
    <row r="4653" spans="3:64" ht="15" customHeight="1" x14ac:dyDescent="0.25">
      <c r="C4653" s="15"/>
      <c r="W4653" s="27" t="s">
        <v>10</v>
      </c>
      <c r="AN4653"/>
      <c r="AO4653"/>
      <c r="AP4653"/>
      <c r="AQ4653"/>
      <c r="BE4653" s="30" t="str">
        <f t="shared" si="693"/>
        <v>oui</v>
      </c>
      <c r="BF4653" s="3">
        <f t="shared" si="693"/>
        <v>0</v>
      </c>
      <c r="BG4653" s="3">
        <f t="shared" si="693"/>
        <v>0</v>
      </c>
      <c r="BH4653" s="3">
        <f t="shared" si="693"/>
        <v>0</v>
      </c>
      <c r="BI4653" s="3">
        <f t="shared" si="693"/>
        <v>0</v>
      </c>
      <c r="BJ4653" s="3">
        <f t="shared" si="693"/>
        <v>0</v>
      </c>
      <c r="BK4653" s="3">
        <f t="shared" si="693"/>
        <v>0</v>
      </c>
      <c r="BL4653" s="3">
        <f t="shared" si="693"/>
        <v>0</v>
      </c>
    </row>
    <row r="4654" spans="3:64" ht="15" customHeight="1" x14ac:dyDescent="0.25">
      <c r="C4654" s="15"/>
      <c r="W4654" s="27" t="s">
        <v>10</v>
      </c>
      <c r="AN4654"/>
      <c r="AO4654"/>
      <c r="AP4654"/>
      <c r="AQ4654"/>
      <c r="BE4654" s="30" t="str">
        <f t="shared" si="693"/>
        <v>oui</v>
      </c>
      <c r="BF4654" s="3">
        <f t="shared" si="693"/>
        <v>0</v>
      </c>
      <c r="BG4654" s="3">
        <f t="shared" si="693"/>
        <v>0</v>
      </c>
      <c r="BH4654" s="3">
        <f t="shared" si="693"/>
        <v>0</v>
      </c>
      <c r="BI4654" s="3">
        <f t="shared" si="693"/>
        <v>0</v>
      </c>
      <c r="BJ4654" s="3">
        <f t="shared" si="693"/>
        <v>0</v>
      </c>
      <c r="BK4654" s="3">
        <f t="shared" si="693"/>
        <v>0</v>
      </c>
      <c r="BL4654" s="3">
        <f t="shared" si="693"/>
        <v>0</v>
      </c>
    </row>
    <row r="4655" spans="3:64" ht="15" customHeight="1" x14ac:dyDescent="0.25">
      <c r="C4655" s="15"/>
      <c r="W4655" s="27" t="s">
        <v>10</v>
      </c>
      <c r="AN4655"/>
      <c r="AO4655"/>
      <c r="AP4655"/>
      <c r="AQ4655"/>
      <c r="BE4655" s="30" t="str">
        <f t="shared" si="693"/>
        <v>oui</v>
      </c>
      <c r="BF4655" s="3">
        <f t="shared" si="693"/>
        <v>0</v>
      </c>
      <c r="BG4655" s="3">
        <f t="shared" si="693"/>
        <v>0</v>
      </c>
      <c r="BH4655" s="3">
        <f t="shared" si="693"/>
        <v>0</v>
      </c>
      <c r="BI4655" s="3">
        <f t="shared" si="693"/>
        <v>0</v>
      </c>
      <c r="BJ4655" s="3">
        <f t="shared" si="693"/>
        <v>0</v>
      </c>
      <c r="BK4655" s="3">
        <f t="shared" si="693"/>
        <v>0</v>
      </c>
      <c r="BL4655" s="3">
        <f t="shared" si="693"/>
        <v>0</v>
      </c>
    </row>
    <row r="4656" spans="3:64" ht="15" customHeight="1" x14ac:dyDescent="0.25">
      <c r="C4656" s="15"/>
      <c r="W4656" s="27" t="s">
        <v>10</v>
      </c>
      <c r="AN4656"/>
      <c r="AO4656"/>
      <c r="AP4656"/>
      <c r="AQ4656"/>
      <c r="BE4656" s="30" t="str">
        <f t="shared" si="693"/>
        <v>oui</v>
      </c>
      <c r="BF4656" s="3">
        <f t="shared" si="693"/>
        <v>0</v>
      </c>
      <c r="BG4656" s="3">
        <f t="shared" si="693"/>
        <v>0</v>
      </c>
      <c r="BH4656" s="3">
        <f t="shared" si="693"/>
        <v>0</v>
      </c>
      <c r="BI4656" s="3">
        <f t="shared" si="693"/>
        <v>0</v>
      </c>
      <c r="BJ4656" s="3">
        <f t="shared" si="693"/>
        <v>0</v>
      </c>
      <c r="BK4656" s="3">
        <f t="shared" si="693"/>
        <v>0</v>
      </c>
      <c r="BL4656" s="3">
        <f t="shared" si="693"/>
        <v>0</v>
      </c>
    </row>
    <row r="4657" spans="3:57" ht="15" customHeight="1" x14ac:dyDescent="0.25">
      <c r="C4657" s="15"/>
      <c r="W4657" s="132" t="s">
        <v>91</v>
      </c>
      <c r="AN4657"/>
      <c r="AO4657"/>
      <c r="AP4657"/>
      <c r="AQ4657"/>
      <c r="BD4657"/>
      <c r="BE4657" s="30" t="str">
        <f t="shared" si="693"/>
        <v>oui</v>
      </c>
    </row>
    <row r="4658" spans="3:57" ht="15" customHeight="1" x14ac:dyDescent="0.25">
      <c r="C4658" s="15"/>
      <c r="W4658" s="132" t="s">
        <v>91</v>
      </c>
      <c r="AN4658"/>
      <c r="AO4658"/>
      <c r="AP4658"/>
      <c r="AQ4658"/>
      <c r="BD4658"/>
      <c r="BE4658" s="30" t="str">
        <f t="shared" si="693"/>
        <v>oui</v>
      </c>
    </row>
    <row r="4659" spans="3:57" ht="15" customHeight="1" x14ac:dyDescent="0.25">
      <c r="C4659" s="15"/>
      <c r="W4659" s="132" t="s">
        <v>91</v>
      </c>
      <c r="AN4659"/>
      <c r="AO4659"/>
      <c r="AP4659"/>
      <c r="AQ4659"/>
      <c r="BD4659"/>
      <c r="BE4659" s="30" t="str">
        <f t="shared" si="693"/>
        <v>oui</v>
      </c>
    </row>
    <row r="4660" spans="3:57" ht="15" customHeight="1" x14ac:dyDescent="0.25">
      <c r="C4660" s="15"/>
      <c r="W4660" s="132" t="s">
        <v>91</v>
      </c>
      <c r="AN4660"/>
      <c r="AO4660"/>
      <c r="AP4660"/>
      <c r="AQ4660"/>
      <c r="BD4660"/>
      <c r="BE4660" s="30" t="str">
        <f t="shared" si="693"/>
        <v>oui</v>
      </c>
    </row>
    <row r="4661" spans="3:57" ht="15" customHeight="1" x14ac:dyDescent="0.25">
      <c r="C4661" s="15"/>
      <c r="W4661" s="132" t="s">
        <v>91</v>
      </c>
      <c r="AN4661"/>
      <c r="AO4661"/>
      <c r="AP4661"/>
      <c r="AQ4661"/>
      <c r="BD4661"/>
      <c r="BE4661" s="30" t="str">
        <f t="shared" si="693"/>
        <v>oui</v>
      </c>
    </row>
    <row r="4662" spans="3:57" ht="15" customHeight="1" x14ac:dyDescent="0.25">
      <c r="C4662" s="15"/>
      <c r="W4662" s="132" t="s">
        <v>91</v>
      </c>
      <c r="AN4662"/>
      <c r="AO4662"/>
      <c r="AP4662"/>
      <c r="AQ4662"/>
      <c r="BD4662"/>
      <c r="BE4662" s="30" t="str">
        <f t="shared" si="693"/>
        <v>oui</v>
      </c>
    </row>
    <row r="4663" spans="3:57" ht="15" customHeight="1" x14ac:dyDescent="0.25">
      <c r="C4663" s="15"/>
      <c r="W4663" s="132" t="s">
        <v>91</v>
      </c>
      <c r="AN4663"/>
      <c r="AO4663"/>
      <c r="AP4663"/>
      <c r="AQ4663"/>
      <c r="BD4663"/>
      <c r="BE4663" s="30" t="str">
        <f t="shared" si="693"/>
        <v>oui</v>
      </c>
    </row>
    <row r="4664" spans="3:57" ht="15" customHeight="1" x14ac:dyDescent="0.25">
      <c r="C4664" s="15"/>
      <c r="W4664" s="132" t="s">
        <v>91</v>
      </c>
      <c r="AN4664"/>
      <c r="AO4664"/>
      <c r="AP4664"/>
      <c r="AQ4664"/>
      <c r="BD4664"/>
      <c r="BE4664" s="30" t="str">
        <f t="shared" si="693"/>
        <v>oui</v>
      </c>
    </row>
    <row r="4665" spans="3:57" ht="15" customHeight="1" x14ac:dyDescent="0.25">
      <c r="C4665" s="15"/>
      <c r="W4665" s="132" t="s">
        <v>91</v>
      </c>
      <c r="AN4665"/>
      <c r="AO4665"/>
      <c r="AP4665"/>
      <c r="AQ4665"/>
      <c r="BD4665"/>
      <c r="BE4665" s="30" t="str">
        <f t="shared" si="693"/>
        <v>oui</v>
      </c>
    </row>
    <row r="4666" spans="3:57" ht="15" customHeight="1" x14ac:dyDescent="0.25">
      <c r="C4666" s="15"/>
      <c r="W4666" s="132" t="s">
        <v>91</v>
      </c>
      <c r="AN4666"/>
      <c r="AO4666"/>
      <c r="AP4666"/>
      <c r="AQ4666"/>
      <c r="BD4666"/>
      <c r="BE4666" s="30" t="str">
        <f t="shared" ref="BE4666:BE4729" si="694">+BE4665</f>
        <v>oui</v>
      </c>
    </row>
    <row r="4667" spans="3:57" ht="15" customHeight="1" x14ac:dyDescent="0.25">
      <c r="C4667" s="15"/>
      <c r="W4667" s="132" t="s">
        <v>91</v>
      </c>
      <c r="AN4667"/>
      <c r="AO4667"/>
      <c r="AP4667"/>
      <c r="AQ4667"/>
      <c r="BD4667"/>
      <c r="BE4667" s="30" t="str">
        <f t="shared" si="694"/>
        <v>oui</v>
      </c>
    </row>
    <row r="4668" spans="3:57" ht="15" customHeight="1" x14ac:dyDescent="0.25">
      <c r="C4668" s="15"/>
      <c r="W4668" s="132" t="s">
        <v>91</v>
      </c>
      <c r="AN4668"/>
      <c r="AO4668"/>
      <c r="AP4668"/>
      <c r="AQ4668"/>
      <c r="BD4668"/>
      <c r="BE4668" s="30" t="str">
        <f t="shared" si="694"/>
        <v>oui</v>
      </c>
    </row>
    <row r="4669" spans="3:57" ht="15" customHeight="1" x14ac:dyDescent="0.25">
      <c r="C4669" s="15"/>
      <c r="W4669" s="132" t="s">
        <v>91</v>
      </c>
      <c r="AN4669"/>
      <c r="AO4669"/>
      <c r="AP4669"/>
      <c r="AQ4669"/>
      <c r="BD4669"/>
      <c r="BE4669" s="30" t="str">
        <f t="shared" si="694"/>
        <v>oui</v>
      </c>
    </row>
    <row r="4670" spans="3:57" ht="15" customHeight="1" x14ac:dyDescent="0.25">
      <c r="C4670" s="15"/>
      <c r="W4670" s="132" t="s">
        <v>91</v>
      </c>
      <c r="AN4670"/>
      <c r="AO4670"/>
      <c r="AP4670"/>
      <c r="AQ4670"/>
      <c r="BD4670"/>
      <c r="BE4670" s="30" t="str">
        <f t="shared" si="694"/>
        <v>oui</v>
      </c>
    </row>
    <row r="4671" spans="3:57" ht="15" customHeight="1" x14ac:dyDescent="0.25">
      <c r="C4671" s="15"/>
      <c r="W4671" s="132" t="s">
        <v>91</v>
      </c>
      <c r="AN4671"/>
      <c r="AO4671"/>
      <c r="AP4671"/>
      <c r="AQ4671"/>
      <c r="BD4671"/>
      <c r="BE4671" s="30" t="str">
        <f t="shared" si="694"/>
        <v>oui</v>
      </c>
    </row>
    <row r="4672" spans="3:57" ht="15" customHeight="1" x14ac:dyDescent="0.25">
      <c r="C4672" s="15"/>
      <c r="W4672" s="132" t="s">
        <v>91</v>
      </c>
      <c r="AN4672"/>
      <c r="AO4672"/>
      <c r="AP4672"/>
      <c r="AQ4672"/>
      <c r="BD4672"/>
      <c r="BE4672" s="30" t="str">
        <f t="shared" si="694"/>
        <v>oui</v>
      </c>
    </row>
    <row r="4673" spans="3:57" ht="15" customHeight="1" x14ac:dyDescent="0.25">
      <c r="C4673" s="15"/>
      <c r="W4673" s="132" t="s">
        <v>91</v>
      </c>
      <c r="AN4673"/>
      <c r="AO4673"/>
      <c r="AP4673"/>
      <c r="AQ4673"/>
      <c r="BD4673"/>
      <c r="BE4673" s="30" t="str">
        <f t="shared" si="694"/>
        <v>oui</v>
      </c>
    </row>
    <row r="4674" spans="3:57" ht="15" customHeight="1" x14ac:dyDescent="0.25">
      <c r="C4674" s="15"/>
      <c r="W4674" s="132" t="s">
        <v>91</v>
      </c>
      <c r="AN4674"/>
      <c r="AO4674"/>
      <c r="AP4674"/>
      <c r="AQ4674"/>
      <c r="BD4674"/>
      <c r="BE4674" s="30" t="str">
        <f t="shared" si="694"/>
        <v>oui</v>
      </c>
    </row>
    <row r="4675" spans="3:57" ht="15" customHeight="1" x14ac:dyDescent="0.25">
      <c r="C4675" s="15"/>
      <c r="W4675" s="132" t="s">
        <v>91</v>
      </c>
      <c r="AN4675"/>
      <c r="AO4675"/>
      <c r="AP4675"/>
      <c r="AQ4675"/>
      <c r="BD4675"/>
      <c r="BE4675" s="30" t="str">
        <f t="shared" si="694"/>
        <v>oui</v>
      </c>
    </row>
    <row r="4676" spans="3:57" ht="15" customHeight="1" x14ac:dyDescent="0.25">
      <c r="C4676" s="15"/>
      <c r="W4676" s="132" t="s">
        <v>91</v>
      </c>
      <c r="AN4676"/>
      <c r="AO4676"/>
      <c r="AP4676"/>
      <c r="AQ4676"/>
      <c r="BD4676"/>
      <c r="BE4676" s="30" t="str">
        <f t="shared" si="694"/>
        <v>oui</v>
      </c>
    </row>
    <row r="4677" spans="3:57" ht="15" customHeight="1" x14ac:dyDescent="0.25">
      <c r="C4677" s="15"/>
      <c r="W4677" s="132" t="s">
        <v>91</v>
      </c>
      <c r="AN4677"/>
      <c r="AO4677"/>
      <c r="AP4677"/>
      <c r="AQ4677"/>
      <c r="BD4677"/>
      <c r="BE4677" s="30" t="str">
        <f t="shared" si="694"/>
        <v>oui</v>
      </c>
    </row>
    <row r="4678" spans="3:57" ht="15" customHeight="1" x14ac:dyDescent="0.25">
      <c r="C4678" s="15"/>
      <c r="W4678" s="132" t="s">
        <v>91</v>
      </c>
      <c r="AN4678"/>
      <c r="AO4678"/>
      <c r="AP4678"/>
      <c r="AQ4678"/>
      <c r="BD4678"/>
      <c r="BE4678" s="30" t="str">
        <f t="shared" si="694"/>
        <v>oui</v>
      </c>
    </row>
    <row r="4679" spans="3:57" ht="15" customHeight="1" x14ac:dyDescent="0.25">
      <c r="C4679" s="15"/>
      <c r="W4679" s="132" t="s">
        <v>91</v>
      </c>
      <c r="AN4679"/>
      <c r="AO4679"/>
      <c r="AP4679"/>
      <c r="AQ4679"/>
      <c r="BD4679"/>
      <c r="BE4679" s="30" t="str">
        <f t="shared" si="694"/>
        <v>oui</v>
      </c>
    </row>
    <row r="4680" spans="3:57" ht="15" customHeight="1" x14ac:dyDescent="0.25">
      <c r="C4680" s="15"/>
      <c r="W4680" s="132" t="s">
        <v>91</v>
      </c>
      <c r="AN4680"/>
      <c r="AO4680"/>
      <c r="AP4680"/>
      <c r="AQ4680"/>
      <c r="BD4680"/>
      <c r="BE4680" s="30" t="str">
        <f t="shared" si="694"/>
        <v>oui</v>
      </c>
    </row>
    <row r="4681" spans="3:57" ht="15" customHeight="1" x14ac:dyDescent="0.25">
      <c r="C4681" s="15"/>
      <c r="W4681" s="132" t="s">
        <v>91</v>
      </c>
      <c r="AN4681"/>
      <c r="AO4681"/>
      <c r="AP4681"/>
      <c r="AQ4681"/>
      <c r="BD4681"/>
      <c r="BE4681" s="30" t="str">
        <f t="shared" si="694"/>
        <v>oui</v>
      </c>
    </row>
    <row r="4682" spans="3:57" ht="15" customHeight="1" x14ac:dyDescent="0.25">
      <c r="C4682" s="15"/>
      <c r="W4682" s="132" t="s">
        <v>91</v>
      </c>
      <c r="AN4682"/>
      <c r="AO4682"/>
      <c r="AP4682"/>
      <c r="AQ4682"/>
      <c r="BD4682"/>
      <c r="BE4682" s="30" t="str">
        <f t="shared" si="694"/>
        <v>oui</v>
      </c>
    </row>
    <row r="4683" spans="3:57" ht="15" customHeight="1" x14ac:dyDescent="0.25">
      <c r="C4683" s="15"/>
      <c r="W4683" s="132" t="s">
        <v>91</v>
      </c>
      <c r="AN4683"/>
      <c r="AO4683"/>
      <c r="AP4683"/>
      <c r="AQ4683"/>
      <c r="BD4683"/>
      <c r="BE4683" s="30" t="str">
        <f t="shared" si="694"/>
        <v>oui</v>
      </c>
    </row>
    <row r="4684" spans="3:57" ht="15" customHeight="1" x14ac:dyDescent="0.25">
      <c r="C4684" s="15"/>
      <c r="W4684" s="132" t="s">
        <v>91</v>
      </c>
      <c r="AN4684"/>
      <c r="AO4684"/>
      <c r="AP4684"/>
      <c r="AQ4684"/>
      <c r="BD4684"/>
      <c r="BE4684" s="30" t="str">
        <f t="shared" si="694"/>
        <v>oui</v>
      </c>
    </row>
    <row r="4685" spans="3:57" ht="15" customHeight="1" x14ac:dyDescent="0.25">
      <c r="C4685" s="15"/>
      <c r="W4685" s="132" t="s">
        <v>91</v>
      </c>
      <c r="AN4685"/>
      <c r="AO4685"/>
      <c r="AP4685"/>
      <c r="AQ4685"/>
      <c r="BD4685"/>
      <c r="BE4685" s="30" t="str">
        <f t="shared" si="694"/>
        <v>oui</v>
      </c>
    </row>
    <row r="4686" spans="3:57" ht="15" customHeight="1" x14ac:dyDescent="0.25">
      <c r="C4686" s="15"/>
      <c r="W4686" s="132" t="s">
        <v>91</v>
      </c>
      <c r="AN4686"/>
      <c r="AO4686"/>
      <c r="AP4686"/>
      <c r="AQ4686"/>
      <c r="BD4686"/>
      <c r="BE4686" s="30" t="str">
        <f t="shared" si="694"/>
        <v>oui</v>
      </c>
    </row>
    <row r="4687" spans="3:57" ht="15" customHeight="1" x14ac:dyDescent="0.25">
      <c r="C4687" s="15"/>
      <c r="W4687" s="132" t="s">
        <v>91</v>
      </c>
      <c r="AN4687"/>
      <c r="AO4687"/>
      <c r="AP4687"/>
      <c r="AQ4687"/>
      <c r="BD4687"/>
      <c r="BE4687" s="30" t="str">
        <f t="shared" si="694"/>
        <v>oui</v>
      </c>
    </row>
    <row r="4688" spans="3:57" ht="15" customHeight="1" x14ac:dyDescent="0.25">
      <c r="C4688" s="15"/>
      <c r="W4688" s="132" t="s">
        <v>91</v>
      </c>
      <c r="AN4688"/>
      <c r="AO4688"/>
      <c r="AP4688"/>
      <c r="AQ4688"/>
      <c r="BD4688"/>
      <c r="BE4688" s="30" t="str">
        <f t="shared" si="694"/>
        <v>oui</v>
      </c>
    </row>
    <row r="4689" spans="3:57" ht="15" customHeight="1" x14ac:dyDescent="0.25">
      <c r="C4689" s="15"/>
      <c r="W4689" s="132" t="s">
        <v>91</v>
      </c>
      <c r="AN4689"/>
      <c r="AO4689"/>
      <c r="AP4689"/>
      <c r="AQ4689"/>
      <c r="BD4689"/>
      <c r="BE4689" s="30" t="str">
        <f t="shared" si="694"/>
        <v>oui</v>
      </c>
    </row>
    <row r="4690" spans="3:57" ht="15" customHeight="1" x14ac:dyDescent="0.25">
      <c r="C4690" s="15"/>
      <c r="W4690" s="132" t="s">
        <v>91</v>
      </c>
      <c r="AN4690"/>
      <c r="AO4690"/>
      <c r="AP4690"/>
      <c r="AQ4690"/>
      <c r="BD4690"/>
      <c r="BE4690" s="30" t="str">
        <f t="shared" si="694"/>
        <v>oui</v>
      </c>
    </row>
    <row r="4691" spans="3:57" ht="15" customHeight="1" x14ac:dyDescent="0.25">
      <c r="C4691" s="15"/>
      <c r="W4691" s="132" t="s">
        <v>91</v>
      </c>
      <c r="AN4691"/>
      <c r="AO4691"/>
      <c r="AP4691"/>
      <c r="AQ4691"/>
      <c r="BD4691"/>
      <c r="BE4691" s="30" t="str">
        <f t="shared" si="694"/>
        <v>oui</v>
      </c>
    </row>
    <row r="4692" spans="3:57" ht="15" customHeight="1" x14ac:dyDescent="0.25">
      <c r="C4692" s="15"/>
      <c r="W4692" s="132" t="s">
        <v>91</v>
      </c>
      <c r="AN4692"/>
      <c r="AO4692"/>
      <c r="AP4692"/>
      <c r="AQ4692"/>
      <c r="BD4692"/>
      <c r="BE4692" s="30" t="str">
        <f t="shared" si="694"/>
        <v>oui</v>
      </c>
    </row>
    <row r="4693" spans="3:57" ht="15" customHeight="1" x14ac:dyDescent="0.25">
      <c r="C4693" s="15"/>
      <c r="W4693" s="132" t="s">
        <v>91</v>
      </c>
      <c r="AN4693"/>
      <c r="AO4693"/>
      <c r="AP4693"/>
      <c r="AQ4693"/>
      <c r="BD4693"/>
      <c r="BE4693" s="30" t="str">
        <f t="shared" si="694"/>
        <v>oui</v>
      </c>
    </row>
    <row r="4694" spans="3:57" ht="15" customHeight="1" x14ac:dyDescent="0.25">
      <c r="C4694" s="15"/>
      <c r="W4694" s="132" t="s">
        <v>91</v>
      </c>
      <c r="AN4694"/>
      <c r="AO4694"/>
      <c r="AP4694"/>
      <c r="AQ4694"/>
      <c r="BD4694"/>
      <c r="BE4694" s="30" t="str">
        <f t="shared" si="694"/>
        <v>oui</v>
      </c>
    </row>
    <row r="4695" spans="3:57" ht="15" customHeight="1" x14ac:dyDescent="0.25">
      <c r="C4695" s="15"/>
      <c r="W4695" s="132" t="s">
        <v>91</v>
      </c>
      <c r="AN4695"/>
      <c r="AO4695"/>
      <c r="AP4695"/>
      <c r="AQ4695"/>
      <c r="BD4695"/>
      <c r="BE4695" s="30" t="str">
        <f t="shared" si="694"/>
        <v>oui</v>
      </c>
    </row>
    <row r="4696" spans="3:57" ht="15" customHeight="1" x14ac:dyDescent="0.25">
      <c r="C4696" s="15"/>
      <c r="W4696" s="132" t="s">
        <v>91</v>
      </c>
      <c r="AN4696"/>
      <c r="AO4696"/>
      <c r="AP4696"/>
      <c r="AQ4696"/>
      <c r="BD4696"/>
      <c r="BE4696" s="30" t="str">
        <f t="shared" si="694"/>
        <v>oui</v>
      </c>
    </row>
    <row r="4697" spans="3:57" ht="15" customHeight="1" x14ac:dyDescent="0.25">
      <c r="C4697" s="15"/>
      <c r="W4697" s="132" t="s">
        <v>91</v>
      </c>
      <c r="AN4697"/>
      <c r="AO4697"/>
      <c r="AP4697"/>
      <c r="AQ4697"/>
      <c r="BD4697"/>
      <c r="BE4697" s="30" t="str">
        <f t="shared" si="694"/>
        <v>oui</v>
      </c>
    </row>
    <row r="4698" spans="3:57" ht="15" customHeight="1" x14ac:dyDescent="0.25">
      <c r="C4698" s="15"/>
      <c r="W4698" s="132" t="s">
        <v>91</v>
      </c>
      <c r="AN4698"/>
      <c r="AO4698"/>
      <c r="AP4698"/>
      <c r="AQ4698"/>
      <c r="BD4698"/>
      <c r="BE4698" s="30" t="str">
        <f t="shared" si="694"/>
        <v>oui</v>
      </c>
    </row>
    <row r="4699" spans="3:57" ht="15" customHeight="1" x14ac:dyDescent="0.25">
      <c r="C4699" s="15"/>
      <c r="W4699" s="132" t="s">
        <v>91</v>
      </c>
      <c r="AN4699"/>
      <c r="AO4699"/>
      <c r="AP4699"/>
      <c r="AQ4699"/>
      <c r="BD4699"/>
      <c r="BE4699" s="30" t="str">
        <f t="shared" si="694"/>
        <v>oui</v>
      </c>
    </row>
    <row r="4700" spans="3:57" ht="15" customHeight="1" x14ac:dyDescent="0.25">
      <c r="C4700" s="15"/>
      <c r="W4700" s="132" t="s">
        <v>91</v>
      </c>
      <c r="AN4700"/>
      <c r="AO4700"/>
      <c r="AP4700"/>
      <c r="AQ4700"/>
      <c r="BD4700"/>
      <c r="BE4700" s="30" t="str">
        <f t="shared" si="694"/>
        <v>oui</v>
      </c>
    </row>
    <row r="4701" spans="3:57" ht="15" customHeight="1" x14ac:dyDescent="0.25">
      <c r="C4701" s="15"/>
      <c r="W4701" s="132" t="s">
        <v>91</v>
      </c>
      <c r="AN4701"/>
      <c r="AO4701"/>
      <c r="AP4701"/>
      <c r="AQ4701"/>
      <c r="BD4701"/>
      <c r="BE4701" s="30" t="str">
        <f t="shared" si="694"/>
        <v>oui</v>
      </c>
    </row>
    <row r="4702" spans="3:57" ht="15" customHeight="1" x14ac:dyDescent="0.25">
      <c r="C4702" s="15"/>
      <c r="W4702" s="132" t="s">
        <v>91</v>
      </c>
      <c r="AN4702"/>
      <c r="AO4702"/>
      <c r="AP4702"/>
      <c r="AQ4702"/>
      <c r="BD4702"/>
      <c r="BE4702" s="30" t="str">
        <f t="shared" si="694"/>
        <v>oui</v>
      </c>
    </row>
    <row r="4703" spans="3:57" ht="15" customHeight="1" x14ac:dyDescent="0.25">
      <c r="C4703" s="15"/>
      <c r="W4703" s="132" t="s">
        <v>91</v>
      </c>
      <c r="AN4703"/>
      <c r="AO4703"/>
      <c r="AP4703"/>
      <c r="AQ4703"/>
      <c r="BD4703"/>
      <c r="BE4703" s="30" t="str">
        <f t="shared" si="694"/>
        <v>oui</v>
      </c>
    </row>
    <row r="4704" spans="3:57" ht="15" customHeight="1" x14ac:dyDescent="0.25">
      <c r="C4704" s="15"/>
      <c r="W4704" s="132" t="s">
        <v>91</v>
      </c>
      <c r="AN4704"/>
      <c r="AO4704"/>
      <c r="AP4704"/>
      <c r="AQ4704"/>
      <c r="BD4704"/>
      <c r="BE4704" s="30" t="str">
        <f t="shared" si="694"/>
        <v>oui</v>
      </c>
    </row>
    <row r="4705" spans="3:57" ht="15" customHeight="1" x14ac:dyDescent="0.25">
      <c r="C4705" s="15"/>
      <c r="W4705" s="132" t="s">
        <v>91</v>
      </c>
      <c r="AN4705"/>
      <c r="AO4705"/>
      <c r="AP4705"/>
      <c r="AQ4705"/>
      <c r="BD4705"/>
      <c r="BE4705" s="30" t="str">
        <f t="shared" si="694"/>
        <v>oui</v>
      </c>
    </row>
    <row r="4706" spans="3:57" ht="15" customHeight="1" x14ac:dyDescent="0.25">
      <c r="C4706" s="15"/>
      <c r="W4706" s="132" t="s">
        <v>91</v>
      </c>
      <c r="AN4706"/>
      <c r="AO4706"/>
      <c r="AP4706"/>
      <c r="AQ4706"/>
      <c r="BD4706"/>
      <c r="BE4706" s="30" t="str">
        <f t="shared" si="694"/>
        <v>oui</v>
      </c>
    </row>
    <row r="4707" spans="3:57" ht="15" customHeight="1" x14ac:dyDescent="0.25">
      <c r="C4707" s="15"/>
      <c r="W4707" s="132" t="s">
        <v>91</v>
      </c>
      <c r="AN4707"/>
      <c r="AO4707"/>
      <c r="AP4707"/>
      <c r="AQ4707"/>
      <c r="BD4707"/>
      <c r="BE4707" s="30" t="str">
        <f t="shared" si="694"/>
        <v>oui</v>
      </c>
    </row>
    <row r="4708" spans="3:57" ht="15" customHeight="1" x14ac:dyDescent="0.25">
      <c r="C4708" s="15"/>
      <c r="W4708" s="132" t="s">
        <v>91</v>
      </c>
      <c r="AN4708"/>
      <c r="AO4708"/>
      <c r="AP4708"/>
      <c r="AQ4708"/>
      <c r="BD4708"/>
      <c r="BE4708" s="30" t="str">
        <f t="shared" si="694"/>
        <v>oui</v>
      </c>
    </row>
    <row r="4709" spans="3:57" ht="15" customHeight="1" x14ac:dyDescent="0.25">
      <c r="C4709" s="15"/>
      <c r="W4709" s="132" t="s">
        <v>91</v>
      </c>
      <c r="AN4709"/>
      <c r="AO4709"/>
      <c r="AP4709"/>
      <c r="AQ4709"/>
      <c r="BD4709"/>
      <c r="BE4709" s="30" t="str">
        <f t="shared" si="694"/>
        <v>oui</v>
      </c>
    </row>
    <row r="4710" spans="3:57" ht="15" customHeight="1" x14ac:dyDescent="0.25">
      <c r="C4710" s="15"/>
      <c r="W4710" s="132" t="s">
        <v>91</v>
      </c>
      <c r="AN4710"/>
      <c r="AO4710"/>
      <c r="AP4710"/>
      <c r="AQ4710"/>
      <c r="BD4710"/>
      <c r="BE4710" s="30" t="str">
        <f t="shared" si="694"/>
        <v>oui</v>
      </c>
    </row>
    <row r="4711" spans="3:57" ht="15" customHeight="1" x14ac:dyDescent="0.25">
      <c r="C4711" s="15"/>
      <c r="W4711" s="132" t="s">
        <v>91</v>
      </c>
      <c r="AN4711"/>
      <c r="AO4711"/>
      <c r="AP4711"/>
      <c r="AQ4711"/>
      <c r="BD4711"/>
      <c r="BE4711" s="30" t="str">
        <f t="shared" si="694"/>
        <v>oui</v>
      </c>
    </row>
    <row r="4712" spans="3:57" ht="15" customHeight="1" x14ac:dyDescent="0.25">
      <c r="C4712" s="15"/>
      <c r="W4712" s="132" t="s">
        <v>91</v>
      </c>
      <c r="AN4712"/>
      <c r="AO4712"/>
      <c r="AP4712"/>
      <c r="AQ4712"/>
      <c r="BD4712"/>
      <c r="BE4712" s="30" t="str">
        <f t="shared" si="694"/>
        <v>oui</v>
      </c>
    </row>
    <row r="4713" spans="3:57" ht="15" customHeight="1" x14ac:dyDescent="0.25">
      <c r="C4713" s="15"/>
      <c r="W4713" s="132" t="s">
        <v>91</v>
      </c>
      <c r="AN4713"/>
      <c r="AO4713"/>
      <c r="AP4713"/>
      <c r="AQ4713"/>
      <c r="BD4713"/>
      <c r="BE4713" s="30" t="str">
        <f t="shared" si="694"/>
        <v>oui</v>
      </c>
    </row>
    <row r="4714" spans="3:57" ht="15" customHeight="1" x14ac:dyDescent="0.25">
      <c r="C4714" s="15"/>
      <c r="W4714" s="132" t="s">
        <v>91</v>
      </c>
      <c r="AN4714"/>
      <c r="AO4714"/>
      <c r="AP4714"/>
      <c r="AQ4714"/>
      <c r="BD4714"/>
      <c r="BE4714" s="30" t="str">
        <f t="shared" si="694"/>
        <v>oui</v>
      </c>
    </row>
    <row r="4715" spans="3:57" ht="15" customHeight="1" x14ac:dyDescent="0.25">
      <c r="C4715" s="15"/>
      <c r="W4715" s="132" t="s">
        <v>91</v>
      </c>
      <c r="AN4715"/>
      <c r="AO4715"/>
      <c r="AP4715"/>
      <c r="AQ4715"/>
      <c r="BD4715"/>
      <c r="BE4715" s="30" t="str">
        <f t="shared" si="694"/>
        <v>oui</v>
      </c>
    </row>
    <row r="4716" spans="3:57" ht="15" customHeight="1" x14ac:dyDescent="0.25">
      <c r="C4716" s="15"/>
      <c r="W4716" s="132" t="s">
        <v>91</v>
      </c>
      <c r="AN4716"/>
      <c r="AO4716"/>
      <c r="AP4716"/>
      <c r="AQ4716"/>
      <c r="BD4716"/>
      <c r="BE4716" s="30" t="str">
        <f t="shared" si="694"/>
        <v>oui</v>
      </c>
    </row>
    <row r="4717" spans="3:57" ht="15" customHeight="1" x14ac:dyDescent="0.25">
      <c r="C4717" s="15"/>
      <c r="W4717" s="132" t="s">
        <v>91</v>
      </c>
      <c r="AN4717"/>
      <c r="AO4717"/>
      <c r="AP4717"/>
      <c r="AQ4717"/>
      <c r="BD4717"/>
      <c r="BE4717" s="30" t="str">
        <f t="shared" si="694"/>
        <v>oui</v>
      </c>
    </row>
    <row r="4718" spans="3:57" ht="15" customHeight="1" x14ac:dyDescent="0.25">
      <c r="C4718" s="15"/>
      <c r="W4718" s="132" t="s">
        <v>91</v>
      </c>
      <c r="AN4718"/>
      <c r="AO4718"/>
      <c r="AP4718"/>
      <c r="AQ4718"/>
      <c r="BD4718"/>
      <c r="BE4718" s="30" t="str">
        <f t="shared" si="694"/>
        <v>oui</v>
      </c>
    </row>
    <row r="4719" spans="3:57" ht="15" customHeight="1" x14ac:dyDescent="0.25">
      <c r="C4719" s="15"/>
      <c r="W4719" s="132" t="s">
        <v>91</v>
      </c>
      <c r="AN4719"/>
      <c r="AO4719"/>
      <c r="AP4719"/>
      <c r="AQ4719"/>
      <c r="BD4719"/>
      <c r="BE4719" s="30" t="str">
        <f t="shared" si="694"/>
        <v>oui</v>
      </c>
    </row>
    <row r="4720" spans="3:57" ht="15" customHeight="1" x14ac:dyDescent="0.25">
      <c r="C4720" s="15"/>
      <c r="W4720" s="132" t="s">
        <v>91</v>
      </c>
      <c r="AN4720"/>
      <c r="AO4720"/>
      <c r="AP4720"/>
      <c r="AQ4720"/>
      <c r="BD4720"/>
      <c r="BE4720" s="30" t="str">
        <f t="shared" si="694"/>
        <v>oui</v>
      </c>
    </row>
    <row r="4721" spans="3:57" ht="15" customHeight="1" x14ac:dyDescent="0.25">
      <c r="C4721" s="15"/>
      <c r="W4721" s="132" t="s">
        <v>91</v>
      </c>
      <c r="AN4721"/>
      <c r="AO4721"/>
      <c r="AP4721"/>
      <c r="AQ4721"/>
      <c r="BD4721"/>
      <c r="BE4721" s="30" t="str">
        <f t="shared" si="694"/>
        <v>oui</v>
      </c>
    </row>
    <row r="4722" spans="3:57" ht="15" customHeight="1" x14ac:dyDescent="0.25">
      <c r="C4722" s="15"/>
      <c r="W4722" s="132" t="s">
        <v>91</v>
      </c>
      <c r="AN4722"/>
      <c r="AO4722"/>
      <c r="AP4722"/>
      <c r="AQ4722"/>
      <c r="BD4722"/>
      <c r="BE4722" s="30" t="str">
        <f t="shared" si="694"/>
        <v>oui</v>
      </c>
    </row>
    <row r="4723" spans="3:57" ht="15" customHeight="1" x14ac:dyDescent="0.25">
      <c r="C4723" s="15"/>
      <c r="W4723" s="132" t="s">
        <v>91</v>
      </c>
      <c r="AN4723"/>
      <c r="AO4723"/>
      <c r="AP4723"/>
      <c r="AQ4723"/>
      <c r="BD4723"/>
      <c r="BE4723" s="30" t="str">
        <f t="shared" si="694"/>
        <v>oui</v>
      </c>
    </row>
    <row r="4724" spans="3:57" ht="15" customHeight="1" x14ac:dyDescent="0.25">
      <c r="C4724" s="15"/>
      <c r="W4724" s="132" t="s">
        <v>91</v>
      </c>
      <c r="AN4724"/>
      <c r="AO4724"/>
      <c r="AP4724"/>
      <c r="AQ4724"/>
      <c r="BD4724"/>
      <c r="BE4724" s="30" t="str">
        <f t="shared" si="694"/>
        <v>oui</v>
      </c>
    </row>
    <row r="4725" spans="3:57" ht="15" customHeight="1" x14ac:dyDescent="0.25">
      <c r="C4725" s="15"/>
      <c r="W4725" s="132" t="s">
        <v>91</v>
      </c>
      <c r="AN4725"/>
      <c r="AO4725"/>
      <c r="AP4725"/>
      <c r="AQ4725"/>
      <c r="BD4725"/>
      <c r="BE4725" s="30" t="str">
        <f t="shared" si="694"/>
        <v>oui</v>
      </c>
    </row>
    <row r="4726" spans="3:57" ht="15" customHeight="1" x14ac:dyDescent="0.25">
      <c r="C4726" s="15"/>
      <c r="W4726" s="132" t="s">
        <v>91</v>
      </c>
      <c r="AN4726"/>
      <c r="AO4726"/>
      <c r="AP4726"/>
      <c r="AQ4726"/>
      <c r="BD4726"/>
      <c r="BE4726" s="30" t="str">
        <f t="shared" si="694"/>
        <v>oui</v>
      </c>
    </row>
    <row r="4727" spans="3:57" ht="15" customHeight="1" x14ac:dyDescent="0.25">
      <c r="C4727" s="15"/>
      <c r="W4727" s="132" t="s">
        <v>91</v>
      </c>
      <c r="AN4727"/>
      <c r="AO4727"/>
      <c r="AP4727"/>
      <c r="AQ4727"/>
      <c r="BD4727"/>
      <c r="BE4727" s="30" t="str">
        <f t="shared" si="694"/>
        <v>oui</v>
      </c>
    </row>
    <row r="4728" spans="3:57" ht="15" customHeight="1" x14ac:dyDescent="0.25">
      <c r="C4728" s="15"/>
      <c r="W4728" s="132" t="s">
        <v>91</v>
      </c>
      <c r="AN4728"/>
      <c r="AO4728"/>
      <c r="AP4728"/>
      <c r="AQ4728"/>
      <c r="BD4728"/>
      <c r="BE4728" s="30" t="str">
        <f t="shared" si="694"/>
        <v>oui</v>
      </c>
    </row>
    <row r="4729" spans="3:57" ht="15" customHeight="1" x14ac:dyDescent="0.25">
      <c r="C4729" s="15"/>
      <c r="W4729" s="132" t="s">
        <v>91</v>
      </c>
      <c r="AN4729"/>
      <c r="AO4729"/>
      <c r="AP4729"/>
      <c r="AQ4729"/>
      <c r="BD4729"/>
      <c r="BE4729" s="30" t="str">
        <f t="shared" si="694"/>
        <v>oui</v>
      </c>
    </row>
    <row r="4730" spans="3:57" ht="15" customHeight="1" x14ac:dyDescent="0.25">
      <c r="C4730" s="15"/>
      <c r="W4730" s="132" t="s">
        <v>91</v>
      </c>
      <c r="AN4730"/>
      <c r="AO4730"/>
      <c r="AP4730"/>
      <c r="AQ4730"/>
      <c r="BD4730"/>
      <c r="BE4730" s="30" t="str">
        <f t="shared" ref="BE4730:BE4793" si="695">+BE4729</f>
        <v>oui</v>
      </c>
    </row>
    <row r="4731" spans="3:57" ht="15" customHeight="1" x14ac:dyDescent="0.25">
      <c r="C4731" s="15"/>
      <c r="W4731" s="132" t="s">
        <v>91</v>
      </c>
      <c r="AN4731"/>
      <c r="AO4731"/>
      <c r="AP4731"/>
      <c r="AQ4731"/>
      <c r="BD4731"/>
      <c r="BE4731" s="30" t="str">
        <f t="shared" si="695"/>
        <v>oui</v>
      </c>
    </row>
    <row r="4732" spans="3:57" ht="15" customHeight="1" x14ac:dyDescent="0.25">
      <c r="C4732" s="15"/>
      <c r="W4732" s="132" t="s">
        <v>91</v>
      </c>
      <c r="AN4732"/>
      <c r="AO4732"/>
      <c r="AP4732"/>
      <c r="AQ4732"/>
      <c r="BD4732"/>
      <c r="BE4732" s="30" t="str">
        <f t="shared" si="695"/>
        <v>oui</v>
      </c>
    </row>
    <row r="4733" spans="3:57" ht="15" customHeight="1" x14ac:dyDescent="0.25">
      <c r="C4733" s="15"/>
      <c r="W4733" s="132" t="s">
        <v>91</v>
      </c>
      <c r="AN4733"/>
      <c r="AO4733"/>
      <c r="AP4733"/>
      <c r="AQ4733"/>
      <c r="BD4733"/>
      <c r="BE4733" s="30" t="str">
        <f t="shared" si="695"/>
        <v>oui</v>
      </c>
    </row>
    <row r="4734" spans="3:57" ht="15" customHeight="1" x14ac:dyDescent="0.25">
      <c r="C4734" s="15"/>
      <c r="W4734" s="132" t="s">
        <v>91</v>
      </c>
      <c r="AN4734"/>
      <c r="AO4734"/>
      <c r="AP4734"/>
      <c r="AQ4734"/>
      <c r="BD4734"/>
      <c r="BE4734" s="30" t="str">
        <f t="shared" si="695"/>
        <v>oui</v>
      </c>
    </row>
    <row r="4735" spans="3:57" ht="15" customHeight="1" x14ac:dyDescent="0.25">
      <c r="C4735" s="15"/>
      <c r="W4735" s="132" t="s">
        <v>91</v>
      </c>
      <c r="AN4735"/>
      <c r="AO4735"/>
      <c r="AP4735"/>
      <c r="AQ4735"/>
      <c r="BD4735"/>
      <c r="BE4735" s="30" t="str">
        <f t="shared" si="695"/>
        <v>oui</v>
      </c>
    </row>
    <row r="4736" spans="3:57" ht="15" customHeight="1" x14ac:dyDescent="0.25">
      <c r="C4736" s="15"/>
      <c r="W4736" s="132" t="s">
        <v>91</v>
      </c>
      <c r="AN4736"/>
      <c r="AO4736"/>
      <c r="AP4736"/>
      <c r="AQ4736"/>
      <c r="BD4736"/>
      <c r="BE4736" s="30" t="str">
        <f t="shared" si="695"/>
        <v>oui</v>
      </c>
    </row>
    <row r="4737" spans="3:57" ht="15" customHeight="1" x14ac:dyDescent="0.25">
      <c r="C4737" s="15"/>
      <c r="W4737" s="132" t="s">
        <v>91</v>
      </c>
      <c r="AN4737"/>
      <c r="AO4737"/>
      <c r="AP4737"/>
      <c r="AQ4737"/>
      <c r="BD4737"/>
      <c r="BE4737" s="30" t="str">
        <f t="shared" si="695"/>
        <v>oui</v>
      </c>
    </row>
    <row r="4738" spans="3:57" ht="15" customHeight="1" x14ac:dyDescent="0.25">
      <c r="C4738" s="15"/>
      <c r="W4738" s="132" t="s">
        <v>91</v>
      </c>
      <c r="AN4738"/>
      <c r="AO4738"/>
      <c r="AP4738"/>
      <c r="AQ4738"/>
      <c r="BD4738"/>
      <c r="BE4738" s="30" t="str">
        <f t="shared" si="695"/>
        <v>oui</v>
      </c>
    </row>
    <row r="4739" spans="3:57" ht="15" customHeight="1" x14ac:dyDescent="0.25">
      <c r="C4739" s="15"/>
      <c r="W4739" s="132" t="s">
        <v>91</v>
      </c>
      <c r="AN4739"/>
      <c r="AO4739"/>
      <c r="AP4739"/>
      <c r="AQ4739"/>
      <c r="BD4739"/>
      <c r="BE4739" s="30" t="str">
        <f t="shared" si="695"/>
        <v>oui</v>
      </c>
    </row>
    <row r="4740" spans="3:57" ht="15" customHeight="1" x14ac:dyDescent="0.25">
      <c r="C4740" s="15"/>
      <c r="W4740" s="132" t="s">
        <v>91</v>
      </c>
      <c r="AN4740"/>
      <c r="AO4740"/>
      <c r="AP4740"/>
      <c r="AQ4740"/>
      <c r="BD4740"/>
      <c r="BE4740" s="30" t="str">
        <f t="shared" si="695"/>
        <v>oui</v>
      </c>
    </row>
    <row r="4741" spans="3:57" ht="15" customHeight="1" x14ac:dyDescent="0.25">
      <c r="C4741" s="15"/>
      <c r="W4741" s="132" t="s">
        <v>91</v>
      </c>
      <c r="AN4741"/>
      <c r="AO4741"/>
      <c r="AP4741"/>
      <c r="AQ4741"/>
      <c r="BD4741"/>
      <c r="BE4741" s="30" t="str">
        <f t="shared" si="695"/>
        <v>oui</v>
      </c>
    </row>
    <row r="4742" spans="3:57" ht="15" customHeight="1" x14ac:dyDescent="0.25">
      <c r="C4742" s="15"/>
      <c r="W4742" s="132" t="s">
        <v>91</v>
      </c>
      <c r="AN4742"/>
      <c r="AO4742"/>
      <c r="AP4742"/>
      <c r="AQ4742"/>
      <c r="BD4742"/>
      <c r="BE4742" s="30" t="str">
        <f t="shared" si="695"/>
        <v>oui</v>
      </c>
    </row>
    <row r="4743" spans="3:57" ht="15" customHeight="1" x14ac:dyDescent="0.25">
      <c r="C4743" s="15"/>
      <c r="W4743" s="132" t="s">
        <v>91</v>
      </c>
      <c r="AN4743"/>
      <c r="AO4743"/>
      <c r="AP4743"/>
      <c r="AQ4743"/>
      <c r="BD4743"/>
      <c r="BE4743" s="30" t="str">
        <f t="shared" si="695"/>
        <v>oui</v>
      </c>
    </row>
    <row r="4744" spans="3:57" ht="15" customHeight="1" x14ac:dyDescent="0.25">
      <c r="C4744" s="15"/>
      <c r="W4744" s="132" t="s">
        <v>91</v>
      </c>
      <c r="AN4744"/>
      <c r="AO4744"/>
      <c r="AP4744"/>
      <c r="AQ4744"/>
      <c r="BD4744"/>
      <c r="BE4744" s="30" t="str">
        <f t="shared" si="695"/>
        <v>oui</v>
      </c>
    </row>
    <row r="4745" spans="3:57" ht="15" customHeight="1" x14ac:dyDescent="0.25">
      <c r="C4745" s="15"/>
      <c r="W4745" s="132" t="s">
        <v>91</v>
      </c>
      <c r="AN4745"/>
      <c r="AO4745"/>
      <c r="AP4745"/>
      <c r="AQ4745"/>
      <c r="BD4745"/>
      <c r="BE4745" s="30" t="str">
        <f t="shared" si="695"/>
        <v>oui</v>
      </c>
    </row>
    <row r="4746" spans="3:57" ht="15" customHeight="1" x14ac:dyDescent="0.25">
      <c r="C4746" s="15"/>
      <c r="W4746" s="132" t="s">
        <v>91</v>
      </c>
      <c r="AN4746"/>
      <c r="AO4746"/>
      <c r="AP4746"/>
      <c r="AQ4746"/>
      <c r="BD4746"/>
      <c r="BE4746" s="30" t="str">
        <f t="shared" si="695"/>
        <v>oui</v>
      </c>
    </row>
    <row r="4747" spans="3:57" ht="15" customHeight="1" x14ac:dyDescent="0.25">
      <c r="C4747" s="15"/>
      <c r="W4747" s="132" t="s">
        <v>91</v>
      </c>
      <c r="AN4747"/>
      <c r="AO4747"/>
      <c r="AP4747"/>
      <c r="AQ4747"/>
      <c r="BD4747"/>
      <c r="BE4747" s="30" t="str">
        <f t="shared" si="695"/>
        <v>oui</v>
      </c>
    </row>
    <row r="4748" spans="3:57" ht="15" customHeight="1" x14ac:dyDescent="0.25">
      <c r="C4748" s="15"/>
      <c r="W4748" s="132" t="s">
        <v>91</v>
      </c>
      <c r="AN4748"/>
      <c r="AO4748"/>
      <c r="AP4748"/>
      <c r="AQ4748"/>
      <c r="BD4748"/>
      <c r="BE4748" s="30" t="str">
        <f t="shared" si="695"/>
        <v>oui</v>
      </c>
    </row>
    <row r="4749" spans="3:57" ht="15" customHeight="1" x14ac:dyDescent="0.25">
      <c r="C4749" s="15"/>
      <c r="W4749" s="132" t="s">
        <v>91</v>
      </c>
      <c r="AN4749"/>
      <c r="AO4749"/>
      <c r="AP4749"/>
      <c r="AQ4749"/>
      <c r="BD4749"/>
      <c r="BE4749" s="30" t="str">
        <f t="shared" si="695"/>
        <v>oui</v>
      </c>
    </row>
    <row r="4750" spans="3:57" ht="15" customHeight="1" x14ac:dyDescent="0.25">
      <c r="C4750" s="15"/>
      <c r="W4750" s="132" t="s">
        <v>91</v>
      </c>
      <c r="AN4750"/>
      <c r="AO4750"/>
      <c r="AP4750"/>
      <c r="AQ4750"/>
      <c r="BD4750"/>
      <c r="BE4750" s="30" t="str">
        <f t="shared" si="695"/>
        <v>oui</v>
      </c>
    </row>
    <row r="4751" spans="3:57" ht="15" customHeight="1" x14ac:dyDescent="0.25">
      <c r="C4751" s="15"/>
      <c r="W4751" s="132" t="s">
        <v>91</v>
      </c>
      <c r="AN4751"/>
      <c r="AO4751"/>
      <c r="AP4751"/>
      <c r="AQ4751"/>
      <c r="BD4751"/>
      <c r="BE4751" s="30" t="str">
        <f t="shared" si="695"/>
        <v>oui</v>
      </c>
    </row>
    <row r="4752" spans="3:57" ht="15" customHeight="1" x14ac:dyDescent="0.25">
      <c r="C4752" s="15"/>
      <c r="W4752" s="132" t="s">
        <v>91</v>
      </c>
      <c r="AN4752"/>
      <c r="AO4752"/>
      <c r="AP4752"/>
      <c r="AQ4752"/>
      <c r="BD4752"/>
      <c r="BE4752" s="30" t="str">
        <f t="shared" si="695"/>
        <v>oui</v>
      </c>
    </row>
    <row r="4753" spans="3:57" ht="15" customHeight="1" x14ac:dyDescent="0.25">
      <c r="C4753" s="15"/>
      <c r="W4753" s="132" t="s">
        <v>91</v>
      </c>
      <c r="AN4753"/>
      <c r="AO4753"/>
      <c r="AP4753"/>
      <c r="AQ4753"/>
      <c r="BD4753"/>
      <c r="BE4753" s="30" t="str">
        <f t="shared" si="695"/>
        <v>oui</v>
      </c>
    </row>
    <row r="4754" spans="3:57" ht="15" customHeight="1" x14ac:dyDescent="0.25">
      <c r="C4754" s="15"/>
      <c r="W4754" s="132" t="s">
        <v>91</v>
      </c>
      <c r="AN4754"/>
      <c r="AO4754"/>
      <c r="AP4754"/>
      <c r="AQ4754"/>
      <c r="BD4754"/>
      <c r="BE4754" s="30" t="str">
        <f t="shared" si="695"/>
        <v>oui</v>
      </c>
    </row>
    <row r="4755" spans="3:57" ht="15" customHeight="1" x14ac:dyDescent="0.25">
      <c r="C4755" s="15"/>
      <c r="W4755" s="132" t="s">
        <v>91</v>
      </c>
      <c r="AN4755"/>
      <c r="AO4755"/>
      <c r="AP4755"/>
      <c r="AQ4755"/>
      <c r="BD4755"/>
      <c r="BE4755" s="30" t="str">
        <f t="shared" si="695"/>
        <v>oui</v>
      </c>
    </row>
    <row r="4756" spans="3:57" ht="15" customHeight="1" x14ac:dyDescent="0.25">
      <c r="C4756" s="15"/>
      <c r="W4756" s="132" t="s">
        <v>91</v>
      </c>
      <c r="AN4756"/>
      <c r="AO4756"/>
      <c r="AP4756"/>
      <c r="AQ4756"/>
      <c r="BD4756"/>
      <c r="BE4756" s="30" t="str">
        <f t="shared" si="695"/>
        <v>oui</v>
      </c>
    </row>
    <row r="4757" spans="3:57" ht="15" customHeight="1" x14ac:dyDescent="0.25">
      <c r="C4757" s="15"/>
      <c r="W4757" s="132" t="s">
        <v>91</v>
      </c>
      <c r="AN4757"/>
      <c r="AO4757"/>
      <c r="AP4757"/>
      <c r="AQ4757"/>
      <c r="BD4757"/>
      <c r="BE4757" s="30" t="str">
        <f t="shared" si="695"/>
        <v>oui</v>
      </c>
    </row>
    <row r="4758" spans="3:57" ht="15" customHeight="1" x14ac:dyDescent="0.25">
      <c r="C4758" s="15"/>
      <c r="W4758" s="132" t="s">
        <v>91</v>
      </c>
      <c r="AN4758"/>
      <c r="AO4758"/>
      <c r="AP4758"/>
      <c r="AQ4758"/>
      <c r="BD4758"/>
      <c r="BE4758" s="30" t="str">
        <f t="shared" si="695"/>
        <v>oui</v>
      </c>
    </row>
    <row r="4759" spans="3:57" ht="15" customHeight="1" x14ac:dyDescent="0.25">
      <c r="C4759" s="15"/>
      <c r="W4759" s="132" t="s">
        <v>91</v>
      </c>
      <c r="AN4759"/>
      <c r="AO4759"/>
      <c r="AP4759"/>
      <c r="AQ4759"/>
      <c r="BD4759"/>
      <c r="BE4759" s="30" t="str">
        <f t="shared" si="695"/>
        <v>oui</v>
      </c>
    </row>
    <row r="4760" spans="3:57" ht="15" customHeight="1" x14ac:dyDescent="0.25">
      <c r="C4760" s="15"/>
      <c r="W4760" s="132" t="s">
        <v>91</v>
      </c>
      <c r="AN4760"/>
      <c r="AO4760"/>
      <c r="AP4760"/>
      <c r="AQ4760"/>
      <c r="BD4760"/>
      <c r="BE4760" s="30" t="str">
        <f t="shared" si="695"/>
        <v>oui</v>
      </c>
    </row>
    <row r="4761" spans="3:57" ht="15" customHeight="1" x14ac:dyDescent="0.25">
      <c r="C4761" s="15"/>
      <c r="W4761" s="132" t="s">
        <v>91</v>
      </c>
      <c r="AN4761"/>
      <c r="AO4761"/>
      <c r="AP4761"/>
      <c r="AQ4761"/>
      <c r="BD4761"/>
      <c r="BE4761" s="30" t="str">
        <f t="shared" si="695"/>
        <v>oui</v>
      </c>
    </row>
    <row r="4762" spans="3:57" ht="15" customHeight="1" x14ac:dyDescent="0.25">
      <c r="C4762" s="15"/>
      <c r="W4762" s="132" t="s">
        <v>91</v>
      </c>
      <c r="AN4762"/>
      <c r="AO4762"/>
      <c r="AP4762"/>
      <c r="AQ4762"/>
      <c r="BD4762"/>
      <c r="BE4762" s="30" t="str">
        <f t="shared" si="695"/>
        <v>oui</v>
      </c>
    </row>
    <row r="4763" spans="3:57" ht="15" customHeight="1" x14ac:dyDescent="0.25">
      <c r="C4763" s="15"/>
      <c r="W4763" s="132" t="s">
        <v>91</v>
      </c>
      <c r="AN4763"/>
      <c r="AO4763"/>
      <c r="AP4763"/>
      <c r="AQ4763"/>
      <c r="BD4763"/>
      <c r="BE4763" s="30" t="str">
        <f t="shared" si="695"/>
        <v>oui</v>
      </c>
    </row>
    <row r="4764" spans="3:57" ht="15" customHeight="1" x14ac:dyDescent="0.25">
      <c r="C4764" s="15"/>
      <c r="W4764" s="132" t="s">
        <v>91</v>
      </c>
      <c r="AN4764"/>
      <c r="AO4764"/>
      <c r="AP4764"/>
      <c r="AQ4764"/>
      <c r="BD4764"/>
      <c r="BE4764" s="30" t="str">
        <f t="shared" si="695"/>
        <v>oui</v>
      </c>
    </row>
    <row r="4765" spans="3:57" ht="15" customHeight="1" x14ac:dyDescent="0.25">
      <c r="C4765" s="15"/>
      <c r="W4765" s="132" t="s">
        <v>91</v>
      </c>
      <c r="AN4765"/>
      <c r="AO4765"/>
      <c r="AP4765"/>
      <c r="AQ4765"/>
      <c r="BD4765"/>
      <c r="BE4765" s="30" t="str">
        <f t="shared" si="695"/>
        <v>oui</v>
      </c>
    </row>
    <row r="4766" spans="3:57" ht="15" customHeight="1" x14ac:dyDescent="0.25">
      <c r="C4766" s="15"/>
      <c r="W4766" s="132" t="s">
        <v>91</v>
      </c>
      <c r="AN4766"/>
      <c r="AO4766"/>
      <c r="AP4766"/>
      <c r="AQ4766"/>
      <c r="BD4766"/>
      <c r="BE4766" s="30" t="str">
        <f t="shared" si="695"/>
        <v>oui</v>
      </c>
    </row>
    <row r="4767" spans="3:57" ht="15" customHeight="1" x14ac:dyDescent="0.25">
      <c r="C4767" s="15"/>
      <c r="W4767" s="132" t="s">
        <v>91</v>
      </c>
      <c r="AN4767"/>
      <c r="AO4767"/>
      <c r="AP4767"/>
      <c r="AQ4767"/>
      <c r="BD4767"/>
      <c r="BE4767" s="30" t="str">
        <f t="shared" si="695"/>
        <v>oui</v>
      </c>
    </row>
    <row r="4768" spans="3:57" ht="15" customHeight="1" x14ac:dyDescent="0.25">
      <c r="C4768" s="15"/>
      <c r="W4768" s="132" t="s">
        <v>91</v>
      </c>
      <c r="AN4768"/>
      <c r="AO4768"/>
      <c r="AP4768"/>
      <c r="AQ4768"/>
      <c r="BD4768"/>
      <c r="BE4768" s="30" t="str">
        <f t="shared" si="695"/>
        <v>oui</v>
      </c>
    </row>
    <row r="4769" spans="3:57" ht="15" customHeight="1" x14ac:dyDescent="0.25">
      <c r="C4769" s="15"/>
      <c r="W4769" s="132" t="s">
        <v>91</v>
      </c>
      <c r="AN4769"/>
      <c r="AO4769"/>
      <c r="AP4769"/>
      <c r="AQ4769"/>
      <c r="BD4769"/>
      <c r="BE4769" s="30" t="str">
        <f t="shared" si="695"/>
        <v>oui</v>
      </c>
    </row>
    <row r="4770" spans="3:57" ht="15" customHeight="1" x14ac:dyDescent="0.25">
      <c r="C4770" s="15"/>
      <c r="W4770" s="132" t="s">
        <v>91</v>
      </c>
      <c r="AN4770"/>
      <c r="AO4770"/>
      <c r="AP4770"/>
      <c r="AQ4770"/>
      <c r="BD4770"/>
      <c r="BE4770" s="30" t="str">
        <f t="shared" si="695"/>
        <v>oui</v>
      </c>
    </row>
    <row r="4771" spans="3:57" ht="15" customHeight="1" x14ac:dyDescent="0.25">
      <c r="C4771" s="15"/>
      <c r="W4771" s="132" t="s">
        <v>91</v>
      </c>
      <c r="AN4771"/>
      <c r="AO4771"/>
      <c r="AP4771"/>
      <c r="AQ4771"/>
      <c r="BD4771"/>
      <c r="BE4771" s="30" t="str">
        <f t="shared" si="695"/>
        <v>oui</v>
      </c>
    </row>
    <row r="4772" spans="3:57" ht="15" customHeight="1" x14ac:dyDescent="0.25">
      <c r="C4772" s="15"/>
      <c r="W4772" s="132" t="s">
        <v>91</v>
      </c>
      <c r="AN4772"/>
      <c r="AO4772"/>
      <c r="AP4772"/>
      <c r="AQ4772"/>
      <c r="BD4772"/>
      <c r="BE4772" s="30" t="str">
        <f t="shared" si="695"/>
        <v>oui</v>
      </c>
    </row>
    <row r="4773" spans="3:57" ht="15" customHeight="1" x14ac:dyDescent="0.25">
      <c r="C4773" s="15"/>
      <c r="W4773" s="132" t="s">
        <v>91</v>
      </c>
      <c r="AN4773"/>
      <c r="AO4773"/>
      <c r="AP4773"/>
      <c r="AQ4773"/>
      <c r="BD4773"/>
      <c r="BE4773" s="30" t="str">
        <f t="shared" si="695"/>
        <v>oui</v>
      </c>
    </row>
    <row r="4774" spans="3:57" ht="15" customHeight="1" x14ac:dyDescent="0.25">
      <c r="C4774" s="15"/>
      <c r="W4774" s="132" t="s">
        <v>91</v>
      </c>
      <c r="AN4774"/>
      <c r="AO4774"/>
      <c r="AP4774"/>
      <c r="AQ4774"/>
      <c r="BD4774"/>
      <c r="BE4774" s="30" t="str">
        <f t="shared" si="695"/>
        <v>oui</v>
      </c>
    </row>
    <row r="4775" spans="3:57" ht="15" customHeight="1" x14ac:dyDescent="0.25">
      <c r="C4775" s="15"/>
      <c r="W4775" s="132" t="s">
        <v>91</v>
      </c>
      <c r="AN4775"/>
      <c r="AO4775"/>
      <c r="AP4775"/>
      <c r="AQ4775"/>
      <c r="BD4775"/>
      <c r="BE4775" s="30" t="str">
        <f t="shared" si="695"/>
        <v>oui</v>
      </c>
    </row>
    <row r="4776" spans="3:57" ht="15" customHeight="1" x14ac:dyDescent="0.25">
      <c r="C4776" s="15"/>
      <c r="W4776" s="132" t="s">
        <v>91</v>
      </c>
      <c r="AN4776"/>
      <c r="AO4776"/>
      <c r="AP4776"/>
      <c r="AQ4776"/>
      <c r="BD4776"/>
      <c r="BE4776" s="30" t="str">
        <f t="shared" si="695"/>
        <v>oui</v>
      </c>
    </row>
    <row r="4777" spans="3:57" ht="15" customHeight="1" x14ac:dyDescent="0.25">
      <c r="C4777" s="15"/>
      <c r="W4777" s="132" t="s">
        <v>91</v>
      </c>
      <c r="AN4777"/>
      <c r="AO4777"/>
      <c r="AP4777"/>
      <c r="AQ4777"/>
      <c r="BD4777"/>
      <c r="BE4777" s="30" t="str">
        <f t="shared" si="695"/>
        <v>oui</v>
      </c>
    </row>
    <row r="4778" spans="3:57" ht="15" customHeight="1" x14ac:dyDescent="0.25">
      <c r="C4778" s="15"/>
      <c r="W4778" s="132" t="s">
        <v>91</v>
      </c>
      <c r="AN4778"/>
      <c r="AO4778"/>
      <c r="AP4778"/>
      <c r="AQ4778"/>
      <c r="BD4778"/>
      <c r="BE4778" s="30" t="str">
        <f t="shared" si="695"/>
        <v>oui</v>
      </c>
    </row>
    <row r="4779" spans="3:57" ht="15" customHeight="1" x14ac:dyDescent="0.25">
      <c r="C4779" s="15"/>
      <c r="W4779" s="132" t="s">
        <v>91</v>
      </c>
      <c r="AN4779"/>
      <c r="AO4779"/>
      <c r="AP4779"/>
      <c r="AQ4779"/>
      <c r="BD4779"/>
      <c r="BE4779" s="30" t="str">
        <f t="shared" si="695"/>
        <v>oui</v>
      </c>
    </row>
    <row r="4780" spans="3:57" ht="15" customHeight="1" x14ac:dyDescent="0.25">
      <c r="C4780" s="15"/>
      <c r="W4780" s="132" t="s">
        <v>91</v>
      </c>
      <c r="AN4780"/>
      <c r="AO4780"/>
      <c r="AP4780"/>
      <c r="AQ4780"/>
      <c r="BD4780"/>
      <c r="BE4780" s="30" t="str">
        <f t="shared" si="695"/>
        <v>oui</v>
      </c>
    </row>
    <row r="4781" spans="3:57" ht="15" customHeight="1" x14ac:dyDescent="0.25">
      <c r="C4781" s="15"/>
      <c r="W4781" s="132" t="s">
        <v>91</v>
      </c>
      <c r="AN4781"/>
      <c r="AO4781"/>
      <c r="AP4781"/>
      <c r="AQ4781"/>
      <c r="BD4781"/>
      <c r="BE4781" s="30" t="str">
        <f t="shared" si="695"/>
        <v>oui</v>
      </c>
    </row>
    <row r="4782" spans="3:57" ht="15" customHeight="1" x14ac:dyDescent="0.25">
      <c r="C4782" s="15"/>
      <c r="W4782" s="132" t="s">
        <v>91</v>
      </c>
      <c r="AN4782"/>
      <c r="AO4782"/>
      <c r="AP4782"/>
      <c r="AQ4782"/>
      <c r="BD4782"/>
      <c r="BE4782" s="30" t="str">
        <f t="shared" si="695"/>
        <v>oui</v>
      </c>
    </row>
    <row r="4783" spans="3:57" ht="15" customHeight="1" x14ac:dyDescent="0.25">
      <c r="C4783" s="15"/>
      <c r="W4783" s="132" t="s">
        <v>91</v>
      </c>
      <c r="AN4783"/>
      <c r="AO4783"/>
      <c r="AP4783"/>
      <c r="AQ4783"/>
      <c r="BD4783"/>
      <c r="BE4783" s="30" t="str">
        <f t="shared" si="695"/>
        <v>oui</v>
      </c>
    </row>
    <row r="4784" spans="3:57" ht="15" customHeight="1" x14ac:dyDescent="0.25">
      <c r="C4784" s="15"/>
      <c r="W4784" s="132" t="s">
        <v>91</v>
      </c>
      <c r="AN4784"/>
      <c r="AO4784"/>
      <c r="AP4784"/>
      <c r="AQ4784"/>
      <c r="BD4784"/>
      <c r="BE4784" s="30" t="str">
        <f t="shared" si="695"/>
        <v>oui</v>
      </c>
    </row>
    <row r="4785" spans="3:57" ht="15" customHeight="1" x14ac:dyDescent="0.25">
      <c r="C4785" s="15"/>
      <c r="W4785" s="132" t="s">
        <v>91</v>
      </c>
      <c r="AN4785"/>
      <c r="AO4785"/>
      <c r="AP4785"/>
      <c r="AQ4785"/>
      <c r="BD4785"/>
      <c r="BE4785" s="30" t="str">
        <f t="shared" si="695"/>
        <v>oui</v>
      </c>
    </row>
    <row r="4786" spans="3:57" ht="15" customHeight="1" x14ac:dyDescent="0.25">
      <c r="C4786" s="15"/>
      <c r="W4786" s="132" t="s">
        <v>91</v>
      </c>
      <c r="AN4786"/>
      <c r="AO4786"/>
      <c r="AP4786"/>
      <c r="AQ4786"/>
      <c r="BD4786"/>
      <c r="BE4786" s="30" t="str">
        <f t="shared" si="695"/>
        <v>oui</v>
      </c>
    </row>
    <row r="4787" spans="3:57" ht="15" customHeight="1" x14ac:dyDescent="0.25">
      <c r="C4787" s="15"/>
      <c r="W4787" s="132" t="s">
        <v>91</v>
      </c>
      <c r="AN4787"/>
      <c r="AO4787"/>
      <c r="AP4787"/>
      <c r="AQ4787"/>
      <c r="BD4787"/>
      <c r="BE4787" s="30" t="str">
        <f t="shared" si="695"/>
        <v>oui</v>
      </c>
    </row>
    <row r="4788" spans="3:57" ht="15" customHeight="1" x14ac:dyDescent="0.25">
      <c r="C4788" s="15"/>
      <c r="W4788" s="132" t="s">
        <v>91</v>
      </c>
      <c r="AN4788"/>
      <c r="AO4788"/>
      <c r="AP4788"/>
      <c r="AQ4788"/>
      <c r="BD4788"/>
      <c r="BE4788" s="30" t="str">
        <f t="shared" si="695"/>
        <v>oui</v>
      </c>
    </row>
    <row r="4789" spans="3:57" ht="15" customHeight="1" x14ac:dyDescent="0.25">
      <c r="C4789" s="15"/>
      <c r="W4789" s="132" t="s">
        <v>91</v>
      </c>
      <c r="AN4789"/>
      <c r="AO4789"/>
      <c r="AP4789"/>
      <c r="AQ4789"/>
      <c r="BD4789"/>
      <c r="BE4789" s="30" t="str">
        <f t="shared" si="695"/>
        <v>oui</v>
      </c>
    </row>
    <row r="4790" spans="3:57" ht="15" customHeight="1" x14ac:dyDescent="0.25">
      <c r="C4790" s="15"/>
      <c r="W4790" s="132" t="s">
        <v>91</v>
      </c>
      <c r="AN4790"/>
      <c r="AO4790"/>
      <c r="AP4790"/>
      <c r="AQ4790"/>
      <c r="BD4790"/>
      <c r="BE4790" s="30" t="str">
        <f t="shared" si="695"/>
        <v>oui</v>
      </c>
    </row>
    <row r="4791" spans="3:57" ht="15" customHeight="1" x14ac:dyDescent="0.25">
      <c r="C4791" s="15"/>
      <c r="W4791" s="132" t="s">
        <v>91</v>
      </c>
      <c r="AN4791"/>
      <c r="AO4791"/>
      <c r="AP4791"/>
      <c r="AQ4791"/>
      <c r="BD4791"/>
      <c r="BE4791" s="30" t="str">
        <f t="shared" si="695"/>
        <v>oui</v>
      </c>
    </row>
    <row r="4792" spans="3:57" ht="15" customHeight="1" x14ac:dyDescent="0.25">
      <c r="C4792" s="15"/>
      <c r="W4792" s="132" t="s">
        <v>91</v>
      </c>
      <c r="AN4792"/>
      <c r="AO4792"/>
      <c r="AP4792"/>
      <c r="AQ4792"/>
      <c r="BD4792"/>
      <c r="BE4792" s="30" t="str">
        <f t="shared" si="695"/>
        <v>oui</v>
      </c>
    </row>
    <row r="4793" spans="3:57" ht="15" customHeight="1" x14ac:dyDescent="0.25">
      <c r="C4793" s="15"/>
      <c r="W4793" s="132" t="s">
        <v>91</v>
      </c>
      <c r="AN4793"/>
      <c r="AO4793"/>
      <c r="AP4793"/>
      <c r="AQ4793"/>
      <c r="BD4793"/>
      <c r="BE4793" s="30" t="str">
        <f t="shared" si="695"/>
        <v>oui</v>
      </c>
    </row>
    <row r="4794" spans="3:57" ht="15" customHeight="1" x14ac:dyDescent="0.25">
      <c r="C4794" s="15"/>
      <c r="W4794" s="132" t="s">
        <v>91</v>
      </c>
      <c r="AN4794"/>
      <c r="AO4794"/>
      <c r="AP4794"/>
      <c r="AQ4794"/>
      <c r="BD4794"/>
      <c r="BE4794" s="30" t="str">
        <f t="shared" ref="BE4794:BE4800" si="696">+BE4793</f>
        <v>oui</v>
      </c>
    </row>
    <row r="4795" spans="3:57" ht="15" customHeight="1" x14ac:dyDescent="0.25">
      <c r="C4795" s="15"/>
      <c r="W4795" s="132" t="s">
        <v>91</v>
      </c>
      <c r="AN4795"/>
      <c r="AO4795"/>
      <c r="AP4795"/>
      <c r="AQ4795"/>
      <c r="BD4795"/>
      <c r="BE4795" s="30" t="str">
        <f t="shared" si="696"/>
        <v>oui</v>
      </c>
    </row>
    <row r="4796" spans="3:57" ht="15" customHeight="1" x14ac:dyDescent="0.25">
      <c r="C4796" s="15"/>
      <c r="W4796" s="132" t="s">
        <v>91</v>
      </c>
      <c r="AN4796"/>
      <c r="AO4796"/>
      <c r="AP4796"/>
      <c r="AQ4796"/>
      <c r="BD4796"/>
      <c r="BE4796" s="30" t="str">
        <f t="shared" si="696"/>
        <v>oui</v>
      </c>
    </row>
    <row r="4797" spans="3:57" ht="15" customHeight="1" x14ac:dyDescent="0.25">
      <c r="C4797" s="15"/>
      <c r="W4797" s="132" t="s">
        <v>91</v>
      </c>
      <c r="AN4797"/>
      <c r="AO4797"/>
      <c r="AP4797"/>
      <c r="AQ4797"/>
      <c r="BD4797"/>
      <c r="BE4797" s="30" t="str">
        <f t="shared" si="696"/>
        <v>oui</v>
      </c>
    </row>
    <row r="4798" spans="3:57" ht="15" customHeight="1" x14ac:dyDescent="0.25">
      <c r="C4798" s="15"/>
      <c r="W4798" s="132" t="s">
        <v>91</v>
      </c>
      <c r="AN4798"/>
      <c r="AO4798"/>
      <c r="AP4798"/>
      <c r="AQ4798"/>
      <c r="BD4798"/>
      <c r="BE4798" s="30" t="str">
        <f t="shared" si="696"/>
        <v>oui</v>
      </c>
    </row>
    <row r="4799" spans="3:57" ht="15" customHeight="1" x14ac:dyDescent="0.25">
      <c r="C4799" s="15"/>
      <c r="W4799" s="132" t="s">
        <v>91</v>
      </c>
      <c r="AN4799"/>
      <c r="AO4799"/>
      <c r="AP4799"/>
      <c r="AQ4799"/>
      <c r="BD4799"/>
      <c r="BE4799" s="30" t="str">
        <f t="shared" si="696"/>
        <v>oui</v>
      </c>
    </row>
    <row r="4800" spans="3:57" x14ac:dyDescent="0.25">
      <c r="C4800" s="15"/>
      <c r="W4800" s="132" t="s">
        <v>91</v>
      </c>
      <c r="AN4800"/>
      <c r="AO4800"/>
      <c r="AP4800"/>
      <c r="AQ4800"/>
      <c r="BD4800"/>
      <c r="BE4800" s="30" t="str">
        <f t="shared" si="696"/>
        <v>oui</v>
      </c>
    </row>
    <row r="4801" spans="1:64" s="17" customFormat="1" ht="15.75" x14ac:dyDescent="0.25">
      <c r="A4801" s="13" t="s">
        <v>9</v>
      </c>
      <c r="B4801" s="14"/>
      <c r="C4801" s="15"/>
      <c r="D4801" s="16">
        <v>58070</v>
      </c>
      <c r="E4801" s="16"/>
      <c r="F4801" s="16"/>
      <c r="H4801" s="17">
        <v>1946</v>
      </c>
      <c r="L4801" s="17">
        <v>220217</v>
      </c>
      <c r="M4801" s="17">
        <v>0</v>
      </c>
      <c r="N4801" s="17">
        <v>0</v>
      </c>
      <c r="P4801" s="17">
        <v>148</v>
      </c>
      <c r="R4801" s="18"/>
      <c r="S4801" s="18"/>
      <c r="T4801" s="17">
        <v>-350</v>
      </c>
      <c r="U4801" s="18"/>
      <c r="V4801" s="18"/>
      <c r="W4801" s="17" t="s">
        <v>10</v>
      </c>
      <c r="AK4801" s="19">
        <v>642</v>
      </c>
      <c r="AN4801" s="18">
        <v>44209</v>
      </c>
      <c r="AO4801" s="18">
        <v>0</v>
      </c>
      <c r="AP4801" s="20"/>
      <c r="AQ4801" s="18">
        <v>30</v>
      </c>
      <c r="AW4801" s="17">
        <v>0</v>
      </c>
      <c r="AY4801" s="21">
        <v>0</v>
      </c>
      <c r="AZ4801" s="22">
        <v>0</v>
      </c>
      <c r="BA4801" s="22">
        <v>30211</v>
      </c>
      <c r="BD4801" s="23"/>
      <c r="BE4801" s="17" t="str">
        <f>+IF(AND(BF4801="oui",BG4801="oui",BI4801="oui",BJ4801="oui",BK4801="oui",BL4801="oui"),"oui","non")</f>
        <v>non</v>
      </c>
      <c r="BF4801" s="17" t="str">
        <f>+IF(AND(AY4801=0),"oui","non")</f>
        <v>oui</v>
      </c>
      <c r="BG4801" s="17" t="s">
        <v>119</v>
      </c>
      <c r="BH4801" s="17" t="s">
        <v>119</v>
      </c>
      <c r="BI4801" s="17" t="str">
        <f>+IF(AND(G4828=0),"oui","non")</f>
        <v>oui</v>
      </c>
      <c r="BJ4801" s="17" t="str">
        <f>+IF(AND(G4830=0),"oui","non")</f>
        <v>non</v>
      </c>
      <c r="BK4801" s="17" t="str">
        <f>+IF(AND(E4826=0,F4826=0,G4826=0,H4826=0,I4826=0,J4826=0,K4826=0,L4826=0,M4826=0,O4826=0,P4826=0,Q4826=0,N4826&gt;=0,D4826=0),"oui","non")</f>
        <v>non</v>
      </c>
      <c r="BL4801" s="17" t="str">
        <f>+IF(AM4823=AI4823,"oui","non")</f>
        <v>oui</v>
      </c>
    </row>
    <row r="4802" spans="1:64" s="24" customFormat="1" ht="22.5" x14ac:dyDescent="0.2">
      <c r="B4802" s="25"/>
      <c r="C4802" s="15"/>
      <c r="R4802" s="26" t="s">
        <v>11</v>
      </c>
      <c r="S4802" s="26"/>
      <c r="T4802" s="26"/>
      <c r="U4802" s="26"/>
      <c r="V4802" s="26"/>
      <c r="W4802" s="27" t="s">
        <v>10</v>
      </c>
      <c r="AY4802" s="28"/>
      <c r="AZ4802" s="28"/>
      <c r="BA4802" s="28"/>
      <c r="BD4802" s="29"/>
      <c r="BE4802" s="30" t="str">
        <f t="shared" ref="BE4802:BL4817" si="697">+BE4801</f>
        <v>non</v>
      </c>
      <c r="BF4802" s="33" t="str">
        <f t="shared" si="697"/>
        <v>oui</v>
      </c>
      <c r="BG4802" s="33" t="str">
        <f t="shared" si="697"/>
        <v>oui</v>
      </c>
      <c r="BH4802" s="33" t="str">
        <f t="shared" si="697"/>
        <v>oui</v>
      </c>
      <c r="BI4802" s="33" t="str">
        <f t="shared" si="697"/>
        <v>oui</v>
      </c>
      <c r="BJ4802" s="33" t="str">
        <f t="shared" si="697"/>
        <v>non</v>
      </c>
      <c r="BK4802" s="33" t="str">
        <f t="shared" si="697"/>
        <v>non</v>
      </c>
      <c r="BL4802" s="33" t="str">
        <f t="shared" si="697"/>
        <v>oui</v>
      </c>
    </row>
    <row r="4803" spans="1:64" s="24" customFormat="1" ht="22.5" x14ac:dyDescent="0.2">
      <c r="B4803" s="25"/>
      <c r="C4803" s="15"/>
      <c r="R4803" s="451" t="s">
        <v>12</v>
      </c>
      <c r="S4803" s="452"/>
      <c r="T4803" s="453"/>
      <c r="U4803" s="454" t="s">
        <v>13</v>
      </c>
      <c r="V4803" s="455"/>
      <c r="W4803" s="27" t="s">
        <v>10</v>
      </c>
      <c r="AW4803" s="32"/>
      <c r="AY4803" s="28"/>
      <c r="AZ4803" s="28"/>
      <c r="BA4803" s="28"/>
      <c r="BD4803" s="29"/>
      <c r="BE4803" s="30" t="str">
        <f t="shared" si="697"/>
        <v>non</v>
      </c>
      <c r="BF4803" s="33" t="str">
        <f t="shared" si="697"/>
        <v>oui</v>
      </c>
      <c r="BG4803" s="33" t="str">
        <f t="shared" si="697"/>
        <v>oui</v>
      </c>
      <c r="BH4803" s="33" t="str">
        <f t="shared" si="697"/>
        <v>oui</v>
      </c>
      <c r="BI4803" s="33" t="str">
        <f t="shared" si="697"/>
        <v>oui</v>
      </c>
      <c r="BJ4803" s="33" t="str">
        <f t="shared" si="697"/>
        <v>non</v>
      </c>
      <c r="BK4803" s="33" t="str">
        <f t="shared" si="697"/>
        <v>non</v>
      </c>
      <c r="BL4803" s="33" t="str">
        <f t="shared" si="697"/>
        <v>oui</v>
      </c>
    </row>
    <row r="4804" spans="1:64" s="45" customFormat="1" ht="45.75" x14ac:dyDescent="0.25">
      <c r="A4804" s="34" t="s">
        <v>14</v>
      </c>
      <c r="B4804" s="35" t="s">
        <v>15</v>
      </c>
      <c r="C4804" s="15"/>
      <c r="D4804" s="36">
        <v>0.2</v>
      </c>
      <c r="E4804" s="36"/>
      <c r="F4804" s="36">
        <v>0.19600000000000001</v>
      </c>
      <c r="G4804" s="36"/>
      <c r="H4804" s="36">
        <v>0.1</v>
      </c>
      <c r="I4804" s="36"/>
      <c r="J4804" s="36">
        <v>7.0000000000000007E-2</v>
      </c>
      <c r="K4804" s="36"/>
      <c r="L4804" s="36">
        <v>5.5E-2</v>
      </c>
      <c r="M4804" s="36"/>
      <c r="N4804" s="36">
        <v>2.1000000000000001E-2</v>
      </c>
      <c r="O4804" s="36"/>
      <c r="P4804" s="36">
        <v>0</v>
      </c>
      <c r="Q4804" s="36"/>
      <c r="R4804" s="37" t="s">
        <v>16</v>
      </c>
      <c r="S4804" s="37" t="s">
        <v>17</v>
      </c>
      <c r="T4804" s="38" t="s">
        <v>18</v>
      </c>
      <c r="U4804" s="37" t="s">
        <v>19</v>
      </c>
      <c r="V4804" s="37" t="s">
        <v>20</v>
      </c>
      <c r="W4804" s="27" t="s">
        <v>10</v>
      </c>
      <c r="X4804" s="39" t="s">
        <v>21</v>
      </c>
      <c r="Y4804" s="39" t="s">
        <v>21</v>
      </c>
      <c r="Z4804" s="39" t="s">
        <v>21</v>
      </c>
      <c r="AA4804" s="39" t="s">
        <v>21</v>
      </c>
      <c r="AB4804" s="39" t="s">
        <v>21</v>
      </c>
      <c r="AC4804" s="39" t="s">
        <v>21</v>
      </c>
      <c r="AD4804" s="39" t="s">
        <v>21</v>
      </c>
      <c r="AE4804" s="40" t="s">
        <v>22</v>
      </c>
      <c r="AF4804" s="41" t="s">
        <v>23</v>
      </c>
      <c r="AG4804" s="42" t="s">
        <v>24</v>
      </c>
      <c r="AH4804" s="43" t="s">
        <v>25</v>
      </c>
      <c r="AI4804" s="44" t="s">
        <v>26</v>
      </c>
      <c r="AK4804" s="46" t="s">
        <v>27</v>
      </c>
      <c r="AL4804" s="47"/>
      <c r="AM4804" s="48"/>
      <c r="AN4804" s="456" t="s">
        <v>28</v>
      </c>
      <c r="AO4804" s="457"/>
      <c r="AP4804" s="458"/>
      <c r="AQ4804" s="49" t="s">
        <v>29</v>
      </c>
      <c r="AR4804" s="49"/>
      <c r="AS4804" s="50" t="s">
        <v>30</v>
      </c>
      <c r="AT4804" s="42" t="s">
        <v>24</v>
      </c>
      <c r="AU4804" s="50" t="s">
        <v>31</v>
      </c>
      <c r="AW4804" s="51" t="s">
        <v>32</v>
      </c>
      <c r="AY4804" s="52" t="s">
        <v>33</v>
      </c>
      <c r="AZ4804" s="53" t="s">
        <v>34</v>
      </c>
      <c r="BA4804" s="53" t="s">
        <v>35</v>
      </c>
      <c r="BC4804" s="54" t="s">
        <v>36</v>
      </c>
      <c r="BD4804" s="55"/>
      <c r="BE4804" s="30" t="str">
        <f t="shared" si="697"/>
        <v>non</v>
      </c>
      <c r="BF4804" s="56" t="str">
        <f t="shared" si="697"/>
        <v>oui</v>
      </c>
      <c r="BG4804" s="56" t="str">
        <f t="shared" si="697"/>
        <v>oui</v>
      </c>
      <c r="BH4804" s="56" t="str">
        <f t="shared" si="697"/>
        <v>oui</v>
      </c>
      <c r="BI4804" s="56" t="str">
        <f t="shared" si="697"/>
        <v>oui</v>
      </c>
      <c r="BJ4804" s="56" t="str">
        <f t="shared" si="697"/>
        <v>non</v>
      </c>
      <c r="BK4804" s="56" t="str">
        <f t="shared" si="697"/>
        <v>non</v>
      </c>
      <c r="BL4804" s="56" t="str">
        <f t="shared" si="697"/>
        <v>oui</v>
      </c>
    </row>
    <row r="4805" spans="1:64" s="45" customFormat="1" ht="45" x14ac:dyDescent="0.2">
      <c r="A4805" s="34"/>
      <c r="B4805" s="57"/>
      <c r="C4805" s="15"/>
      <c r="D4805" s="58" t="s">
        <v>37</v>
      </c>
      <c r="E4805" s="59" t="s">
        <v>38</v>
      </c>
      <c r="F4805" s="60" t="s">
        <v>37</v>
      </c>
      <c r="G4805" s="59" t="s">
        <v>38</v>
      </c>
      <c r="H4805" s="58" t="s">
        <v>37</v>
      </c>
      <c r="I4805" s="59" t="s">
        <v>38</v>
      </c>
      <c r="J4805" s="59" t="s">
        <v>37</v>
      </c>
      <c r="K4805" s="59" t="s">
        <v>38</v>
      </c>
      <c r="L4805" s="58" t="s">
        <v>37</v>
      </c>
      <c r="M4805" s="59" t="s">
        <v>38</v>
      </c>
      <c r="N4805" s="58" t="s">
        <v>37</v>
      </c>
      <c r="O4805" s="59" t="s">
        <v>38</v>
      </c>
      <c r="P4805" s="58" t="s">
        <v>37</v>
      </c>
      <c r="Q4805" s="59" t="s">
        <v>38</v>
      </c>
      <c r="R4805" s="61"/>
      <c r="S4805" s="61"/>
      <c r="T4805" s="62" t="s">
        <v>39</v>
      </c>
      <c r="U4805" s="61"/>
      <c r="V4805" s="61"/>
      <c r="W4805" s="27" t="s">
        <v>10</v>
      </c>
      <c r="X4805" s="63">
        <v>0.2</v>
      </c>
      <c r="Y4805" s="63">
        <v>0.19600000000000001</v>
      </c>
      <c r="Z4805" s="63">
        <v>0.1</v>
      </c>
      <c r="AA4805" s="63">
        <v>7.0000000000000007E-2</v>
      </c>
      <c r="AB4805" s="63">
        <v>5.5E-2</v>
      </c>
      <c r="AC4805" s="63">
        <v>2.1000000000000001E-2</v>
      </c>
      <c r="AD4805" s="63">
        <v>0</v>
      </c>
      <c r="AE4805" s="64"/>
      <c r="AF4805" s="65"/>
      <c r="AG4805" s="66"/>
      <c r="AH4805" s="67"/>
      <c r="AI4805" s="68"/>
      <c r="AK4805" s="69" t="s">
        <v>40</v>
      </c>
      <c r="AL4805" s="69" t="s">
        <v>41</v>
      </c>
      <c r="AM4805" s="69" t="s">
        <v>42</v>
      </c>
      <c r="AN4805" s="70" t="s">
        <v>43</v>
      </c>
      <c r="AO4805" s="70" t="s">
        <v>44</v>
      </c>
      <c r="AP4805" s="70" t="s">
        <v>45</v>
      </c>
      <c r="AQ4805" s="69" t="s">
        <v>46</v>
      </c>
      <c r="AR4805" s="69" t="s">
        <v>47</v>
      </c>
      <c r="AS4805" s="71"/>
      <c r="AT4805" s="66"/>
      <c r="AU4805" s="71"/>
      <c r="AW4805" s="72">
        <v>4455100</v>
      </c>
      <c r="AY4805" s="73"/>
      <c r="AZ4805" s="74">
        <v>4458300</v>
      </c>
      <c r="BA4805" s="74">
        <v>4456700</v>
      </c>
      <c r="BC4805" s="75"/>
      <c r="BD4805" s="55"/>
      <c r="BE4805" s="30" t="str">
        <f t="shared" si="697"/>
        <v>non</v>
      </c>
      <c r="BF4805" s="56" t="str">
        <f t="shared" si="697"/>
        <v>oui</v>
      </c>
      <c r="BG4805" s="56" t="str">
        <f t="shared" si="697"/>
        <v>oui</v>
      </c>
      <c r="BH4805" s="56" t="str">
        <f t="shared" si="697"/>
        <v>oui</v>
      </c>
      <c r="BI4805" s="56" t="str">
        <f t="shared" si="697"/>
        <v>oui</v>
      </c>
      <c r="BJ4805" s="56" t="str">
        <f t="shared" si="697"/>
        <v>non</v>
      </c>
      <c r="BK4805" s="56" t="str">
        <f t="shared" si="697"/>
        <v>non</v>
      </c>
      <c r="BL4805" s="56" t="str">
        <f t="shared" si="697"/>
        <v>oui</v>
      </c>
    </row>
    <row r="4806" spans="1:64" s="81" customFormat="1" ht="11.25" x14ac:dyDescent="0.2">
      <c r="A4806" s="34"/>
      <c r="B4806" s="76" t="s">
        <v>48</v>
      </c>
      <c r="C4806" s="15"/>
      <c r="D4806" s="459" t="s">
        <v>49</v>
      </c>
      <c r="E4806" s="460"/>
      <c r="F4806" s="459" t="s">
        <v>50</v>
      </c>
      <c r="G4806" s="460"/>
      <c r="H4806" s="459" t="s">
        <v>51</v>
      </c>
      <c r="I4806" s="460"/>
      <c r="J4806" s="459" t="s">
        <v>50</v>
      </c>
      <c r="K4806" s="460"/>
      <c r="L4806" s="459" t="s">
        <v>52</v>
      </c>
      <c r="M4806" s="460"/>
      <c r="N4806" s="459" t="s">
        <v>53</v>
      </c>
      <c r="O4806" s="460"/>
      <c r="P4806" s="459"/>
      <c r="Q4806" s="460"/>
      <c r="R4806" s="77" t="s">
        <v>54</v>
      </c>
      <c r="S4806" s="461" t="s">
        <v>55</v>
      </c>
      <c r="T4806" s="77" t="s">
        <v>56</v>
      </c>
      <c r="U4806" s="76" t="s">
        <v>57</v>
      </c>
      <c r="V4806" s="76" t="s">
        <v>58</v>
      </c>
      <c r="W4806" s="27" t="s">
        <v>10</v>
      </c>
      <c r="X4806" s="78" t="s">
        <v>49</v>
      </c>
      <c r="Y4806" s="78" t="s">
        <v>50</v>
      </c>
      <c r="Z4806" s="78" t="s">
        <v>51</v>
      </c>
      <c r="AA4806" s="78" t="s">
        <v>50</v>
      </c>
      <c r="AB4806" s="78" t="s">
        <v>52</v>
      </c>
      <c r="AC4806" s="78" t="s">
        <v>53</v>
      </c>
      <c r="AD4806" s="78"/>
      <c r="AE4806" s="79"/>
      <c r="AF4806" s="80" t="s">
        <v>59</v>
      </c>
      <c r="AG4806" s="80"/>
      <c r="AH4806" s="79" t="s">
        <v>60</v>
      </c>
      <c r="AI4806" s="79" t="s">
        <v>61</v>
      </c>
      <c r="AK4806" s="80"/>
      <c r="AL4806" s="80"/>
      <c r="AM4806" s="80" t="s">
        <v>62</v>
      </c>
      <c r="AN4806" s="80"/>
      <c r="AO4806" s="80"/>
      <c r="AP4806" s="80" t="s">
        <v>63</v>
      </c>
      <c r="AQ4806" s="462" t="s">
        <v>64</v>
      </c>
      <c r="AR4806" s="463"/>
      <c r="AS4806" s="80" t="s">
        <v>65</v>
      </c>
      <c r="AT4806" s="80"/>
      <c r="AU4806" s="80" t="s">
        <v>66</v>
      </c>
      <c r="AW4806" s="80" t="s">
        <v>67</v>
      </c>
      <c r="AY4806" s="82" t="s">
        <v>68</v>
      </c>
      <c r="AZ4806" s="82" t="s">
        <v>69</v>
      </c>
      <c r="BA4806" s="82" t="s">
        <v>70</v>
      </c>
      <c r="BC4806" s="80"/>
      <c r="BD4806" s="83"/>
      <c r="BE4806" s="30" t="str">
        <f t="shared" si="697"/>
        <v>non</v>
      </c>
      <c r="BF4806" s="84" t="str">
        <f t="shared" si="697"/>
        <v>oui</v>
      </c>
      <c r="BG4806" s="84" t="str">
        <f t="shared" si="697"/>
        <v>oui</v>
      </c>
      <c r="BH4806" s="84" t="str">
        <f t="shared" si="697"/>
        <v>oui</v>
      </c>
      <c r="BI4806" s="84" t="str">
        <f t="shared" si="697"/>
        <v>oui</v>
      </c>
      <c r="BJ4806" s="84" t="str">
        <f t="shared" si="697"/>
        <v>non</v>
      </c>
      <c r="BK4806" s="84" t="str">
        <f t="shared" si="697"/>
        <v>non</v>
      </c>
      <c r="BL4806" s="84" t="str">
        <f t="shared" si="697"/>
        <v>oui</v>
      </c>
    </row>
    <row r="4807" spans="1:64" s="24" customFormat="1" ht="11.25" x14ac:dyDescent="0.2">
      <c r="A4807" s="85"/>
      <c r="B4807" s="86"/>
      <c r="C4807" s="15"/>
      <c r="D4807" s="86"/>
      <c r="E4807" s="86"/>
      <c r="F4807" s="86"/>
      <c r="G4807" s="86"/>
      <c r="H4807" s="86"/>
      <c r="I4807" s="86"/>
      <c r="J4807" s="86"/>
      <c r="K4807" s="86"/>
      <c r="L4807" s="86"/>
      <c r="M4807" s="86"/>
      <c r="N4807" s="86"/>
      <c r="O4807" s="86"/>
      <c r="P4807" s="86"/>
      <c r="Q4807" s="86"/>
      <c r="R4807" s="86"/>
      <c r="S4807" s="86"/>
      <c r="U4807" s="86"/>
      <c r="V4807" s="86"/>
      <c r="W4807" s="27" t="s">
        <v>10</v>
      </c>
      <c r="X4807" s="86"/>
      <c r="Y4807" s="86"/>
      <c r="Z4807" s="86"/>
      <c r="AA4807" s="86"/>
      <c r="AB4807" s="86"/>
      <c r="AC4807" s="86"/>
      <c r="AD4807" s="86"/>
      <c r="AE4807" s="86"/>
      <c r="AH4807" s="86"/>
      <c r="AI4807" s="86"/>
      <c r="AK4807" s="87"/>
      <c r="AL4807" s="87"/>
      <c r="AM4807" s="87"/>
      <c r="AW4807" s="87"/>
      <c r="AY4807" s="28"/>
      <c r="AZ4807" s="28"/>
      <c r="BA4807" s="28"/>
      <c r="BD4807" s="29"/>
      <c r="BE4807" s="30" t="str">
        <f t="shared" si="697"/>
        <v>non</v>
      </c>
      <c r="BF4807" s="33" t="str">
        <f t="shared" si="697"/>
        <v>oui</v>
      </c>
      <c r="BG4807" s="33" t="str">
        <f t="shared" si="697"/>
        <v>oui</v>
      </c>
      <c r="BH4807" s="33" t="str">
        <f t="shared" si="697"/>
        <v>oui</v>
      </c>
      <c r="BI4807" s="33" t="str">
        <f t="shared" si="697"/>
        <v>oui</v>
      </c>
      <c r="BJ4807" s="33" t="str">
        <f t="shared" si="697"/>
        <v>non</v>
      </c>
      <c r="BK4807" s="33" t="str">
        <f t="shared" si="697"/>
        <v>non</v>
      </c>
      <c r="BL4807" s="33" t="str">
        <f t="shared" si="697"/>
        <v>oui</v>
      </c>
    </row>
    <row r="4808" spans="1:64" s="28" customFormat="1" ht="11.25" x14ac:dyDescent="0.2">
      <c r="A4808" s="464" t="s">
        <v>71</v>
      </c>
      <c r="B4808" s="465">
        <f t="shared" ref="B4808:B4819" si="698">+SUM(R4808:V4808)</f>
        <v>310120.34000000003</v>
      </c>
      <c r="C4808" s="15"/>
      <c r="D4808" s="466">
        <v>64205</v>
      </c>
      <c r="E4808" s="466"/>
      <c r="F4808" s="466"/>
      <c r="G4808" s="466"/>
      <c r="H4808" s="466">
        <v>2253</v>
      </c>
      <c r="I4808" s="466"/>
      <c r="J4808" s="466"/>
      <c r="K4808" s="466"/>
      <c r="L4808" s="466">
        <v>237841</v>
      </c>
      <c r="M4808" s="466"/>
      <c r="N4808" s="466"/>
      <c r="O4808" s="467"/>
      <c r="P4808" s="467"/>
      <c r="Q4808" s="467"/>
      <c r="R4808" s="465">
        <f t="shared" ref="R4808:S4819" si="699">+D4808+F4808+L4808+H4808+J4808+N4808</f>
        <v>304299</v>
      </c>
      <c r="S4808" s="468">
        <v>0</v>
      </c>
      <c r="T4808" s="469"/>
      <c r="U4808" s="154">
        <v>5821.34</v>
      </c>
      <c r="V4808" s="155"/>
      <c r="W4808" s="156" t="s">
        <v>10</v>
      </c>
      <c r="X4808" s="154">
        <f t="shared" ref="X4808:X4819" si="700">ROUND((D4808+E4808)*$X$5805,0)</f>
        <v>12841</v>
      </c>
      <c r="Y4808" s="154">
        <f t="shared" ref="Y4808:Y4819" si="701">ROUND((F4808+G4808)*$Y$5805,0)</f>
        <v>0</v>
      </c>
      <c r="Z4808" s="154">
        <f t="shared" ref="Z4808:Z4819" si="702">ROUND((H4808+I4808)*$Z$5805,0)</f>
        <v>225</v>
      </c>
      <c r="AA4808" s="154">
        <f t="shared" ref="AA4808:AA4819" si="703">ROUND((J4808+K4808)*$AA$5805,0)</f>
        <v>0</v>
      </c>
      <c r="AB4808" s="154">
        <f t="shared" ref="AB4808:AB4819" si="704">ROUND((L4808+M4808)*$AB$5805,0)</f>
        <v>13081</v>
      </c>
      <c r="AC4808" s="154">
        <f t="shared" ref="AC4808:AC4819" si="705">ROUND((N4808+O4808)*$AC$5805,0)</f>
        <v>0</v>
      </c>
      <c r="AD4808" s="154">
        <f t="shared" ref="AD4808:AD4819" si="706">ROUND((P4808+Q4808)*$AD$5805,0)</f>
        <v>0</v>
      </c>
      <c r="AE4808" s="154">
        <f t="shared" ref="AE4808:AE4819" si="707">SUM(X4808:AD4808)</f>
        <v>26147</v>
      </c>
      <c r="AF4808" s="155"/>
      <c r="AG4808" s="155"/>
      <c r="AH4808" s="154">
        <f t="shared" ref="AH4808:AH4819" si="708">+AE4808+AF4808+AG4808</f>
        <v>26147</v>
      </c>
      <c r="AI4808" s="157">
        <f t="shared" ref="AI4808:AI4816" si="709">+ROUND(E4808*$D$5,0)+ROUND(G4808*$F$5,0)+ROUND(I4808*$H$5,0)+ROUND(K4808*$J$5,0)+ROUND(M4808*$L$5,0)+ROUND(O4808*$N$5,0)</f>
        <v>0</v>
      </c>
      <c r="AK4808" s="155"/>
      <c r="AL4808" s="155"/>
      <c r="AM4808" s="154">
        <f t="shared" ref="AM4808:AM4819" si="710">+AK4808+AL4808</f>
        <v>0</v>
      </c>
      <c r="AN4808" s="155">
        <v>34999</v>
      </c>
      <c r="AO4808" s="155"/>
      <c r="AP4808" s="154">
        <f t="shared" ref="AP4808:AP4819" si="711">+AN4808+AO4808</f>
        <v>34999</v>
      </c>
      <c r="AQ4808" s="155"/>
      <c r="AR4808" s="155"/>
      <c r="AS4808" s="154">
        <v>23530</v>
      </c>
      <c r="AT4808" s="155"/>
      <c r="AU4808" s="154">
        <f>+AM4808+AP4808+AQ4808+AR4808+AS4808+AT4808</f>
        <v>58529</v>
      </c>
      <c r="AW4808" s="158">
        <f t="shared" ref="AW4808:AW4819" si="712">IF((AH4808-AU4808)&gt;0,(AH4808-AU4808),0)</f>
        <v>0</v>
      </c>
      <c r="AY4808" s="94">
        <f t="shared" ref="AY4808:AY4819" si="713">IF((AH4808-AU4808)&lt;0,-(AH4808-AU4808),0)</f>
        <v>32382</v>
      </c>
      <c r="AZ4808" s="95"/>
      <c r="BA4808" s="94">
        <f t="shared" ref="BA4808:BA4819" si="714">AY4808-AZ4808</f>
        <v>32382</v>
      </c>
      <c r="BC4808" s="95"/>
      <c r="BD4808" s="159"/>
      <c r="BE4808" s="160" t="str">
        <f t="shared" si="697"/>
        <v>non</v>
      </c>
      <c r="BF4808" s="15" t="str">
        <f t="shared" si="697"/>
        <v>oui</v>
      </c>
      <c r="BG4808" s="15" t="str">
        <f t="shared" si="697"/>
        <v>oui</v>
      </c>
      <c r="BH4808" s="15" t="str">
        <f t="shared" si="697"/>
        <v>oui</v>
      </c>
      <c r="BI4808" s="15" t="str">
        <f t="shared" si="697"/>
        <v>oui</v>
      </c>
      <c r="BJ4808" s="15" t="str">
        <f t="shared" si="697"/>
        <v>non</v>
      </c>
      <c r="BK4808" s="15" t="str">
        <f t="shared" si="697"/>
        <v>non</v>
      </c>
      <c r="BL4808" s="15" t="str">
        <f t="shared" si="697"/>
        <v>oui</v>
      </c>
    </row>
    <row r="4809" spans="1:64" s="28" customFormat="1" ht="11.25" x14ac:dyDescent="0.2">
      <c r="A4809" s="464" t="s">
        <v>72</v>
      </c>
      <c r="B4809" s="465">
        <f t="shared" si="698"/>
        <v>305099</v>
      </c>
      <c r="C4809" s="15"/>
      <c r="D4809" s="466">
        <v>64421</v>
      </c>
      <c r="E4809" s="466"/>
      <c r="F4809" s="466"/>
      <c r="G4809" s="466"/>
      <c r="H4809" s="466">
        <v>3120</v>
      </c>
      <c r="I4809" s="466"/>
      <c r="J4809" s="466"/>
      <c r="K4809" s="466"/>
      <c r="L4809" s="466">
        <v>237558</v>
      </c>
      <c r="M4809" s="466"/>
      <c r="N4809" s="466"/>
      <c r="O4809" s="467"/>
      <c r="P4809" s="467"/>
      <c r="Q4809" s="467"/>
      <c r="R4809" s="465">
        <f t="shared" si="699"/>
        <v>305099</v>
      </c>
      <c r="S4809" s="468">
        <v>0</v>
      </c>
      <c r="T4809" s="469"/>
      <c r="U4809" s="154">
        <v>0</v>
      </c>
      <c r="V4809" s="155"/>
      <c r="W4809" s="156" t="s">
        <v>10</v>
      </c>
      <c r="X4809" s="154">
        <f t="shared" si="700"/>
        <v>12884</v>
      </c>
      <c r="Y4809" s="154">
        <f t="shared" si="701"/>
        <v>0</v>
      </c>
      <c r="Z4809" s="154">
        <f t="shared" si="702"/>
        <v>312</v>
      </c>
      <c r="AA4809" s="154">
        <f t="shared" si="703"/>
        <v>0</v>
      </c>
      <c r="AB4809" s="154">
        <f t="shared" si="704"/>
        <v>13066</v>
      </c>
      <c r="AC4809" s="154">
        <f t="shared" si="705"/>
        <v>0</v>
      </c>
      <c r="AD4809" s="154">
        <f t="shared" si="706"/>
        <v>0</v>
      </c>
      <c r="AE4809" s="154">
        <f t="shared" si="707"/>
        <v>26262</v>
      </c>
      <c r="AF4809" s="155"/>
      <c r="AG4809" s="155"/>
      <c r="AH4809" s="154">
        <f t="shared" si="708"/>
        <v>26262</v>
      </c>
      <c r="AI4809" s="157">
        <f t="shared" si="709"/>
        <v>0</v>
      </c>
      <c r="AK4809" s="155"/>
      <c r="AL4809" s="155"/>
      <c r="AM4809" s="154">
        <f t="shared" si="710"/>
        <v>0</v>
      </c>
      <c r="AN4809" s="155">
        <v>25430</v>
      </c>
      <c r="AO4809" s="155"/>
      <c r="AP4809" s="154">
        <f t="shared" si="711"/>
        <v>25430</v>
      </c>
      <c r="AQ4809" s="155"/>
      <c r="AR4809" s="155"/>
      <c r="AS4809" s="154">
        <f>+IF(BA4808&gt;0,BA4808,0)</f>
        <v>32382</v>
      </c>
      <c r="AT4809" s="155"/>
      <c r="AU4809" s="154">
        <v>57812</v>
      </c>
      <c r="AW4809" s="158">
        <f t="shared" si="712"/>
        <v>0</v>
      </c>
      <c r="AY4809" s="94">
        <f t="shared" si="713"/>
        <v>31550</v>
      </c>
      <c r="AZ4809" s="95"/>
      <c r="BA4809" s="94">
        <f t="shared" si="714"/>
        <v>31550</v>
      </c>
      <c r="BC4809" s="95"/>
      <c r="BD4809" s="159"/>
      <c r="BE4809" s="160" t="str">
        <f t="shared" si="697"/>
        <v>non</v>
      </c>
      <c r="BF4809" s="15" t="str">
        <f t="shared" si="697"/>
        <v>oui</v>
      </c>
      <c r="BG4809" s="15" t="str">
        <f t="shared" si="697"/>
        <v>oui</v>
      </c>
      <c r="BH4809" s="15" t="str">
        <f t="shared" si="697"/>
        <v>oui</v>
      </c>
      <c r="BI4809" s="15" t="str">
        <f t="shared" si="697"/>
        <v>oui</v>
      </c>
      <c r="BJ4809" s="15" t="str">
        <f t="shared" si="697"/>
        <v>non</v>
      </c>
      <c r="BK4809" s="15" t="str">
        <f t="shared" si="697"/>
        <v>non</v>
      </c>
      <c r="BL4809" s="15" t="str">
        <f t="shared" si="697"/>
        <v>oui</v>
      </c>
    </row>
    <row r="4810" spans="1:64" s="28" customFormat="1" ht="11.25" x14ac:dyDescent="0.2">
      <c r="A4810" s="470" t="s">
        <v>73</v>
      </c>
      <c r="B4810" s="465">
        <f t="shared" si="698"/>
        <v>341780</v>
      </c>
      <c r="C4810" s="15"/>
      <c r="D4810" s="466">
        <v>74063</v>
      </c>
      <c r="E4810" s="466"/>
      <c r="F4810" s="466"/>
      <c r="G4810" s="466"/>
      <c r="H4810" s="466">
        <v>2950</v>
      </c>
      <c r="I4810" s="466"/>
      <c r="J4810" s="466"/>
      <c r="K4810" s="466"/>
      <c r="L4810" s="466">
        <v>264767</v>
      </c>
      <c r="M4810" s="466"/>
      <c r="N4810" s="466"/>
      <c r="O4810" s="467"/>
      <c r="P4810" s="467"/>
      <c r="Q4810" s="467"/>
      <c r="R4810" s="465">
        <f t="shared" si="699"/>
        <v>341780</v>
      </c>
      <c r="S4810" s="468">
        <v>0</v>
      </c>
      <c r="T4810" s="469"/>
      <c r="U4810" s="154">
        <v>0</v>
      </c>
      <c r="V4810" s="155"/>
      <c r="W4810" s="156" t="s">
        <v>10</v>
      </c>
      <c r="X4810" s="154">
        <f t="shared" si="700"/>
        <v>14813</v>
      </c>
      <c r="Y4810" s="154">
        <f t="shared" si="701"/>
        <v>0</v>
      </c>
      <c r="Z4810" s="154">
        <f t="shared" si="702"/>
        <v>295</v>
      </c>
      <c r="AA4810" s="154">
        <f t="shared" si="703"/>
        <v>0</v>
      </c>
      <c r="AB4810" s="154">
        <f t="shared" si="704"/>
        <v>14562</v>
      </c>
      <c r="AC4810" s="154">
        <f t="shared" si="705"/>
        <v>0</v>
      </c>
      <c r="AD4810" s="154">
        <f t="shared" si="706"/>
        <v>0</v>
      </c>
      <c r="AE4810" s="154">
        <f t="shared" si="707"/>
        <v>29670</v>
      </c>
      <c r="AF4810" s="155"/>
      <c r="AG4810" s="155"/>
      <c r="AH4810" s="154">
        <f t="shared" si="708"/>
        <v>29670</v>
      </c>
      <c r="AI4810" s="157">
        <f t="shared" si="709"/>
        <v>0</v>
      </c>
      <c r="AK4810" s="155"/>
      <c r="AL4810" s="155"/>
      <c r="AM4810" s="154">
        <f t="shared" si="710"/>
        <v>0</v>
      </c>
      <c r="AN4810" s="155">
        <v>31673</v>
      </c>
      <c r="AO4810" s="155"/>
      <c r="AP4810" s="154">
        <f t="shared" si="711"/>
        <v>31673</v>
      </c>
      <c r="AQ4810" s="155"/>
      <c r="AR4810" s="155"/>
      <c r="AS4810" s="161">
        <v>31549</v>
      </c>
      <c r="AT4810" s="155" t="s">
        <v>96</v>
      </c>
      <c r="AU4810" s="154">
        <v>63222</v>
      </c>
      <c r="AW4810" s="158">
        <f t="shared" si="712"/>
        <v>0</v>
      </c>
      <c r="AY4810" s="94">
        <f t="shared" si="713"/>
        <v>33552</v>
      </c>
      <c r="AZ4810" s="95"/>
      <c r="BA4810" s="94">
        <f t="shared" si="714"/>
        <v>33552</v>
      </c>
      <c r="BC4810" s="95"/>
      <c r="BD4810" s="159"/>
      <c r="BE4810" s="160" t="str">
        <f t="shared" si="697"/>
        <v>non</v>
      </c>
      <c r="BF4810" s="15" t="str">
        <f t="shared" si="697"/>
        <v>oui</v>
      </c>
      <c r="BG4810" s="15" t="str">
        <f t="shared" si="697"/>
        <v>oui</v>
      </c>
      <c r="BH4810" s="15" t="str">
        <f t="shared" si="697"/>
        <v>oui</v>
      </c>
      <c r="BI4810" s="15" t="str">
        <f t="shared" si="697"/>
        <v>oui</v>
      </c>
      <c r="BJ4810" s="15" t="str">
        <f t="shared" si="697"/>
        <v>non</v>
      </c>
      <c r="BK4810" s="15" t="str">
        <f t="shared" si="697"/>
        <v>non</v>
      </c>
      <c r="BL4810" s="15" t="str">
        <f t="shared" si="697"/>
        <v>oui</v>
      </c>
    </row>
    <row r="4811" spans="1:64" s="162" customFormat="1" ht="11.25" x14ac:dyDescent="0.2">
      <c r="A4811" s="470" t="s">
        <v>74</v>
      </c>
      <c r="B4811" s="465">
        <f t="shared" si="698"/>
        <v>319846</v>
      </c>
      <c r="C4811" s="15"/>
      <c r="D4811" s="466">
        <v>65820</v>
      </c>
      <c r="E4811" s="466"/>
      <c r="F4811" s="466"/>
      <c r="G4811" s="466"/>
      <c r="H4811" s="466">
        <v>3816</v>
      </c>
      <c r="I4811" s="466"/>
      <c r="J4811" s="466"/>
      <c r="K4811" s="466"/>
      <c r="L4811" s="466">
        <v>250210</v>
      </c>
      <c r="M4811" s="466"/>
      <c r="N4811" s="466"/>
      <c r="O4811" s="467"/>
      <c r="P4811" s="467"/>
      <c r="Q4811" s="467"/>
      <c r="R4811" s="465">
        <f t="shared" si="699"/>
        <v>319846</v>
      </c>
      <c r="S4811" s="468">
        <v>0</v>
      </c>
      <c r="T4811" s="469"/>
      <c r="U4811" s="154">
        <v>0</v>
      </c>
      <c r="V4811" s="155"/>
      <c r="W4811" s="156" t="s">
        <v>10</v>
      </c>
      <c r="X4811" s="154">
        <f t="shared" si="700"/>
        <v>13164</v>
      </c>
      <c r="Y4811" s="154">
        <f t="shared" si="701"/>
        <v>0</v>
      </c>
      <c r="Z4811" s="154">
        <f t="shared" si="702"/>
        <v>382</v>
      </c>
      <c r="AA4811" s="154">
        <f t="shared" si="703"/>
        <v>0</v>
      </c>
      <c r="AB4811" s="154">
        <f t="shared" si="704"/>
        <v>13762</v>
      </c>
      <c r="AC4811" s="154">
        <f t="shared" si="705"/>
        <v>0</v>
      </c>
      <c r="AD4811" s="154">
        <f t="shared" si="706"/>
        <v>0</v>
      </c>
      <c r="AE4811" s="154">
        <f t="shared" si="707"/>
        <v>27308</v>
      </c>
      <c r="AF4811" s="155"/>
      <c r="AG4811" s="155"/>
      <c r="AH4811" s="154">
        <f t="shared" si="708"/>
        <v>27308</v>
      </c>
      <c r="AI4811" s="157">
        <f t="shared" si="709"/>
        <v>0</v>
      </c>
      <c r="AK4811" s="155"/>
      <c r="AL4811" s="155"/>
      <c r="AM4811" s="154">
        <f t="shared" si="710"/>
        <v>0</v>
      </c>
      <c r="AN4811" s="155">
        <v>25097</v>
      </c>
      <c r="AO4811" s="155"/>
      <c r="AP4811" s="154">
        <f t="shared" si="711"/>
        <v>25097</v>
      </c>
      <c r="AQ4811" s="155"/>
      <c r="AR4811" s="155"/>
      <c r="AS4811" s="161">
        <v>33553</v>
      </c>
      <c r="AT4811" s="155" t="s">
        <v>97</v>
      </c>
      <c r="AU4811" s="154">
        <v>58650</v>
      </c>
      <c r="AV4811" s="28"/>
      <c r="AW4811" s="158">
        <f t="shared" si="712"/>
        <v>0</v>
      </c>
      <c r="AX4811" s="28"/>
      <c r="AY4811" s="94">
        <f t="shared" si="713"/>
        <v>31342</v>
      </c>
      <c r="AZ4811" s="95"/>
      <c r="BA4811" s="94">
        <f t="shared" si="714"/>
        <v>31342</v>
      </c>
      <c r="BB4811" s="28"/>
      <c r="BC4811" s="95"/>
      <c r="BD4811" s="159"/>
      <c r="BE4811" s="160" t="str">
        <f t="shared" si="697"/>
        <v>non</v>
      </c>
      <c r="BF4811" s="15" t="str">
        <f t="shared" si="697"/>
        <v>oui</v>
      </c>
      <c r="BG4811" s="15" t="str">
        <f t="shared" si="697"/>
        <v>oui</v>
      </c>
      <c r="BH4811" s="15" t="str">
        <f t="shared" si="697"/>
        <v>oui</v>
      </c>
      <c r="BI4811" s="15" t="str">
        <f t="shared" si="697"/>
        <v>oui</v>
      </c>
      <c r="BJ4811" s="15" t="str">
        <f t="shared" si="697"/>
        <v>non</v>
      </c>
      <c r="BK4811" s="15" t="str">
        <f t="shared" si="697"/>
        <v>non</v>
      </c>
      <c r="BL4811" s="15" t="str">
        <f t="shared" si="697"/>
        <v>oui</v>
      </c>
    </row>
    <row r="4812" spans="1:64" s="28" customFormat="1" ht="11.25" x14ac:dyDescent="0.2">
      <c r="A4812" s="470" t="s">
        <v>75</v>
      </c>
      <c r="B4812" s="465">
        <f t="shared" si="698"/>
        <v>335661</v>
      </c>
      <c r="C4812" s="15"/>
      <c r="D4812" s="466">
        <v>67924</v>
      </c>
      <c r="E4812" s="466"/>
      <c r="F4812" s="466"/>
      <c r="G4812" s="466"/>
      <c r="H4812" s="466">
        <v>3122</v>
      </c>
      <c r="I4812" s="466"/>
      <c r="J4812" s="466"/>
      <c r="K4812" s="466"/>
      <c r="L4812" s="466">
        <v>264615</v>
      </c>
      <c r="M4812" s="466"/>
      <c r="N4812" s="466"/>
      <c r="O4812" s="467"/>
      <c r="P4812" s="467"/>
      <c r="Q4812" s="467"/>
      <c r="R4812" s="465">
        <f t="shared" si="699"/>
        <v>335661</v>
      </c>
      <c r="S4812" s="468">
        <v>0</v>
      </c>
      <c r="T4812" s="469"/>
      <c r="U4812" s="154">
        <v>0</v>
      </c>
      <c r="V4812" s="155"/>
      <c r="W4812" s="156" t="s">
        <v>10</v>
      </c>
      <c r="X4812" s="154">
        <f t="shared" si="700"/>
        <v>13585</v>
      </c>
      <c r="Y4812" s="154">
        <f t="shared" si="701"/>
        <v>0</v>
      </c>
      <c r="Z4812" s="154">
        <f t="shared" si="702"/>
        <v>312</v>
      </c>
      <c r="AA4812" s="154">
        <f t="shared" si="703"/>
        <v>0</v>
      </c>
      <c r="AB4812" s="154">
        <f t="shared" si="704"/>
        <v>14554</v>
      </c>
      <c r="AC4812" s="154">
        <f t="shared" si="705"/>
        <v>0</v>
      </c>
      <c r="AD4812" s="154">
        <f t="shared" si="706"/>
        <v>0</v>
      </c>
      <c r="AE4812" s="154">
        <f t="shared" si="707"/>
        <v>28451</v>
      </c>
      <c r="AF4812" s="155"/>
      <c r="AG4812" s="155"/>
      <c r="AH4812" s="154">
        <f t="shared" si="708"/>
        <v>28451</v>
      </c>
      <c r="AI4812" s="157">
        <f t="shared" si="709"/>
        <v>0</v>
      </c>
      <c r="AK4812" s="155">
        <v>1653</v>
      </c>
      <c r="AL4812" s="155"/>
      <c r="AM4812" s="154">
        <f t="shared" si="710"/>
        <v>1653</v>
      </c>
      <c r="AN4812" s="155">
        <v>31581</v>
      </c>
      <c r="AO4812" s="155"/>
      <c r="AP4812" s="154">
        <f t="shared" si="711"/>
        <v>31581</v>
      </c>
      <c r="AQ4812" s="155"/>
      <c r="AR4812" s="155"/>
      <c r="AS4812" s="161">
        <v>31343</v>
      </c>
      <c r="AT4812" s="155" t="s">
        <v>97</v>
      </c>
      <c r="AU4812" s="154">
        <v>64577</v>
      </c>
      <c r="AW4812" s="158">
        <f t="shared" si="712"/>
        <v>0</v>
      </c>
      <c r="AY4812" s="94">
        <f t="shared" si="713"/>
        <v>36126</v>
      </c>
      <c r="AZ4812" s="95"/>
      <c r="BA4812" s="94">
        <f t="shared" si="714"/>
        <v>36126</v>
      </c>
      <c r="BC4812" s="95"/>
      <c r="BD4812" s="159"/>
      <c r="BE4812" s="160" t="str">
        <f t="shared" si="697"/>
        <v>non</v>
      </c>
      <c r="BF4812" s="15" t="str">
        <f t="shared" si="697"/>
        <v>oui</v>
      </c>
      <c r="BG4812" s="15" t="str">
        <f t="shared" si="697"/>
        <v>oui</v>
      </c>
      <c r="BH4812" s="15" t="str">
        <f t="shared" si="697"/>
        <v>oui</v>
      </c>
      <c r="BI4812" s="15" t="str">
        <f t="shared" si="697"/>
        <v>oui</v>
      </c>
      <c r="BJ4812" s="15" t="str">
        <f t="shared" si="697"/>
        <v>non</v>
      </c>
      <c r="BK4812" s="15" t="str">
        <f t="shared" si="697"/>
        <v>non</v>
      </c>
      <c r="BL4812" s="15" t="str">
        <f t="shared" si="697"/>
        <v>oui</v>
      </c>
    </row>
    <row r="4813" spans="1:64" s="28" customFormat="1" ht="11.25" x14ac:dyDescent="0.2">
      <c r="A4813" s="470" t="s">
        <v>76</v>
      </c>
      <c r="B4813" s="465">
        <f t="shared" si="698"/>
        <v>312970</v>
      </c>
      <c r="C4813" s="15"/>
      <c r="D4813" s="466">
        <v>66090</v>
      </c>
      <c r="E4813" s="466"/>
      <c r="F4813" s="466"/>
      <c r="G4813" s="466"/>
      <c r="H4813" s="466">
        <v>3570</v>
      </c>
      <c r="I4813" s="466"/>
      <c r="J4813" s="466"/>
      <c r="K4813" s="466"/>
      <c r="L4813" s="466">
        <v>243310</v>
      </c>
      <c r="M4813" s="466"/>
      <c r="N4813" s="466"/>
      <c r="O4813" s="467"/>
      <c r="P4813" s="467"/>
      <c r="Q4813" s="467"/>
      <c r="R4813" s="465">
        <f t="shared" si="699"/>
        <v>312970</v>
      </c>
      <c r="S4813" s="468">
        <f t="shared" si="699"/>
        <v>0</v>
      </c>
      <c r="T4813" s="469"/>
      <c r="U4813" s="154">
        <f t="shared" ref="U4813:U4819" si="715">P4813</f>
        <v>0</v>
      </c>
      <c r="V4813" s="155"/>
      <c r="W4813" s="156" t="s">
        <v>10</v>
      </c>
      <c r="X4813" s="154">
        <f t="shared" si="700"/>
        <v>13218</v>
      </c>
      <c r="Y4813" s="154">
        <f t="shared" si="701"/>
        <v>0</v>
      </c>
      <c r="Z4813" s="154">
        <f t="shared" si="702"/>
        <v>357</v>
      </c>
      <c r="AA4813" s="154">
        <f t="shared" si="703"/>
        <v>0</v>
      </c>
      <c r="AB4813" s="154">
        <f t="shared" si="704"/>
        <v>13382</v>
      </c>
      <c r="AC4813" s="154">
        <f t="shared" si="705"/>
        <v>0</v>
      </c>
      <c r="AD4813" s="154">
        <f t="shared" si="706"/>
        <v>0</v>
      </c>
      <c r="AE4813" s="154">
        <f t="shared" si="707"/>
        <v>26957</v>
      </c>
      <c r="AF4813" s="155"/>
      <c r="AG4813" s="155"/>
      <c r="AH4813" s="154">
        <f t="shared" si="708"/>
        <v>26957</v>
      </c>
      <c r="AI4813" s="157">
        <f t="shared" si="709"/>
        <v>0</v>
      </c>
      <c r="AK4813" s="155"/>
      <c r="AL4813" s="155"/>
      <c r="AM4813" s="154">
        <f t="shared" si="710"/>
        <v>0</v>
      </c>
      <c r="AN4813" s="155">
        <v>30764</v>
      </c>
      <c r="AO4813" s="155"/>
      <c r="AP4813" s="154">
        <f t="shared" si="711"/>
        <v>30764</v>
      </c>
      <c r="AQ4813" s="155"/>
      <c r="AR4813" s="155"/>
      <c r="AS4813" s="154">
        <v>36126</v>
      </c>
      <c r="AT4813" s="155"/>
      <c r="AU4813" s="154">
        <v>66890</v>
      </c>
      <c r="AW4813" s="158">
        <f t="shared" si="712"/>
        <v>0</v>
      </c>
      <c r="AY4813" s="94">
        <f t="shared" si="713"/>
        <v>39933</v>
      </c>
      <c r="AZ4813" s="95"/>
      <c r="BA4813" s="94">
        <f t="shared" si="714"/>
        <v>39933</v>
      </c>
      <c r="BC4813" s="95"/>
      <c r="BD4813" s="159"/>
      <c r="BE4813" s="160" t="str">
        <f t="shared" si="697"/>
        <v>non</v>
      </c>
      <c r="BF4813" s="15" t="str">
        <f t="shared" si="697"/>
        <v>oui</v>
      </c>
      <c r="BG4813" s="15" t="str">
        <f t="shared" si="697"/>
        <v>oui</v>
      </c>
      <c r="BH4813" s="15" t="str">
        <f t="shared" si="697"/>
        <v>oui</v>
      </c>
      <c r="BI4813" s="15" t="str">
        <f t="shared" si="697"/>
        <v>oui</v>
      </c>
      <c r="BJ4813" s="15" t="str">
        <f t="shared" si="697"/>
        <v>non</v>
      </c>
      <c r="BK4813" s="15" t="str">
        <f t="shared" si="697"/>
        <v>non</v>
      </c>
      <c r="BL4813" s="15" t="str">
        <f t="shared" si="697"/>
        <v>oui</v>
      </c>
    </row>
    <row r="4814" spans="1:64" s="162" customFormat="1" ht="11.25" x14ac:dyDescent="0.2">
      <c r="A4814" s="470" t="s">
        <v>77</v>
      </c>
      <c r="B4814" s="465">
        <f t="shared" si="698"/>
        <v>287522</v>
      </c>
      <c r="C4814" s="15"/>
      <c r="D4814" s="466">
        <v>61617</v>
      </c>
      <c r="E4814" s="466"/>
      <c r="F4814" s="466"/>
      <c r="G4814" s="466"/>
      <c r="H4814" s="466">
        <v>2018</v>
      </c>
      <c r="I4814" s="466"/>
      <c r="J4814" s="466"/>
      <c r="K4814" s="466"/>
      <c r="L4814" s="466">
        <v>223904</v>
      </c>
      <c r="M4814" s="466">
        <v>0</v>
      </c>
      <c r="N4814" s="466">
        <v>0</v>
      </c>
      <c r="O4814" s="467"/>
      <c r="P4814" s="467">
        <v>3</v>
      </c>
      <c r="Q4814" s="467"/>
      <c r="R4814" s="465">
        <f t="shared" si="699"/>
        <v>287539</v>
      </c>
      <c r="S4814" s="468">
        <f t="shared" si="699"/>
        <v>0</v>
      </c>
      <c r="T4814" s="469">
        <v>-20</v>
      </c>
      <c r="U4814" s="154">
        <f t="shared" si="715"/>
        <v>3</v>
      </c>
      <c r="V4814" s="155"/>
      <c r="W4814" s="156" t="s">
        <v>10</v>
      </c>
      <c r="X4814" s="154">
        <f t="shared" si="700"/>
        <v>12323</v>
      </c>
      <c r="Y4814" s="154">
        <f t="shared" si="701"/>
        <v>0</v>
      </c>
      <c r="Z4814" s="154">
        <f t="shared" si="702"/>
        <v>202</v>
      </c>
      <c r="AA4814" s="154">
        <f t="shared" si="703"/>
        <v>0</v>
      </c>
      <c r="AB4814" s="154">
        <f t="shared" si="704"/>
        <v>12315</v>
      </c>
      <c r="AC4814" s="154">
        <f t="shared" si="705"/>
        <v>0</v>
      </c>
      <c r="AD4814" s="154">
        <f t="shared" si="706"/>
        <v>0</v>
      </c>
      <c r="AE4814" s="154">
        <f t="shared" si="707"/>
        <v>24840</v>
      </c>
      <c r="AF4814" s="155"/>
      <c r="AG4814" s="155"/>
      <c r="AH4814" s="154">
        <f t="shared" si="708"/>
        <v>24840</v>
      </c>
      <c r="AI4814" s="157">
        <f t="shared" si="709"/>
        <v>0</v>
      </c>
      <c r="AK4814" s="155"/>
      <c r="AL4814" s="155"/>
      <c r="AM4814" s="154">
        <f t="shared" si="710"/>
        <v>0</v>
      </c>
      <c r="AN4814" s="155">
        <v>19043</v>
      </c>
      <c r="AO4814" s="155"/>
      <c r="AP4814" s="154">
        <f t="shared" si="711"/>
        <v>19043</v>
      </c>
      <c r="AQ4814" s="155">
        <v>2</v>
      </c>
      <c r="AR4814" s="155"/>
      <c r="AS4814" s="154">
        <f t="shared" ref="AS4814:AS4819" si="716">+IF(BA4813&gt;0,BA4813,0)</f>
        <v>39933</v>
      </c>
      <c r="AT4814" s="155"/>
      <c r="AU4814" s="154">
        <v>58978</v>
      </c>
      <c r="AW4814" s="158">
        <f t="shared" si="712"/>
        <v>0</v>
      </c>
      <c r="AY4814" s="94">
        <f t="shared" si="713"/>
        <v>34138</v>
      </c>
      <c r="AZ4814" s="100"/>
      <c r="BA4814" s="94">
        <f t="shared" si="714"/>
        <v>34138</v>
      </c>
      <c r="BC4814" s="100"/>
      <c r="BD4814" s="163"/>
      <c r="BE4814" s="160" t="str">
        <f t="shared" si="697"/>
        <v>non</v>
      </c>
      <c r="BF4814" s="15" t="str">
        <f t="shared" si="697"/>
        <v>oui</v>
      </c>
      <c r="BG4814" s="15" t="str">
        <f t="shared" si="697"/>
        <v>oui</v>
      </c>
      <c r="BH4814" s="15" t="str">
        <f t="shared" si="697"/>
        <v>oui</v>
      </c>
      <c r="BI4814" s="15" t="str">
        <f t="shared" si="697"/>
        <v>oui</v>
      </c>
      <c r="BJ4814" s="15" t="str">
        <f t="shared" si="697"/>
        <v>non</v>
      </c>
      <c r="BK4814" s="15" t="str">
        <f t="shared" si="697"/>
        <v>non</v>
      </c>
      <c r="BL4814" s="15" t="str">
        <f t="shared" si="697"/>
        <v>oui</v>
      </c>
    </row>
    <row r="4815" spans="1:64" s="28" customFormat="1" ht="11.25" x14ac:dyDescent="0.2">
      <c r="A4815" s="470" t="s">
        <v>78</v>
      </c>
      <c r="B4815" s="465">
        <f t="shared" si="698"/>
        <v>275822</v>
      </c>
      <c r="C4815" s="15"/>
      <c r="D4815" s="466">
        <v>58065</v>
      </c>
      <c r="E4815" s="466"/>
      <c r="F4815" s="466"/>
      <c r="G4815" s="466"/>
      <c r="H4815" s="466">
        <v>2232</v>
      </c>
      <c r="I4815" s="466"/>
      <c r="J4815" s="466"/>
      <c r="K4815" s="466"/>
      <c r="L4815" s="466">
        <v>215497</v>
      </c>
      <c r="M4815" s="466">
        <v>0</v>
      </c>
      <c r="N4815" s="466">
        <v>0</v>
      </c>
      <c r="O4815" s="467"/>
      <c r="P4815" s="467">
        <v>28</v>
      </c>
      <c r="Q4815" s="467"/>
      <c r="R4815" s="465">
        <f t="shared" si="699"/>
        <v>275794</v>
      </c>
      <c r="S4815" s="468">
        <f t="shared" si="699"/>
        <v>0</v>
      </c>
      <c r="T4815" s="469"/>
      <c r="U4815" s="154">
        <f t="shared" si="715"/>
        <v>28</v>
      </c>
      <c r="V4815" s="155"/>
      <c r="W4815" s="156" t="s">
        <v>10</v>
      </c>
      <c r="X4815" s="154">
        <f t="shared" si="700"/>
        <v>11613</v>
      </c>
      <c r="Y4815" s="154">
        <f t="shared" si="701"/>
        <v>0</v>
      </c>
      <c r="Z4815" s="154">
        <f t="shared" si="702"/>
        <v>223</v>
      </c>
      <c r="AA4815" s="154">
        <f t="shared" si="703"/>
        <v>0</v>
      </c>
      <c r="AB4815" s="154">
        <f t="shared" si="704"/>
        <v>11852</v>
      </c>
      <c r="AC4815" s="154">
        <f t="shared" si="705"/>
        <v>0</v>
      </c>
      <c r="AD4815" s="154">
        <f t="shared" si="706"/>
        <v>0</v>
      </c>
      <c r="AE4815" s="154">
        <f t="shared" si="707"/>
        <v>23688</v>
      </c>
      <c r="AF4815" s="155"/>
      <c r="AG4815" s="155"/>
      <c r="AH4815" s="154">
        <f t="shared" si="708"/>
        <v>23688</v>
      </c>
      <c r="AI4815" s="157">
        <f t="shared" si="709"/>
        <v>0</v>
      </c>
      <c r="AK4815" s="155"/>
      <c r="AL4815" s="155"/>
      <c r="AM4815" s="154">
        <f t="shared" si="710"/>
        <v>0</v>
      </c>
      <c r="AN4815" s="155">
        <v>19623</v>
      </c>
      <c r="AO4815" s="155"/>
      <c r="AP4815" s="154">
        <f t="shared" si="711"/>
        <v>19623</v>
      </c>
      <c r="AQ4815" s="155"/>
      <c r="AR4815" s="155"/>
      <c r="AS4815" s="154">
        <f t="shared" si="716"/>
        <v>34138</v>
      </c>
      <c r="AT4815" s="155"/>
      <c r="AU4815" s="154">
        <f>+AM4815+AP4815+AQ4815+AR4815+AS4815+AT4815</f>
        <v>53761</v>
      </c>
      <c r="AW4815" s="158">
        <f t="shared" si="712"/>
        <v>0</v>
      </c>
      <c r="AY4815" s="94">
        <f t="shared" si="713"/>
        <v>30073</v>
      </c>
      <c r="AZ4815" s="95">
        <v>25000</v>
      </c>
      <c r="BA4815" s="94">
        <f t="shared" si="714"/>
        <v>5073</v>
      </c>
      <c r="BC4815" s="95"/>
      <c r="BD4815" s="159"/>
      <c r="BE4815" s="160" t="str">
        <f t="shared" si="697"/>
        <v>non</v>
      </c>
      <c r="BF4815" s="15" t="str">
        <f t="shared" si="697"/>
        <v>oui</v>
      </c>
      <c r="BG4815" s="15" t="str">
        <f t="shared" si="697"/>
        <v>oui</v>
      </c>
      <c r="BH4815" s="15" t="str">
        <f t="shared" si="697"/>
        <v>oui</v>
      </c>
      <c r="BI4815" s="15" t="str">
        <f t="shared" si="697"/>
        <v>oui</v>
      </c>
      <c r="BJ4815" s="15" t="str">
        <f t="shared" si="697"/>
        <v>non</v>
      </c>
      <c r="BK4815" s="15" t="str">
        <f t="shared" si="697"/>
        <v>non</v>
      </c>
      <c r="BL4815" s="15" t="str">
        <f t="shared" si="697"/>
        <v>oui</v>
      </c>
    </row>
    <row r="4816" spans="1:64" s="28" customFormat="1" ht="11.25" x14ac:dyDescent="0.2">
      <c r="A4816" s="470" t="s">
        <v>79</v>
      </c>
      <c r="B4816" s="465">
        <f t="shared" si="698"/>
        <v>197864</v>
      </c>
      <c r="C4816" s="15"/>
      <c r="D4816" s="466">
        <v>43032</v>
      </c>
      <c r="E4816" s="466">
        <v>0</v>
      </c>
      <c r="F4816" s="466">
        <v>0</v>
      </c>
      <c r="G4816" s="466">
        <v>0</v>
      </c>
      <c r="H4816" s="466">
        <v>1064</v>
      </c>
      <c r="I4816" s="466">
        <v>0</v>
      </c>
      <c r="J4816" s="466">
        <v>0</v>
      </c>
      <c r="K4816" s="466">
        <v>0</v>
      </c>
      <c r="L4816" s="466">
        <v>152994</v>
      </c>
      <c r="M4816" s="466">
        <v>0</v>
      </c>
      <c r="N4816" s="466">
        <v>0</v>
      </c>
      <c r="O4816" s="467">
        <v>0</v>
      </c>
      <c r="P4816" s="467">
        <v>774</v>
      </c>
      <c r="Q4816" s="467">
        <v>0</v>
      </c>
      <c r="R4816" s="465">
        <f t="shared" si="699"/>
        <v>197090</v>
      </c>
      <c r="S4816" s="468">
        <f t="shared" si="699"/>
        <v>0</v>
      </c>
      <c r="T4816" s="469"/>
      <c r="U4816" s="154">
        <f t="shared" si="715"/>
        <v>774</v>
      </c>
      <c r="V4816" s="155"/>
      <c r="W4816" s="156" t="s">
        <v>10</v>
      </c>
      <c r="X4816" s="154">
        <f t="shared" si="700"/>
        <v>8606</v>
      </c>
      <c r="Y4816" s="154">
        <f t="shared" si="701"/>
        <v>0</v>
      </c>
      <c r="Z4816" s="154">
        <f t="shared" si="702"/>
        <v>106</v>
      </c>
      <c r="AA4816" s="154">
        <f t="shared" si="703"/>
        <v>0</v>
      </c>
      <c r="AB4816" s="154">
        <f t="shared" si="704"/>
        <v>8415</v>
      </c>
      <c r="AC4816" s="154">
        <f t="shared" si="705"/>
        <v>0</v>
      </c>
      <c r="AD4816" s="154">
        <f t="shared" si="706"/>
        <v>0</v>
      </c>
      <c r="AE4816" s="154">
        <f t="shared" si="707"/>
        <v>17127</v>
      </c>
      <c r="AF4816" s="155"/>
      <c r="AG4816" s="155"/>
      <c r="AH4816" s="154">
        <f t="shared" si="708"/>
        <v>17127</v>
      </c>
      <c r="AI4816" s="157">
        <f t="shared" si="709"/>
        <v>0</v>
      </c>
      <c r="AK4816" s="155">
        <v>1555</v>
      </c>
      <c r="AL4816" s="155">
        <v>0</v>
      </c>
      <c r="AM4816" s="154">
        <f t="shared" si="710"/>
        <v>1555</v>
      </c>
      <c r="AN4816" s="155">
        <v>19749</v>
      </c>
      <c r="AO4816" s="155">
        <v>0</v>
      </c>
      <c r="AP4816" s="154">
        <f t="shared" si="711"/>
        <v>19749</v>
      </c>
      <c r="AQ4816" s="155">
        <v>0</v>
      </c>
      <c r="AR4816" s="155">
        <v>0</v>
      </c>
      <c r="AS4816" s="154">
        <f t="shared" si="716"/>
        <v>5073</v>
      </c>
      <c r="AT4816" s="155"/>
      <c r="AU4816" s="154">
        <f>+AM4816+AP4816+AQ4816+AR4816+AS4816+AT4816</f>
        <v>26377</v>
      </c>
      <c r="AW4816" s="158">
        <f t="shared" si="712"/>
        <v>0</v>
      </c>
      <c r="AY4816" s="94">
        <f t="shared" si="713"/>
        <v>9250</v>
      </c>
      <c r="AZ4816" s="95"/>
      <c r="BA4816" s="94">
        <f t="shared" si="714"/>
        <v>9250</v>
      </c>
      <c r="BC4816" s="95"/>
      <c r="BD4816" s="159"/>
      <c r="BE4816" s="160" t="str">
        <f t="shared" si="697"/>
        <v>non</v>
      </c>
      <c r="BF4816" s="15" t="str">
        <f t="shared" si="697"/>
        <v>oui</v>
      </c>
      <c r="BG4816" s="15" t="str">
        <f t="shared" si="697"/>
        <v>oui</v>
      </c>
      <c r="BH4816" s="15" t="str">
        <f t="shared" si="697"/>
        <v>oui</v>
      </c>
      <c r="BI4816" s="15" t="str">
        <f t="shared" si="697"/>
        <v>oui</v>
      </c>
      <c r="BJ4816" s="15" t="str">
        <f t="shared" si="697"/>
        <v>non</v>
      </c>
      <c r="BK4816" s="15" t="str">
        <f t="shared" si="697"/>
        <v>non</v>
      </c>
      <c r="BL4816" s="15" t="str">
        <f t="shared" si="697"/>
        <v>oui</v>
      </c>
    </row>
    <row r="4817" spans="1:64" s="28" customFormat="1" ht="11.25" x14ac:dyDescent="0.2">
      <c r="A4817" s="470" t="s">
        <v>80</v>
      </c>
      <c r="B4817" s="465">
        <f t="shared" si="698"/>
        <v>280031</v>
      </c>
      <c r="C4817" s="15"/>
      <c r="D4817" s="466">
        <v>58070</v>
      </c>
      <c r="E4817" s="466">
        <v>0</v>
      </c>
      <c r="F4817" s="466">
        <v>0</v>
      </c>
      <c r="G4817" s="466">
        <v>0</v>
      </c>
      <c r="H4817" s="466">
        <v>1946</v>
      </c>
      <c r="I4817" s="466">
        <v>0</v>
      </c>
      <c r="J4817" s="466">
        <v>0</v>
      </c>
      <c r="K4817" s="466">
        <v>0</v>
      </c>
      <c r="L4817" s="466">
        <v>220217</v>
      </c>
      <c r="M4817" s="466">
        <v>0</v>
      </c>
      <c r="N4817" s="466">
        <v>0</v>
      </c>
      <c r="O4817" s="467">
        <v>0</v>
      </c>
      <c r="P4817" s="467">
        <v>148</v>
      </c>
      <c r="Q4817" s="467">
        <v>0</v>
      </c>
      <c r="R4817" s="465">
        <f t="shared" si="699"/>
        <v>280233</v>
      </c>
      <c r="S4817" s="468">
        <f t="shared" si="699"/>
        <v>0</v>
      </c>
      <c r="T4817" s="469">
        <v>-350</v>
      </c>
      <c r="U4817" s="154">
        <f t="shared" si="715"/>
        <v>148</v>
      </c>
      <c r="V4817" s="155"/>
      <c r="W4817" s="156" t="s">
        <v>10</v>
      </c>
      <c r="X4817" s="154">
        <f t="shared" si="700"/>
        <v>11614</v>
      </c>
      <c r="Y4817" s="154">
        <f t="shared" si="701"/>
        <v>0</v>
      </c>
      <c r="Z4817" s="154">
        <f t="shared" si="702"/>
        <v>195</v>
      </c>
      <c r="AA4817" s="154">
        <f t="shared" si="703"/>
        <v>0</v>
      </c>
      <c r="AB4817" s="154">
        <f t="shared" si="704"/>
        <v>12112</v>
      </c>
      <c r="AC4817" s="154">
        <f t="shared" si="705"/>
        <v>0</v>
      </c>
      <c r="AD4817" s="154">
        <f t="shared" si="706"/>
        <v>0</v>
      </c>
      <c r="AE4817" s="154">
        <f t="shared" si="707"/>
        <v>23921</v>
      </c>
      <c r="AF4817" s="155"/>
      <c r="AG4817" s="155"/>
      <c r="AH4817" s="154">
        <f t="shared" si="708"/>
        <v>23921</v>
      </c>
      <c r="AI4817" s="157">
        <f>+E4817*$D$5+G4817*$F$5+I4817*$H$5+K4817*$J$5+M4817*$L$5+O4817*$N$5</f>
        <v>0</v>
      </c>
      <c r="AK4817" s="155">
        <v>642</v>
      </c>
      <c r="AL4817" s="155"/>
      <c r="AM4817" s="154">
        <f t="shared" si="710"/>
        <v>642</v>
      </c>
      <c r="AN4817" s="471">
        <v>44209</v>
      </c>
      <c r="AO4817" s="471">
        <v>0</v>
      </c>
      <c r="AP4817" s="154">
        <f t="shared" si="711"/>
        <v>44209</v>
      </c>
      <c r="AQ4817" s="155">
        <v>31</v>
      </c>
      <c r="AR4817" s="155"/>
      <c r="AS4817" s="154">
        <f t="shared" si="716"/>
        <v>9250</v>
      </c>
      <c r="AT4817" s="155"/>
      <c r="AU4817" s="154">
        <f>+AM4817+AP4817+AQ4817+AR4817+AS4817+AT4817</f>
        <v>54132</v>
      </c>
      <c r="AW4817" s="158">
        <f t="shared" si="712"/>
        <v>0</v>
      </c>
      <c r="AY4817" s="94">
        <f t="shared" si="713"/>
        <v>30211</v>
      </c>
      <c r="AZ4817" s="95">
        <v>0</v>
      </c>
      <c r="BA4817" s="94">
        <f t="shared" si="714"/>
        <v>30211</v>
      </c>
      <c r="BC4817" s="95"/>
      <c r="BD4817" s="159"/>
      <c r="BE4817" s="160" t="str">
        <f t="shared" si="697"/>
        <v>non</v>
      </c>
      <c r="BF4817" s="15"/>
      <c r="BG4817" s="15"/>
      <c r="BH4817" s="15"/>
      <c r="BI4817" s="15"/>
      <c r="BJ4817" s="15"/>
      <c r="BK4817" s="15"/>
      <c r="BL4817" s="15"/>
    </row>
    <row r="4818" spans="1:64" s="28" customFormat="1" ht="11.25" x14ac:dyDescent="0.2">
      <c r="A4818" s="470" t="s">
        <v>81</v>
      </c>
      <c r="B4818" s="465">
        <f t="shared" si="698"/>
        <v>0</v>
      </c>
      <c r="C4818" s="15"/>
      <c r="D4818" s="466">
        <v>0</v>
      </c>
      <c r="E4818" s="466">
        <v>0</v>
      </c>
      <c r="F4818" s="466">
        <v>0</v>
      </c>
      <c r="G4818" s="466">
        <v>0</v>
      </c>
      <c r="H4818" s="466">
        <v>0</v>
      </c>
      <c r="I4818" s="466">
        <v>0</v>
      </c>
      <c r="J4818" s="466">
        <v>0</v>
      </c>
      <c r="K4818" s="466">
        <v>0</v>
      </c>
      <c r="L4818" s="466">
        <v>0</v>
      </c>
      <c r="M4818" s="466">
        <v>0</v>
      </c>
      <c r="N4818" s="466">
        <v>0</v>
      </c>
      <c r="O4818" s="467">
        <v>0</v>
      </c>
      <c r="P4818" s="467">
        <v>0</v>
      </c>
      <c r="Q4818" s="467">
        <v>0</v>
      </c>
      <c r="R4818" s="465">
        <f t="shared" si="699"/>
        <v>0</v>
      </c>
      <c r="S4818" s="468">
        <f t="shared" si="699"/>
        <v>0</v>
      </c>
      <c r="T4818" s="469">
        <v>0</v>
      </c>
      <c r="U4818" s="154">
        <f t="shared" si="715"/>
        <v>0</v>
      </c>
      <c r="V4818" s="155"/>
      <c r="W4818" s="156" t="s">
        <v>10</v>
      </c>
      <c r="X4818" s="154">
        <f t="shared" si="700"/>
        <v>0</v>
      </c>
      <c r="Y4818" s="154">
        <f t="shared" si="701"/>
        <v>0</v>
      </c>
      <c r="Z4818" s="154">
        <f t="shared" si="702"/>
        <v>0</v>
      </c>
      <c r="AA4818" s="154">
        <f t="shared" si="703"/>
        <v>0</v>
      </c>
      <c r="AB4818" s="154">
        <f t="shared" si="704"/>
        <v>0</v>
      </c>
      <c r="AC4818" s="154">
        <f t="shared" si="705"/>
        <v>0</v>
      </c>
      <c r="AD4818" s="154">
        <f t="shared" si="706"/>
        <v>0</v>
      </c>
      <c r="AE4818" s="154">
        <f t="shared" si="707"/>
        <v>0</v>
      </c>
      <c r="AF4818" s="155"/>
      <c r="AG4818" s="155"/>
      <c r="AH4818" s="154">
        <f t="shared" si="708"/>
        <v>0</v>
      </c>
      <c r="AI4818" s="157">
        <f>+E4818*$D$5+G4818*$F$5+I4818*$H$5+K4818*$J$5+M4818*$L$5+O4818*$N$5</f>
        <v>0</v>
      </c>
      <c r="AK4818" s="155">
        <v>0</v>
      </c>
      <c r="AL4818" s="155"/>
      <c r="AM4818" s="154">
        <f t="shared" si="710"/>
        <v>0</v>
      </c>
      <c r="AN4818" s="471">
        <v>0</v>
      </c>
      <c r="AO4818" s="471">
        <v>0</v>
      </c>
      <c r="AP4818" s="154">
        <f t="shared" si="711"/>
        <v>0</v>
      </c>
      <c r="AQ4818" s="155">
        <v>0</v>
      </c>
      <c r="AR4818" s="155"/>
      <c r="AS4818" s="154">
        <f t="shared" si="716"/>
        <v>30211</v>
      </c>
      <c r="AT4818" s="155"/>
      <c r="AU4818" s="154">
        <f>+AM4818+AP4818+AQ4818+AR4818+AS4818+AT4818</f>
        <v>30211</v>
      </c>
      <c r="AW4818" s="158">
        <f t="shared" si="712"/>
        <v>0</v>
      </c>
      <c r="AY4818" s="94">
        <f t="shared" si="713"/>
        <v>30211</v>
      </c>
      <c r="AZ4818" s="95">
        <v>0</v>
      </c>
      <c r="BA4818" s="94">
        <f t="shared" si="714"/>
        <v>30211</v>
      </c>
      <c r="BC4818" s="95"/>
      <c r="BD4818" s="159"/>
      <c r="BE4818" s="160" t="str">
        <f t="shared" ref="BE4818:BL4833" si="717">+BE4817</f>
        <v>non</v>
      </c>
      <c r="BF4818" s="15"/>
      <c r="BG4818" s="15"/>
      <c r="BH4818" s="15"/>
      <c r="BI4818" s="15"/>
      <c r="BJ4818" s="15"/>
      <c r="BK4818" s="15"/>
      <c r="BL4818" s="15"/>
    </row>
    <row r="4819" spans="1:64" s="28" customFormat="1" ht="11.25" x14ac:dyDescent="0.2">
      <c r="A4819" s="470" t="s">
        <v>82</v>
      </c>
      <c r="B4819" s="465">
        <f t="shared" si="698"/>
        <v>0</v>
      </c>
      <c r="C4819" s="15"/>
      <c r="D4819" s="466">
        <v>0</v>
      </c>
      <c r="E4819" s="466">
        <v>0</v>
      </c>
      <c r="F4819" s="466">
        <v>0</v>
      </c>
      <c r="G4819" s="466">
        <v>0</v>
      </c>
      <c r="H4819" s="466">
        <v>0</v>
      </c>
      <c r="I4819" s="466">
        <v>0</v>
      </c>
      <c r="J4819" s="466">
        <v>0</v>
      </c>
      <c r="K4819" s="466">
        <v>0</v>
      </c>
      <c r="L4819" s="466">
        <v>0</v>
      </c>
      <c r="M4819" s="466">
        <v>0</v>
      </c>
      <c r="N4819" s="466">
        <v>0</v>
      </c>
      <c r="O4819" s="467">
        <v>0</v>
      </c>
      <c r="P4819" s="467">
        <v>0</v>
      </c>
      <c r="Q4819" s="467">
        <v>0</v>
      </c>
      <c r="R4819" s="465">
        <f t="shared" si="699"/>
        <v>0</v>
      </c>
      <c r="S4819" s="468">
        <f t="shared" si="699"/>
        <v>0</v>
      </c>
      <c r="T4819" s="469">
        <v>0</v>
      </c>
      <c r="U4819" s="154">
        <f t="shared" si="715"/>
        <v>0</v>
      </c>
      <c r="V4819" s="155"/>
      <c r="W4819" s="156" t="s">
        <v>10</v>
      </c>
      <c r="X4819" s="154">
        <f t="shared" si="700"/>
        <v>0</v>
      </c>
      <c r="Y4819" s="154">
        <f t="shared" si="701"/>
        <v>0</v>
      </c>
      <c r="Z4819" s="154">
        <f t="shared" si="702"/>
        <v>0</v>
      </c>
      <c r="AA4819" s="154">
        <f t="shared" si="703"/>
        <v>0</v>
      </c>
      <c r="AB4819" s="154">
        <f t="shared" si="704"/>
        <v>0</v>
      </c>
      <c r="AC4819" s="154">
        <f t="shared" si="705"/>
        <v>0</v>
      </c>
      <c r="AD4819" s="154">
        <f t="shared" si="706"/>
        <v>0</v>
      </c>
      <c r="AE4819" s="154">
        <f t="shared" si="707"/>
        <v>0</v>
      </c>
      <c r="AF4819" s="155"/>
      <c r="AG4819" s="155"/>
      <c r="AH4819" s="154">
        <f t="shared" si="708"/>
        <v>0</v>
      </c>
      <c r="AI4819" s="157">
        <f>+E4819*$D$5+G4819*$F$5+I4819*$H$5+K4819*$J$5+M4819*$L$5+O4819*$N$5</f>
        <v>0</v>
      </c>
      <c r="AK4819" s="155">
        <v>0</v>
      </c>
      <c r="AL4819" s="155"/>
      <c r="AM4819" s="154">
        <f t="shared" si="710"/>
        <v>0</v>
      </c>
      <c r="AN4819" s="471">
        <v>0</v>
      </c>
      <c r="AO4819" s="471">
        <v>0</v>
      </c>
      <c r="AP4819" s="154">
        <f t="shared" si="711"/>
        <v>0</v>
      </c>
      <c r="AQ4819" s="155">
        <v>0</v>
      </c>
      <c r="AR4819" s="155"/>
      <c r="AS4819" s="154">
        <f t="shared" si="716"/>
        <v>30211</v>
      </c>
      <c r="AT4819" s="155"/>
      <c r="AU4819" s="154">
        <f>+AM4819+AP4819+AQ4819+AR4819+AS4819+AT4819</f>
        <v>30211</v>
      </c>
      <c r="AW4819" s="158">
        <f t="shared" si="712"/>
        <v>0</v>
      </c>
      <c r="AY4819" s="94">
        <f t="shared" si="713"/>
        <v>30211</v>
      </c>
      <c r="AZ4819" s="95">
        <v>0</v>
      </c>
      <c r="BA4819" s="94">
        <f t="shared" si="714"/>
        <v>30211</v>
      </c>
      <c r="BC4819" s="95"/>
      <c r="BD4819" s="159"/>
      <c r="BE4819" s="160" t="str">
        <f t="shared" si="717"/>
        <v>non</v>
      </c>
      <c r="BF4819" s="15"/>
      <c r="BG4819" s="15"/>
      <c r="BH4819" s="15"/>
      <c r="BI4819" s="15"/>
      <c r="BJ4819" s="15"/>
      <c r="BK4819" s="15"/>
      <c r="BL4819" s="15"/>
    </row>
    <row r="4820" spans="1:64" s="24" customFormat="1" ht="11.25" x14ac:dyDescent="0.2">
      <c r="A4820" s="85"/>
      <c r="B4820" s="104"/>
      <c r="C4820" s="15"/>
      <c r="D4820" s="105"/>
      <c r="E4820" s="105"/>
      <c r="F4820" s="105"/>
      <c r="G4820" s="105"/>
      <c r="H4820" s="105"/>
      <c r="I4820" s="105"/>
      <c r="J4820" s="105"/>
      <c r="K4820" s="105"/>
      <c r="L4820" s="105"/>
      <c r="M4820" s="105"/>
      <c r="N4820" s="92"/>
      <c r="O4820" s="92"/>
      <c r="P4820" s="92"/>
      <c r="Q4820" s="92"/>
      <c r="R4820" s="92"/>
      <c r="S4820" s="92"/>
      <c r="U4820" s="92"/>
      <c r="V4820" s="92"/>
      <c r="W4820" s="27" t="s">
        <v>10</v>
      </c>
      <c r="X4820" s="92"/>
      <c r="Y4820" s="92"/>
      <c r="Z4820" s="92"/>
      <c r="AA4820" s="92"/>
      <c r="AB4820" s="92"/>
      <c r="AC4820" s="92"/>
      <c r="AD4820" s="92"/>
      <c r="AE4820" s="92"/>
      <c r="AF4820" s="106"/>
      <c r="AG4820" s="92"/>
      <c r="AH4820" s="92"/>
      <c r="AI4820" s="92"/>
      <c r="AJ4820" s="107"/>
      <c r="AK4820" s="106"/>
      <c r="AL4820" s="106"/>
      <c r="AM4820" s="106"/>
      <c r="AN4820" s="92"/>
      <c r="AO4820" s="92"/>
      <c r="AP4820" s="92"/>
      <c r="AQ4820" s="92"/>
      <c r="AR4820" s="92"/>
      <c r="AS4820" s="92"/>
      <c r="AT4820" s="92"/>
      <c r="AU4820" s="92"/>
      <c r="AV4820" s="92"/>
      <c r="AW4820" s="92"/>
      <c r="AX4820" s="92"/>
      <c r="AY4820" s="28"/>
      <c r="AZ4820" s="28"/>
      <c r="BA4820" s="28"/>
      <c r="BB4820" s="92"/>
      <c r="BD4820" s="29"/>
      <c r="BE4820" s="160" t="str">
        <f t="shared" si="717"/>
        <v>non</v>
      </c>
      <c r="BF4820" s="98">
        <f t="shared" si="717"/>
        <v>0</v>
      </c>
      <c r="BG4820" s="98">
        <f t="shared" si="717"/>
        <v>0</v>
      </c>
      <c r="BH4820" s="98">
        <f t="shared" si="717"/>
        <v>0</v>
      </c>
      <c r="BI4820" s="98">
        <f t="shared" si="717"/>
        <v>0</v>
      </c>
      <c r="BJ4820" s="98">
        <f t="shared" si="717"/>
        <v>0</v>
      </c>
      <c r="BK4820" s="98">
        <f t="shared" si="717"/>
        <v>0</v>
      </c>
      <c r="BL4820" s="33">
        <f t="shared" si="717"/>
        <v>0</v>
      </c>
    </row>
    <row r="4821" spans="1:64" s="24" customFormat="1" ht="12.75" x14ac:dyDescent="0.2">
      <c r="A4821" s="472" t="s">
        <v>83</v>
      </c>
      <c r="B4821" s="473">
        <f>SUM(B4808:B4819)</f>
        <v>2966715.34</v>
      </c>
      <c r="C4821" s="15"/>
      <c r="D4821" s="473">
        <f t="shared" ref="D4821:V4821" si="718">SUM(D4808:D4819)</f>
        <v>623307</v>
      </c>
      <c r="E4821" s="473">
        <f t="shared" si="718"/>
        <v>0</v>
      </c>
      <c r="F4821" s="473">
        <f t="shared" si="718"/>
        <v>0</v>
      </c>
      <c r="G4821" s="473">
        <f t="shared" si="718"/>
        <v>0</v>
      </c>
      <c r="H4821" s="473">
        <f t="shared" si="718"/>
        <v>26091</v>
      </c>
      <c r="I4821" s="473">
        <f t="shared" si="718"/>
        <v>0</v>
      </c>
      <c r="J4821" s="473">
        <f t="shared" si="718"/>
        <v>0</v>
      </c>
      <c r="K4821" s="473">
        <f t="shared" si="718"/>
        <v>0</v>
      </c>
      <c r="L4821" s="473">
        <f t="shared" si="718"/>
        <v>2310913</v>
      </c>
      <c r="M4821" s="473">
        <f t="shared" si="718"/>
        <v>0</v>
      </c>
      <c r="N4821" s="473">
        <f t="shared" si="718"/>
        <v>0</v>
      </c>
      <c r="O4821" s="473">
        <f t="shared" si="718"/>
        <v>0</v>
      </c>
      <c r="P4821" s="473">
        <f t="shared" si="718"/>
        <v>953</v>
      </c>
      <c r="Q4821" s="473">
        <f t="shared" si="718"/>
        <v>0</v>
      </c>
      <c r="R4821" s="473">
        <f t="shared" si="718"/>
        <v>2960311</v>
      </c>
      <c r="S4821" s="473">
        <f t="shared" si="718"/>
        <v>0</v>
      </c>
      <c r="T4821" s="473">
        <f t="shared" si="718"/>
        <v>-370</v>
      </c>
      <c r="U4821" s="473">
        <f t="shared" si="718"/>
        <v>6774.34</v>
      </c>
      <c r="V4821" s="473">
        <f t="shared" si="718"/>
        <v>0</v>
      </c>
      <c r="W4821" s="27" t="s">
        <v>10</v>
      </c>
      <c r="X4821" s="473">
        <f t="shared" ref="X4821:AF4821" si="719">SUM(X4808:X4819)</f>
        <v>124661</v>
      </c>
      <c r="Y4821" s="473">
        <f t="shared" si="719"/>
        <v>0</v>
      </c>
      <c r="Z4821" s="473">
        <f t="shared" si="719"/>
        <v>2609</v>
      </c>
      <c r="AA4821" s="473">
        <f t="shared" si="719"/>
        <v>0</v>
      </c>
      <c r="AB4821" s="473">
        <f t="shared" si="719"/>
        <v>127101</v>
      </c>
      <c r="AC4821" s="473">
        <f t="shared" si="719"/>
        <v>0</v>
      </c>
      <c r="AD4821" s="473">
        <f t="shared" si="719"/>
        <v>0</v>
      </c>
      <c r="AE4821" s="473">
        <f t="shared" si="719"/>
        <v>254371</v>
      </c>
      <c r="AF4821" s="473">
        <f t="shared" si="719"/>
        <v>0</v>
      </c>
      <c r="AG4821" s="109"/>
      <c r="AH4821" s="473">
        <f>SUM(AH4808:AH4819)</f>
        <v>254371</v>
      </c>
      <c r="AI4821" s="473">
        <f>SUM(AI4808:AI4819)</f>
        <v>0</v>
      </c>
      <c r="AJ4821" s="107"/>
      <c r="AK4821" s="473">
        <f t="shared" ref="AK4821:AR4821" si="720">SUM(AK4808:AK4819)</f>
        <v>3850</v>
      </c>
      <c r="AL4821" s="473">
        <f t="shared" si="720"/>
        <v>0</v>
      </c>
      <c r="AM4821" s="473">
        <f t="shared" si="720"/>
        <v>3850</v>
      </c>
      <c r="AN4821" s="473">
        <f t="shared" si="720"/>
        <v>282168</v>
      </c>
      <c r="AO4821" s="473">
        <f t="shared" si="720"/>
        <v>0</v>
      </c>
      <c r="AP4821" s="473">
        <f t="shared" si="720"/>
        <v>282168</v>
      </c>
      <c r="AQ4821" s="473">
        <f t="shared" si="720"/>
        <v>33</v>
      </c>
      <c r="AR4821" s="473">
        <f t="shared" si="720"/>
        <v>0</v>
      </c>
      <c r="AS4821" s="109"/>
      <c r="AT4821" s="109"/>
      <c r="AU4821" s="109"/>
      <c r="AV4821" s="92"/>
      <c r="AW4821" s="92"/>
      <c r="AX4821" s="92"/>
      <c r="AY4821" s="28"/>
      <c r="AZ4821" s="28"/>
      <c r="BA4821" s="28"/>
      <c r="BB4821" s="92"/>
      <c r="BD4821" s="29"/>
      <c r="BE4821" s="30" t="str">
        <f t="shared" si="717"/>
        <v>non</v>
      </c>
      <c r="BF4821" s="98">
        <f t="shared" si="717"/>
        <v>0</v>
      </c>
      <c r="BG4821" s="98">
        <f t="shared" si="717"/>
        <v>0</v>
      </c>
      <c r="BH4821" s="98">
        <f t="shared" si="717"/>
        <v>0</v>
      </c>
      <c r="BI4821" s="98">
        <f t="shared" si="717"/>
        <v>0</v>
      </c>
      <c r="BJ4821" s="98">
        <f t="shared" si="717"/>
        <v>0</v>
      </c>
      <c r="BK4821" s="98">
        <f t="shared" si="717"/>
        <v>0</v>
      </c>
      <c r="BL4821" s="33">
        <f t="shared" si="717"/>
        <v>0</v>
      </c>
    </row>
    <row r="4822" spans="1:64" s="24" customFormat="1" ht="11.25" x14ac:dyDescent="0.2">
      <c r="C4822" s="15"/>
      <c r="W4822" s="27" t="s">
        <v>10</v>
      </c>
      <c r="AY4822" s="28"/>
      <c r="AZ4822" s="28"/>
      <c r="BA4822" s="28"/>
      <c r="BD4822" s="29"/>
      <c r="BE4822" s="30" t="str">
        <f t="shared" si="717"/>
        <v>non</v>
      </c>
      <c r="BF4822" s="33">
        <f t="shared" si="717"/>
        <v>0</v>
      </c>
      <c r="BG4822" s="33">
        <f t="shared" si="717"/>
        <v>0</v>
      </c>
      <c r="BH4822" s="33">
        <f t="shared" si="717"/>
        <v>0</v>
      </c>
      <c r="BI4822" s="33">
        <f t="shared" si="717"/>
        <v>0</v>
      </c>
      <c r="BJ4822" s="33">
        <f t="shared" si="717"/>
        <v>0</v>
      </c>
      <c r="BK4822" s="33">
        <f t="shared" si="717"/>
        <v>0</v>
      </c>
      <c r="BL4822" s="33">
        <f t="shared" si="717"/>
        <v>0</v>
      </c>
    </row>
    <row r="4823" spans="1:64" s="111" customFormat="1" ht="12.75" x14ac:dyDescent="0.2">
      <c r="A4823" s="110" t="s">
        <v>84</v>
      </c>
      <c r="C4823" s="15"/>
      <c r="D4823" s="474">
        <v>623495</v>
      </c>
      <c r="E4823" s="112"/>
      <c r="F4823" s="474">
        <v>0</v>
      </c>
      <c r="G4823" s="112"/>
      <c r="H4823" s="474">
        <v>48808</v>
      </c>
      <c r="I4823" s="112"/>
      <c r="J4823" s="474"/>
      <c r="K4823" s="112"/>
      <c r="L4823" s="474">
        <v>2310903</v>
      </c>
      <c r="M4823" s="112"/>
      <c r="N4823" s="474">
        <v>0</v>
      </c>
      <c r="O4823" s="112"/>
      <c r="P4823" s="474">
        <v>953</v>
      </c>
      <c r="Q4823" s="112"/>
      <c r="R4823" s="474">
        <f>SUM(D4823:O4823)</f>
        <v>2983206</v>
      </c>
      <c r="S4823" s="112"/>
      <c r="U4823" s="474">
        <f>SUM(P4823:Q4823)</f>
        <v>953</v>
      </c>
      <c r="W4823" s="27" t="s">
        <v>10</v>
      </c>
      <c r="AI4823" s="113">
        <f>+AI4821</f>
        <v>0</v>
      </c>
      <c r="AM4823" s="114">
        <f>+AL4821+AO4821</f>
        <v>0</v>
      </c>
      <c r="AN4823" s="115"/>
      <c r="AY4823" s="28"/>
      <c r="AZ4823" s="28"/>
      <c r="BA4823" s="28"/>
      <c r="BD4823" s="116"/>
      <c r="BE4823" s="30" t="str">
        <f t="shared" si="717"/>
        <v>non</v>
      </c>
      <c r="BF4823" s="117">
        <f t="shared" si="717"/>
        <v>0</v>
      </c>
      <c r="BG4823" s="117">
        <f t="shared" si="717"/>
        <v>0</v>
      </c>
      <c r="BH4823" s="117">
        <f t="shared" si="717"/>
        <v>0</v>
      </c>
      <c r="BI4823" s="117">
        <f t="shared" si="717"/>
        <v>0</v>
      </c>
      <c r="BJ4823" s="117">
        <f t="shared" si="717"/>
        <v>0</v>
      </c>
      <c r="BK4823" s="117">
        <f t="shared" si="717"/>
        <v>0</v>
      </c>
      <c r="BL4823" s="117">
        <f t="shared" si="717"/>
        <v>0</v>
      </c>
    </row>
    <row r="4824" spans="1:64" s="111" customFormat="1" ht="12.75" x14ac:dyDescent="0.2">
      <c r="A4824" s="110" t="s">
        <v>85</v>
      </c>
      <c r="C4824" s="15"/>
      <c r="D4824" s="118"/>
      <c r="E4824" s="474">
        <v>0</v>
      </c>
      <c r="F4824" s="118"/>
      <c r="G4824" s="474">
        <v>0</v>
      </c>
      <c r="H4824" s="118"/>
      <c r="I4824" s="474">
        <v>0</v>
      </c>
      <c r="J4824" s="118"/>
      <c r="K4824" s="474"/>
      <c r="L4824" s="118"/>
      <c r="M4824" s="474">
        <v>0</v>
      </c>
      <c r="N4824" s="118"/>
      <c r="O4824" s="474">
        <v>0</v>
      </c>
      <c r="P4824" s="118"/>
      <c r="Q4824" s="474">
        <v>0</v>
      </c>
      <c r="R4824" s="118"/>
      <c r="S4824" s="474">
        <f>SUM(D4824:O4824)</f>
        <v>0</v>
      </c>
      <c r="U4824" s="118"/>
      <c r="W4824" s="27" t="s">
        <v>10</v>
      </c>
      <c r="AI4824" s="119"/>
      <c r="AM4824" s="120"/>
      <c r="AN4824" s="121"/>
      <c r="AY4824" s="28"/>
      <c r="AZ4824" s="28"/>
      <c r="BA4824" s="28"/>
      <c r="BD4824" s="116"/>
      <c r="BE4824" s="30" t="str">
        <f t="shared" si="717"/>
        <v>non</v>
      </c>
      <c r="BF4824" s="117">
        <f t="shared" si="717"/>
        <v>0</v>
      </c>
      <c r="BG4824" s="117">
        <f t="shared" si="717"/>
        <v>0</v>
      </c>
      <c r="BH4824" s="117">
        <f t="shared" si="717"/>
        <v>0</v>
      </c>
      <c r="BI4824" s="117">
        <f t="shared" si="717"/>
        <v>0</v>
      </c>
      <c r="BJ4824" s="117">
        <f t="shared" si="717"/>
        <v>0</v>
      </c>
      <c r="BK4824" s="117">
        <f t="shared" si="717"/>
        <v>0</v>
      </c>
      <c r="BL4824" s="117">
        <f t="shared" si="717"/>
        <v>0</v>
      </c>
    </row>
    <row r="4825" spans="1:64" s="24" customFormat="1" ht="11.25" x14ac:dyDescent="0.2">
      <c r="C4825" s="15"/>
      <c r="W4825" s="27" t="s">
        <v>10</v>
      </c>
      <c r="AY4825" s="28"/>
      <c r="AZ4825" s="28"/>
      <c r="BA4825" s="28"/>
      <c r="BD4825" s="29"/>
      <c r="BE4825" s="30" t="str">
        <f t="shared" si="717"/>
        <v>non</v>
      </c>
      <c r="BF4825" s="33">
        <f t="shared" si="717"/>
        <v>0</v>
      </c>
      <c r="BG4825" s="33">
        <f t="shared" si="717"/>
        <v>0</v>
      </c>
      <c r="BH4825" s="33">
        <f t="shared" si="717"/>
        <v>0</v>
      </c>
      <c r="BI4825" s="33">
        <f t="shared" si="717"/>
        <v>0</v>
      </c>
      <c r="BJ4825" s="33">
        <f t="shared" si="717"/>
        <v>0</v>
      </c>
      <c r="BK4825" s="33">
        <f t="shared" si="717"/>
        <v>0</v>
      </c>
      <c r="BL4825" s="33">
        <f t="shared" si="717"/>
        <v>0</v>
      </c>
    </row>
    <row r="4826" spans="1:64" s="122" customFormat="1" x14ac:dyDescent="0.25">
      <c r="A4826" s="122" t="str">
        <f>+CONCATENATE("Ecart ",C4826)</f>
        <v xml:space="preserve">Ecart </v>
      </c>
      <c r="C4826" s="15"/>
      <c r="D4826" s="475">
        <f>ROUND(D4821-D4823,0)</f>
        <v>-188</v>
      </c>
      <c r="E4826" s="476">
        <f>ROUND(E4821-E4824,0)</f>
        <v>0</v>
      </c>
      <c r="F4826" s="476">
        <f>ROUND(F4821-F4823,0)</f>
        <v>0</v>
      </c>
      <c r="G4826" s="476">
        <f>ROUND(G4821-G4824,0)</f>
        <v>0</v>
      </c>
      <c r="H4826" s="475">
        <f>ROUND(H4821-H4823,0)</f>
        <v>-22717</v>
      </c>
      <c r="I4826" s="476">
        <f>ROUND(I4821-I4824,0)</f>
        <v>0</v>
      </c>
      <c r="J4826" s="476">
        <f>ROUND(J4821-J4823,0)</f>
        <v>0</v>
      </c>
      <c r="K4826" s="476">
        <f>ROUND(K4821-K4824,0)</f>
        <v>0</v>
      </c>
      <c r="L4826" s="475">
        <f>ROUND(L4821-L4823,0)</f>
        <v>10</v>
      </c>
      <c r="M4826" s="476">
        <f>ROUND(M4821-M4824,0)</f>
        <v>0</v>
      </c>
      <c r="N4826" s="476">
        <f>ROUND(N4821-N4823,0)</f>
        <v>0</v>
      </c>
      <c r="O4826" s="476">
        <f>ROUND(O4821-O4824,0)</f>
        <v>0</v>
      </c>
      <c r="P4826" s="476">
        <f>ROUND(P4821-P4823,0)</f>
        <v>0</v>
      </c>
      <c r="Q4826" s="476">
        <f>ROUND(Q4821-Q4824,0)</f>
        <v>0</v>
      </c>
      <c r="R4826" s="476">
        <f>ROUND(R4821-R4823,0)</f>
        <v>-22895</v>
      </c>
      <c r="S4826" s="476">
        <f>ROUND(S4821-S4824,0)</f>
        <v>0</v>
      </c>
      <c r="U4826" s="476">
        <f>ROUND(U4821-U4823,0)</f>
        <v>5821</v>
      </c>
      <c r="W4826" s="27" t="s">
        <v>10</v>
      </c>
      <c r="AI4826" s="123" t="s">
        <v>86</v>
      </c>
      <c r="AY4826" s="124"/>
      <c r="AZ4826" s="124"/>
      <c r="BA4826" s="124"/>
      <c r="BD4826" s="125"/>
      <c r="BE4826" s="30" t="str">
        <f t="shared" si="717"/>
        <v>non</v>
      </c>
      <c r="BF4826" s="126">
        <f t="shared" si="717"/>
        <v>0</v>
      </c>
      <c r="BG4826" s="126">
        <f t="shared" si="717"/>
        <v>0</v>
      </c>
      <c r="BH4826" s="126">
        <f t="shared" si="717"/>
        <v>0</v>
      </c>
      <c r="BI4826" s="126">
        <f t="shared" si="717"/>
        <v>0</v>
      </c>
      <c r="BJ4826" s="126">
        <f t="shared" si="717"/>
        <v>0</v>
      </c>
      <c r="BK4826" s="126">
        <f t="shared" si="717"/>
        <v>0</v>
      </c>
      <c r="BL4826" s="126">
        <f t="shared" si="717"/>
        <v>0</v>
      </c>
    </row>
    <row r="4827" spans="1:64" s="129" customFormat="1" ht="21" x14ac:dyDescent="0.35">
      <c r="A4827"/>
      <c r="B4827" s="127"/>
      <c r="C4827" s="15"/>
      <c r="D4827" s="164"/>
      <c r="E4827" s="128"/>
      <c r="F4827" s="128"/>
      <c r="W4827" s="27" t="s">
        <v>10</v>
      </c>
      <c r="AY4827" s="130"/>
      <c r="AZ4827" s="130"/>
      <c r="BA4827" s="130"/>
      <c r="BD4827" s="131"/>
      <c r="BE4827" s="30" t="str">
        <f t="shared" si="717"/>
        <v>non</v>
      </c>
      <c r="BF4827" s="126">
        <f t="shared" si="717"/>
        <v>0</v>
      </c>
      <c r="BG4827" s="126">
        <f t="shared" si="717"/>
        <v>0</v>
      </c>
      <c r="BH4827" s="126">
        <f t="shared" si="717"/>
        <v>0</v>
      </c>
      <c r="BI4827" s="126">
        <f t="shared" si="717"/>
        <v>0</v>
      </c>
      <c r="BJ4827" s="126">
        <f t="shared" si="717"/>
        <v>0</v>
      </c>
      <c r="BK4827" s="126">
        <f t="shared" si="717"/>
        <v>0</v>
      </c>
      <c r="BL4827" s="126">
        <f t="shared" si="717"/>
        <v>0</v>
      </c>
    </row>
    <row r="4828" spans="1:64" s="129" customFormat="1" ht="21" x14ac:dyDescent="0.35">
      <c r="A4828" s="126" t="s">
        <v>87</v>
      </c>
      <c r="B4828" s="127"/>
      <c r="C4828" s="15"/>
      <c r="D4828" s="128"/>
      <c r="E4828" s="128"/>
      <c r="F4828" s="128"/>
      <c r="G4828" s="477">
        <v>0</v>
      </c>
      <c r="H4828" s="127" t="s">
        <v>88</v>
      </c>
      <c r="W4828" s="27" t="s">
        <v>10</v>
      </c>
      <c r="AY4828" s="130"/>
      <c r="AZ4828" s="130"/>
      <c r="BA4828" s="130"/>
      <c r="BD4828" s="131"/>
      <c r="BE4828" s="30" t="str">
        <f t="shared" si="717"/>
        <v>non</v>
      </c>
      <c r="BF4828" s="126">
        <f t="shared" si="717"/>
        <v>0</v>
      </c>
      <c r="BG4828" s="126">
        <f t="shared" si="717"/>
        <v>0</v>
      </c>
      <c r="BH4828" s="126">
        <f t="shared" si="717"/>
        <v>0</v>
      </c>
      <c r="BI4828" s="126">
        <f t="shared" si="717"/>
        <v>0</v>
      </c>
      <c r="BJ4828" s="126">
        <f t="shared" si="717"/>
        <v>0</v>
      </c>
      <c r="BK4828" s="126">
        <f t="shared" si="717"/>
        <v>0</v>
      </c>
      <c r="BL4828" s="126">
        <f t="shared" si="717"/>
        <v>0</v>
      </c>
    </row>
    <row r="4829" spans="1:64" x14ac:dyDescent="0.25">
      <c r="A4829" s="3"/>
      <c r="C4829" s="15"/>
      <c r="W4829" s="27" t="s">
        <v>10</v>
      </c>
      <c r="AN4829"/>
      <c r="AO4829"/>
      <c r="AP4829"/>
      <c r="AQ4829"/>
      <c r="BE4829" s="30" t="str">
        <f t="shared" si="717"/>
        <v>non</v>
      </c>
      <c r="BF4829" s="3">
        <f t="shared" si="717"/>
        <v>0</v>
      </c>
      <c r="BG4829" s="3">
        <f t="shared" si="717"/>
        <v>0</v>
      </c>
      <c r="BH4829" s="3">
        <f t="shared" si="717"/>
        <v>0</v>
      </c>
      <c r="BI4829" s="3">
        <f t="shared" si="717"/>
        <v>0</v>
      </c>
      <c r="BJ4829" s="3">
        <f t="shared" si="717"/>
        <v>0</v>
      </c>
      <c r="BK4829" s="3">
        <f t="shared" si="717"/>
        <v>0</v>
      </c>
      <c r="BL4829" s="3">
        <f t="shared" si="717"/>
        <v>0</v>
      </c>
    </row>
    <row r="4830" spans="1:64" s="129" customFormat="1" ht="21" x14ac:dyDescent="0.35">
      <c r="A4830" s="126" t="s">
        <v>89</v>
      </c>
      <c r="B4830" s="127"/>
      <c r="C4830" s="15"/>
      <c r="D4830" s="128"/>
      <c r="E4830" s="128"/>
      <c r="F4830" s="128"/>
      <c r="G4830" s="478">
        <v>-162</v>
      </c>
      <c r="H4830" s="127" t="s">
        <v>90</v>
      </c>
      <c r="W4830" s="27" t="s">
        <v>10</v>
      </c>
      <c r="AY4830" s="130"/>
      <c r="AZ4830" s="130"/>
      <c r="BA4830" s="130"/>
      <c r="BD4830" s="131"/>
      <c r="BE4830" s="30" t="str">
        <f t="shared" si="717"/>
        <v>non</v>
      </c>
      <c r="BF4830" s="126">
        <f t="shared" si="717"/>
        <v>0</v>
      </c>
      <c r="BG4830" s="126">
        <f t="shared" si="717"/>
        <v>0</v>
      </c>
      <c r="BH4830" s="126">
        <f t="shared" si="717"/>
        <v>0</v>
      </c>
      <c r="BI4830" s="126">
        <f t="shared" si="717"/>
        <v>0</v>
      </c>
      <c r="BJ4830" s="126">
        <f t="shared" si="717"/>
        <v>0</v>
      </c>
      <c r="BK4830" s="126">
        <f t="shared" si="717"/>
        <v>0</v>
      </c>
      <c r="BL4830" s="126">
        <f t="shared" si="717"/>
        <v>0</v>
      </c>
    </row>
    <row r="4831" spans="1:64" x14ac:dyDescent="0.25">
      <c r="A4831" s="3"/>
      <c r="C4831" s="15"/>
      <c r="W4831" s="27" t="s">
        <v>10</v>
      </c>
      <c r="AN4831"/>
      <c r="AO4831"/>
      <c r="AP4831"/>
      <c r="AQ4831"/>
      <c r="BE4831" s="30" t="str">
        <f t="shared" si="717"/>
        <v>non</v>
      </c>
      <c r="BF4831" s="3">
        <f t="shared" si="717"/>
        <v>0</v>
      </c>
      <c r="BG4831" s="3">
        <f t="shared" si="717"/>
        <v>0</v>
      </c>
      <c r="BH4831" s="3">
        <f t="shared" si="717"/>
        <v>0</v>
      </c>
      <c r="BI4831" s="3">
        <f t="shared" si="717"/>
        <v>0</v>
      </c>
      <c r="BJ4831" s="3">
        <f t="shared" si="717"/>
        <v>0</v>
      </c>
      <c r="BK4831" s="3">
        <f t="shared" si="717"/>
        <v>0</v>
      </c>
      <c r="BL4831" s="3">
        <f t="shared" si="717"/>
        <v>0</v>
      </c>
    </row>
    <row r="4832" spans="1:64" x14ac:dyDescent="0.25">
      <c r="C4832" s="15"/>
      <c r="W4832" s="27" t="s">
        <v>10</v>
      </c>
      <c r="AN4832"/>
      <c r="AO4832"/>
      <c r="AP4832"/>
      <c r="AQ4832"/>
      <c r="BE4832" s="30" t="str">
        <f t="shared" si="717"/>
        <v>non</v>
      </c>
      <c r="BF4832" s="3">
        <f t="shared" si="717"/>
        <v>0</v>
      </c>
      <c r="BG4832" s="3">
        <f t="shared" si="717"/>
        <v>0</v>
      </c>
      <c r="BH4832" s="3">
        <f t="shared" si="717"/>
        <v>0</v>
      </c>
      <c r="BI4832" s="3">
        <f t="shared" si="717"/>
        <v>0</v>
      </c>
      <c r="BJ4832" s="3">
        <f t="shared" si="717"/>
        <v>0</v>
      </c>
      <c r="BK4832" s="3">
        <f t="shared" si="717"/>
        <v>0</v>
      </c>
      <c r="BL4832" s="3">
        <f t="shared" si="717"/>
        <v>0</v>
      </c>
    </row>
    <row r="4833" spans="2:64" x14ac:dyDescent="0.25">
      <c r="B4833" s="150" t="s">
        <v>98</v>
      </c>
      <c r="C4833" s="15"/>
      <c r="F4833" s="165">
        <v>0.2</v>
      </c>
      <c r="I4833" s="166">
        <v>0.1</v>
      </c>
      <c r="J4833" s="166">
        <v>0.1</v>
      </c>
      <c r="M4833" t="s">
        <v>99</v>
      </c>
      <c r="P4833" s="166" t="s">
        <v>100</v>
      </c>
      <c r="W4833" s="27" t="s">
        <v>10</v>
      </c>
      <c r="AN4833"/>
      <c r="AO4833"/>
      <c r="AP4833"/>
      <c r="AQ4833"/>
      <c r="BE4833" s="30" t="str">
        <f t="shared" si="717"/>
        <v>non</v>
      </c>
      <c r="BF4833" s="3">
        <f t="shared" si="717"/>
        <v>0</v>
      </c>
      <c r="BG4833" s="3">
        <f t="shared" si="717"/>
        <v>0</v>
      </c>
      <c r="BH4833" s="3">
        <f t="shared" si="717"/>
        <v>0</v>
      </c>
      <c r="BI4833" s="3">
        <f t="shared" si="717"/>
        <v>0</v>
      </c>
      <c r="BJ4833" s="3">
        <f t="shared" si="717"/>
        <v>0</v>
      </c>
      <c r="BK4833" s="3">
        <f t="shared" si="717"/>
        <v>0</v>
      </c>
      <c r="BL4833" s="3">
        <f t="shared" si="717"/>
        <v>0</v>
      </c>
    </row>
    <row r="4834" spans="2:64" x14ac:dyDescent="0.25">
      <c r="C4834" s="15"/>
      <c r="D4834" s="129" t="s">
        <v>101</v>
      </c>
      <c r="E4834" s="129"/>
      <c r="F4834" s="167">
        <v>707020000</v>
      </c>
      <c r="G4834" s="129"/>
      <c r="H4834" s="129"/>
      <c r="I4834" s="167">
        <v>707010000</v>
      </c>
      <c r="J4834" s="167">
        <v>707650000</v>
      </c>
      <c r="K4834" s="129"/>
      <c r="L4834" s="168"/>
      <c r="M4834" s="129">
        <v>707005000</v>
      </c>
      <c r="N4834" s="129"/>
      <c r="O4834" s="129"/>
      <c r="P4834" s="167">
        <v>707611000</v>
      </c>
      <c r="Q4834" s="129"/>
      <c r="R4834" s="129"/>
      <c r="W4834" s="27" t="s">
        <v>10</v>
      </c>
      <c r="AN4834"/>
      <c r="AO4834"/>
      <c r="AP4834"/>
      <c r="AQ4834"/>
      <c r="BE4834" s="30" t="str">
        <f t="shared" ref="BE4834:BL4849" si="721">+BE4833</f>
        <v>non</v>
      </c>
      <c r="BF4834" s="3">
        <f t="shared" si="721"/>
        <v>0</v>
      </c>
      <c r="BG4834" s="3">
        <f t="shared" si="721"/>
        <v>0</v>
      </c>
      <c r="BH4834" s="3">
        <f t="shared" si="721"/>
        <v>0</v>
      </c>
      <c r="BI4834" s="3">
        <f t="shared" si="721"/>
        <v>0</v>
      </c>
      <c r="BJ4834" s="3">
        <f t="shared" si="721"/>
        <v>0</v>
      </c>
      <c r="BK4834" s="3">
        <f t="shared" si="721"/>
        <v>0</v>
      </c>
      <c r="BL4834" s="3">
        <f t="shared" si="721"/>
        <v>0</v>
      </c>
    </row>
    <row r="4835" spans="2:64" x14ac:dyDescent="0.25">
      <c r="C4835" s="15"/>
      <c r="F4835" t="s">
        <v>102</v>
      </c>
      <c r="G4835" t="s">
        <v>103</v>
      </c>
      <c r="H4835" t="s">
        <v>104</v>
      </c>
      <c r="I4835" t="s">
        <v>102</v>
      </c>
      <c r="K4835" t="s">
        <v>103</v>
      </c>
      <c r="L4835" t="s">
        <v>104</v>
      </c>
      <c r="M4835" t="s">
        <v>102</v>
      </c>
      <c r="N4835" t="s">
        <v>103</v>
      </c>
      <c r="O4835" t="s">
        <v>104</v>
      </c>
      <c r="P4835" t="s">
        <v>102</v>
      </c>
      <c r="Q4835" t="s">
        <v>103</v>
      </c>
      <c r="R4835" t="s">
        <v>104</v>
      </c>
      <c r="W4835" s="27" t="s">
        <v>10</v>
      </c>
      <c r="AN4835"/>
      <c r="AO4835"/>
      <c r="AP4835"/>
      <c r="AQ4835"/>
      <c r="BE4835" s="30" t="str">
        <f t="shared" si="721"/>
        <v>non</v>
      </c>
      <c r="BF4835" s="3">
        <f t="shared" si="721"/>
        <v>0</v>
      </c>
      <c r="BG4835" s="3">
        <f t="shared" si="721"/>
        <v>0</v>
      </c>
      <c r="BH4835" s="3">
        <f t="shared" si="721"/>
        <v>0</v>
      </c>
      <c r="BI4835" s="3">
        <f t="shared" si="721"/>
        <v>0</v>
      </c>
      <c r="BJ4835" s="3">
        <f t="shared" si="721"/>
        <v>0</v>
      </c>
      <c r="BK4835" s="3">
        <f t="shared" si="721"/>
        <v>0</v>
      </c>
      <c r="BL4835" s="3">
        <f t="shared" si="721"/>
        <v>0</v>
      </c>
    </row>
    <row r="4836" spans="2:64" x14ac:dyDescent="0.25">
      <c r="C4836" s="15"/>
      <c r="E4836" t="s">
        <v>105</v>
      </c>
      <c r="F4836">
        <v>-64200</v>
      </c>
      <c r="G4836" s="471">
        <v>64205</v>
      </c>
      <c r="H4836">
        <v>5</v>
      </c>
      <c r="I4836" s="169">
        <v>-1539</v>
      </c>
      <c r="J4836" s="169">
        <v>-4874.4799999999996</v>
      </c>
      <c r="K4836" s="471">
        <v>2253</v>
      </c>
      <c r="L4836" s="148">
        <v>-4160.4799999999996</v>
      </c>
      <c r="M4836">
        <v>-237839</v>
      </c>
      <c r="N4836" s="471">
        <v>237841</v>
      </c>
      <c r="O4836">
        <v>2</v>
      </c>
      <c r="P4836">
        <v>-23</v>
      </c>
      <c r="Q4836" s="471">
        <v>0</v>
      </c>
      <c r="R4836">
        <v>-23</v>
      </c>
      <c r="W4836" s="27" t="s">
        <v>10</v>
      </c>
      <c r="AN4836"/>
      <c r="AO4836"/>
      <c r="AP4836"/>
      <c r="AQ4836"/>
      <c r="BE4836" s="30" t="str">
        <f t="shared" si="721"/>
        <v>non</v>
      </c>
      <c r="BF4836" s="3">
        <f t="shared" si="721"/>
        <v>0</v>
      </c>
      <c r="BG4836" s="3">
        <f t="shared" si="721"/>
        <v>0</v>
      </c>
      <c r="BH4836" s="3">
        <f t="shared" si="721"/>
        <v>0</v>
      </c>
      <c r="BI4836" s="3">
        <f t="shared" si="721"/>
        <v>0</v>
      </c>
      <c r="BJ4836" s="3">
        <f t="shared" si="721"/>
        <v>0</v>
      </c>
      <c r="BK4836" s="3">
        <f t="shared" si="721"/>
        <v>0</v>
      </c>
      <c r="BL4836" s="3">
        <f t="shared" si="721"/>
        <v>0</v>
      </c>
    </row>
    <row r="4837" spans="2:64" x14ac:dyDescent="0.25">
      <c r="C4837" s="15"/>
      <c r="E4837" t="s">
        <v>106</v>
      </c>
      <c r="F4837">
        <v>-64414</v>
      </c>
      <c r="G4837" s="471">
        <v>64421</v>
      </c>
      <c r="H4837">
        <v>7</v>
      </c>
      <c r="I4837" s="169">
        <v>-1628</v>
      </c>
      <c r="J4837" s="169">
        <v>-7755.31</v>
      </c>
      <c r="K4837" s="471">
        <v>3120</v>
      </c>
      <c r="L4837" s="148">
        <v>-6263.3100000000013</v>
      </c>
      <c r="M4837">
        <v>-237556</v>
      </c>
      <c r="N4837" s="471">
        <v>237558</v>
      </c>
      <c r="O4837">
        <v>2</v>
      </c>
      <c r="P4837">
        <v>-29</v>
      </c>
      <c r="Q4837" s="471">
        <v>0</v>
      </c>
      <c r="R4837">
        <v>-29</v>
      </c>
      <c r="W4837" s="27" t="s">
        <v>10</v>
      </c>
      <c r="AN4837"/>
      <c r="AO4837"/>
      <c r="AP4837"/>
      <c r="AQ4837"/>
      <c r="BE4837" s="30" t="str">
        <f t="shared" si="721"/>
        <v>non</v>
      </c>
      <c r="BF4837" s="3">
        <f t="shared" si="721"/>
        <v>0</v>
      </c>
      <c r="BG4837" s="3">
        <f t="shared" si="721"/>
        <v>0</v>
      </c>
      <c r="BH4837" s="3">
        <f t="shared" si="721"/>
        <v>0</v>
      </c>
      <c r="BI4837" s="3">
        <f t="shared" si="721"/>
        <v>0</v>
      </c>
      <c r="BJ4837" s="3">
        <f t="shared" si="721"/>
        <v>0</v>
      </c>
      <c r="BK4837" s="3">
        <f t="shared" si="721"/>
        <v>0</v>
      </c>
      <c r="BL4837" s="3">
        <f t="shared" si="721"/>
        <v>0</v>
      </c>
    </row>
    <row r="4838" spans="2:64" x14ac:dyDescent="0.25">
      <c r="C4838" s="15"/>
      <c r="E4838" t="s">
        <v>107</v>
      </c>
      <c r="F4838">
        <v>-74058</v>
      </c>
      <c r="G4838" s="471">
        <v>74063</v>
      </c>
      <c r="H4838">
        <v>5</v>
      </c>
      <c r="I4838" s="169">
        <v>-1899</v>
      </c>
      <c r="J4838" s="169">
        <v>-3378.84</v>
      </c>
      <c r="K4838" s="471">
        <v>2950</v>
      </c>
      <c r="L4838" s="148">
        <v>-2327.84</v>
      </c>
      <c r="M4838">
        <v>-264765</v>
      </c>
      <c r="N4838" s="471">
        <v>264767</v>
      </c>
      <c r="O4838">
        <v>2</v>
      </c>
      <c r="P4838">
        <v>-21</v>
      </c>
      <c r="Q4838" s="471">
        <v>0</v>
      </c>
      <c r="R4838">
        <v>-21</v>
      </c>
      <c r="W4838" s="27" t="s">
        <v>10</v>
      </c>
      <c r="AN4838"/>
      <c r="AO4838"/>
      <c r="AP4838"/>
      <c r="AQ4838"/>
      <c r="BE4838" s="30" t="str">
        <f t="shared" si="721"/>
        <v>non</v>
      </c>
      <c r="BF4838" s="3">
        <f t="shared" si="721"/>
        <v>0</v>
      </c>
      <c r="BG4838" s="3">
        <f t="shared" si="721"/>
        <v>0</v>
      </c>
      <c r="BH4838" s="3">
        <f t="shared" si="721"/>
        <v>0</v>
      </c>
      <c r="BI4838" s="3">
        <f t="shared" si="721"/>
        <v>0</v>
      </c>
      <c r="BJ4838" s="3">
        <f t="shared" si="721"/>
        <v>0</v>
      </c>
      <c r="BK4838" s="3">
        <f t="shared" si="721"/>
        <v>0</v>
      </c>
      <c r="BL4838" s="3">
        <f t="shared" si="721"/>
        <v>0</v>
      </c>
    </row>
    <row r="4839" spans="2:64" x14ac:dyDescent="0.25">
      <c r="C4839" s="15"/>
      <c r="E4839" t="s">
        <v>108</v>
      </c>
      <c r="F4839">
        <v>-65820</v>
      </c>
      <c r="G4839" s="471">
        <v>65820</v>
      </c>
      <c r="H4839">
        <v>0</v>
      </c>
      <c r="I4839" s="169">
        <v>-2184</v>
      </c>
      <c r="J4839" s="169">
        <v>-3801.67</v>
      </c>
      <c r="K4839" s="471">
        <v>3816</v>
      </c>
      <c r="L4839" s="148">
        <v>-2169.67</v>
      </c>
      <c r="M4839">
        <v>-250208</v>
      </c>
      <c r="N4839" s="471">
        <v>250210</v>
      </c>
      <c r="O4839">
        <v>2</v>
      </c>
      <c r="P4839">
        <v>-22</v>
      </c>
      <c r="Q4839" s="471">
        <v>0</v>
      </c>
      <c r="R4839">
        <v>-22</v>
      </c>
      <c r="W4839" s="27" t="s">
        <v>10</v>
      </c>
      <c r="AN4839"/>
      <c r="AO4839"/>
      <c r="AP4839"/>
      <c r="AQ4839"/>
      <c r="BE4839" s="30" t="str">
        <f t="shared" si="721"/>
        <v>non</v>
      </c>
      <c r="BF4839" s="3">
        <f t="shared" si="721"/>
        <v>0</v>
      </c>
      <c r="BG4839" s="3">
        <f t="shared" si="721"/>
        <v>0</v>
      </c>
      <c r="BH4839" s="3">
        <f t="shared" si="721"/>
        <v>0</v>
      </c>
      <c r="BI4839" s="3">
        <f t="shared" si="721"/>
        <v>0</v>
      </c>
      <c r="BJ4839" s="3">
        <f t="shared" si="721"/>
        <v>0</v>
      </c>
      <c r="BK4839" s="3">
        <f t="shared" si="721"/>
        <v>0</v>
      </c>
      <c r="BL4839" s="3">
        <f t="shared" si="721"/>
        <v>0</v>
      </c>
    </row>
    <row r="4840" spans="2:64" x14ac:dyDescent="0.25">
      <c r="C4840" s="15"/>
      <c r="E4840" t="s">
        <v>109</v>
      </c>
      <c r="F4840">
        <v>-67924</v>
      </c>
      <c r="G4840" s="471">
        <v>67924</v>
      </c>
      <c r="H4840">
        <v>0</v>
      </c>
      <c r="I4840" s="169">
        <v>-2140</v>
      </c>
      <c r="J4840" s="169">
        <v>-2930.8</v>
      </c>
      <c r="K4840" s="471">
        <v>3122</v>
      </c>
      <c r="L4840" s="148">
        <v>-1948.8000000000002</v>
      </c>
      <c r="M4840">
        <v>-264614</v>
      </c>
      <c r="N4840" s="471">
        <v>264615</v>
      </c>
      <c r="O4840">
        <v>1</v>
      </c>
      <c r="P4840">
        <v>-31</v>
      </c>
      <c r="Q4840" s="471">
        <v>0</v>
      </c>
      <c r="R4840">
        <v>-31</v>
      </c>
      <c r="W4840" s="27" t="s">
        <v>10</v>
      </c>
      <c r="AN4840"/>
      <c r="AO4840"/>
      <c r="AP4840"/>
      <c r="AQ4840"/>
      <c r="BE4840" s="30" t="str">
        <f t="shared" si="721"/>
        <v>non</v>
      </c>
      <c r="BF4840" s="3">
        <f t="shared" si="721"/>
        <v>0</v>
      </c>
      <c r="BG4840" s="3">
        <f t="shared" si="721"/>
        <v>0</v>
      </c>
      <c r="BH4840" s="3">
        <f t="shared" si="721"/>
        <v>0</v>
      </c>
      <c r="BI4840" s="3">
        <f t="shared" si="721"/>
        <v>0</v>
      </c>
      <c r="BJ4840" s="3">
        <f t="shared" si="721"/>
        <v>0</v>
      </c>
      <c r="BK4840" s="3">
        <f t="shared" si="721"/>
        <v>0</v>
      </c>
      <c r="BL4840" s="3">
        <f t="shared" si="721"/>
        <v>0</v>
      </c>
    </row>
    <row r="4841" spans="2:64" x14ac:dyDescent="0.25">
      <c r="C4841" s="15"/>
      <c r="E4841" t="s">
        <v>110</v>
      </c>
      <c r="F4841">
        <v>-66090</v>
      </c>
      <c r="G4841" s="471">
        <v>66090</v>
      </c>
      <c r="H4841">
        <v>0</v>
      </c>
      <c r="I4841" s="169">
        <v>-2000</v>
      </c>
      <c r="J4841" s="169">
        <v>-7416.97</v>
      </c>
      <c r="K4841" s="471">
        <v>3570</v>
      </c>
      <c r="L4841" s="148">
        <v>-5846.9700000000012</v>
      </c>
      <c r="M4841">
        <v>-243310</v>
      </c>
      <c r="N4841" s="471">
        <v>243310</v>
      </c>
      <c r="O4841">
        <v>0</v>
      </c>
      <c r="P4841">
        <v>-36</v>
      </c>
      <c r="Q4841" s="471">
        <v>0</v>
      </c>
      <c r="R4841">
        <v>-36</v>
      </c>
      <c r="W4841" s="27" t="s">
        <v>10</v>
      </c>
      <c r="AN4841"/>
      <c r="AO4841"/>
      <c r="AP4841"/>
      <c r="AQ4841"/>
      <c r="BE4841" s="30" t="str">
        <f t="shared" si="721"/>
        <v>non</v>
      </c>
      <c r="BF4841" s="3">
        <f t="shared" si="721"/>
        <v>0</v>
      </c>
      <c r="BG4841" s="3">
        <f t="shared" si="721"/>
        <v>0</v>
      </c>
      <c r="BH4841" s="3">
        <f t="shared" si="721"/>
        <v>0</v>
      </c>
      <c r="BI4841" s="3">
        <f t="shared" si="721"/>
        <v>0</v>
      </c>
      <c r="BJ4841" s="3">
        <f t="shared" si="721"/>
        <v>0</v>
      </c>
      <c r="BK4841" s="3">
        <f t="shared" si="721"/>
        <v>0</v>
      </c>
      <c r="BL4841" s="3">
        <f t="shared" si="721"/>
        <v>0</v>
      </c>
    </row>
    <row r="4842" spans="2:64" x14ac:dyDescent="0.25">
      <c r="C4842" s="15"/>
      <c r="W4842" s="27" t="s">
        <v>10</v>
      </c>
      <c r="AN4842"/>
      <c r="AO4842"/>
      <c r="AP4842"/>
      <c r="AQ4842"/>
      <c r="BE4842" s="30" t="str">
        <f t="shared" si="721"/>
        <v>non</v>
      </c>
      <c r="BF4842" s="3">
        <f t="shared" si="721"/>
        <v>0</v>
      </c>
      <c r="BG4842" s="3">
        <f t="shared" si="721"/>
        <v>0</v>
      </c>
      <c r="BH4842" s="3">
        <f t="shared" si="721"/>
        <v>0</v>
      </c>
      <c r="BI4842" s="3">
        <f t="shared" si="721"/>
        <v>0</v>
      </c>
      <c r="BJ4842" s="3">
        <f t="shared" si="721"/>
        <v>0</v>
      </c>
      <c r="BK4842" s="3">
        <f t="shared" si="721"/>
        <v>0</v>
      </c>
      <c r="BL4842" s="3">
        <f t="shared" si="721"/>
        <v>0</v>
      </c>
    </row>
    <row r="4843" spans="2:64" x14ac:dyDescent="0.25">
      <c r="C4843" s="15"/>
      <c r="D4843" t="s">
        <v>111</v>
      </c>
      <c r="E4843" s="170">
        <v>-1942508.07</v>
      </c>
      <c r="F4843" s="170">
        <v>-402506</v>
      </c>
      <c r="G4843" s="170"/>
      <c r="I4843" s="170">
        <v>-11390</v>
      </c>
      <c r="J4843" s="170">
        <v>-30158.070000000003</v>
      </c>
      <c r="K4843" s="170"/>
      <c r="M4843" s="170">
        <v>-1498292</v>
      </c>
      <c r="N4843" s="170"/>
      <c r="P4843" s="170">
        <v>-162</v>
      </c>
      <c r="Q4843" s="170"/>
      <c r="W4843" s="27" t="s">
        <v>10</v>
      </c>
      <c r="AN4843"/>
      <c r="AO4843"/>
      <c r="AP4843"/>
      <c r="AQ4843"/>
      <c r="BE4843" s="30" t="str">
        <f t="shared" si="721"/>
        <v>non</v>
      </c>
      <c r="BF4843" s="3">
        <f t="shared" si="721"/>
        <v>0</v>
      </c>
      <c r="BG4843" s="3">
        <f t="shared" si="721"/>
        <v>0</v>
      </c>
      <c r="BH4843" s="3">
        <f t="shared" si="721"/>
        <v>0</v>
      </c>
      <c r="BI4843" s="3">
        <f t="shared" si="721"/>
        <v>0</v>
      </c>
      <c r="BJ4843" s="3">
        <f t="shared" si="721"/>
        <v>0</v>
      </c>
      <c r="BK4843" s="3">
        <f t="shared" si="721"/>
        <v>0</v>
      </c>
      <c r="BL4843" s="3">
        <f t="shared" si="721"/>
        <v>0</v>
      </c>
    </row>
    <row r="4844" spans="2:64" x14ac:dyDescent="0.25">
      <c r="C4844" s="15"/>
      <c r="D4844" t="s">
        <v>112</v>
      </c>
      <c r="E4844" s="170"/>
      <c r="F4844" s="170"/>
      <c r="G4844" s="170">
        <v>402523</v>
      </c>
      <c r="I4844" s="170"/>
      <c r="J4844" s="170"/>
      <c r="K4844" s="170">
        <v>18831</v>
      </c>
      <c r="L4844" s="148"/>
      <c r="M4844" s="170"/>
      <c r="N4844" s="170">
        <v>1498301</v>
      </c>
      <c r="P4844" s="170"/>
      <c r="Q4844" s="170"/>
      <c r="W4844" s="27" t="s">
        <v>10</v>
      </c>
      <c r="AN4844"/>
      <c r="AO4844"/>
      <c r="AP4844"/>
      <c r="AQ4844"/>
      <c r="BE4844" s="30" t="str">
        <f t="shared" si="721"/>
        <v>non</v>
      </c>
      <c r="BF4844" s="3">
        <f t="shared" si="721"/>
        <v>0</v>
      </c>
      <c r="BG4844" s="3">
        <f t="shared" si="721"/>
        <v>0</v>
      </c>
      <c r="BH4844" s="3">
        <f t="shared" si="721"/>
        <v>0</v>
      </c>
      <c r="BI4844" s="3">
        <f t="shared" si="721"/>
        <v>0</v>
      </c>
      <c r="BJ4844" s="3">
        <f t="shared" si="721"/>
        <v>0</v>
      </c>
      <c r="BK4844" s="3">
        <f t="shared" si="721"/>
        <v>0</v>
      </c>
      <c r="BL4844" s="3">
        <f t="shared" si="721"/>
        <v>0</v>
      </c>
    </row>
    <row r="4845" spans="2:64" x14ac:dyDescent="0.25">
      <c r="C4845" s="15"/>
      <c r="D4845" t="s">
        <v>113</v>
      </c>
      <c r="H4845">
        <v>17</v>
      </c>
      <c r="W4845" s="27" t="s">
        <v>10</v>
      </c>
      <c r="AN4845"/>
      <c r="AO4845"/>
      <c r="AP4845"/>
      <c r="AQ4845"/>
      <c r="BE4845" s="30" t="str">
        <f t="shared" si="721"/>
        <v>non</v>
      </c>
      <c r="BF4845" s="3">
        <f t="shared" si="721"/>
        <v>0</v>
      </c>
      <c r="BG4845" s="3">
        <f t="shared" si="721"/>
        <v>0</v>
      </c>
      <c r="BH4845" s="3">
        <f t="shared" si="721"/>
        <v>0</v>
      </c>
      <c r="BI4845" s="3">
        <f t="shared" si="721"/>
        <v>0</v>
      </c>
      <c r="BJ4845" s="3">
        <f t="shared" si="721"/>
        <v>0</v>
      </c>
      <c r="BK4845" s="3">
        <f t="shared" si="721"/>
        <v>0</v>
      </c>
      <c r="BL4845" s="3">
        <f t="shared" si="721"/>
        <v>0</v>
      </c>
    </row>
    <row r="4846" spans="2:64" x14ac:dyDescent="0.25">
      <c r="C4846" s="15"/>
      <c r="G4846" s="150" t="s">
        <v>114</v>
      </c>
      <c r="H4846">
        <v>-205</v>
      </c>
      <c r="W4846" s="27" t="s">
        <v>10</v>
      </c>
      <c r="AN4846"/>
      <c r="AO4846"/>
      <c r="AP4846"/>
      <c r="AQ4846"/>
      <c r="BE4846" s="30" t="str">
        <f t="shared" si="721"/>
        <v>non</v>
      </c>
      <c r="BF4846" s="3">
        <f t="shared" si="721"/>
        <v>0</v>
      </c>
      <c r="BG4846" s="3">
        <f t="shared" si="721"/>
        <v>0</v>
      </c>
      <c r="BH4846" s="3">
        <f t="shared" si="721"/>
        <v>0</v>
      </c>
      <c r="BI4846" s="3">
        <f t="shared" si="721"/>
        <v>0</v>
      </c>
      <c r="BJ4846" s="3">
        <f t="shared" si="721"/>
        <v>0</v>
      </c>
      <c r="BK4846" s="3">
        <f t="shared" si="721"/>
        <v>0</v>
      </c>
      <c r="BL4846" s="3">
        <f t="shared" si="721"/>
        <v>0</v>
      </c>
    </row>
    <row r="4847" spans="2:64" x14ac:dyDescent="0.25">
      <c r="C4847" s="15"/>
      <c r="W4847" s="27" t="s">
        <v>10</v>
      </c>
      <c r="AN4847"/>
      <c r="AO4847"/>
      <c r="AP4847"/>
      <c r="AQ4847"/>
      <c r="BE4847" s="30" t="str">
        <f t="shared" si="721"/>
        <v>non</v>
      </c>
      <c r="BF4847" s="3">
        <f t="shared" si="721"/>
        <v>0</v>
      </c>
      <c r="BG4847" s="3">
        <f t="shared" si="721"/>
        <v>0</v>
      </c>
      <c r="BH4847" s="3">
        <f t="shared" si="721"/>
        <v>0</v>
      </c>
      <c r="BI4847" s="3">
        <f t="shared" si="721"/>
        <v>0</v>
      </c>
      <c r="BJ4847" s="3">
        <f t="shared" si="721"/>
        <v>0</v>
      </c>
      <c r="BK4847" s="3">
        <f t="shared" si="721"/>
        <v>0</v>
      </c>
      <c r="BL4847" s="3">
        <f t="shared" si="721"/>
        <v>0</v>
      </c>
    </row>
    <row r="4848" spans="2:64" x14ac:dyDescent="0.25">
      <c r="C4848" s="15"/>
      <c r="H4848" s="171">
        <f>SUBTOTAL(9,H4845:H4847)</f>
        <v>-188</v>
      </c>
      <c r="L4848" s="172">
        <v>-22717.070000000003</v>
      </c>
      <c r="O4848" s="171">
        <v>9</v>
      </c>
      <c r="W4848" s="27" t="s">
        <v>10</v>
      </c>
      <c r="AN4848"/>
      <c r="AO4848"/>
      <c r="AP4848"/>
      <c r="AQ4848"/>
      <c r="BE4848" s="30" t="str">
        <f t="shared" si="721"/>
        <v>non</v>
      </c>
      <c r="BF4848" s="3">
        <f t="shared" si="721"/>
        <v>0</v>
      </c>
      <c r="BG4848" s="3">
        <f t="shared" si="721"/>
        <v>0</v>
      </c>
      <c r="BH4848" s="3">
        <f t="shared" si="721"/>
        <v>0</v>
      </c>
      <c r="BI4848" s="3">
        <f t="shared" si="721"/>
        <v>0</v>
      </c>
      <c r="BJ4848" s="3">
        <f t="shared" si="721"/>
        <v>0</v>
      </c>
      <c r="BK4848" s="3">
        <f t="shared" si="721"/>
        <v>0</v>
      </c>
      <c r="BL4848" s="3">
        <f t="shared" si="721"/>
        <v>0</v>
      </c>
    </row>
    <row r="4849" spans="3:64" x14ac:dyDescent="0.25">
      <c r="C4849" s="15"/>
      <c r="W4849" s="27" t="s">
        <v>10</v>
      </c>
      <c r="AN4849"/>
      <c r="AO4849"/>
      <c r="AP4849"/>
      <c r="AQ4849"/>
      <c r="BE4849" s="30" t="str">
        <f t="shared" si="721"/>
        <v>non</v>
      </c>
      <c r="BF4849" s="3">
        <f t="shared" si="721"/>
        <v>0</v>
      </c>
      <c r="BG4849" s="3">
        <f t="shared" si="721"/>
        <v>0</v>
      </c>
      <c r="BH4849" s="3">
        <f t="shared" si="721"/>
        <v>0</v>
      </c>
      <c r="BI4849" s="3">
        <f t="shared" si="721"/>
        <v>0</v>
      </c>
      <c r="BJ4849" s="3">
        <f t="shared" si="721"/>
        <v>0</v>
      </c>
      <c r="BK4849" s="3">
        <f t="shared" si="721"/>
        <v>0</v>
      </c>
      <c r="BL4849" s="3">
        <f t="shared" si="721"/>
        <v>0</v>
      </c>
    </row>
    <row r="4850" spans="3:64" x14ac:dyDescent="0.25">
      <c r="C4850" s="15"/>
      <c r="W4850" s="27" t="s">
        <v>10</v>
      </c>
      <c r="AN4850"/>
      <c r="AO4850"/>
      <c r="AP4850"/>
      <c r="AQ4850"/>
      <c r="BE4850" s="30" t="str">
        <f t="shared" ref="BE4850:BL4865" si="722">+BE4849</f>
        <v>non</v>
      </c>
      <c r="BF4850" s="3">
        <f t="shared" si="722"/>
        <v>0</v>
      </c>
      <c r="BG4850" s="3">
        <f t="shared" si="722"/>
        <v>0</v>
      </c>
      <c r="BH4850" s="3">
        <f t="shared" si="722"/>
        <v>0</v>
      </c>
      <c r="BI4850" s="3">
        <f t="shared" si="722"/>
        <v>0</v>
      </c>
      <c r="BJ4850" s="3">
        <f t="shared" si="722"/>
        <v>0</v>
      </c>
      <c r="BK4850" s="3">
        <f t="shared" si="722"/>
        <v>0</v>
      </c>
      <c r="BL4850" s="3">
        <f t="shared" si="722"/>
        <v>0</v>
      </c>
    </row>
    <row r="4851" spans="3:64" x14ac:dyDescent="0.25">
      <c r="C4851" s="15"/>
      <c r="W4851" s="27" t="s">
        <v>10</v>
      </c>
      <c r="AN4851"/>
      <c r="AO4851"/>
      <c r="AP4851"/>
      <c r="AQ4851"/>
      <c r="BE4851" s="30" t="str">
        <f t="shared" si="722"/>
        <v>non</v>
      </c>
      <c r="BF4851" s="3">
        <f t="shared" si="722"/>
        <v>0</v>
      </c>
      <c r="BG4851" s="3">
        <f t="shared" si="722"/>
        <v>0</v>
      </c>
      <c r="BH4851" s="3">
        <f t="shared" si="722"/>
        <v>0</v>
      </c>
      <c r="BI4851" s="3">
        <f t="shared" si="722"/>
        <v>0</v>
      </c>
      <c r="BJ4851" s="3">
        <f t="shared" si="722"/>
        <v>0</v>
      </c>
      <c r="BK4851" s="3">
        <f t="shared" si="722"/>
        <v>0</v>
      </c>
      <c r="BL4851" s="3">
        <f t="shared" si="722"/>
        <v>0</v>
      </c>
    </row>
    <row r="4852" spans="3:64" x14ac:dyDescent="0.25">
      <c r="C4852" s="15"/>
      <c r="W4852" s="27" t="s">
        <v>10</v>
      </c>
      <c r="AN4852"/>
      <c r="AO4852"/>
      <c r="AP4852"/>
      <c r="AQ4852"/>
      <c r="BE4852" s="30" t="str">
        <f t="shared" si="722"/>
        <v>non</v>
      </c>
      <c r="BF4852" s="3">
        <f t="shared" si="722"/>
        <v>0</v>
      </c>
      <c r="BG4852" s="3">
        <f t="shared" si="722"/>
        <v>0</v>
      </c>
      <c r="BH4852" s="3">
        <f t="shared" si="722"/>
        <v>0</v>
      </c>
      <c r="BI4852" s="3">
        <f t="shared" si="722"/>
        <v>0</v>
      </c>
      <c r="BJ4852" s="3">
        <f t="shared" si="722"/>
        <v>0</v>
      </c>
      <c r="BK4852" s="3">
        <f t="shared" si="722"/>
        <v>0</v>
      </c>
      <c r="BL4852" s="3">
        <f t="shared" si="722"/>
        <v>0</v>
      </c>
    </row>
    <row r="4853" spans="3:64" x14ac:dyDescent="0.25">
      <c r="C4853" s="15"/>
      <c r="W4853" s="27" t="s">
        <v>10</v>
      </c>
      <c r="AN4853"/>
      <c r="AO4853"/>
      <c r="AP4853"/>
      <c r="AQ4853"/>
      <c r="BE4853" s="30" t="str">
        <f t="shared" si="722"/>
        <v>non</v>
      </c>
      <c r="BF4853" s="3">
        <f t="shared" si="722"/>
        <v>0</v>
      </c>
      <c r="BG4853" s="3">
        <f t="shared" si="722"/>
        <v>0</v>
      </c>
      <c r="BH4853" s="3">
        <f t="shared" si="722"/>
        <v>0</v>
      </c>
      <c r="BI4853" s="3">
        <f t="shared" si="722"/>
        <v>0</v>
      </c>
      <c r="BJ4853" s="3">
        <f t="shared" si="722"/>
        <v>0</v>
      </c>
      <c r="BK4853" s="3">
        <f t="shared" si="722"/>
        <v>0</v>
      </c>
      <c r="BL4853" s="3">
        <f t="shared" si="722"/>
        <v>0</v>
      </c>
    </row>
    <row r="4854" spans="3:64" x14ac:dyDescent="0.25">
      <c r="C4854" s="15"/>
      <c r="W4854" s="27" t="s">
        <v>10</v>
      </c>
      <c r="AN4854"/>
      <c r="AO4854"/>
      <c r="AP4854"/>
      <c r="AQ4854"/>
      <c r="BE4854" s="30" t="str">
        <f t="shared" si="722"/>
        <v>non</v>
      </c>
      <c r="BF4854" s="3">
        <f t="shared" si="722"/>
        <v>0</v>
      </c>
      <c r="BG4854" s="3">
        <f t="shared" si="722"/>
        <v>0</v>
      </c>
      <c r="BH4854" s="3">
        <f t="shared" si="722"/>
        <v>0</v>
      </c>
      <c r="BI4854" s="3">
        <f t="shared" si="722"/>
        <v>0</v>
      </c>
      <c r="BJ4854" s="3">
        <f t="shared" si="722"/>
        <v>0</v>
      </c>
      <c r="BK4854" s="3">
        <f t="shared" si="722"/>
        <v>0</v>
      </c>
      <c r="BL4854" s="3">
        <f t="shared" si="722"/>
        <v>0</v>
      </c>
    </row>
    <row r="4855" spans="3:64" x14ac:dyDescent="0.25">
      <c r="C4855" s="15"/>
      <c r="W4855" s="27" t="s">
        <v>10</v>
      </c>
      <c r="AN4855"/>
      <c r="AO4855"/>
      <c r="AP4855"/>
      <c r="AQ4855"/>
      <c r="BE4855" s="30" t="str">
        <f t="shared" si="722"/>
        <v>non</v>
      </c>
      <c r="BF4855" s="3">
        <f t="shared" si="722"/>
        <v>0</v>
      </c>
      <c r="BG4855" s="3">
        <f t="shared" si="722"/>
        <v>0</v>
      </c>
      <c r="BH4855" s="3">
        <f t="shared" si="722"/>
        <v>0</v>
      </c>
      <c r="BI4855" s="3">
        <f t="shared" si="722"/>
        <v>0</v>
      </c>
      <c r="BJ4855" s="3">
        <f t="shared" si="722"/>
        <v>0</v>
      </c>
      <c r="BK4855" s="3">
        <f t="shared" si="722"/>
        <v>0</v>
      </c>
      <c r="BL4855" s="3">
        <f t="shared" si="722"/>
        <v>0</v>
      </c>
    </row>
    <row r="4856" spans="3:64" x14ac:dyDescent="0.25">
      <c r="C4856" s="15"/>
      <c r="W4856" s="27" t="s">
        <v>10</v>
      </c>
      <c r="AN4856"/>
      <c r="AO4856"/>
      <c r="AP4856"/>
      <c r="AQ4856"/>
      <c r="BE4856" s="30" t="str">
        <f t="shared" si="722"/>
        <v>non</v>
      </c>
      <c r="BF4856" s="3">
        <f t="shared" si="722"/>
        <v>0</v>
      </c>
      <c r="BG4856" s="3">
        <f t="shared" si="722"/>
        <v>0</v>
      </c>
      <c r="BH4856" s="3">
        <f t="shared" si="722"/>
        <v>0</v>
      </c>
      <c r="BI4856" s="3">
        <f t="shared" si="722"/>
        <v>0</v>
      </c>
      <c r="BJ4856" s="3">
        <f t="shared" si="722"/>
        <v>0</v>
      </c>
      <c r="BK4856" s="3">
        <f t="shared" si="722"/>
        <v>0</v>
      </c>
      <c r="BL4856" s="3">
        <f t="shared" si="722"/>
        <v>0</v>
      </c>
    </row>
    <row r="4857" spans="3:64" x14ac:dyDescent="0.25">
      <c r="C4857" s="15"/>
      <c r="W4857" s="132" t="s">
        <v>91</v>
      </c>
      <c r="AN4857"/>
      <c r="AO4857"/>
      <c r="AP4857"/>
      <c r="AQ4857"/>
      <c r="BD4857"/>
      <c r="BE4857" s="30" t="str">
        <f t="shared" si="722"/>
        <v>non</v>
      </c>
    </row>
    <row r="4858" spans="3:64" x14ac:dyDescent="0.25">
      <c r="C4858" s="15"/>
      <c r="W4858" s="132" t="s">
        <v>91</v>
      </c>
      <c r="AN4858"/>
      <c r="AO4858"/>
      <c r="AP4858"/>
      <c r="AQ4858"/>
      <c r="BD4858"/>
      <c r="BE4858" s="30" t="str">
        <f t="shared" si="722"/>
        <v>non</v>
      </c>
    </row>
    <row r="4859" spans="3:64" x14ac:dyDescent="0.25">
      <c r="C4859" s="15"/>
      <c r="W4859" s="132" t="s">
        <v>91</v>
      </c>
      <c r="AN4859"/>
      <c r="AO4859"/>
      <c r="AP4859"/>
      <c r="AQ4859"/>
      <c r="BD4859"/>
      <c r="BE4859" s="30" t="str">
        <f t="shared" si="722"/>
        <v>non</v>
      </c>
    </row>
    <row r="4860" spans="3:64" x14ac:dyDescent="0.25">
      <c r="C4860" s="15"/>
      <c r="W4860" s="132" t="s">
        <v>91</v>
      </c>
      <c r="AN4860"/>
      <c r="AO4860"/>
      <c r="AP4860"/>
      <c r="AQ4860"/>
      <c r="BD4860"/>
      <c r="BE4860" s="30" t="str">
        <f t="shared" si="722"/>
        <v>non</v>
      </c>
    </row>
    <row r="4861" spans="3:64" x14ac:dyDescent="0.25">
      <c r="C4861" s="15"/>
      <c r="W4861" s="132" t="s">
        <v>91</v>
      </c>
      <c r="AN4861"/>
      <c r="AO4861"/>
      <c r="AP4861"/>
      <c r="AQ4861"/>
      <c r="BD4861"/>
      <c r="BE4861" s="30" t="str">
        <f t="shared" si="722"/>
        <v>non</v>
      </c>
    </row>
    <row r="4862" spans="3:64" x14ac:dyDescent="0.25">
      <c r="C4862" s="15"/>
      <c r="W4862" s="132" t="s">
        <v>91</v>
      </c>
      <c r="AN4862"/>
      <c r="AO4862"/>
      <c r="AP4862"/>
      <c r="AQ4862"/>
      <c r="BD4862"/>
      <c r="BE4862" s="30" t="str">
        <f t="shared" si="722"/>
        <v>non</v>
      </c>
    </row>
    <row r="4863" spans="3:64" x14ac:dyDescent="0.25">
      <c r="C4863" s="15"/>
      <c r="W4863" s="132" t="s">
        <v>91</v>
      </c>
      <c r="AN4863"/>
      <c r="AO4863"/>
      <c r="AP4863"/>
      <c r="AQ4863"/>
      <c r="BD4863"/>
      <c r="BE4863" s="30" t="str">
        <f t="shared" si="722"/>
        <v>non</v>
      </c>
    </row>
    <row r="4864" spans="3:64" x14ac:dyDescent="0.25">
      <c r="C4864" s="15"/>
      <c r="W4864" s="132" t="s">
        <v>91</v>
      </c>
      <c r="AN4864"/>
      <c r="AO4864"/>
      <c r="AP4864"/>
      <c r="AQ4864"/>
      <c r="BD4864"/>
      <c r="BE4864" s="30" t="str">
        <f t="shared" si="722"/>
        <v>non</v>
      </c>
    </row>
    <row r="4865" spans="3:57" x14ac:dyDescent="0.25">
      <c r="C4865" s="15"/>
      <c r="W4865" s="132" t="s">
        <v>91</v>
      </c>
      <c r="AN4865"/>
      <c r="AO4865"/>
      <c r="AP4865"/>
      <c r="AQ4865"/>
      <c r="BD4865"/>
      <c r="BE4865" s="30" t="str">
        <f t="shared" si="722"/>
        <v>non</v>
      </c>
    </row>
    <row r="4866" spans="3:57" x14ac:dyDescent="0.25">
      <c r="C4866" s="15"/>
      <c r="W4866" s="132" t="s">
        <v>91</v>
      </c>
      <c r="AN4866"/>
      <c r="AO4866"/>
      <c r="AP4866"/>
      <c r="AQ4866"/>
      <c r="BD4866"/>
      <c r="BE4866" s="30" t="str">
        <f t="shared" ref="BE4866:BE4929" si="723">+BE4865</f>
        <v>non</v>
      </c>
    </row>
    <row r="4867" spans="3:57" x14ac:dyDescent="0.25">
      <c r="C4867" s="15"/>
      <c r="W4867" s="132" t="s">
        <v>91</v>
      </c>
      <c r="AN4867"/>
      <c r="AO4867"/>
      <c r="AP4867"/>
      <c r="AQ4867"/>
      <c r="BD4867"/>
      <c r="BE4867" s="30" t="str">
        <f t="shared" si="723"/>
        <v>non</v>
      </c>
    </row>
    <row r="4868" spans="3:57" x14ac:dyDescent="0.25">
      <c r="C4868" s="15"/>
      <c r="W4868" s="132" t="s">
        <v>91</v>
      </c>
      <c r="AN4868"/>
      <c r="AO4868"/>
      <c r="AP4868"/>
      <c r="AQ4868"/>
      <c r="BD4868"/>
      <c r="BE4868" s="30" t="str">
        <f t="shared" si="723"/>
        <v>non</v>
      </c>
    </row>
    <row r="4869" spans="3:57" x14ac:dyDescent="0.25">
      <c r="C4869" s="15"/>
      <c r="W4869" s="132" t="s">
        <v>91</v>
      </c>
      <c r="AN4869"/>
      <c r="AO4869"/>
      <c r="AP4869"/>
      <c r="AQ4869"/>
      <c r="BD4869"/>
      <c r="BE4869" s="30" t="str">
        <f t="shared" si="723"/>
        <v>non</v>
      </c>
    </row>
    <row r="4870" spans="3:57" x14ac:dyDescent="0.25">
      <c r="C4870" s="15"/>
      <c r="W4870" s="132" t="s">
        <v>91</v>
      </c>
      <c r="AN4870"/>
      <c r="AO4870"/>
      <c r="AP4870"/>
      <c r="AQ4870"/>
      <c r="BD4870"/>
      <c r="BE4870" s="30" t="str">
        <f t="shared" si="723"/>
        <v>non</v>
      </c>
    </row>
    <row r="4871" spans="3:57" x14ac:dyDescent="0.25">
      <c r="C4871" s="15"/>
      <c r="W4871" s="132" t="s">
        <v>91</v>
      </c>
      <c r="AN4871"/>
      <c r="AO4871"/>
      <c r="AP4871"/>
      <c r="AQ4871"/>
      <c r="BD4871"/>
      <c r="BE4871" s="30" t="str">
        <f t="shared" si="723"/>
        <v>non</v>
      </c>
    </row>
    <row r="4872" spans="3:57" x14ac:dyDescent="0.25">
      <c r="C4872" s="15"/>
      <c r="W4872" s="132" t="s">
        <v>91</v>
      </c>
      <c r="AN4872"/>
      <c r="AO4872"/>
      <c r="AP4872"/>
      <c r="AQ4872"/>
      <c r="BD4872"/>
      <c r="BE4872" s="30" t="str">
        <f t="shared" si="723"/>
        <v>non</v>
      </c>
    </row>
    <row r="4873" spans="3:57" x14ac:dyDescent="0.25">
      <c r="C4873" s="15"/>
      <c r="W4873" s="132" t="s">
        <v>91</v>
      </c>
      <c r="AN4873"/>
      <c r="AO4873"/>
      <c r="AP4873"/>
      <c r="AQ4873"/>
      <c r="BD4873"/>
      <c r="BE4873" s="30" t="str">
        <f t="shared" si="723"/>
        <v>non</v>
      </c>
    </row>
    <row r="4874" spans="3:57" x14ac:dyDescent="0.25">
      <c r="C4874" s="15"/>
      <c r="W4874" s="132" t="s">
        <v>91</v>
      </c>
      <c r="AN4874"/>
      <c r="AO4874"/>
      <c r="AP4874"/>
      <c r="AQ4874"/>
      <c r="BD4874"/>
      <c r="BE4874" s="30" t="str">
        <f t="shared" si="723"/>
        <v>non</v>
      </c>
    </row>
    <row r="4875" spans="3:57" x14ac:dyDescent="0.25">
      <c r="C4875" s="15"/>
      <c r="W4875" s="132" t="s">
        <v>91</v>
      </c>
      <c r="AN4875"/>
      <c r="AO4875"/>
      <c r="AP4875"/>
      <c r="AQ4875"/>
      <c r="BD4875"/>
      <c r="BE4875" s="30" t="str">
        <f t="shared" si="723"/>
        <v>non</v>
      </c>
    </row>
    <row r="4876" spans="3:57" x14ac:dyDescent="0.25">
      <c r="C4876" s="15"/>
      <c r="W4876" s="132" t="s">
        <v>91</v>
      </c>
      <c r="AN4876"/>
      <c r="AO4876"/>
      <c r="AP4876"/>
      <c r="AQ4876"/>
      <c r="BD4876"/>
      <c r="BE4876" s="30" t="str">
        <f t="shared" si="723"/>
        <v>non</v>
      </c>
    </row>
    <row r="4877" spans="3:57" x14ac:dyDescent="0.25">
      <c r="C4877" s="15"/>
      <c r="W4877" s="132" t="s">
        <v>91</v>
      </c>
      <c r="AN4877"/>
      <c r="AO4877"/>
      <c r="AP4877"/>
      <c r="AQ4877"/>
      <c r="BD4877"/>
      <c r="BE4877" s="30" t="str">
        <f t="shared" si="723"/>
        <v>non</v>
      </c>
    </row>
    <row r="4878" spans="3:57" x14ac:dyDescent="0.25">
      <c r="C4878" s="15"/>
      <c r="W4878" s="132" t="s">
        <v>91</v>
      </c>
      <c r="AN4878"/>
      <c r="AO4878"/>
      <c r="AP4878"/>
      <c r="AQ4878"/>
      <c r="BD4878"/>
      <c r="BE4878" s="30" t="str">
        <f t="shared" si="723"/>
        <v>non</v>
      </c>
    </row>
    <row r="4879" spans="3:57" x14ac:dyDescent="0.25">
      <c r="C4879" s="15"/>
      <c r="W4879" s="132" t="s">
        <v>91</v>
      </c>
      <c r="AN4879"/>
      <c r="AO4879"/>
      <c r="AP4879"/>
      <c r="AQ4879"/>
      <c r="BD4879"/>
      <c r="BE4879" s="30" t="str">
        <f t="shared" si="723"/>
        <v>non</v>
      </c>
    </row>
    <row r="4880" spans="3:57" x14ac:dyDescent="0.25">
      <c r="C4880" s="15"/>
      <c r="W4880" s="132" t="s">
        <v>91</v>
      </c>
      <c r="AN4880"/>
      <c r="AO4880"/>
      <c r="AP4880"/>
      <c r="AQ4880"/>
      <c r="BD4880"/>
      <c r="BE4880" s="30" t="str">
        <f t="shared" si="723"/>
        <v>non</v>
      </c>
    </row>
    <row r="4881" spans="3:57" x14ac:dyDescent="0.25">
      <c r="C4881" s="15"/>
      <c r="W4881" s="132" t="s">
        <v>91</v>
      </c>
      <c r="AN4881"/>
      <c r="AO4881"/>
      <c r="AP4881"/>
      <c r="AQ4881"/>
      <c r="BD4881"/>
      <c r="BE4881" s="30" t="str">
        <f t="shared" si="723"/>
        <v>non</v>
      </c>
    </row>
    <row r="4882" spans="3:57" x14ac:dyDescent="0.25">
      <c r="C4882" s="15"/>
      <c r="W4882" s="132" t="s">
        <v>91</v>
      </c>
      <c r="AN4882"/>
      <c r="AO4882"/>
      <c r="AP4882"/>
      <c r="AQ4882"/>
      <c r="BD4882"/>
      <c r="BE4882" s="30" t="str">
        <f t="shared" si="723"/>
        <v>non</v>
      </c>
    </row>
    <row r="4883" spans="3:57" x14ac:dyDescent="0.25">
      <c r="C4883" s="15"/>
      <c r="W4883" s="132" t="s">
        <v>91</v>
      </c>
      <c r="AN4883"/>
      <c r="AO4883"/>
      <c r="AP4883"/>
      <c r="AQ4883"/>
      <c r="BD4883"/>
      <c r="BE4883" s="30" t="str">
        <f t="shared" si="723"/>
        <v>non</v>
      </c>
    </row>
    <row r="4884" spans="3:57" x14ac:dyDescent="0.25">
      <c r="C4884" s="15"/>
      <c r="W4884" s="132" t="s">
        <v>91</v>
      </c>
      <c r="AN4884"/>
      <c r="AO4884"/>
      <c r="AP4884"/>
      <c r="AQ4884"/>
      <c r="BD4884"/>
      <c r="BE4884" s="30" t="str">
        <f t="shared" si="723"/>
        <v>non</v>
      </c>
    </row>
    <row r="4885" spans="3:57" x14ac:dyDescent="0.25">
      <c r="C4885" s="15"/>
      <c r="W4885" s="132" t="s">
        <v>91</v>
      </c>
      <c r="AN4885"/>
      <c r="AO4885"/>
      <c r="AP4885"/>
      <c r="AQ4885"/>
      <c r="BD4885"/>
      <c r="BE4885" s="30" t="str">
        <f t="shared" si="723"/>
        <v>non</v>
      </c>
    </row>
    <row r="4886" spans="3:57" x14ac:dyDescent="0.25">
      <c r="C4886" s="15"/>
      <c r="W4886" s="132" t="s">
        <v>91</v>
      </c>
      <c r="AN4886"/>
      <c r="AO4886"/>
      <c r="AP4886"/>
      <c r="AQ4886"/>
      <c r="BD4886"/>
      <c r="BE4886" s="30" t="str">
        <f t="shared" si="723"/>
        <v>non</v>
      </c>
    </row>
    <row r="4887" spans="3:57" x14ac:dyDescent="0.25">
      <c r="C4887" s="15"/>
      <c r="W4887" s="132" t="s">
        <v>91</v>
      </c>
      <c r="AN4887"/>
      <c r="AO4887"/>
      <c r="AP4887"/>
      <c r="AQ4887"/>
      <c r="BD4887"/>
      <c r="BE4887" s="30" t="str">
        <f t="shared" si="723"/>
        <v>non</v>
      </c>
    </row>
    <row r="4888" spans="3:57" x14ac:dyDescent="0.25">
      <c r="C4888" s="15"/>
      <c r="W4888" s="132" t="s">
        <v>91</v>
      </c>
      <c r="AN4888"/>
      <c r="AO4888"/>
      <c r="AP4888"/>
      <c r="AQ4888"/>
      <c r="BD4888"/>
      <c r="BE4888" s="30" t="str">
        <f t="shared" si="723"/>
        <v>non</v>
      </c>
    </row>
    <row r="4889" spans="3:57" x14ac:dyDescent="0.25">
      <c r="C4889" s="15"/>
      <c r="W4889" s="132" t="s">
        <v>91</v>
      </c>
      <c r="AN4889"/>
      <c r="AO4889"/>
      <c r="AP4889"/>
      <c r="AQ4889"/>
      <c r="BD4889"/>
      <c r="BE4889" s="30" t="str">
        <f t="shared" si="723"/>
        <v>non</v>
      </c>
    </row>
    <row r="4890" spans="3:57" x14ac:dyDescent="0.25">
      <c r="C4890" s="15"/>
      <c r="W4890" s="132" t="s">
        <v>91</v>
      </c>
      <c r="AN4890"/>
      <c r="AO4890"/>
      <c r="AP4890"/>
      <c r="AQ4890"/>
      <c r="BD4890"/>
      <c r="BE4890" s="30" t="str">
        <f t="shared" si="723"/>
        <v>non</v>
      </c>
    </row>
    <row r="4891" spans="3:57" x14ac:dyDescent="0.25">
      <c r="C4891" s="15"/>
      <c r="W4891" s="132" t="s">
        <v>91</v>
      </c>
      <c r="AN4891"/>
      <c r="AO4891"/>
      <c r="AP4891"/>
      <c r="AQ4891"/>
      <c r="BD4891"/>
      <c r="BE4891" s="30" t="str">
        <f t="shared" si="723"/>
        <v>non</v>
      </c>
    </row>
    <row r="4892" spans="3:57" x14ac:dyDescent="0.25">
      <c r="C4892" s="15"/>
      <c r="W4892" s="132" t="s">
        <v>91</v>
      </c>
      <c r="AN4892"/>
      <c r="AO4892"/>
      <c r="AP4892"/>
      <c r="AQ4892"/>
      <c r="BD4892"/>
      <c r="BE4892" s="30" t="str">
        <f t="shared" si="723"/>
        <v>non</v>
      </c>
    </row>
    <row r="4893" spans="3:57" x14ac:dyDescent="0.25">
      <c r="C4893" s="15"/>
      <c r="W4893" s="132" t="s">
        <v>91</v>
      </c>
      <c r="AN4893"/>
      <c r="AO4893"/>
      <c r="AP4893"/>
      <c r="AQ4893"/>
      <c r="BD4893"/>
      <c r="BE4893" s="30" t="str">
        <f t="shared" si="723"/>
        <v>non</v>
      </c>
    </row>
    <row r="4894" spans="3:57" x14ac:dyDescent="0.25">
      <c r="C4894" s="15"/>
      <c r="W4894" s="132" t="s">
        <v>91</v>
      </c>
      <c r="AN4894"/>
      <c r="AO4894"/>
      <c r="AP4894"/>
      <c r="AQ4894"/>
      <c r="BD4894"/>
      <c r="BE4894" s="30" t="str">
        <f t="shared" si="723"/>
        <v>non</v>
      </c>
    </row>
    <row r="4895" spans="3:57" x14ac:dyDescent="0.25">
      <c r="C4895" s="15"/>
      <c r="W4895" s="132" t="s">
        <v>91</v>
      </c>
      <c r="AN4895"/>
      <c r="AO4895"/>
      <c r="AP4895"/>
      <c r="AQ4895"/>
      <c r="BD4895"/>
      <c r="BE4895" s="30" t="str">
        <f t="shared" si="723"/>
        <v>non</v>
      </c>
    </row>
    <row r="4896" spans="3:57" x14ac:dyDescent="0.25">
      <c r="C4896" s="15"/>
      <c r="W4896" s="132" t="s">
        <v>91</v>
      </c>
      <c r="AN4896"/>
      <c r="AO4896"/>
      <c r="AP4896"/>
      <c r="AQ4896"/>
      <c r="BD4896"/>
      <c r="BE4896" s="30" t="str">
        <f t="shared" si="723"/>
        <v>non</v>
      </c>
    </row>
    <row r="4897" spans="3:57" x14ac:dyDescent="0.25">
      <c r="C4897" s="15"/>
      <c r="W4897" s="132" t="s">
        <v>91</v>
      </c>
      <c r="AN4897"/>
      <c r="AO4897"/>
      <c r="AP4897"/>
      <c r="AQ4897"/>
      <c r="BD4897"/>
      <c r="BE4897" s="30" t="str">
        <f t="shared" si="723"/>
        <v>non</v>
      </c>
    </row>
    <row r="4898" spans="3:57" x14ac:dyDescent="0.25">
      <c r="C4898" s="15"/>
      <c r="W4898" s="132" t="s">
        <v>91</v>
      </c>
      <c r="AN4898"/>
      <c r="AO4898"/>
      <c r="AP4898"/>
      <c r="AQ4898"/>
      <c r="BD4898"/>
      <c r="BE4898" s="30" t="str">
        <f t="shared" si="723"/>
        <v>non</v>
      </c>
    </row>
    <row r="4899" spans="3:57" x14ac:dyDescent="0.25">
      <c r="C4899" s="15"/>
      <c r="W4899" s="132" t="s">
        <v>91</v>
      </c>
      <c r="AN4899"/>
      <c r="AO4899"/>
      <c r="AP4899"/>
      <c r="AQ4899"/>
      <c r="BD4899"/>
      <c r="BE4899" s="30" t="str">
        <f t="shared" si="723"/>
        <v>non</v>
      </c>
    </row>
    <row r="4900" spans="3:57" x14ac:dyDescent="0.25">
      <c r="C4900" s="15"/>
      <c r="W4900" s="132" t="s">
        <v>91</v>
      </c>
      <c r="AN4900"/>
      <c r="AO4900"/>
      <c r="AP4900"/>
      <c r="AQ4900"/>
      <c r="BD4900"/>
      <c r="BE4900" s="30" t="str">
        <f t="shared" si="723"/>
        <v>non</v>
      </c>
    </row>
    <row r="4901" spans="3:57" x14ac:dyDescent="0.25">
      <c r="C4901" s="15"/>
      <c r="W4901" s="132" t="s">
        <v>91</v>
      </c>
      <c r="AN4901"/>
      <c r="AO4901"/>
      <c r="AP4901"/>
      <c r="AQ4901"/>
      <c r="BD4901"/>
      <c r="BE4901" s="30" t="str">
        <f t="shared" si="723"/>
        <v>non</v>
      </c>
    </row>
    <row r="4902" spans="3:57" x14ac:dyDescent="0.25">
      <c r="C4902" s="15"/>
      <c r="W4902" s="132" t="s">
        <v>91</v>
      </c>
      <c r="AN4902"/>
      <c r="AO4902"/>
      <c r="AP4902"/>
      <c r="AQ4902"/>
      <c r="BD4902"/>
      <c r="BE4902" s="30" t="str">
        <f t="shared" si="723"/>
        <v>non</v>
      </c>
    </row>
    <row r="4903" spans="3:57" x14ac:dyDescent="0.25">
      <c r="C4903" s="15"/>
      <c r="W4903" s="132" t="s">
        <v>91</v>
      </c>
      <c r="AN4903"/>
      <c r="AO4903"/>
      <c r="AP4903"/>
      <c r="AQ4903"/>
      <c r="BD4903"/>
      <c r="BE4903" s="30" t="str">
        <f t="shared" si="723"/>
        <v>non</v>
      </c>
    </row>
    <row r="4904" spans="3:57" x14ac:dyDescent="0.25">
      <c r="C4904" s="15"/>
      <c r="W4904" s="132" t="s">
        <v>91</v>
      </c>
      <c r="AN4904"/>
      <c r="AO4904"/>
      <c r="AP4904"/>
      <c r="AQ4904"/>
      <c r="BD4904"/>
      <c r="BE4904" s="30" t="str">
        <f t="shared" si="723"/>
        <v>non</v>
      </c>
    </row>
    <row r="4905" spans="3:57" x14ac:dyDescent="0.25">
      <c r="C4905" s="15"/>
      <c r="W4905" s="132" t="s">
        <v>91</v>
      </c>
      <c r="AN4905"/>
      <c r="AO4905"/>
      <c r="AP4905"/>
      <c r="AQ4905"/>
      <c r="BD4905"/>
      <c r="BE4905" s="30" t="str">
        <f t="shared" si="723"/>
        <v>non</v>
      </c>
    </row>
    <row r="4906" spans="3:57" x14ac:dyDescent="0.25">
      <c r="C4906" s="15"/>
      <c r="W4906" s="132" t="s">
        <v>91</v>
      </c>
      <c r="AN4906"/>
      <c r="AO4906"/>
      <c r="AP4906"/>
      <c r="AQ4906"/>
      <c r="BD4906"/>
      <c r="BE4906" s="30" t="str">
        <f t="shared" si="723"/>
        <v>non</v>
      </c>
    </row>
    <row r="4907" spans="3:57" x14ac:dyDescent="0.25">
      <c r="C4907" s="15"/>
      <c r="W4907" s="132" t="s">
        <v>91</v>
      </c>
      <c r="AN4907"/>
      <c r="AO4907"/>
      <c r="AP4907"/>
      <c r="AQ4907"/>
      <c r="BD4907"/>
      <c r="BE4907" s="30" t="str">
        <f t="shared" si="723"/>
        <v>non</v>
      </c>
    </row>
    <row r="4908" spans="3:57" x14ac:dyDescent="0.25">
      <c r="C4908" s="15"/>
      <c r="W4908" s="132" t="s">
        <v>91</v>
      </c>
      <c r="AN4908"/>
      <c r="AO4908"/>
      <c r="AP4908"/>
      <c r="AQ4908"/>
      <c r="BD4908"/>
      <c r="BE4908" s="30" t="str">
        <f t="shared" si="723"/>
        <v>non</v>
      </c>
    </row>
    <row r="4909" spans="3:57" x14ac:dyDescent="0.25">
      <c r="C4909" s="15"/>
      <c r="W4909" s="132" t="s">
        <v>91</v>
      </c>
      <c r="AN4909"/>
      <c r="AO4909"/>
      <c r="AP4909"/>
      <c r="AQ4909"/>
      <c r="BD4909"/>
      <c r="BE4909" s="30" t="str">
        <f t="shared" si="723"/>
        <v>non</v>
      </c>
    </row>
    <row r="4910" spans="3:57" x14ac:dyDescent="0.25">
      <c r="C4910" s="15"/>
      <c r="W4910" s="132" t="s">
        <v>91</v>
      </c>
      <c r="AN4910"/>
      <c r="AO4910"/>
      <c r="AP4910"/>
      <c r="AQ4910"/>
      <c r="BD4910"/>
      <c r="BE4910" s="30" t="str">
        <f t="shared" si="723"/>
        <v>non</v>
      </c>
    </row>
    <row r="4911" spans="3:57" x14ac:dyDescent="0.25">
      <c r="C4911" s="15"/>
      <c r="W4911" s="132" t="s">
        <v>91</v>
      </c>
      <c r="AN4911"/>
      <c r="AO4911"/>
      <c r="AP4911"/>
      <c r="AQ4911"/>
      <c r="BD4911"/>
      <c r="BE4911" s="30" t="str">
        <f t="shared" si="723"/>
        <v>non</v>
      </c>
    </row>
    <row r="4912" spans="3:57" x14ac:dyDescent="0.25">
      <c r="C4912" s="15"/>
      <c r="W4912" s="132" t="s">
        <v>91</v>
      </c>
      <c r="AN4912"/>
      <c r="AO4912"/>
      <c r="AP4912"/>
      <c r="AQ4912"/>
      <c r="BD4912"/>
      <c r="BE4912" s="30" t="str">
        <f t="shared" si="723"/>
        <v>non</v>
      </c>
    </row>
    <row r="4913" spans="3:57" x14ac:dyDescent="0.25">
      <c r="C4913" s="15"/>
      <c r="W4913" s="132" t="s">
        <v>91</v>
      </c>
      <c r="AN4913"/>
      <c r="AO4913"/>
      <c r="AP4913"/>
      <c r="AQ4913"/>
      <c r="BD4913"/>
      <c r="BE4913" s="30" t="str">
        <f t="shared" si="723"/>
        <v>non</v>
      </c>
    </row>
    <row r="4914" spans="3:57" x14ac:dyDescent="0.25">
      <c r="C4914" s="15"/>
      <c r="W4914" s="132" t="s">
        <v>91</v>
      </c>
      <c r="AN4914"/>
      <c r="AO4914"/>
      <c r="AP4914"/>
      <c r="AQ4914"/>
      <c r="BD4914"/>
      <c r="BE4914" s="30" t="str">
        <f t="shared" si="723"/>
        <v>non</v>
      </c>
    </row>
    <row r="4915" spans="3:57" x14ac:dyDescent="0.25">
      <c r="C4915" s="15"/>
      <c r="W4915" s="132" t="s">
        <v>91</v>
      </c>
      <c r="AN4915"/>
      <c r="AO4915"/>
      <c r="AP4915"/>
      <c r="AQ4915"/>
      <c r="BD4915"/>
      <c r="BE4915" s="30" t="str">
        <f t="shared" si="723"/>
        <v>non</v>
      </c>
    </row>
    <row r="4916" spans="3:57" x14ac:dyDescent="0.25">
      <c r="C4916" s="15"/>
      <c r="W4916" s="132" t="s">
        <v>91</v>
      </c>
      <c r="AN4916"/>
      <c r="AO4916"/>
      <c r="AP4916"/>
      <c r="AQ4916"/>
      <c r="BD4916"/>
      <c r="BE4916" s="30" t="str">
        <f t="shared" si="723"/>
        <v>non</v>
      </c>
    </row>
    <row r="4917" spans="3:57" x14ac:dyDescent="0.25">
      <c r="C4917" s="15"/>
      <c r="W4917" s="132" t="s">
        <v>91</v>
      </c>
      <c r="AN4917"/>
      <c r="AO4917"/>
      <c r="AP4917"/>
      <c r="AQ4917"/>
      <c r="BD4917"/>
      <c r="BE4917" s="30" t="str">
        <f t="shared" si="723"/>
        <v>non</v>
      </c>
    </row>
    <row r="4918" spans="3:57" x14ac:dyDescent="0.25">
      <c r="C4918" s="15"/>
      <c r="W4918" s="132" t="s">
        <v>91</v>
      </c>
      <c r="AN4918"/>
      <c r="AO4918"/>
      <c r="AP4918"/>
      <c r="AQ4918"/>
      <c r="BD4918"/>
      <c r="BE4918" s="30" t="str">
        <f t="shared" si="723"/>
        <v>non</v>
      </c>
    </row>
    <row r="4919" spans="3:57" x14ac:dyDescent="0.25">
      <c r="C4919" s="15"/>
      <c r="W4919" s="132" t="s">
        <v>91</v>
      </c>
      <c r="AN4919"/>
      <c r="AO4919"/>
      <c r="AP4919"/>
      <c r="AQ4919"/>
      <c r="BD4919"/>
      <c r="BE4919" s="30" t="str">
        <f t="shared" si="723"/>
        <v>non</v>
      </c>
    </row>
    <row r="4920" spans="3:57" x14ac:dyDescent="0.25">
      <c r="C4920" s="15"/>
      <c r="W4920" s="132" t="s">
        <v>91</v>
      </c>
      <c r="AN4920"/>
      <c r="AO4920"/>
      <c r="AP4920"/>
      <c r="AQ4920"/>
      <c r="BD4920"/>
      <c r="BE4920" s="30" t="str">
        <f t="shared" si="723"/>
        <v>non</v>
      </c>
    </row>
    <row r="4921" spans="3:57" x14ac:dyDescent="0.25">
      <c r="C4921" s="15"/>
      <c r="W4921" s="132" t="s">
        <v>91</v>
      </c>
      <c r="AN4921"/>
      <c r="AO4921"/>
      <c r="AP4921"/>
      <c r="AQ4921"/>
      <c r="BD4921"/>
      <c r="BE4921" s="30" t="str">
        <f t="shared" si="723"/>
        <v>non</v>
      </c>
    </row>
    <row r="4922" spans="3:57" x14ac:dyDescent="0.25">
      <c r="C4922" s="15"/>
      <c r="W4922" s="132" t="s">
        <v>91</v>
      </c>
      <c r="AN4922"/>
      <c r="AO4922"/>
      <c r="AP4922"/>
      <c r="AQ4922"/>
      <c r="BD4922"/>
      <c r="BE4922" s="30" t="str">
        <f t="shared" si="723"/>
        <v>non</v>
      </c>
    </row>
    <row r="4923" spans="3:57" x14ac:dyDescent="0.25">
      <c r="C4923" s="15"/>
      <c r="W4923" s="132" t="s">
        <v>91</v>
      </c>
      <c r="AN4923"/>
      <c r="AO4923"/>
      <c r="AP4923"/>
      <c r="AQ4923"/>
      <c r="BD4923"/>
      <c r="BE4923" s="30" t="str">
        <f t="shared" si="723"/>
        <v>non</v>
      </c>
    </row>
    <row r="4924" spans="3:57" x14ac:dyDescent="0.25">
      <c r="C4924" s="15"/>
      <c r="W4924" s="132" t="s">
        <v>91</v>
      </c>
      <c r="AN4924"/>
      <c r="AO4924"/>
      <c r="AP4924"/>
      <c r="AQ4924"/>
      <c r="BD4924"/>
      <c r="BE4924" s="30" t="str">
        <f t="shared" si="723"/>
        <v>non</v>
      </c>
    </row>
    <row r="4925" spans="3:57" x14ac:dyDescent="0.25">
      <c r="C4925" s="15"/>
      <c r="W4925" s="132" t="s">
        <v>91</v>
      </c>
      <c r="AN4925"/>
      <c r="AO4925"/>
      <c r="AP4925"/>
      <c r="AQ4925"/>
      <c r="BD4925"/>
      <c r="BE4925" s="30" t="str">
        <f t="shared" si="723"/>
        <v>non</v>
      </c>
    </row>
    <row r="4926" spans="3:57" x14ac:dyDescent="0.25">
      <c r="C4926" s="15"/>
      <c r="W4926" s="132" t="s">
        <v>91</v>
      </c>
      <c r="AN4926"/>
      <c r="AO4926"/>
      <c r="AP4926"/>
      <c r="AQ4926"/>
      <c r="BD4926"/>
      <c r="BE4926" s="30" t="str">
        <f t="shared" si="723"/>
        <v>non</v>
      </c>
    </row>
    <row r="4927" spans="3:57" x14ac:dyDescent="0.25">
      <c r="C4927" s="15"/>
      <c r="W4927" s="132" t="s">
        <v>91</v>
      </c>
      <c r="AN4927"/>
      <c r="AO4927"/>
      <c r="AP4927"/>
      <c r="AQ4927"/>
      <c r="BD4927"/>
      <c r="BE4927" s="30" t="str">
        <f t="shared" si="723"/>
        <v>non</v>
      </c>
    </row>
    <row r="4928" spans="3:57" x14ac:dyDescent="0.25">
      <c r="C4928" s="15"/>
      <c r="W4928" s="132" t="s">
        <v>91</v>
      </c>
      <c r="AN4928"/>
      <c r="AO4928"/>
      <c r="AP4928"/>
      <c r="AQ4928"/>
      <c r="BD4928"/>
      <c r="BE4928" s="30" t="str">
        <f t="shared" si="723"/>
        <v>non</v>
      </c>
    </row>
    <row r="4929" spans="3:57" x14ac:dyDescent="0.25">
      <c r="C4929" s="15"/>
      <c r="W4929" s="132" t="s">
        <v>91</v>
      </c>
      <c r="AN4929"/>
      <c r="AO4929"/>
      <c r="AP4929"/>
      <c r="AQ4929"/>
      <c r="BD4929"/>
      <c r="BE4929" s="30" t="str">
        <f t="shared" si="723"/>
        <v>non</v>
      </c>
    </row>
    <row r="4930" spans="3:57" x14ac:dyDescent="0.25">
      <c r="C4930" s="15"/>
      <c r="W4930" s="132" t="s">
        <v>91</v>
      </c>
      <c r="AN4930"/>
      <c r="AO4930"/>
      <c r="AP4930"/>
      <c r="AQ4930"/>
      <c r="BD4930"/>
      <c r="BE4930" s="30" t="str">
        <f t="shared" ref="BE4930:BE4993" si="724">+BE4929</f>
        <v>non</v>
      </c>
    </row>
    <row r="4931" spans="3:57" x14ac:dyDescent="0.25">
      <c r="C4931" s="15"/>
      <c r="W4931" s="132" t="s">
        <v>91</v>
      </c>
      <c r="AN4931"/>
      <c r="AO4931"/>
      <c r="AP4931"/>
      <c r="AQ4931"/>
      <c r="BD4931"/>
      <c r="BE4931" s="30" t="str">
        <f t="shared" si="724"/>
        <v>non</v>
      </c>
    </row>
    <row r="4932" spans="3:57" x14ac:dyDescent="0.25">
      <c r="C4932" s="15"/>
      <c r="W4932" s="132" t="s">
        <v>91</v>
      </c>
      <c r="AN4932"/>
      <c r="AO4932"/>
      <c r="AP4932"/>
      <c r="AQ4932"/>
      <c r="BD4932"/>
      <c r="BE4932" s="30" t="str">
        <f t="shared" si="724"/>
        <v>non</v>
      </c>
    </row>
    <row r="4933" spans="3:57" x14ac:dyDescent="0.25">
      <c r="C4933" s="15"/>
      <c r="W4933" s="132" t="s">
        <v>91</v>
      </c>
      <c r="AN4933"/>
      <c r="AO4933"/>
      <c r="AP4933"/>
      <c r="AQ4933"/>
      <c r="BD4933"/>
      <c r="BE4933" s="30" t="str">
        <f t="shared" si="724"/>
        <v>non</v>
      </c>
    </row>
    <row r="4934" spans="3:57" x14ac:dyDescent="0.25">
      <c r="C4934" s="15"/>
      <c r="W4934" s="132" t="s">
        <v>91</v>
      </c>
      <c r="AN4934"/>
      <c r="AO4934"/>
      <c r="AP4934"/>
      <c r="AQ4934"/>
      <c r="BD4934"/>
      <c r="BE4934" s="30" t="str">
        <f t="shared" si="724"/>
        <v>non</v>
      </c>
    </row>
    <row r="4935" spans="3:57" x14ac:dyDescent="0.25">
      <c r="C4935" s="15"/>
      <c r="W4935" s="132" t="s">
        <v>91</v>
      </c>
      <c r="AN4935"/>
      <c r="AO4935"/>
      <c r="AP4935"/>
      <c r="AQ4935"/>
      <c r="BD4935"/>
      <c r="BE4935" s="30" t="str">
        <f t="shared" si="724"/>
        <v>non</v>
      </c>
    </row>
    <row r="4936" spans="3:57" x14ac:dyDescent="0.25">
      <c r="C4936" s="15"/>
      <c r="W4936" s="132" t="s">
        <v>91</v>
      </c>
      <c r="AN4936"/>
      <c r="AO4936"/>
      <c r="AP4936"/>
      <c r="AQ4936"/>
      <c r="BD4936"/>
      <c r="BE4936" s="30" t="str">
        <f t="shared" si="724"/>
        <v>non</v>
      </c>
    </row>
    <row r="4937" spans="3:57" x14ac:dyDescent="0.25">
      <c r="C4937" s="15"/>
      <c r="W4937" s="132" t="s">
        <v>91</v>
      </c>
      <c r="AN4937"/>
      <c r="AO4937"/>
      <c r="AP4937"/>
      <c r="AQ4937"/>
      <c r="BD4937"/>
      <c r="BE4937" s="30" t="str">
        <f t="shared" si="724"/>
        <v>non</v>
      </c>
    </row>
    <row r="4938" spans="3:57" x14ac:dyDescent="0.25">
      <c r="C4938" s="15"/>
      <c r="W4938" s="132" t="s">
        <v>91</v>
      </c>
      <c r="AN4938"/>
      <c r="AO4938"/>
      <c r="AP4938"/>
      <c r="AQ4938"/>
      <c r="BD4938"/>
      <c r="BE4938" s="30" t="str">
        <f t="shared" si="724"/>
        <v>non</v>
      </c>
    </row>
    <row r="4939" spans="3:57" x14ac:dyDescent="0.25">
      <c r="C4939" s="15"/>
      <c r="W4939" s="132" t="s">
        <v>91</v>
      </c>
      <c r="AN4939"/>
      <c r="AO4939"/>
      <c r="AP4939"/>
      <c r="AQ4939"/>
      <c r="BD4939"/>
      <c r="BE4939" s="30" t="str">
        <f t="shared" si="724"/>
        <v>non</v>
      </c>
    </row>
    <row r="4940" spans="3:57" x14ac:dyDescent="0.25">
      <c r="C4940" s="15"/>
      <c r="W4940" s="132" t="s">
        <v>91</v>
      </c>
      <c r="AN4940"/>
      <c r="AO4940"/>
      <c r="AP4940"/>
      <c r="AQ4940"/>
      <c r="BD4940"/>
      <c r="BE4940" s="30" t="str">
        <f t="shared" si="724"/>
        <v>non</v>
      </c>
    </row>
    <row r="4941" spans="3:57" x14ac:dyDescent="0.25">
      <c r="C4941" s="15"/>
      <c r="W4941" s="132" t="s">
        <v>91</v>
      </c>
      <c r="AN4941"/>
      <c r="AO4941"/>
      <c r="AP4941"/>
      <c r="AQ4941"/>
      <c r="BD4941"/>
      <c r="BE4941" s="30" t="str">
        <f t="shared" si="724"/>
        <v>non</v>
      </c>
    </row>
    <row r="4942" spans="3:57" x14ac:dyDescent="0.25">
      <c r="C4942" s="15"/>
      <c r="W4942" s="132" t="s">
        <v>91</v>
      </c>
      <c r="AN4942"/>
      <c r="AO4942"/>
      <c r="AP4942"/>
      <c r="AQ4942"/>
      <c r="BD4942"/>
      <c r="BE4942" s="30" t="str">
        <f t="shared" si="724"/>
        <v>non</v>
      </c>
    </row>
    <row r="4943" spans="3:57" x14ac:dyDescent="0.25">
      <c r="C4943" s="15"/>
      <c r="W4943" s="132" t="s">
        <v>91</v>
      </c>
      <c r="AN4943"/>
      <c r="AO4943"/>
      <c r="AP4943"/>
      <c r="AQ4943"/>
      <c r="BD4943"/>
      <c r="BE4943" s="30" t="str">
        <f t="shared" si="724"/>
        <v>non</v>
      </c>
    </row>
    <row r="4944" spans="3:57" x14ac:dyDescent="0.25">
      <c r="C4944" s="15"/>
      <c r="W4944" s="132" t="s">
        <v>91</v>
      </c>
      <c r="AN4944"/>
      <c r="AO4944"/>
      <c r="AP4944"/>
      <c r="AQ4944"/>
      <c r="BD4944"/>
      <c r="BE4944" s="30" t="str">
        <f t="shared" si="724"/>
        <v>non</v>
      </c>
    </row>
    <row r="4945" spans="3:57" x14ac:dyDescent="0.25">
      <c r="C4945" s="15"/>
      <c r="W4945" s="132" t="s">
        <v>91</v>
      </c>
      <c r="AN4945"/>
      <c r="AO4945"/>
      <c r="AP4945"/>
      <c r="AQ4945"/>
      <c r="BD4945"/>
      <c r="BE4945" s="30" t="str">
        <f t="shared" si="724"/>
        <v>non</v>
      </c>
    </row>
    <row r="4946" spans="3:57" x14ac:dyDescent="0.25">
      <c r="C4946" s="15"/>
      <c r="W4946" s="132" t="s">
        <v>91</v>
      </c>
      <c r="AN4946"/>
      <c r="AO4946"/>
      <c r="AP4946"/>
      <c r="AQ4946"/>
      <c r="BD4946"/>
      <c r="BE4946" s="30" t="str">
        <f t="shared" si="724"/>
        <v>non</v>
      </c>
    </row>
    <row r="4947" spans="3:57" x14ac:dyDescent="0.25">
      <c r="C4947" s="15"/>
      <c r="W4947" s="132" t="s">
        <v>91</v>
      </c>
      <c r="AN4947"/>
      <c r="AO4947"/>
      <c r="AP4947"/>
      <c r="AQ4947"/>
      <c r="BD4947"/>
      <c r="BE4947" s="30" t="str">
        <f t="shared" si="724"/>
        <v>non</v>
      </c>
    </row>
    <row r="4948" spans="3:57" x14ac:dyDescent="0.25">
      <c r="C4948" s="15"/>
      <c r="W4948" s="132" t="s">
        <v>91</v>
      </c>
      <c r="AN4948"/>
      <c r="AO4948"/>
      <c r="AP4948"/>
      <c r="AQ4948"/>
      <c r="BD4948"/>
      <c r="BE4948" s="30" t="str">
        <f t="shared" si="724"/>
        <v>non</v>
      </c>
    </row>
    <row r="4949" spans="3:57" x14ac:dyDescent="0.25">
      <c r="C4949" s="15"/>
      <c r="W4949" s="132" t="s">
        <v>91</v>
      </c>
      <c r="AN4949"/>
      <c r="AO4949"/>
      <c r="AP4949"/>
      <c r="AQ4949"/>
      <c r="BD4949"/>
      <c r="BE4949" s="30" t="str">
        <f t="shared" si="724"/>
        <v>non</v>
      </c>
    </row>
    <row r="4950" spans="3:57" x14ac:dyDescent="0.25">
      <c r="C4950" s="15"/>
      <c r="W4950" s="132" t="s">
        <v>91</v>
      </c>
      <c r="AN4950"/>
      <c r="AO4950"/>
      <c r="AP4950"/>
      <c r="AQ4950"/>
      <c r="BD4950"/>
      <c r="BE4950" s="30" t="str">
        <f t="shared" si="724"/>
        <v>non</v>
      </c>
    </row>
    <row r="4951" spans="3:57" x14ac:dyDescent="0.25">
      <c r="C4951" s="15"/>
      <c r="W4951" s="132" t="s">
        <v>91</v>
      </c>
      <c r="AN4951"/>
      <c r="AO4951"/>
      <c r="AP4951"/>
      <c r="AQ4951"/>
      <c r="BD4951"/>
      <c r="BE4951" s="30" t="str">
        <f t="shared" si="724"/>
        <v>non</v>
      </c>
    </row>
    <row r="4952" spans="3:57" x14ac:dyDescent="0.25">
      <c r="C4952" s="15"/>
      <c r="W4952" s="132" t="s">
        <v>91</v>
      </c>
      <c r="AN4952"/>
      <c r="AO4952"/>
      <c r="AP4952"/>
      <c r="AQ4952"/>
      <c r="BD4952"/>
      <c r="BE4952" s="30" t="str">
        <f t="shared" si="724"/>
        <v>non</v>
      </c>
    </row>
    <row r="4953" spans="3:57" x14ac:dyDescent="0.25">
      <c r="C4953" s="15"/>
      <c r="W4953" s="132" t="s">
        <v>91</v>
      </c>
      <c r="AN4953"/>
      <c r="AO4953"/>
      <c r="AP4953"/>
      <c r="AQ4953"/>
      <c r="BD4953"/>
      <c r="BE4953" s="30" t="str">
        <f t="shared" si="724"/>
        <v>non</v>
      </c>
    </row>
    <row r="4954" spans="3:57" x14ac:dyDescent="0.25">
      <c r="C4954" s="15"/>
      <c r="W4954" s="132" t="s">
        <v>91</v>
      </c>
      <c r="AN4954"/>
      <c r="AO4954"/>
      <c r="AP4954"/>
      <c r="AQ4954"/>
      <c r="BD4954"/>
      <c r="BE4954" s="30" t="str">
        <f t="shared" si="724"/>
        <v>non</v>
      </c>
    </row>
    <row r="4955" spans="3:57" x14ac:dyDescent="0.25">
      <c r="C4955" s="15"/>
      <c r="W4955" s="132" t="s">
        <v>91</v>
      </c>
      <c r="AN4955"/>
      <c r="AO4955"/>
      <c r="AP4955"/>
      <c r="AQ4955"/>
      <c r="BD4955"/>
      <c r="BE4955" s="30" t="str">
        <f t="shared" si="724"/>
        <v>non</v>
      </c>
    </row>
    <row r="4956" spans="3:57" x14ac:dyDescent="0.25">
      <c r="C4956" s="15"/>
      <c r="W4956" s="132" t="s">
        <v>91</v>
      </c>
      <c r="AN4956"/>
      <c r="AO4956"/>
      <c r="AP4956"/>
      <c r="AQ4956"/>
      <c r="BD4956"/>
      <c r="BE4956" s="30" t="str">
        <f t="shared" si="724"/>
        <v>non</v>
      </c>
    </row>
    <row r="4957" spans="3:57" x14ac:dyDescent="0.25">
      <c r="C4957" s="15"/>
      <c r="W4957" s="132" t="s">
        <v>91</v>
      </c>
      <c r="AN4957"/>
      <c r="AO4957"/>
      <c r="AP4957"/>
      <c r="AQ4957"/>
      <c r="BD4957"/>
      <c r="BE4957" s="30" t="str">
        <f t="shared" si="724"/>
        <v>non</v>
      </c>
    </row>
    <row r="4958" spans="3:57" x14ac:dyDescent="0.25">
      <c r="C4958" s="15"/>
      <c r="W4958" s="132" t="s">
        <v>91</v>
      </c>
      <c r="AN4958"/>
      <c r="AO4958"/>
      <c r="AP4958"/>
      <c r="AQ4958"/>
      <c r="BD4958"/>
      <c r="BE4958" s="30" t="str">
        <f t="shared" si="724"/>
        <v>non</v>
      </c>
    </row>
    <row r="4959" spans="3:57" x14ac:dyDescent="0.25">
      <c r="C4959" s="15"/>
      <c r="W4959" s="132" t="s">
        <v>91</v>
      </c>
      <c r="AN4959"/>
      <c r="AO4959"/>
      <c r="AP4959"/>
      <c r="AQ4959"/>
      <c r="BD4959"/>
      <c r="BE4959" s="30" t="str">
        <f t="shared" si="724"/>
        <v>non</v>
      </c>
    </row>
    <row r="4960" spans="3:57" x14ac:dyDescent="0.25">
      <c r="C4960" s="15"/>
      <c r="W4960" s="132" t="s">
        <v>91</v>
      </c>
      <c r="AN4960"/>
      <c r="AO4960"/>
      <c r="AP4960"/>
      <c r="AQ4960"/>
      <c r="BD4960"/>
      <c r="BE4960" s="30" t="str">
        <f t="shared" si="724"/>
        <v>non</v>
      </c>
    </row>
    <row r="4961" spans="3:57" x14ac:dyDescent="0.25">
      <c r="C4961" s="15"/>
      <c r="W4961" s="132" t="s">
        <v>91</v>
      </c>
      <c r="AN4961"/>
      <c r="AO4961"/>
      <c r="AP4961"/>
      <c r="AQ4961"/>
      <c r="BD4961"/>
      <c r="BE4961" s="30" t="str">
        <f t="shared" si="724"/>
        <v>non</v>
      </c>
    </row>
    <row r="4962" spans="3:57" x14ac:dyDescent="0.25">
      <c r="C4962" s="15"/>
      <c r="W4962" s="132" t="s">
        <v>91</v>
      </c>
      <c r="AN4962"/>
      <c r="AO4962"/>
      <c r="AP4962"/>
      <c r="AQ4962"/>
      <c r="BD4962"/>
      <c r="BE4962" s="30" t="str">
        <f t="shared" si="724"/>
        <v>non</v>
      </c>
    </row>
    <row r="4963" spans="3:57" x14ac:dyDescent="0.25">
      <c r="C4963" s="15"/>
      <c r="W4963" s="132" t="s">
        <v>91</v>
      </c>
      <c r="AN4963"/>
      <c r="AO4963"/>
      <c r="AP4963"/>
      <c r="AQ4963"/>
      <c r="BD4963"/>
      <c r="BE4963" s="30" t="str">
        <f t="shared" si="724"/>
        <v>non</v>
      </c>
    </row>
    <row r="4964" spans="3:57" x14ac:dyDescent="0.25">
      <c r="C4964" s="15"/>
      <c r="W4964" s="132" t="s">
        <v>91</v>
      </c>
      <c r="AN4964"/>
      <c r="AO4964"/>
      <c r="AP4964"/>
      <c r="AQ4964"/>
      <c r="BD4964"/>
      <c r="BE4964" s="30" t="str">
        <f t="shared" si="724"/>
        <v>non</v>
      </c>
    </row>
    <row r="4965" spans="3:57" x14ac:dyDescent="0.25">
      <c r="C4965" s="15"/>
      <c r="W4965" s="132" t="s">
        <v>91</v>
      </c>
      <c r="AN4965"/>
      <c r="AO4965"/>
      <c r="AP4965"/>
      <c r="AQ4965"/>
      <c r="BD4965"/>
      <c r="BE4965" s="30" t="str">
        <f t="shared" si="724"/>
        <v>non</v>
      </c>
    </row>
    <row r="4966" spans="3:57" x14ac:dyDescent="0.25">
      <c r="C4966" s="15"/>
      <c r="W4966" s="132" t="s">
        <v>91</v>
      </c>
      <c r="AN4966"/>
      <c r="AO4966"/>
      <c r="AP4966"/>
      <c r="AQ4966"/>
      <c r="BD4966"/>
      <c r="BE4966" s="30" t="str">
        <f t="shared" si="724"/>
        <v>non</v>
      </c>
    </row>
    <row r="4967" spans="3:57" x14ac:dyDescent="0.25">
      <c r="C4967" s="15"/>
      <c r="W4967" s="132" t="s">
        <v>91</v>
      </c>
      <c r="AN4967"/>
      <c r="AO4967"/>
      <c r="AP4967"/>
      <c r="AQ4967"/>
      <c r="BD4967"/>
      <c r="BE4967" s="30" t="str">
        <f t="shared" si="724"/>
        <v>non</v>
      </c>
    </row>
    <row r="4968" spans="3:57" x14ac:dyDescent="0.25">
      <c r="C4968" s="15"/>
      <c r="W4968" s="132" t="s">
        <v>91</v>
      </c>
      <c r="AN4968"/>
      <c r="AO4968"/>
      <c r="AP4968"/>
      <c r="AQ4968"/>
      <c r="BD4968"/>
      <c r="BE4968" s="30" t="str">
        <f t="shared" si="724"/>
        <v>non</v>
      </c>
    </row>
    <row r="4969" spans="3:57" x14ac:dyDescent="0.25">
      <c r="C4969" s="15"/>
      <c r="W4969" s="132" t="s">
        <v>91</v>
      </c>
      <c r="AN4969"/>
      <c r="AO4969"/>
      <c r="AP4969"/>
      <c r="AQ4969"/>
      <c r="BD4969"/>
      <c r="BE4969" s="30" t="str">
        <f t="shared" si="724"/>
        <v>non</v>
      </c>
    </row>
    <row r="4970" spans="3:57" x14ac:dyDescent="0.25">
      <c r="C4970" s="15"/>
      <c r="W4970" s="132" t="s">
        <v>91</v>
      </c>
      <c r="AN4970"/>
      <c r="AO4970"/>
      <c r="AP4970"/>
      <c r="AQ4970"/>
      <c r="BD4970"/>
      <c r="BE4970" s="30" t="str">
        <f t="shared" si="724"/>
        <v>non</v>
      </c>
    </row>
    <row r="4971" spans="3:57" x14ac:dyDescent="0.25">
      <c r="C4971" s="15"/>
      <c r="W4971" s="132" t="s">
        <v>91</v>
      </c>
      <c r="AN4971"/>
      <c r="AO4971"/>
      <c r="AP4971"/>
      <c r="AQ4971"/>
      <c r="BD4971"/>
      <c r="BE4971" s="30" t="str">
        <f t="shared" si="724"/>
        <v>non</v>
      </c>
    </row>
    <row r="4972" spans="3:57" x14ac:dyDescent="0.25">
      <c r="C4972" s="15"/>
      <c r="W4972" s="132" t="s">
        <v>91</v>
      </c>
      <c r="AN4972"/>
      <c r="AO4972"/>
      <c r="AP4972"/>
      <c r="AQ4972"/>
      <c r="BD4972"/>
      <c r="BE4972" s="30" t="str">
        <f t="shared" si="724"/>
        <v>non</v>
      </c>
    </row>
    <row r="4973" spans="3:57" x14ac:dyDescent="0.25">
      <c r="C4973" s="15"/>
      <c r="W4973" s="132" t="s">
        <v>91</v>
      </c>
      <c r="AN4973"/>
      <c r="AO4973"/>
      <c r="AP4973"/>
      <c r="AQ4973"/>
      <c r="BD4973"/>
      <c r="BE4973" s="30" t="str">
        <f t="shared" si="724"/>
        <v>non</v>
      </c>
    </row>
    <row r="4974" spans="3:57" x14ac:dyDescent="0.25">
      <c r="C4974" s="15"/>
      <c r="W4974" s="132" t="s">
        <v>91</v>
      </c>
      <c r="AN4974"/>
      <c r="AO4974"/>
      <c r="AP4974"/>
      <c r="AQ4974"/>
      <c r="BD4974"/>
      <c r="BE4974" s="30" t="str">
        <f t="shared" si="724"/>
        <v>non</v>
      </c>
    </row>
    <row r="4975" spans="3:57" x14ac:dyDescent="0.25">
      <c r="C4975" s="15"/>
      <c r="W4975" s="132" t="s">
        <v>91</v>
      </c>
      <c r="AN4975"/>
      <c r="AO4975"/>
      <c r="AP4975"/>
      <c r="AQ4975"/>
      <c r="BD4975"/>
      <c r="BE4975" s="30" t="str">
        <f t="shared" si="724"/>
        <v>non</v>
      </c>
    </row>
    <row r="4976" spans="3:57" x14ac:dyDescent="0.25">
      <c r="C4976" s="15"/>
      <c r="W4976" s="132" t="s">
        <v>91</v>
      </c>
      <c r="AN4976"/>
      <c r="AO4976"/>
      <c r="AP4976"/>
      <c r="AQ4976"/>
      <c r="BD4976"/>
      <c r="BE4976" s="30" t="str">
        <f t="shared" si="724"/>
        <v>non</v>
      </c>
    </row>
    <row r="4977" spans="3:57" x14ac:dyDescent="0.25">
      <c r="C4977" s="15"/>
      <c r="W4977" s="132" t="s">
        <v>91</v>
      </c>
      <c r="AN4977"/>
      <c r="AO4977"/>
      <c r="AP4977"/>
      <c r="AQ4977"/>
      <c r="BD4977"/>
      <c r="BE4977" s="30" t="str">
        <f t="shared" si="724"/>
        <v>non</v>
      </c>
    </row>
    <row r="4978" spans="3:57" x14ac:dyDescent="0.25">
      <c r="C4978" s="15"/>
      <c r="W4978" s="132" t="s">
        <v>91</v>
      </c>
      <c r="AN4978"/>
      <c r="AO4978"/>
      <c r="AP4978"/>
      <c r="AQ4978"/>
      <c r="BD4978"/>
      <c r="BE4978" s="30" t="str">
        <f t="shared" si="724"/>
        <v>non</v>
      </c>
    </row>
    <row r="4979" spans="3:57" x14ac:dyDescent="0.25">
      <c r="C4979" s="15"/>
      <c r="W4979" s="132" t="s">
        <v>91</v>
      </c>
      <c r="AN4979"/>
      <c r="AO4979"/>
      <c r="AP4979"/>
      <c r="AQ4979"/>
      <c r="BD4979"/>
      <c r="BE4979" s="30" t="str">
        <f t="shared" si="724"/>
        <v>non</v>
      </c>
    </row>
    <row r="4980" spans="3:57" x14ac:dyDescent="0.25">
      <c r="C4980" s="15"/>
      <c r="W4980" s="132" t="s">
        <v>91</v>
      </c>
      <c r="AN4980"/>
      <c r="AO4980"/>
      <c r="AP4980"/>
      <c r="AQ4980"/>
      <c r="BD4980"/>
      <c r="BE4980" s="30" t="str">
        <f t="shared" si="724"/>
        <v>non</v>
      </c>
    </row>
    <row r="4981" spans="3:57" x14ac:dyDescent="0.25">
      <c r="C4981" s="15"/>
      <c r="W4981" s="132" t="s">
        <v>91</v>
      </c>
      <c r="AN4981"/>
      <c r="AO4981"/>
      <c r="AP4981"/>
      <c r="AQ4981"/>
      <c r="BD4981"/>
      <c r="BE4981" s="30" t="str">
        <f t="shared" si="724"/>
        <v>non</v>
      </c>
    </row>
    <row r="4982" spans="3:57" x14ac:dyDescent="0.25">
      <c r="C4982" s="15"/>
      <c r="W4982" s="132" t="s">
        <v>91</v>
      </c>
      <c r="AN4982"/>
      <c r="AO4982"/>
      <c r="AP4982"/>
      <c r="AQ4982"/>
      <c r="BD4982"/>
      <c r="BE4982" s="30" t="str">
        <f t="shared" si="724"/>
        <v>non</v>
      </c>
    </row>
    <row r="4983" spans="3:57" x14ac:dyDescent="0.25">
      <c r="C4983" s="15"/>
      <c r="W4983" s="132" t="s">
        <v>91</v>
      </c>
      <c r="AN4983"/>
      <c r="AO4983"/>
      <c r="AP4983"/>
      <c r="AQ4983"/>
      <c r="BD4983"/>
      <c r="BE4983" s="30" t="str">
        <f t="shared" si="724"/>
        <v>non</v>
      </c>
    </row>
    <row r="4984" spans="3:57" x14ac:dyDescent="0.25">
      <c r="C4984" s="15"/>
      <c r="W4984" s="132" t="s">
        <v>91</v>
      </c>
      <c r="AN4984"/>
      <c r="AO4984"/>
      <c r="AP4984"/>
      <c r="AQ4984"/>
      <c r="BD4984"/>
      <c r="BE4984" s="30" t="str">
        <f t="shared" si="724"/>
        <v>non</v>
      </c>
    </row>
    <row r="4985" spans="3:57" x14ac:dyDescent="0.25">
      <c r="C4985" s="15"/>
      <c r="W4985" s="132" t="s">
        <v>91</v>
      </c>
      <c r="AN4985"/>
      <c r="AO4985"/>
      <c r="AP4985"/>
      <c r="AQ4985"/>
      <c r="BD4985"/>
      <c r="BE4985" s="30" t="str">
        <f t="shared" si="724"/>
        <v>non</v>
      </c>
    </row>
    <row r="4986" spans="3:57" x14ac:dyDescent="0.25">
      <c r="C4986" s="15"/>
      <c r="W4986" s="132" t="s">
        <v>91</v>
      </c>
      <c r="AN4986"/>
      <c r="AO4986"/>
      <c r="AP4986"/>
      <c r="AQ4986"/>
      <c r="BD4986"/>
      <c r="BE4986" s="30" t="str">
        <f t="shared" si="724"/>
        <v>non</v>
      </c>
    </row>
    <row r="4987" spans="3:57" x14ac:dyDescent="0.25">
      <c r="C4987" s="15"/>
      <c r="W4987" s="132" t="s">
        <v>91</v>
      </c>
      <c r="AN4987"/>
      <c r="AO4987"/>
      <c r="AP4987"/>
      <c r="AQ4987"/>
      <c r="BD4987"/>
      <c r="BE4987" s="30" t="str">
        <f t="shared" si="724"/>
        <v>non</v>
      </c>
    </row>
    <row r="4988" spans="3:57" x14ac:dyDescent="0.25">
      <c r="C4988" s="15"/>
      <c r="W4988" s="132" t="s">
        <v>91</v>
      </c>
      <c r="AN4988"/>
      <c r="AO4988"/>
      <c r="AP4988"/>
      <c r="AQ4988"/>
      <c r="BD4988"/>
      <c r="BE4988" s="30" t="str">
        <f t="shared" si="724"/>
        <v>non</v>
      </c>
    </row>
    <row r="4989" spans="3:57" x14ac:dyDescent="0.25">
      <c r="C4989" s="15"/>
      <c r="W4989" s="132" t="s">
        <v>91</v>
      </c>
      <c r="AN4989"/>
      <c r="AO4989"/>
      <c r="AP4989"/>
      <c r="AQ4989"/>
      <c r="BD4989"/>
      <c r="BE4989" s="30" t="str">
        <f t="shared" si="724"/>
        <v>non</v>
      </c>
    </row>
    <row r="4990" spans="3:57" x14ac:dyDescent="0.25">
      <c r="C4990" s="15"/>
      <c r="W4990" s="132" t="s">
        <v>91</v>
      </c>
      <c r="AN4990"/>
      <c r="AO4990"/>
      <c r="AP4990"/>
      <c r="AQ4990"/>
      <c r="BD4990"/>
      <c r="BE4990" s="30" t="str">
        <f t="shared" si="724"/>
        <v>non</v>
      </c>
    </row>
    <row r="4991" spans="3:57" x14ac:dyDescent="0.25">
      <c r="C4991" s="15"/>
      <c r="W4991" s="132" t="s">
        <v>91</v>
      </c>
      <c r="AN4991"/>
      <c r="AO4991"/>
      <c r="AP4991"/>
      <c r="AQ4991"/>
      <c r="BD4991"/>
      <c r="BE4991" s="30" t="str">
        <f t="shared" si="724"/>
        <v>non</v>
      </c>
    </row>
    <row r="4992" spans="3:57" x14ac:dyDescent="0.25">
      <c r="C4992" s="15"/>
      <c r="W4992" s="132" t="s">
        <v>91</v>
      </c>
      <c r="AN4992"/>
      <c r="AO4992"/>
      <c r="AP4992"/>
      <c r="AQ4992"/>
      <c r="BD4992"/>
      <c r="BE4992" s="30" t="str">
        <f t="shared" si="724"/>
        <v>non</v>
      </c>
    </row>
    <row r="4993" spans="1:64" x14ac:dyDescent="0.25">
      <c r="C4993" s="15"/>
      <c r="W4993" s="132" t="s">
        <v>91</v>
      </c>
      <c r="AN4993"/>
      <c r="AO4993"/>
      <c r="AP4993"/>
      <c r="AQ4993"/>
      <c r="BD4993"/>
      <c r="BE4993" s="30" t="str">
        <f t="shared" si="724"/>
        <v>non</v>
      </c>
    </row>
    <row r="4994" spans="1:64" x14ac:dyDescent="0.25">
      <c r="C4994" s="15"/>
      <c r="W4994" s="132" t="s">
        <v>91</v>
      </c>
      <c r="AN4994"/>
      <c r="AO4994"/>
      <c r="AP4994"/>
      <c r="AQ4994"/>
      <c r="BD4994"/>
      <c r="BE4994" s="30" t="str">
        <f t="shared" ref="BE4994:BE5000" si="725">+BE4993</f>
        <v>non</v>
      </c>
    </row>
    <row r="4995" spans="1:64" x14ac:dyDescent="0.25">
      <c r="C4995" s="15"/>
      <c r="W4995" s="132" t="s">
        <v>91</v>
      </c>
      <c r="AN4995"/>
      <c r="AO4995"/>
      <c r="AP4995"/>
      <c r="AQ4995"/>
      <c r="BD4995"/>
      <c r="BE4995" s="30" t="str">
        <f t="shared" si="725"/>
        <v>non</v>
      </c>
    </row>
    <row r="4996" spans="1:64" x14ac:dyDescent="0.25">
      <c r="C4996" s="15"/>
      <c r="W4996" s="132" t="s">
        <v>91</v>
      </c>
      <c r="AN4996"/>
      <c r="AO4996"/>
      <c r="AP4996"/>
      <c r="AQ4996"/>
      <c r="BD4996"/>
      <c r="BE4996" s="30" t="str">
        <f t="shared" si="725"/>
        <v>non</v>
      </c>
    </row>
    <row r="4997" spans="1:64" x14ac:dyDescent="0.25">
      <c r="C4997" s="15"/>
      <c r="W4997" s="132" t="s">
        <v>91</v>
      </c>
      <c r="AN4997"/>
      <c r="AO4997"/>
      <c r="AP4997"/>
      <c r="AQ4997"/>
      <c r="BD4997"/>
      <c r="BE4997" s="30" t="str">
        <f t="shared" si="725"/>
        <v>non</v>
      </c>
    </row>
    <row r="4998" spans="1:64" x14ac:dyDescent="0.25">
      <c r="C4998" s="15"/>
      <c r="W4998" s="132" t="s">
        <v>91</v>
      </c>
      <c r="AN4998"/>
      <c r="AO4998"/>
      <c r="AP4998"/>
      <c r="AQ4998"/>
      <c r="BD4998"/>
      <c r="BE4998" s="30" t="str">
        <f t="shared" si="725"/>
        <v>non</v>
      </c>
    </row>
    <row r="4999" spans="1:64" x14ac:dyDescent="0.25">
      <c r="C4999" s="15"/>
      <c r="W4999" s="132" t="s">
        <v>91</v>
      </c>
      <c r="AN4999"/>
      <c r="AO4999"/>
      <c r="AP4999"/>
      <c r="AQ4999"/>
      <c r="BD4999"/>
      <c r="BE4999" s="30" t="str">
        <f t="shared" si="725"/>
        <v>non</v>
      </c>
    </row>
    <row r="5000" spans="1:64" x14ac:dyDescent="0.25">
      <c r="C5000" s="15"/>
      <c r="W5000" s="132" t="s">
        <v>91</v>
      </c>
      <c r="AN5000"/>
      <c r="AO5000"/>
      <c r="AP5000"/>
      <c r="AQ5000"/>
      <c r="BD5000"/>
      <c r="BE5000" s="30" t="str">
        <f t="shared" si="725"/>
        <v>non</v>
      </c>
    </row>
    <row r="5001" spans="1:64" s="17" customFormat="1" ht="15.75" x14ac:dyDescent="0.25">
      <c r="A5001" s="13" t="s">
        <v>9</v>
      </c>
      <c r="B5001" s="14"/>
      <c r="C5001" s="15"/>
      <c r="D5001" s="16">
        <v>90670</v>
      </c>
      <c r="E5001" s="16"/>
      <c r="F5001" s="16"/>
      <c r="H5001" s="17">
        <v>19357</v>
      </c>
      <c r="L5001" s="17">
        <v>290007</v>
      </c>
      <c r="M5001" s="17">
        <v>0</v>
      </c>
      <c r="N5001" s="17">
        <v>0</v>
      </c>
      <c r="P5001" s="17">
        <v>51</v>
      </c>
      <c r="R5001" s="18"/>
      <c r="S5001" s="18"/>
      <c r="T5001" s="17">
        <v>0</v>
      </c>
      <c r="U5001" s="18"/>
      <c r="V5001" s="18"/>
      <c r="W5001" s="17" t="s">
        <v>10</v>
      </c>
      <c r="AK5001" s="19">
        <v>14898</v>
      </c>
      <c r="AN5001" s="18">
        <v>33275</v>
      </c>
      <c r="AO5001" s="18">
        <v>0</v>
      </c>
      <c r="AP5001" s="20"/>
      <c r="AQ5001" s="18">
        <v>0</v>
      </c>
      <c r="AW5001" s="17">
        <v>0</v>
      </c>
      <c r="AY5001" s="21">
        <v>0</v>
      </c>
      <c r="AZ5001" s="22">
        <v>24000</v>
      </c>
      <c r="BA5001" s="22">
        <v>5514</v>
      </c>
      <c r="BD5001" s="23"/>
      <c r="BE5001" s="17" t="str">
        <f>+IF(AND(BF5001="oui",BG5001="oui",BI5001="oui",BJ5001="oui",BK5001="oui",BL5001="oui"),"oui","non")</f>
        <v>oui</v>
      </c>
      <c r="BF5001" s="17" t="str">
        <f>+IF(AND(AY5001=0),"oui","non")</f>
        <v>oui</v>
      </c>
      <c r="BG5001" s="17" t="s">
        <v>119</v>
      </c>
      <c r="BH5001" s="17" t="s">
        <v>119</v>
      </c>
      <c r="BI5001" s="17" t="str">
        <f>+IF(AND(G5028=0),"oui","non")</f>
        <v>oui</v>
      </c>
      <c r="BJ5001" s="17" t="str">
        <f>+IF(AND(G5030=0),"oui","non")</f>
        <v>oui</v>
      </c>
      <c r="BK5001" s="17" t="str">
        <f>+IF(AND(SUM(D5029:Q5029)=0),"oui","non")</f>
        <v>oui</v>
      </c>
      <c r="BL5001" s="17" t="str">
        <f>+IF(AM5023=AI5023,"oui","non")</f>
        <v>oui</v>
      </c>
    </row>
    <row r="5002" spans="1:64" s="24" customFormat="1" ht="22.5" x14ac:dyDescent="0.2">
      <c r="B5002" s="25"/>
      <c r="C5002" s="15"/>
      <c r="R5002" s="26" t="s">
        <v>11</v>
      </c>
      <c r="S5002" s="26"/>
      <c r="T5002" s="26"/>
      <c r="U5002" s="26"/>
      <c r="V5002" s="26"/>
      <c r="W5002" s="27" t="s">
        <v>10</v>
      </c>
      <c r="AY5002" s="28"/>
      <c r="AZ5002" s="28"/>
      <c r="BA5002" s="28"/>
      <c r="BD5002" s="29"/>
      <c r="BE5002" s="30" t="str">
        <f t="shared" ref="BE5002:BL5017" si="726">+BE5001</f>
        <v>oui</v>
      </c>
      <c r="BF5002" s="33" t="str">
        <f t="shared" si="726"/>
        <v>oui</v>
      </c>
      <c r="BG5002" s="33" t="str">
        <f t="shared" si="726"/>
        <v>oui</v>
      </c>
      <c r="BH5002" s="33" t="str">
        <f t="shared" si="726"/>
        <v>oui</v>
      </c>
      <c r="BI5002" s="33" t="str">
        <f t="shared" si="726"/>
        <v>oui</v>
      </c>
      <c r="BJ5002" s="33" t="str">
        <f t="shared" si="726"/>
        <v>oui</v>
      </c>
      <c r="BK5002" s="33" t="str">
        <f t="shared" si="726"/>
        <v>oui</v>
      </c>
      <c r="BL5002" s="33" t="str">
        <f t="shared" si="726"/>
        <v>oui</v>
      </c>
    </row>
    <row r="5003" spans="1:64" s="24" customFormat="1" ht="22.5" x14ac:dyDescent="0.2">
      <c r="B5003" s="25"/>
      <c r="C5003" s="15"/>
      <c r="R5003" s="479" t="s">
        <v>12</v>
      </c>
      <c r="S5003" s="480"/>
      <c r="T5003" s="481"/>
      <c r="U5003" s="482" t="s">
        <v>13</v>
      </c>
      <c r="V5003" s="483"/>
      <c r="W5003" s="27" t="s">
        <v>10</v>
      </c>
      <c r="AW5003" s="32"/>
      <c r="AY5003" s="28"/>
      <c r="AZ5003" s="28"/>
      <c r="BA5003" s="28"/>
      <c r="BD5003" s="29"/>
      <c r="BE5003" s="30" t="str">
        <f t="shared" si="726"/>
        <v>oui</v>
      </c>
      <c r="BF5003" s="33" t="str">
        <f t="shared" si="726"/>
        <v>oui</v>
      </c>
      <c r="BG5003" s="33" t="str">
        <f t="shared" si="726"/>
        <v>oui</v>
      </c>
      <c r="BH5003" s="33" t="str">
        <f t="shared" si="726"/>
        <v>oui</v>
      </c>
      <c r="BI5003" s="33" t="str">
        <f t="shared" si="726"/>
        <v>oui</v>
      </c>
      <c r="BJ5003" s="33" t="str">
        <f t="shared" si="726"/>
        <v>oui</v>
      </c>
      <c r="BK5003" s="33" t="str">
        <f t="shared" si="726"/>
        <v>oui</v>
      </c>
      <c r="BL5003" s="33" t="str">
        <f t="shared" si="726"/>
        <v>oui</v>
      </c>
    </row>
    <row r="5004" spans="1:64" s="45" customFormat="1" ht="26.25" customHeight="1" x14ac:dyDescent="0.25">
      <c r="A5004" s="484" t="s">
        <v>14</v>
      </c>
      <c r="B5004" s="35" t="s">
        <v>15</v>
      </c>
      <c r="C5004" s="15"/>
      <c r="D5004" s="485">
        <v>0.2</v>
      </c>
      <c r="E5004" s="485"/>
      <c r="F5004" s="485">
        <v>0.19600000000000001</v>
      </c>
      <c r="G5004" s="485"/>
      <c r="H5004" s="485">
        <v>0.1</v>
      </c>
      <c r="I5004" s="485"/>
      <c r="J5004" s="485">
        <v>7.0000000000000007E-2</v>
      </c>
      <c r="K5004" s="485"/>
      <c r="L5004" s="485">
        <v>5.5E-2</v>
      </c>
      <c r="M5004" s="485"/>
      <c r="N5004" s="485">
        <v>2.1000000000000001E-2</v>
      </c>
      <c r="O5004" s="485"/>
      <c r="P5004" s="485">
        <v>0</v>
      </c>
      <c r="Q5004" s="485"/>
      <c r="R5004" s="37" t="s">
        <v>16</v>
      </c>
      <c r="S5004" s="37" t="s">
        <v>17</v>
      </c>
      <c r="T5004" s="486" t="s">
        <v>18</v>
      </c>
      <c r="U5004" s="37" t="s">
        <v>19</v>
      </c>
      <c r="V5004" s="37" t="s">
        <v>20</v>
      </c>
      <c r="W5004" s="27" t="s">
        <v>10</v>
      </c>
      <c r="X5004" s="39" t="s">
        <v>21</v>
      </c>
      <c r="Y5004" s="39" t="s">
        <v>21</v>
      </c>
      <c r="Z5004" s="39" t="s">
        <v>21</v>
      </c>
      <c r="AA5004" s="39" t="s">
        <v>21</v>
      </c>
      <c r="AB5004" s="39" t="s">
        <v>21</v>
      </c>
      <c r="AC5004" s="39" t="s">
        <v>21</v>
      </c>
      <c r="AD5004" s="39" t="s">
        <v>21</v>
      </c>
      <c r="AE5004" s="40" t="s">
        <v>22</v>
      </c>
      <c r="AF5004" s="41" t="s">
        <v>23</v>
      </c>
      <c r="AG5004" s="42" t="s">
        <v>24</v>
      </c>
      <c r="AH5004" s="43" t="s">
        <v>25</v>
      </c>
      <c r="AI5004" s="44" t="s">
        <v>26</v>
      </c>
      <c r="AK5004" s="46" t="s">
        <v>27</v>
      </c>
      <c r="AL5004" s="47"/>
      <c r="AM5004" s="48"/>
      <c r="AN5004" s="487" t="s">
        <v>28</v>
      </c>
      <c r="AO5004" s="488"/>
      <c r="AP5004" s="489"/>
      <c r="AQ5004" s="490" t="s">
        <v>29</v>
      </c>
      <c r="AR5004" s="490"/>
      <c r="AS5004" s="50" t="s">
        <v>30</v>
      </c>
      <c r="AT5004" s="42" t="s">
        <v>24</v>
      </c>
      <c r="AU5004" s="50" t="s">
        <v>31</v>
      </c>
      <c r="AW5004" s="51" t="s">
        <v>32</v>
      </c>
      <c r="AY5004" s="52" t="s">
        <v>33</v>
      </c>
      <c r="AZ5004" s="53" t="s">
        <v>34</v>
      </c>
      <c r="BA5004" s="53" t="s">
        <v>35</v>
      </c>
      <c r="BC5004" s="54" t="s">
        <v>36</v>
      </c>
      <c r="BD5004" s="55"/>
      <c r="BE5004" s="30" t="str">
        <f t="shared" si="726"/>
        <v>oui</v>
      </c>
      <c r="BF5004" s="56" t="str">
        <f t="shared" si="726"/>
        <v>oui</v>
      </c>
      <c r="BG5004" s="56" t="str">
        <f t="shared" si="726"/>
        <v>oui</v>
      </c>
      <c r="BH5004" s="56" t="str">
        <f t="shared" si="726"/>
        <v>oui</v>
      </c>
      <c r="BI5004" s="56" t="str">
        <f t="shared" si="726"/>
        <v>oui</v>
      </c>
      <c r="BJ5004" s="56" t="str">
        <f t="shared" si="726"/>
        <v>oui</v>
      </c>
      <c r="BK5004" s="56" t="str">
        <f t="shared" si="726"/>
        <v>oui</v>
      </c>
      <c r="BL5004" s="56" t="str">
        <f t="shared" si="726"/>
        <v>oui</v>
      </c>
    </row>
    <row r="5005" spans="1:64" s="45" customFormat="1" ht="26.25" customHeight="1" x14ac:dyDescent="0.2">
      <c r="A5005" s="484"/>
      <c r="B5005" s="57"/>
      <c r="C5005" s="15"/>
      <c r="D5005" s="491" t="s">
        <v>37</v>
      </c>
      <c r="E5005" s="492" t="s">
        <v>38</v>
      </c>
      <c r="F5005" s="493" t="s">
        <v>37</v>
      </c>
      <c r="G5005" s="492" t="s">
        <v>38</v>
      </c>
      <c r="H5005" s="491" t="s">
        <v>37</v>
      </c>
      <c r="I5005" s="492" t="s">
        <v>38</v>
      </c>
      <c r="J5005" s="492" t="s">
        <v>37</v>
      </c>
      <c r="K5005" s="492" t="s">
        <v>38</v>
      </c>
      <c r="L5005" s="491" t="s">
        <v>37</v>
      </c>
      <c r="M5005" s="492" t="s">
        <v>38</v>
      </c>
      <c r="N5005" s="491" t="s">
        <v>37</v>
      </c>
      <c r="O5005" s="492" t="s">
        <v>38</v>
      </c>
      <c r="P5005" s="491" t="s">
        <v>37</v>
      </c>
      <c r="Q5005" s="492" t="s">
        <v>38</v>
      </c>
      <c r="R5005" s="61"/>
      <c r="S5005" s="61"/>
      <c r="T5005" s="62" t="s">
        <v>39</v>
      </c>
      <c r="U5005" s="61"/>
      <c r="V5005" s="61"/>
      <c r="W5005" s="27" t="s">
        <v>10</v>
      </c>
      <c r="X5005" s="63">
        <v>0.2</v>
      </c>
      <c r="Y5005" s="63">
        <v>0.19600000000000001</v>
      </c>
      <c r="Z5005" s="63">
        <v>0.1</v>
      </c>
      <c r="AA5005" s="63">
        <v>7.0000000000000007E-2</v>
      </c>
      <c r="AB5005" s="63">
        <v>5.5E-2</v>
      </c>
      <c r="AC5005" s="63">
        <v>2.1000000000000001E-2</v>
      </c>
      <c r="AD5005" s="63">
        <v>0</v>
      </c>
      <c r="AE5005" s="64"/>
      <c r="AF5005" s="65"/>
      <c r="AG5005" s="66"/>
      <c r="AH5005" s="67"/>
      <c r="AI5005" s="68"/>
      <c r="AK5005" s="494" t="s">
        <v>40</v>
      </c>
      <c r="AL5005" s="494" t="s">
        <v>41</v>
      </c>
      <c r="AM5005" s="494" t="s">
        <v>42</v>
      </c>
      <c r="AN5005" s="70" t="s">
        <v>43</v>
      </c>
      <c r="AO5005" s="70" t="s">
        <v>44</v>
      </c>
      <c r="AP5005" s="70" t="s">
        <v>45</v>
      </c>
      <c r="AQ5005" s="494" t="s">
        <v>46</v>
      </c>
      <c r="AR5005" s="494" t="s">
        <v>47</v>
      </c>
      <c r="AS5005" s="71"/>
      <c r="AT5005" s="66"/>
      <c r="AU5005" s="71"/>
      <c r="AW5005" s="72">
        <v>4455100</v>
      </c>
      <c r="AY5005" s="73"/>
      <c r="AZ5005" s="74">
        <v>4458300</v>
      </c>
      <c r="BA5005" s="74">
        <v>4456700</v>
      </c>
      <c r="BC5005" s="75"/>
      <c r="BD5005" s="55"/>
      <c r="BE5005" s="30" t="str">
        <f t="shared" si="726"/>
        <v>oui</v>
      </c>
      <c r="BF5005" s="56" t="str">
        <f t="shared" si="726"/>
        <v>oui</v>
      </c>
      <c r="BG5005" s="56" t="str">
        <f t="shared" si="726"/>
        <v>oui</v>
      </c>
      <c r="BH5005" s="56" t="str">
        <f t="shared" si="726"/>
        <v>oui</v>
      </c>
      <c r="BI5005" s="56" t="str">
        <f t="shared" si="726"/>
        <v>oui</v>
      </c>
      <c r="BJ5005" s="56" t="str">
        <f t="shared" si="726"/>
        <v>oui</v>
      </c>
      <c r="BK5005" s="56" t="str">
        <f t="shared" si="726"/>
        <v>oui</v>
      </c>
      <c r="BL5005" s="56" t="str">
        <f t="shared" si="726"/>
        <v>oui</v>
      </c>
    </row>
    <row r="5006" spans="1:64" s="81" customFormat="1" ht="11.25" x14ac:dyDescent="0.2">
      <c r="A5006" s="484"/>
      <c r="B5006" s="495" t="s">
        <v>48</v>
      </c>
      <c r="C5006" s="15"/>
      <c r="D5006" s="496" t="s">
        <v>49</v>
      </c>
      <c r="E5006" s="497"/>
      <c r="F5006" s="496" t="s">
        <v>50</v>
      </c>
      <c r="G5006" s="497"/>
      <c r="H5006" s="496" t="s">
        <v>51</v>
      </c>
      <c r="I5006" s="497"/>
      <c r="J5006" s="496" t="s">
        <v>50</v>
      </c>
      <c r="K5006" s="497"/>
      <c r="L5006" s="496" t="s">
        <v>52</v>
      </c>
      <c r="M5006" s="497"/>
      <c r="N5006" s="496" t="s">
        <v>53</v>
      </c>
      <c r="O5006" s="497"/>
      <c r="P5006" s="496"/>
      <c r="Q5006" s="497"/>
      <c r="R5006" s="498" t="s">
        <v>54</v>
      </c>
      <c r="S5006" s="499" t="s">
        <v>55</v>
      </c>
      <c r="T5006" s="498" t="s">
        <v>56</v>
      </c>
      <c r="U5006" s="495" t="s">
        <v>57</v>
      </c>
      <c r="V5006" s="495" t="s">
        <v>58</v>
      </c>
      <c r="W5006" s="27" t="s">
        <v>10</v>
      </c>
      <c r="X5006" s="500" t="s">
        <v>49</v>
      </c>
      <c r="Y5006" s="500" t="s">
        <v>50</v>
      </c>
      <c r="Z5006" s="500" t="s">
        <v>51</v>
      </c>
      <c r="AA5006" s="500" t="s">
        <v>50</v>
      </c>
      <c r="AB5006" s="500" t="s">
        <v>52</v>
      </c>
      <c r="AC5006" s="500" t="s">
        <v>53</v>
      </c>
      <c r="AD5006" s="500"/>
      <c r="AE5006" s="501"/>
      <c r="AF5006" s="502" t="s">
        <v>59</v>
      </c>
      <c r="AG5006" s="502"/>
      <c r="AH5006" s="501" t="s">
        <v>60</v>
      </c>
      <c r="AI5006" s="501" t="s">
        <v>61</v>
      </c>
      <c r="AK5006" s="502"/>
      <c r="AL5006" s="502"/>
      <c r="AM5006" s="502" t="s">
        <v>62</v>
      </c>
      <c r="AN5006" s="502"/>
      <c r="AO5006" s="502"/>
      <c r="AP5006" s="502" t="s">
        <v>63</v>
      </c>
      <c r="AQ5006" s="503" t="s">
        <v>64</v>
      </c>
      <c r="AR5006" s="504"/>
      <c r="AS5006" s="502" t="s">
        <v>65</v>
      </c>
      <c r="AT5006" s="502"/>
      <c r="AU5006" s="502" t="s">
        <v>66</v>
      </c>
      <c r="AW5006" s="502" t="s">
        <v>67</v>
      </c>
      <c r="AY5006" s="505" t="s">
        <v>68</v>
      </c>
      <c r="AZ5006" s="505" t="s">
        <v>69</v>
      </c>
      <c r="BA5006" s="505" t="s">
        <v>70</v>
      </c>
      <c r="BC5006" s="502"/>
      <c r="BD5006" s="83"/>
      <c r="BE5006" s="30" t="str">
        <f t="shared" si="726"/>
        <v>oui</v>
      </c>
      <c r="BF5006" s="84" t="str">
        <f t="shared" si="726"/>
        <v>oui</v>
      </c>
      <c r="BG5006" s="84" t="str">
        <f t="shared" si="726"/>
        <v>oui</v>
      </c>
      <c r="BH5006" s="84" t="str">
        <f t="shared" si="726"/>
        <v>oui</v>
      </c>
      <c r="BI5006" s="84" t="str">
        <f t="shared" si="726"/>
        <v>oui</v>
      </c>
      <c r="BJ5006" s="84" t="str">
        <f t="shared" si="726"/>
        <v>oui</v>
      </c>
      <c r="BK5006" s="84" t="str">
        <f t="shared" si="726"/>
        <v>oui</v>
      </c>
      <c r="BL5006" s="84" t="str">
        <f t="shared" si="726"/>
        <v>oui</v>
      </c>
    </row>
    <row r="5007" spans="1:64" s="24" customFormat="1" ht="11.25" x14ac:dyDescent="0.2">
      <c r="A5007" s="85"/>
      <c r="B5007" s="86"/>
      <c r="C5007" s="15"/>
      <c r="D5007" s="86"/>
      <c r="E5007" s="86"/>
      <c r="F5007" s="86"/>
      <c r="G5007" s="86"/>
      <c r="H5007" s="86"/>
      <c r="I5007" s="86"/>
      <c r="J5007" s="86"/>
      <c r="K5007" s="86"/>
      <c r="L5007" s="86"/>
      <c r="M5007" s="86"/>
      <c r="N5007" s="86"/>
      <c r="O5007" s="86"/>
      <c r="P5007" s="86"/>
      <c r="Q5007" s="86"/>
      <c r="R5007" s="86"/>
      <c r="S5007" s="86"/>
      <c r="U5007" s="86"/>
      <c r="V5007" s="86"/>
      <c r="W5007" s="27" t="s">
        <v>10</v>
      </c>
      <c r="X5007" s="86"/>
      <c r="Y5007" s="86"/>
      <c r="Z5007" s="86"/>
      <c r="AA5007" s="86"/>
      <c r="AB5007" s="86"/>
      <c r="AC5007" s="86"/>
      <c r="AD5007" s="86"/>
      <c r="AE5007" s="86"/>
      <c r="AH5007" s="86"/>
      <c r="AI5007" s="86"/>
      <c r="AK5007" s="87"/>
      <c r="AL5007" s="87"/>
      <c r="AM5007" s="87"/>
      <c r="AW5007" s="87"/>
      <c r="AY5007" s="28"/>
      <c r="AZ5007" s="28"/>
      <c r="BA5007" s="28"/>
      <c r="BD5007" s="29"/>
      <c r="BE5007" s="30" t="str">
        <f t="shared" si="726"/>
        <v>oui</v>
      </c>
      <c r="BF5007" s="33" t="str">
        <f t="shared" si="726"/>
        <v>oui</v>
      </c>
      <c r="BG5007" s="33" t="str">
        <f t="shared" si="726"/>
        <v>oui</v>
      </c>
      <c r="BH5007" s="33" t="str">
        <f t="shared" si="726"/>
        <v>oui</v>
      </c>
      <c r="BI5007" s="33" t="str">
        <f t="shared" si="726"/>
        <v>oui</v>
      </c>
      <c r="BJ5007" s="33" t="str">
        <f t="shared" si="726"/>
        <v>oui</v>
      </c>
      <c r="BK5007" s="33" t="str">
        <f t="shared" si="726"/>
        <v>oui</v>
      </c>
      <c r="BL5007" s="33" t="str">
        <f t="shared" si="726"/>
        <v>oui</v>
      </c>
    </row>
    <row r="5008" spans="1:64" s="24" customFormat="1" ht="11.25" x14ac:dyDescent="0.2">
      <c r="A5008" s="506" t="s">
        <v>115</v>
      </c>
      <c r="B5008" s="507">
        <v>314463</v>
      </c>
      <c r="C5008" s="15"/>
      <c r="D5008" s="508">
        <v>66472</v>
      </c>
      <c r="E5008" s="508"/>
      <c r="F5008" s="508"/>
      <c r="G5008" s="508"/>
      <c r="H5008" s="508">
        <v>5427</v>
      </c>
      <c r="I5008" s="508"/>
      <c r="J5008" s="508"/>
      <c r="K5008" s="508"/>
      <c r="L5008" s="508">
        <v>241553</v>
      </c>
      <c r="M5008" s="508">
        <v>1011</v>
      </c>
      <c r="N5008" s="508"/>
      <c r="O5008" s="508"/>
      <c r="P5008" s="508"/>
      <c r="Q5008" s="508"/>
      <c r="R5008" s="509">
        <v>313452</v>
      </c>
      <c r="S5008" s="510">
        <v>1011</v>
      </c>
      <c r="T5008" s="508"/>
      <c r="U5008" s="88">
        <v>0</v>
      </c>
      <c r="V5008" s="89"/>
      <c r="W5008" s="27" t="s">
        <v>10</v>
      </c>
      <c r="X5008" s="88">
        <v>13294</v>
      </c>
      <c r="Y5008" s="88">
        <v>0</v>
      </c>
      <c r="Z5008" s="88">
        <v>543</v>
      </c>
      <c r="AA5008" s="88">
        <v>0</v>
      </c>
      <c r="AB5008" s="88">
        <v>13341</v>
      </c>
      <c r="AC5008" s="88">
        <v>0</v>
      </c>
      <c r="AD5008" s="88">
        <v>0</v>
      </c>
      <c r="AE5008" s="88">
        <v>27178</v>
      </c>
      <c r="AF5008" s="89"/>
      <c r="AG5008" s="89"/>
      <c r="AH5008" s="88">
        <v>27178</v>
      </c>
      <c r="AI5008" s="90">
        <f t="shared" ref="AI5008:AI5022" si="727">+ROUND(E5008*$D$5,0)+ROUND(G5008*$F$5,0)+ROUND(I5008*$H$5,0)+ROUND(K5008*$J$5,0)+ROUND(M5008*$L$5,0)+ROUND(O5008*$N$5,0)</f>
        <v>56</v>
      </c>
      <c r="AJ5008" s="91"/>
      <c r="AK5008" s="508"/>
      <c r="AL5008" s="508"/>
      <c r="AM5008" s="88">
        <v>0</v>
      </c>
      <c r="AN5008" s="508">
        <v>32430</v>
      </c>
      <c r="AO5008" s="508">
        <v>56</v>
      </c>
      <c r="AP5008" s="88">
        <v>32486</v>
      </c>
      <c r="AQ5008" s="508"/>
      <c r="AR5008" s="508"/>
      <c r="AS5008" s="508">
        <v>3990</v>
      </c>
      <c r="AT5008" s="89"/>
      <c r="AU5008" s="88">
        <v>36476</v>
      </c>
      <c r="AV5008" s="92"/>
      <c r="AW5008" s="93">
        <v>0</v>
      </c>
      <c r="AX5008" s="92"/>
      <c r="AY5008" s="94">
        <v>9298</v>
      </c>
      <c r="AZ5008" s="511">
        <v>0</v>
      </c>
      <c r="BA5008" s="94">
        <v>9298</v>
      </c>
      <c r="BB5008" s="92"/>
      <c r="BC5008" s="96"/>
      <c r="BD5008" s="97"/>
      <c r="BE5008" s="30" t="str">
        <f t="shared" si="726"/>
        <v>oui</v>
      </c>
      <c r="BF5008" s="98" t="str">
        <f t="shared" si="726"/>
        <v>oui</v>
      </c>
      <c r="BG5008" s="98" t="str">
        <f t="shared" si="726"/>
        <v>oui</v>
      </c>
      <c r="BH5008" s="98" t="str">
        <f t="shared" si="726"/>
        <v>oui</v>
      </c>
      <c r="BI5008" s="98" t="str">
        <f t="shared" si="726"/>
        <v>oui</v>
      </c>
      <c r="BJ5008" s="98" t="str">
        <f t="shared" si="726"/>
        <v>oui</v>
      </c>
      <c r="BK5008" s="98" t="str">
        <f t="shared" si="726"/>
        <v>oui</v>
      </c>
      <c r="BL5008" s="33" t="str">
        <f t="shared" si="726"/>
        <v>oui</v>
      </c>
    </row>
    <row r="5009" spans="1:64" s="24" customFormat="1" ht="11.25" x14ac:dyDescent="0.2">
      <c r="A5009" s="506" t="s">
        <v>116</v>
      </c>
      <c r="B5009" s="507">
        <v>335083</v>
      </c>
      <c r="C5009" s="15"/>
      <c r="D5009" s="508">
        <v>68502</v>
      </c>
      <c r="E5009" s="508"/>
      <c r="F5009" s="508"/>
      <c r="G5009" s="508"/>
      <c r="H5009" s="508">
        <v>4431</v>
      </c>
      <c r="I5009" s="508"/>
      <c r="J5009" s="508"/>
      <c r="K5009" s="508"/>
      <c r="L5009" s="508">
        <v>260520</v>
      </c>
      <c r="M5009" s="508">
        <v>1630</v>
      </c>
      <c r="N5009" s="508"/>
      <c r="O5009" s="508"/>
      <c r="P5009" s="508"/>
      <c r="Q5009" s="508"/>
      <c r="R5009" s="509">
        <v>333453</v>
      </c>
      <c r="S5009" s="510">
        <v>1630</v>
      </c>
      <c r="T5009" s="508"/>
      <c r="U5009" s="88">
        <v>0</v>
      </c>
      <c r="V5009" s="89"/>
      <c r="W5009" s="27" t="s">
        <v>10</v>
      </c>
      <c r="X5009" s="88">
        <v>13700</v>
      </c>
      <c r="Y5009" s="88">
        <v>0</v>
      </c>
      <c r="Z5009" s="88">
        <v>443</v>
      </c>
      <c r="AA5009" s="88">
        <v>0</v>
      </c>
      <c r="AB5009" s="88">
        <v>14418</v>
      </c>
      <c r="AC5009" s="88">
        <v>0</v>
      </c>
      <c r="AD5009" s="88">
        <v>0</v>
      </c>
      <c r="AE5009" s="88">
        <v>28561</v>
      </c>
      <c r="AF5009" s="89"/>
      <c r="AG5009" s="89"/>
      <c r="AH5009" s="88">
        <v>28561</v>
      </c>
      <c r="AI5009" s="90">
        <f t="shared" si="727"/>
        <v>90</v>
      </c>
      <c r="AJ5009" s="91"/>
      <c r="AK5009" s="508"/>
      <c r="AL5009" s="508"/>
      <c r="AM5009" s="88">
        <v>0</v>
      </c>
      <c r="AN5009" s="508">
        <v>29633</v>
      </c>
      <c r="AO5009" s="508">
        <v>90</v>
      </c>
      <c r="AP5009" s="88">
        <v>29723</v>
      </c>
      <c r="AQ5009" s="508"/>
      <c r="AR5009" s="508"/>
      <c r="AS5009" s="88">
        <v>9298</v>
      </c>
      <c r="AT5009" s="89"/>
      <c r="AU5009" s="88">
        <v>39021</v>
      </c>
      <c r="AV5009" s="92"/>
      <c r="AW5009" s="93">
        <v>0</v>
      </c>
      <c r="AX5009" s="92"/>
      <c r="AY5009" s="94">
        <v>10460</v>
      </c>
      <c r="AZ5009" s="511">
        <v>0</v>
      </c>
      <c r="BA5009" s="94">
        <v>10460</v>
      </c>
      <c r="BB5009" s="92"/>
      <c r="BC5009" s="96"/>
      <c r="BD5009" s="97"/>
      <c r="BE5009" s="30" t="str">
        <f t="shared" si="726"/>
        <v>oui</v>
      </c>
      <c r="BF5009" s="98" t="str">
        <f t="shared" si="726"/>
        <v>oui</v>
      </c>
      <c r="BG5009" s="98" t="str">
        <f t="shared" si="726"/>
        <v>oui</v>
      </c>
      <c r="BH5009" s="98" t="str">
        <f t="shared" si="726"/>
        <v>oui</v>
      </c>
      <c r="BI5009" s="98" t="str">
        <f t="shared" si="726"/>
        <v>oui</v>
      </c>
      <c r="BJ5009" s="98" t="str">
        <f t="shared" si="726"/>
        <v>oui</v>
      </c>
      <c r="BK5009" s="98" t="str">
        <f t="shared" si="726"/>
        <v>oui</v>
      </c>
      <c r="BL5009" s="33" t="str">
        <f t="shared" si="726"/>
        <v>oui</v>
      </c>
    </row>
    <row r="5010" spans="1:64" s="24" customFormat="1" ht="11.25" x14ac:dyDescent="0.2">
      <c r="A5010" s="512" t="s">
        <v>117</v>
      </c>
      <c r="B5010" s="507">
        <v>292170</v>
      </c>
      <c r="C5010" s="15"/>
      <c r="D5010" s="471">
        <v>60830</v>
      </c>
      <c r="E5010" s="471"/>
      <c r="F5010" s="471"/>
      <c r="G5010" s="471"/>
      <c r="H5010" s="471">
        <v>4324</v>
      </c>
      <c r="I5010" s="471"/>
      <c r="J5010" s="471"/>
      <c r="K5010" s="471"/>
      <c r="L5010" s="471">
        <v>226109</v>
      </c>
      <c r="M5010" s="471">
        <v>907</v>
      </c>
      <c r="N5010" s="471"/>
      <c r="O5010" s="513"/>
      <c r="P5010" s="513"/>
      <c r="Q5010" s="513"/>
      <c r="R5010" s="509">
        <v>291263</v>
      </c>
      <c r="S5010" s="510">
        <v>907</v>
      </c>
      <c r="T5010" s="513"/>
      <c r="U5010" s="88">
        <v>0</v>
      </c>
      <c r="V5010" s="89"/>
      <c r="W5010" s="27" t="s">
        <v>10</v>
      </c>
      <c r="X5010" s="88">
        <v>12166</v>
      </c>
      <c r="Y5010" s="88">
        <v>0</v>
      </c>
      <c r="Z5010" s="88">
        <v>432</v>
      </c>
      <c r="AA5010" s="88">
        <v>0</v>
      </c>
      <c r="AB5010" s="88">
        <v>12486</v>
      </c>
      <c r="AC5010" s="88">
        <v>0</v>
      </c>
      <c r="AD5010" s="88">
        <v>0</v>
      </c>
      <c r="AE5010" s="88">
        <v>25084</v>
      </c>
      <c r="AF5010" s="89"/>
      <c r="AG5010" s="89"/>
      <c r="AH5010" s="88">
        <v>25084</v>
      </c>
      <c r="AI5010" s="90">
        <f t="shared" si="727"/>
        <v>50</v>
      </c>
      <c r="AJ5010" s="92"/>
      <c r="AK5010" s="89"/>
      <c r="AL5010" s="89"/>
      <c r="AM5010" s="88">
        <v>0</v>
      </c>
      <c r="AN5010" s="89">
        <v>22828</v>
      </c>
      <c r="AO5010" s="89">
        <v>50</v>
      </c>
      <c r="AP5010" s="88">
        <v>22878</v>
      </c>
      <c r="AQ5010" s="89"/>
      <c r="AR5010" s="89"/>
      <c r="AS5010" s="88">
        <v>10460</v>
      </c>
      <c r="AT5010" s="89"/>
      <c r="AU5010" s="88">
        <v>33338</v>
      </c>
      <c r="AV5010" s="92"/>
      <c r="AW5010" s="93">
        <v>0</v>
      </c>
      <c r="AX5010" s="92"/>
      <c r="AY5010" s="94">
        <v>8254</v>
      </c>
      <c r="AZ5010" s="95">
        <v>0</v>
      </c>
      <c r="BA5010" s="94">
        <v>8254</v>
      </c>
      <c r="BB5010" s="92"/>
      <c r="BC5010" s="96"/>
      <c r="BD5010" s="97"/>
      <c r="BE5010" s="30" t="str">
        <f t="shared" si="726"/>
        <v>oui</v>
      </c>
      <c r="BF5010" s="98" t="str">
        <f t="shared" si="726"/>
        <v>oui</v>
      </c>
      <c r="BG5010" s="98" t="str">
        <f t="shared" si="726"/>
        <v>oui</v>
      </c>
      <c r="BH5010" s="98" t="str">
        <f t="shared" si="726"/>
        <v>oui</v>
      </c>
      <c r="BI5010" s="98" t="str">
        <f t="shared" si="726"/>
        <v>oui</v>
      </c>
      <c r="BJ5010" s="98" t="str">
        <f t="shared" si="726"/>
        <v>oui</v>
      </c>
      <c r="BK5010" s="98" t="str">
        <f t="shared" si="726"/>
        <v>oui</v>
      </c>
      <c r="BL5010" s="33" t="str">
        <f t="shared" si="726"/>
        <v>oui</v>
      </c>
    </row>
    <row r="5011" spans="1:64" s="24" customFormat="1" ht="11.25" x14ac:dyDescent="0.2">
      <c r="A5011" s="512" t="s">
        <v>71</v>
      </c>
      <c r="B5011" s="507">
        <v>271407.76</v>
      </c>
      <c r="C5011" s="15"/>
      <c r="D5011" s="471">
        <v>55870.36</v>
      </c>
      <c r="E5011" s="471"/>
      <c r="F5011" s="471"/>
      <c r="G5011" s="471"/>
      <c r="H5011" s="471">
        <v>3808.46</v>
      </c>
      <c r="I5011" s="471"/>
      <c r="J5011" s="471"/>
      <c r="K5011" s="471"/>
      <c r="L5011" s="471">
        <v>205873.84999999998</v>
      </c>
      <c r="M5011" s="471"/>
      <c r="N5011" s="471">
        <v>33.75</v>
      </c>
      <c r="O5011" s="513"/>
      <c r="P5011" s="513">
        <v>5821.34</v>
      </c>
      <c r="Q5011" s="513"/>
      <c r="R5011" s="509">
        <v>265586.42</v>
      </c>
      <c r="S5011" s="510">
        <v>0</v>
      </c>
      <c r="T5011" s="513"/>
      <c r="U5011" s="88">
        <v>5821.34</v>
      </c>
      <c r="V5011" s="89"/>
      <c r="W5011" s="27" t="s">
        <v>10</v>
      </c>
      <c r="X5011" s="88">
        <v>11174</v>
      </c>
      <c r="Y5011" s="88">
        <v>0</v>
      </c>
      <c r="Z5011" s="88">
        <v>381</v>
      </c>
      <c r="AA5011" s="88">
        <v>0</v>
      </c>
      <c r="AB5011" s="88">
        <v>11323</v>
      </c>
      <c r="AC5011" s="88">
        <v>1</v>
      </c>
      <c r="AD5011" s="88">
        <v>0</v>
      </c>
      <c r="AE5011" s="88">
        <v>22879</v>
      </c>
      <c r="AF5011" s="89"/>
      <c r="AG5011" s="89"/>
      <c r="AH5011" s="88">
        <v>22879</v>
      </c>
      <c r="AI5011" s="90">
        <f t="shared" si="727"/>
        <v>0</v>
      </c>
      <c r="AJ5011" s="92"/>
      <c r="AK5011" s="89"/>
      <c r="AL5011" s="89"/>
      <c r="AM5011" s="88">
        <v>0</v>
      </c>
      <c r="AN5011" s="89">
        <v>19575.86</v>
      </c>
      <c r="AO5011" s="89"/>
      <c r="AP5011" s="88">
        <v>19575.86</v>
      </c>
      <c r="AQ5011" s="89"/>
      <c r="AR5011" s="89"/>
      <c r="AS5011" s="88">
        <v>8254</v>
      </c>
      <c r="AT5011" s="89"/>
      <c r="AU5011" s="88">
        <v>27829.86</v>
      </c>
      <c r="AV5011" s="92"/>
      <c r="AW5011" s="93">
        <v>0</v>
      </c>
      <c r="AX5011" s="92"/>
      <c r="AY5011" s="94">
        <v>4950.8600000000006</v>
      </c>
      <c r="AZ5011" s="95"/>
      <c r="BA5011" s="94">
        <v>4950.8600000000006</v>
      </c>
      <c r="BB5011" s="92"/>
      <c r="BC5011" s="96"/>
      <c r="BD5011" s="97"/>
      <c r="BE5011" s="30" t="str">
        <f t="shared" si="726"/>
        <v>oui</v>
      </c>
      <c r="BF5011" s="98" t="str">
        <f t="shared" si="726"/>
        <v>oui</v>
      </c>
      <c r="BG5011" s="98" t="str">
        <f t="shared" si="726"/>
        <v>oui</v>
      </c>
      <c r="BH5011" s="98" t="str">
        <f t="shared" si="726"/>
        <v>oui</v>
      </c>
      <c r="BI5011" s="98" t="str">
        <f t="shared" si="726"/>
        <v>oui</v>
      </c>
      <c r="BJ5011" s="98" t="str">
        <f t="shared" si="726"/>
        <v>oui</v>
      </c>
      <c r="BK5011" s="98" t="str">
        <f t="shared" si="726"/>
        <v>oui</v>
      </c>
      <c r="BL5011" s="33" t="str">
        <f t="shared" si="726"/>
        <v>oui</v>
      </c>
    </row>
    <row r="5012" spans="1:64" s="24" customFormat="1" ht="11.25" x14ac:dyDescent="0.2">
      <c r="A5012" s="512" t="s">
        <v>72</v>
      </c>
      <c r="B5012" s="507">
        <v>132675.57999999999</v>
      </c>
      <c r="C5012" s="15"/>
      <c r="D5012" s="471">
        <v>26134.92</v>
      </c>
      <c r="E5012" s="471"/>
      <c r="F5012" s="471"/>
      <c r="G5012" s="471"/>
      <c r="H5012" s="471">
        <v>2364.75</v>
      </c>
      <c r="I5012" s="471"/>
      <c r="J5012" s="471"/>
      <c r="K5012" s="471"/>
      <c r="L5012" s="471">
        <v>104155.93</v>
      </c>
      <c r="M5012" s="471"/>
      <c r="N5012" s="471">
        <v>19.98</v>
      </c>
      <c r="O5012" s="513"/>
      <c r="P5012" s="513">
        <v>0</v>
      </c>
      <c r="Q5012" s="513"/>
      <c r="R5012" s="509">
        <v>132675.57999999999</v>
      </c>
      <c r="S5012" s="510">
        <v>0</v>
      </c>
      <c r="T5012" s="513"/>
      <c r="U5012" s="88">
        <v>0</v>
      </c>
      <c r="V5012" s="89"/>
      <c r="W5012" s="27" t="s">
        <v>10</v>
      </c>
      <c r="X5012" s="88">
        <v>5227</v>
      </c>
      <c r="Y5012" s="88">
        <v>0</v>
      </c>
      <c r="Z5012" s="88">
        <v>236</v>
      </c>
      <c r="AA5012" s="88">
        <v>0</v>
      </c>
      <c r="AB5012" s="88">
        <v>5729</v>
      </c>
      <c r="AC5012" s="88">
        <v>0</v>
      </c>
      <c r="AD5012" s="88">
        <v>0</v>
      </c>
      <c r="AE5012" s="88">
        <v>11192</v>
      </c>
      <c r="AF5012" s="89"/>
      <c r="AG5012" s="89"/>
      <c r="AH5012" s="88">
        <v>11192</v>
      </c>
      <c r="AI5012" s="90">
        <f t="shared" si="727"/>
        <v>0</v>
      </c>
      <c r="AJ5012" s="92"/>
      <c r="AK5012" s="89">
        <v>1306.6500000000001</v>
      </c>
      <c r="AL5012" s="89"/>
      <c r="AM5012" s="88">
        <v>1306.6500000000001</v>
      </c>
      <c r="AN5012" s="89">
        <v>31497.89</v>
      </c>
      <c r="AO5012" s="89"/>
      <c r="AP5012" s="88">
        <v>31497.89</v>
      </c>
      <c r="AQ5012" s="89"/>
      <c r="AR5012" s="89">
        <v>3729</v>
      </c>
      <c r="AS5012" s="88">
        <v>4950.8600000000006</v>
      </c>
      <c r="AT5012" s="89"/>
      <c r="AU5012" s="88">
        <v>41484.400000000001</v>
      </c>
      <c r="AV5012" s="92"/>
      <c r="AW5012" s="93">
        <v>0</v>
      </c>
      <c r="AX5012" s="92"/>
      <c r="AY5012" s="94">
        <v>30292.400000000001</v>
      </c>
      <c r="AZ5012" s="95"/>
      <c r="BA5012" s="94">
        <v>30292.400000000001</v>
      </c>
      <c r="BB5012" s="92"/>
      <c r="BC5012" s="96"/>
      <c r="BD5012" s="97"/>
      <c r="BE5012" s="30" t="str">
        <f t="shared" si="726"/>
        <v>oui</v>
      </c>
      <c r="BF5012" s="98" t="str">
        <f t="shared" si="726"/>
        <v>oui</v>
      </c>
      <c r="BG5012" s="98" t="str">
        <f t="shared" si="726"/>
        <v>oui</v>
      </c>
      <c r="BH5012" s="98" t="str">
        <f t="shared" si="726"/>
        <v>oui</v>
      </c>
      <c r="BI5012" s="98" t="str">
        <f t="shared" si="726"/>
        <v>oui</v>
      </c>
      <c r="BJ5012" s="98" t="str">
        <f t="shared" si="726"/>
        <v>oui</v>
      </c>
      <c r="BK5012" s="98" t="str">
        <f t="shared" si="726"/>
        <v>oui</v>
      </c>
      <c r="BL5012" s="33" t="str">
        <f t="shared" si="726"/>
        <v>oui</v>
      </c>
    </row>
    <row r="5013" spans="1:64" s="24" customFormat="1" ht="11.25" x14ac:dyDescent="0.2">
      <c r="A5013" s="512" t="s">
        <v>73</v>
      </c>
      <c r="B5013" s="507">
        <v>368723.99000000005</v>
      </c>
      <c r="C5013" s="15"/>
      <c r="D5013" s="471">
        <v>74075.41</v>
      </c>
      <c r="E5013" s="471"/>
      <c r="F5013" s="471"/>
      <c r="G5013" s="471"/>
      <c r="H5013" s="471">
        <v>13576.43</v>
      </c>
      <c r="I5013" s="471"/>
      <c r="J5013" s="471"/>
      <c r="K5013" s="471"/>
      <c r="L5013" s="471">
        <v>281072.15000000002</v>
      </c>
      <c r="M5013" s="471"/>
      <c r="N5013" s="471">
        <v>0</v>
      </c>
      <c r="O5013" s="513"/>
      <c r="P5013" s="513">
        <v>0</v>
      </c>
      <c r="Q5013" s="513"/>
      <c r="R5013" s="509">
        <v>368723.99000000005</v>
      </c>
      <c r="S5013" s="510">
        <v>0</v>
      </c>
      <c r="T5013" s="513"/>
      <c r="U5013" s="88">
        <v>0</v>
      </c>
      <c r="V5013" s="89"/>
      <c r="W5013" s="27" t="s">
        <v>10</v>
      </c>
      <c r="X5013" s="88">
        <v>14815</v>
      </c>
      <c r="Y5013" s="88">
        <v>0</v>
      </c>
      <c r="Z5013" s="88">
        <v>1358</v>
      </c>
      <c r="AA5013" s="88">
        <v>0</v>
      </c>
      <c r="AB5013" s="88">
        <v>15459</v>
      </c>
      <c r="AC5013" s="88">
        <v>0</v>
      </c>
      <c r="AD5013" s="88">
        <v>0</v>
      </c>
      <c r="AE5013" s="88">
        <v>31632</v>
      </c>
      <c r="AF5013" s="89"/>
      <c r="AG5013" s="89"/>
      <c r="AH5013" s="88">
        <v>31632</v>
      </c>
      <c r="AI5013" s="90">
        <f t="shared" si="727"/>
        <v>0</v>
      </c>
      <c r="AJ5013" s="92"/>
      <c r="AK5013" s="89">
        <v>9742.14</v>
      </c>
      <c r="AL5013" s="89"/>
      <c r="AM5013" s="88">
        <v>9742.14</v>
      </c>
      <c r="AN5013" s="89">
        <v>28968.33</v>
      </c>
      <c r="AO5013" s="89"/>
      <c r="AP5013" s="88">
        <v>28968.33</v>
      </c>
      <c r="AQ5013" s="89"/>
      <c r="AR5013" s="89"/>
      <c r="AS5013" s="88">
        <v>30292.400000000001</v>
      </c>
      <c r="AT5013" s="89">
        <v>-1</v>
      </c>
      <c r="AU5013" s="88">
        <v>69001.87</v>
      </c>
      <c r="AV5013" s="92"/>
      <c r="AW5013" s="93">
        <v>0</v>
      </c>
      <c r="AX5013" s="92"/>
      <c r="AY5013" s="94">
        <v>37369.869999999995</v>
      </c>
      <c r="AZ5013" s="95"/>
      <c r="BA5013" s="94">
        <v>37369.869999999995</v>
      </c>
      <c r="BB5013" s="92"/>
      <c r="BC5013" s="96"/>
      <c r="BD5013" s="97"/>
      <c r="BE5013" s="30" t="str">
        <f t="shared" si="726"/>
        <v>oui</v>
      </c>
      <c r="BF5013" s="98" t="str">
        <f t="shared" si="726"/>
        <v>oui</v>
      </c>
      <c r="BG5013" s="98" t="str">
        <f t="shared" si="726"/>
        <v>oui</v>
      </c>
      <c r="BH5013" s="98" t="str">
        <f t="shared" si="726"/>
        <v>oui</v>
      </c>
      <c r="BI5013" s="98" t="str">
        <f t="shared" si="726"/>
        <v>oui</v>
      </c>
      <c r="BJ5013" s="98" t="str">
        <f t="shared" si="726"/>
        <v>oui</v>
      </c>
      <c r="BK5013" s="98" t="str">
        <f t="shared" si="726"/>
        <v>oui</v>
      </c>
      <c r="BL5013" s="33" t="str">
        <f t="shared" si="726"/>
        <v>oui</v>
      </c>
    </row>
    <row r="5014" spans="1:64" s="16" customFormat="1" ht="11.25" x14ac:dyDescent="0.2">
      <c r="A5014" s="512" t="s">
        <v>74</v>
      </c>
      <c r="B5014" s="507">
        <v>344293.45</v>
      </c>
      <c r="C5014" s="15"/>
      <c r="D5014" s="471">
        <v>74223.740000000005</v>
      </c>
      <c r="E5014" s="471"/>
      <c r="F5014" s="471"/>
      <c r="G5014" s="471"/>
      <c r="H5014" s="471">
        <v>13802.2</v>
      </c>
      <c r="I5014" s="471"/>
      <c r="J5014" s="471"/>
      <c r="K5014" s="471"/>
      <c r="L5014" s="471">
        <v>256267.51</v>
      </c>
      <c r="M5014" s="471"/>
      <c r="N5014" s="471">
        <v>0</v>
      </c>
      <c r="O5014" s="513"/>
      <c r="P5014" s="513">
        <v>0</v>
      </c>
      <c r="Q5014" s="513"/>
      <c r="R5014" s="509">
        <v>344293.45</v>
      </c>
      <c r="S5014" s="510">
        <v>0</v>
      </c>
      <c r="T5014" s="513"/>
      <c r="U5014" s="88">
        <v>0</v>
      </c>
      <c r="V5014" s="89"/>
      <c r="W5014" s="27" t="s">
        <v>10</v>
      </c>
      <c r="X5014" s="88">
        <v>14845</v>
      </c>
      <c r="Y5014" s="88">
        <v>0</v>
      </c>
      <c r="Z5014" s="88">
        <v>1380</v>
      </c>
      <c r="AA5014" s="88">
        <v>0</v>
      </c>
      <c r="AB5014" s="88">
        <v>14095</v>
      </c>
      <c r="AC5014" s="88">
        <v>0</v>
      </c>
      <c r="AD5014" s="88">
        <v>0</v>
      </c>
      <c r="AE5014" s="88">
        <v>30320</v>
      </c>
      <c r="AF5014" s="89"/>
      <c r="AG5014" s="89"/>
      <c r="AH5014" s="88">
        <v>30320</v>
      </c>
      <c r="AI5014" s="90">
        <f t="shared" si="727"/>
        <v>0</v>
      </c>
      <c r="AJ5014" s="99"/>
      <c r="AK5014" s="89">
        <v>27780.05</v>
      </c>
      <c r="AL5014" s="89"/>
      <c r="AM5014" s="88">
        <v>27780.05</v>
      </c>
      <c r="AN5014" s="89">
        <v>42762.77</v>
      </c>
      <c r="AO5014" s="89"/>
      <c r="AP5014" s="88">
        <v>42762.77</v>
      </c>
      <c r="AQ5014" s="89"/>
      <c r="AR5014" s="89"/>
      <c r="AS5014" s="88">
        <v>37369.869999999995</v>
      </c>
      <c r="AT5014" s="89"/>
      <c r="AU5014" s="88">
        <v>107912.68999999999</v>
      </c>
      <c r="AV5014" s="99"/>
      <c r="AW5014" s="93">
        <v>0</v>
      </c>
      <c r="AX5014" s="99"/>
      <c r="AY5014" s="94">
        <v>77592.689999999988</v>
      </c>
      <c r="AZ5014" s="100"/>
      <c r="BA5014" s="101">
        <v>77592.689999999988</v>
      </c>
      <c r="BB5014" s="99"/>
      <c r="BC5014" s="102"/>
      <c r="BD5014" s="103"/>
      <c r="BE5014" s="30" t="str">
        <f t="shared" si="726"/>
        <v>oui</v>
      </c>
      <c r="BF5014" s="98" t="str">
        <f t="shared" si="726"/>
        <v>oui</v>
      </c>
      <c r="BG5014" s="98" t="str">
        <f t="shared" si="726"/>
        <v>oui</v>
      </c>
      <c r="BH5014" s="98" t="str">
        <f t="shared" si="726"/>
        <v>oui</v>
      </c>
      <c r="BI5014" s="98" t="str">
        <f t="shared" si="726"/>
        <v>oui</v>
      </c>
      <c r="BJ5014" s="98" t="str">
        <f t="shared" si="726"/>
        <v>oui</v>
      </c>
      <c r="BK5014" s="98" t="str">
        <f t="shared" si="726"/>
        <v>oui</v>
      </c>
      <c r="BL5014" s="33" t="str">
        <f t="shared" si="726"/>
        <v>oui</v>
      </c>
    </row>
    <row r="5015" spans="1:64" s="24" customFormat="1" ht="11.25" x14ac:dyDescent="0.2">
      <c r="A5015" s="512" t="s">
        <v>75</v>
      </c>
      <c r="B5015" s="507">
        <v>416251</v>
      </c>
      <c r="C5015" s="15"/>
      <c r="D5015" s="471">
        <v>75749</v>
      </c>
      <c r="E5015" s="471"/>
      <c r="F5015" s="471"/>
      <c r="G5015" s="471"/>
      <c r="H5015" s="471">
        <v>20881</v>
      </c>
      <c r="I5015" s="471"/>
      <c r="J5015" s="471"/>
      <c r="K5015" s="471"/>
      <c r="L5015" s="471">
        <v>319621</v>
      </c>
      <c r="M5015" s="471">
        <v>0</v>
      </c>
      <c r="N5015" s="471"/>
      <c r="O5015" s="513"/>
      <c r="P5015" s="513">
        <v>0</v>
      </c>
      <c r="Q5015" s="513"/>
      <c r="R5015" s="509">
        <v>416251</v>
      </c>
      <c r="S5015" s="510">
        <v>0</v>
      </c>
      <c r="T5015" s="513"/>
      <c r="U5015" s="88">
        <v>0</v>
      </c>
      <c r="V5015" s="89"/>
      <c r="W5015" s="27" t="s">
        <v>10</v>
      </c>
      <c r="X5015" s="88">
        <v>15150</v>
      </c>
      <c r="Y5015" s="88">
        <v>0</v>
      </c>
      <c r="Z5015" s="88">
        <v>2088</v>
      </c>
      <c r="AA5015" s="88">
        <v>0</v>
      </c>
      <c r="AB5015" s="88">
        <v>17579</v>
      </c>
      <c r="AC5015" s="88">
        <v>0</v>
      </c>
      <c r="AD5015" s="88">
        <v>0</v>
      </c>
      <c r="AE5015" s="88">
        <v>34817</v>
      </c>
      <c r="AF5015" s="89"/>
      <c r="AG5015" s="89"/>
      <c r="AH5015" s="88">
        <v>34817</v>
      </c>
      <c r="AI5015" s="90">
        <f t="shared" si="727"/>
        <v>0</v>
      </c>
      <c r="AJ5015" s="92"/>
      <c r="AK5015" s="89">
        <v>80939</v>
      </c>
      <c r="AL5015" s="89"/>
      <c r="AM5015" s="88">
        <v>80939</v>
      </c>
      <c r="AN5015" s="89">
        <v>30473</v>
      </c>
      <c r="AO5015" s="89"/>
      <c r="AP5015" s="88">
        <v>30473</v>
      </c>
      <c r="AQ5015" s="89"/>
      <c r="AR5015" s="89"/>
      <c r="AS5015" s="88">
        <v>77592.689999999988</v>
      </c>
      <c r="AT5015" s="89"/>
      <c r="AU5015" s="88">
        <v>189004.69</v>
      </c>
      <c r="AV5015" s="92"/>
      <c r="AW5015" s="93">
        <v>0</v>
      </c>
      <c r="AX5015" s="92"/>
      <c r="AY5015" s="94">
        <v>154187.69</v>
      </c>
      <c r="AZ5015" s="95">
        <v>100000</v>
      </c>
      <c r="BA5015" s="94">
        <v>54188</v>
      </c>
      <c r="BB5015" s="92"/>
      <c r="BC5015" s="96"/>
      <c r="BD5015" s="97"/>
      <c r="BE5015" s="30" t="str">
        <f t="shared" si="726"/>
        <v>oui</v>
      </c>
      <c r="BF5015" s="98" t="str">
        <f t="shared" si="726"/>
        <v>oui</v>
      </c>
      <c r="BG5015" s="98" t="str">
        <f t="shared" si="726"/>
        <v>oui</v>
      </c>
      <c r="BH5015" s="98" t="str">
        <f t="shared" si="726"/>
        <v>oui</v>
      </c>
      <c r="BI5015" s="98" t="str">
        <f t="shared" si="726"/>
        <v>oui</v>
      </c>
      <c r="BJ5015" s="98" t="str">
        <f t="shared" si="726"/>
        <v>oui</v>
      </c>
      <c r="BK5015" s="98" t="str">
        <f t="shared" si="726"/>
        <v>oui</v>
      </c>
      <c r="BL5015" s="33" t="str">
        <f t="shared" si="726"/>
        <v>oui</v>
      </c>
    </row>
    <row r="5016" spans="1:64" s="24" customFormat="1" ht="11.25" x14ac:dyDescent="0.2">
      <c r="A5016" s="512" t="s">
        <v>76</v>
      </c>
      <c r="B5016" s="507">
        <f t="shared" ref="B5016:B5022" si="728">+SUM(R5016:V5016)</f>
        <v>388247</v>
      </c>
      <c r="C5016" s="15"/>
      <c r="D5016" s="471">
        <v>94430</v>
      </c>
      <c r="E5016" s="471">
        <v>0</v>
      </c>
      <c r="F5016" s="471">
        <v>0</v>
      </c>
      <c r="G5016" s="471">
        <v>0</v>
      </c>
      <c r="H5016" s="471">
        <v>18384</v>
      </c>
      <c r="I5016" s="471">
        <v>0</v>
      </c>
      <c r="J5016" s="471">
        <v>0</v>
      </c>
      <c r="K5016" s="471">
        <v>0</v>
      </c>
      <c r="L5016" s="471">
        <v>275398</v>
      </c>
      <c r="M5016" s="471">
        <v>0</v>
      </c>
      <c r="N5016" s="471">
        <v>0</v>
      </c>
      <c r="O5016" s="513">
        <v>0</v>
      </c>
      <c r="P5016" s="513">
        <v>35</v>
      </c>
      <c r="Q5016" s="513"/>
      <c r="R5016" s="509">
        <f t="shared" ref="R5016:S5022" si="729">+D5016+F5016+L5016+H5016+J5016+N5016</f>
        <v>388212</v>
      </c>
      <c r="S5016" s="510">
        <f t="shared" si="729"/>
        <v>0</v>
      </c>
      <c r="T5016" s="513"/>
      <c r="U5016" s="88">
        <f t="shared" ref="U5016:U5022" si="730">P5016</f>
        <v>35</v>
      </c>
      <c r="V5016" s="89"/>
      <c r="W5016" s="27" t="s">
        <v>10</v>
      </c>
      <c r="X5016" s="88">
        <f t="shared" ref="X5016:X5022" si="731">ROUND((D5016+E5016)*$X$5805,0)</f>
        <v>18886</v>
      </c>
      <c r="Y5016" s="88">
        <f t="shared" ref="Y5016:Y5022" si="732">ROUND((F5016+G5016)*$Y$5805,0)</f>
        <v>0</v>
      </c>
      <c r="Z5016" s="88">
        <f t="shared" ref="Z5016:Z5022" si="733">ROUND((H5016+I5016)*$Z$5805,0)</f>
        <v>1838</v>
      </c>
      <c r="AA5016" s="88">
        <f t="shared" ref="AA5016:AA5022" si="734">ROUND((J5016+K5016)*$AA$5805,0)</f>
        <v>0</v>
      </c>
      <c r="AB5016" s="88">
        <f t="shared" ref="AB5016:AB5022" si="735">ROUND((L5016+M5016)*$AB$5805,0)</f>
        <v>15147</v>
      </c>
      <c r="AC5016" s="88">
        <f t="shared" ref="AC5016:AC5022" si="736">ROUND((N5016+O5016)*$AC$5805,0)</f>
        <v>0</v>
      </c>
      <c r="AD5016" s="88">
        <f t="shared" ref="AD5016:AD5022" si="737">ROUND((P5016+Q5016)*$AD$5805,0)</f>
        <v>0</v>
      </c>
      <c r="AE5016" s="88">
        <f t="shared" ref="AE5016:AE5022" si="738">SUM(X5016:AD5016)</f>
        <v>35871</v>
      </c>
      <c r="AF5016" s="89"/>
      <c r="AG5016" s="89"/>
      <c r="AH5016" s="88">
        <f t="shared" ref="AH5016:AH5022" si="739">+AE5016+AF5016+AG5016</f>
        <v>35871</v>
      </c>
      <c r="AI5016" s="90">
        <f t="shared" si="727"/>
        <v>0</v>
      </c>
      <c r="AJ5016" s="92"/>
      <c r="AK5016" s="89">
        <v>45336</v>
      </c>
      <c r="AL5016" s="89"/>
      <c r="AM5016" s="88">
        <f t="shared" ref="AM5016:AM5022" si="740">+AK5016+AL5016</f>
        <v>45336</v>
      </c>
      <c r="AN5016" s="89">
        <v>30982</v>
      </c>
      <c r="AO5016" s="89"/>
      <c r="AP5016" s="88">
        <f t="shared" ref="AP5016:AP5022" si="741">+AN5016+AO5016</f>
        <v>30982</v>
      </c>
      <c r="AQ5016" s="89"/>
      <c r="AR5016" s="89"/>
      <c r="AS5016" s="88">
        <f t="shared" ref="AS5016:AS5022" si="742">+IF(BA5015&gt;0,BA5015,0)</f>
        <v>54188</v>
      </c>
      <c r="AT5016" s="89"/>
      <c r="AU5016" s="88">
        <f t="shared" ref="AU5016:AU5022" si="743">+AM5016+AP5016+AQ5016+AR5016+AS5016+AT5016</f>
        <v>130506</v>
      </c>
      <c r="AV5016" s="92"/>
      <c r="AW5016" s="93">
        <f t="shared" ref="AW5016:AW5022" si="744">IF((AH5016-AU5016)&gt;0,(AH5016-AU5016),0)</f>
        <v>0</v>
      </c>
      <c r="AX5016" s="92"/>
      <c r="AY5016" s="94">
        <f t="shared" ref="AY5016:AY5022" si="745">IF((AH5016-AU5016)&lt;0,-(AH5016-AU5016),0)</f>
        <v>94635</v>
      </c>
      <c r="AZ5016" s="95">
        <v>50000</v>
      </c>
      <c r="BA5016" s="94">
        <f t="shared" ref="BA5016:BA5022" si="746">AY5016-AZ5016</f>
        <v>44635</v>
      </c>
      <c r="BB5016" s="92"/>
      <c r="BC5016" s="96"/>
      <c r="BD5016" s="97"/>
      <c r="BE5016" s="30" t="str">
        <f t="shared" si="726"/>
        <v>oui</v>
      </c>
      <c r="BF5016" s="98" t="str">
        <f t="shared" si="726"/>
        <v>oui</v>
      </c>
      <c r="BG5016" s="98" t="str">
        <f t="shared" si="726"/>
        <v>oui</v>
      </c>
      <c r="BH5016" s="98" t="str">
        <f t="shared" si="726"/>
        <v>oui</v>
      </c>
      <c r="BI5016" s="98" t="str">
        <f t="shared" si="726"/>
        <v>oui</v>
      </c>
      <c r="BJ5016" s="98" t="str">
        <f t="shared" si="726"/>
        <v>oui</v>
      </c>
      <c r="BK5016" s="98" t="str">
        <f t="shared" si="726"/>
        <v>oui</v>
      </c>
      <c r="BL5016" s="33" t="str">
        <f t="shared" si="726"/>
        <v>oui</v>
      </c>
    </row>
    <row r="5017" spans="1:64" s="16" customFormat="1" ht="11.25" x14ac:dyDescent="0.2">
      <c r="A5017" s="512" t="s">
        <v>77</v>
      </c>
      <c r="B5017" s="507">
        <f t="shared" si="728"/>
        <v>356815</v>
      </c>
      <c r="C5017" s="15"/>
      <c r="D5017" s="471">
        <v>91978</v>
      </c>
      <c r="E5017" s="471"/>
      <c r="F5017" s="471"/>
      <c r="G5017" s="471"/>
      <c r="H5017" s="471">
        <v>22803</v>
      </c>
      <c r="I5017" s="471"/>
      <c r="J5017" s="471"/>
      <c r="K5017" s="471"/>
      <c r="L5017" s="471">
        <v>241978</v>
      </c>
      <c r="M5017" s="471">
        <v>0</v>
      </c>
      <c r="N5017" s="471">
        <v>0</v>
      </c>
      <c r="O5017" s="513"/>
      <c r="P5017" s="513">
        <v>56</v>
      </c>
      <c r="Q5017" s="513"/>
      <c r="R5017" s="509">
        <f t="shared" si="729"/>
        <v>356759</v>
      </c>
      <c r="S5017" s="510">
        <f t="shared" si="729"/>
        <v>0</v>
      </c>
      <c r="T5017" s="513"/>
      <c r="U5017" s="88">
        <f t="shared" si="730"/>
        <v>56</v>
      </c>
      <c r="V5017" s="89"/>
      <c r="W5017" s="27" t="s">
        <v>10</v>
      </c>
      <c r="X5017" s="88">
        <f t="shared" si="731"/>
        <v>18396</v>
      </c>
      <c r="Y5017" s="88">
        <f t="shared" si="732"/>
        <v>0</v>
      </c>
      <c r="Z5017" s="88">
        <f t="shared" si="733"/>
        <v>2280</v>
      </c>
      <c r="AA5017" s="88">
        <f t="shared" si="734"/>
        <v>0</v>
      </c>
      <c r="AB5017" s="88">
        <f t="shared" si="735"/>
        <v>13309</v>
      </c>
      <c r="AC5017" s="88">
        <f t="shared" si="736"/>
        <v>0</v>
      </c>
      <c r="AD5017" s="88">
        <f t="shared" si="737"/>
        <v>0</v>
      </c>
      <c r="AE5017" s="88">
        <f t="shared" si="738"/>
        <v>33985</v>
      </c>
      <c r="AF5017" s="89"/>
      <c r="AG5017" s="89"/>
      <c r="AH5017" s="88">
        <f t="shared" si="739"/>
        <v>33985</v>
      </c>
      <c r="AI5017" s="90">
        <f t="shared" si="727"/>
        <v>0</v>
      </c>
      <c r="AJ5017" s="99"/>
      <c r="AK5017" s="89">
        <v>9854</v>
      </c>
      <c r="AL5017" s="89"/>
      <c r="AM5017" s="88">
        <f t="shared" si="740"/>
        <v>9854</v>
      </c>
      <c r="AN5017" s="89">
        <v>25963</v>
      </c>
      <c r="AO5017" s="89"/>
      <c r="AP5017" s="88">
        <f t="shared" si="741"/>
        <v>25963</v>
      </c>
      <c r="AQ5017" s="89"/>
      <c r="AR5017" s="89"/>
      <c r="AS5017" s="88">
        <f t="shared" si="742"/>
        <v>44635</v>
      </c>
      <c r="AT5017" s="89"/>
      <c r="AU5017" s="88">
        <f t="shared" si="743"/>
        <v>80452</v>
      </c>
      <c r="AV5017" s="99"/>
      <c r="AW5017" s="93">
        <f t="shared" si="744"/>
        <v>0</v>
      </c>
      <c r="AX5017" s="99"/>
      <c r="AY5017" s="94">
        <f t="shared" si="745"/>
        <v>46467</v>
      </c>
      <c r="AZ5017" s="100">
        <v>25000</v>
      </c>
      <c r="BA5017" s="101">
        <f t="shared" si="746"/>
        <v>21467</v>
      </c>
      <c r="BB5017" s="99"/>
      <c r="BC5017" s="102"/>
      <c r="BD5017" s="103"/>
      <c r="BE5017" s="30" t="str">
        <f t="shared" si="726"/>
        <v>oui</v>
      </c>
      <c r="BF5017" s="98" t="str">
        <f t="shared" si="726"/>
        <v>oui</v>
      </c>
      <c r="BG5017" s="98" t="str">
        <f t="shared" si="726"/>
        <v>oui</v>
      </c>
      <c r="BH5017" s="98" t="str">
        <f t="shared" si="726"/>
        <v>oui</v>
      </c>
      <c r="BI5017" s="98" t="str">
        <f t="shared" si="726"/>
        <v>oui</v>
      </c>
      <c r="BJ5017" s="98" t="str">
        <f t="shared" si="726"/>
        <v>oui</v>
      </c>
      <c r="BK5017" s="98" t="str">
        <f t="shared" si="726"/>
        <v>oui</v>
      </c>
      <c r="BL5017" s="33" t="str">
        <f t="shared" si="726"/>
        <v>oui</v>
      </c>
    </row>
    <row r="5018" spans="1:64" s="24" customFormat="1" ht="11.25" x14ac:dyDescent="0.2">
      <c r="A5018" s="512" t="s">
        <v>78</v>
      </c>
      <c r="B5018" s="507">
        <f t="shared" si="728"/>
        <v>231346</v>
      </c>
      <c r="C5018" s="15"/>
      <c r="D5018" s="471">
        <v>45498</v>
      </c>
      <c r="E5018" s="471"/>
      <c r="F5018" s="471"/>
      <c r="G5018" s="471"/>
      <c r="H5018" s="471">
        <v>16907</v>
      </c>
      <c r="I5018" s="471"/>
      <c r="J5018" s="471"/>
      <c r="K5018" s="471"/>
      <c r="L5018" s="471">
        <v>169282</v>
      </c>
      <c r="M5018" s="471">
        <v>0</v>
      </c>
      <c r="N5018" s="471">
        <v>0</v>
      </c>
      <c r="O5018" s="513"/>
      <c r="P5018" s="513">
        <v>0</v>
      </c>
      <c r="Q5018" s="513"/>
      <c r="R5018" s="509">
        <f t="shared" si="729"/>
        <v>231687</v>
      </c>
      <c r="S5018" s="510">
        <f t="shared" si="729"/>
        <v>0</v>
      </c>
      <c r="T5018" s="513">
        <v>-341</v>
      </c>
      <c r="U5018" s="88">
        <f t="shared" si="730"/>
        <v>0</v>
      </c>
      <c r="V5018" s="89"/>
      <c r="W5018" s="27" t="s">
        <v>10</v>
      </c>
      <c r="X5018" s="88">
        <f t="shared" si="731"/>
        <v>9100</v>
      </c>
      <c r="Y5018" s="88">
        <f t="shared" si="732"/>
        <v>0</v>
      </c>
      <c r="Z5018" s="88">
        <f t="shared" si="733"/>
        <v>1691</v>
      </c>
      <c r="AA5018" s="88">
        <f t="shared" si="734"/>
        <v>0</v>
      </c>
      <c r="AB5018" s="88">
        <f t="shared" si="735"/>
        <v>9311</v>
      </c>
      <c r="AC5018" s="88">
        <f t="shared" si="736"/>
        <v>0</v>
      </c>
      <c r="AD5018" s="88">
        <f t="shared" si="737"/>
        <v>0</v>
      </c>
      <c r="AE5018" s="88">
        <f t="shared" si="738"/>
        <v>20102</v>
      </c>
      <c r="AF5018" s="89"/>
      <c r="AG5018" s="89"/>
      <c r="AH5018" s="88">
        <f t="shared" si="739"/>
        <v>20102</v>
      </c>
      <c r="AI5018" s="90">
        <f t="shared" si="727"/>
        <v>0</v>
      </c>
      <c r="AJ5018" s="92"/>
      <c r="AK5018" s="89">
        <v>540</v>
      </c>
      <c r="AL5018" s="89"/>
      <c r="AM5018" s="88">
        <f t="shared" si="740"/>
        <v>540</v>
      </c>
      <c r="AN5018" s="89">
        <v>22755</v>
      </c>
      <c r="AO5018" s="89"/>
      <c r="AP5018" s="88">
        <f t="shared" si="741"/>
        <v>22755</v>
      </c>
      <c r="AQ5018" s="89">
        <v>29</v>
      </c>
      <c r="AR5018" s="89"/>
      <c r="AS5018" s="88">
        <f t="shared" si="742"/>
        <v>21467</v>
      </c>
      <c r="AT5018" s="89"/>
      <c r="AU5018" s="88">
        <f t="shared" si="743"/>
        <v>44791</v>
      </c>
      <c r="AV5018" s="92"/>
      <c r="AW5018" s="93">
        <f t="shared" si="744"/>
        <v>0</v>
      </c>
      <c r="AX5018" s="92"/>
      <c r="AY5018" s="94">
        <f t="shared" si="745"/>
        <v>24689</v>
      </c>
      <c r="AZ5018" s="95">
        <v>19000</v>
      </c>
      <c r="BA5018" s="94">
        <f t="shared" si="746"/>
        <v>5689</v>
      </c>
      <c r="BB5018" s="92"/>
      <c r="BC5018" s="96"/>
      <c r="BD5018" s="97"/>
      <c r="BE5018" s="30" t="str">
        <f t="shared" ref="BE5018:BL5033" si="747">+BE5017</f>
        <v>oui</v>
      </c>
      <c r="BF5018" s="98" t="str">
        <f t="shared" si="747"/>
        <v>oui</v>
      </c>
      <c r="BG5018" s="98" t="str">
        <f t="shared" si="747"/>
        <v>oui</v>
      </c>
      <c r="BH5018" s="98" t="str">
        <f t="shared" si="747"/>
        <v>oui</v>
      </c>
      <c r="BI5018" s="98" t="str">
        <f t="shared" si="747"/>
        <v>oui</v>
      </c>
      <c r="BJ5018" s="98" t="str">
        <f t="shared" si="747"/>
        <v>oui</v>
      </c>
      <c r="BK5018" s="98" t="str">
        <f t="shared" si="747"/>
        <v>oui</v>
      </c>
      <c r="BL5018" s="33" t="str">
        <f t="shared" si="747"/>
        <v>oui</v>
      </c>
    </row>
    <row r="5019" spans="1:64" s="24" customFormat="1" ht="11.25" x14ac:dyDescent="0.2">
      <c r="A5019" s="512" t="s">
        <v>79</v>
      </c>
      <c r="B5019" s="507">
        <f t="shared" si="728"/>
        <v>366292</v>
      </c>
      <c r="C5019" s="15"/>
      <c r="D5019" s="471">
        <v>73140</v>
      </c>
      <c r="E5019" s="471">
        <v>0</v>
      </c>
      <c r="F5019" s="471">
        <v>0</v>
      </c>
      <c r="G5019" s="471">
        <v>0</v>
      </c>
      <c r="H5019" s="471">
        <v>17899</v>
      </c>
      <c r="I5019" s="471">
        <v>0</v>
      </c>
      <c r="J5019" s="471">
        <v>0</v>
      </c>
      <c r="K5019" s="471">
        <v>0</v>
      </c>
      <c r="L5019" s="471">
        <v>275223</v>
      </c>
      <c r="M5019" s="471">
        <v>0</v>
      </c>
      <c r="N5019" s="471">
        <v>0</v>
      </c>
      <c r="O5019" s="513">
        <v>0</v>
      </c>
      <c r="P5019" s="513">
        <v>30</v>
      </c>
      <c r="Q5019" s="513">
        <v>0</v>
      </c>
      <c r="R5019" s="509">
        <f t="shared" si="729"/>
        <v>366262</v>
      </c>
      <c r="S5019" s="510">
        <f t="shared" si="729"/>
        <v>0</v>
      </c>
      <c r="T5019" s="513"/>
      <c r="U5019" s="88">
        <f t="shared" si="730"/>
        <v>30</v>
      </c>
      <c r="V5019" s="89"/>
      <c r="W5019" s="27" t="s">
        <v>10</v>
      </c>
      <c r="X5019" s="88">
        <f t="shared" si="731"/>
        <v>14628</v>
      </c>
      <c r="Y5019" s="88">
        <f t="shared" si="732"/>
        <v>0</v>
      </c>
      <c r="Z5019" s="88">
        <f t="shared" si="733"/>
        <v>1790</v>
      </c>
      <c r="AA5019" s="88">
        <f t="shared" si="734"/>
        <v>0</v>
      </c>
      <c r="AB5019" s="88">
        <f t="shared" si="735"/>
        <v>15137</v>
      </c>
      <c r="AC5019" s="88">
        <f t="shared" si="736"/>
        <v>0</v>
      </c>
      <c r="AD5019" s="88">
        <f t="shared" si="737"/>
        <v>0</v>
      </c>
      <c r="AE5019" s="88">
        <f t="shared" si="738"/>
        <v>31555</v>
      </c>
      <c r="AF5019" s="89"/>
      <c r="AG5019" s="89"/>
      <c r="AH5019" s="88">
        <f t="shared" si="739"/>
        <v>31555</v>
      </c>
      <c r="AI5019" s="90">
        <f t="shared" si="727"/>
        <v>0</v>
      </c>
      <c r="AJ5019" s="92"/>
      <c r="AK5019" s="89">
        <v>1779</v>
      </c>
      <c r="AL5019" s="89">
        <v>0</v>
      </c>
      <c r="AM5019" s="88">
        <f t="shared" si="740"/>
        <v>1779</v>
      </c>
      <c r="AN5019" s="89">
        <f>11+41437</f>
        <v>41448</v>
      </c>
      <c r="AO5019" s="89">
        <v>0</v>
      </c>
      <c r="AP5019" s="88">
        <f t="shared" si="741"/>
        <v>41448</v>
      </c>
      <c r="AQ5019" s="89">
        <v>0</v>
      </c>
      <c r="AR5019" s="89">
        <v>0</v>
      </c>
      <c r="AS5019" s="88">
        <f t="shared" si="742"/>
        <v>5689</v>
      </c>
      <c r="AT5019" s="89"/>
      <c r="AU5019" s="88">
        <f t="shared" si="743"/>
        <v>48916</v>
      </c>
      <c r="AV5019" s="92"/>
      <c r="AW5019" s="93">
        <f t="shared" si="744"/>
        <v>0</v>
      </c>
      <c r="AX5019" s="92"/>
      <c r="AY5019" s="94">
        <f t="shared" si="745"/>
        <v>17361</v>
      </c>
      <c r="AZ5019" s="95"/>
      <c r="BA5019" s="94">
        <f t="shared" si="746"/>
        <v>17361</v>
      </c>
      <c r="BB5019" s="92"/>
      <c r="BC5019" s="96"/>
      <c r="BD5019" s="97"/>
      <c r="BE5019" s="30" t="str">
        <f t="shared" si="747"/>
        <v>oui</v>
      </c>
      <c r="BF5019" s="98" t="str">
        <f t="shared" si="747"/>
        <v>oui</v>
      </c>
      <c r="BG5019" s="98" t="str">
        <f t="shared" si="747"/>
        <v>oui</v>
      </c>
      <c r="BH5019" s="98" t="str">
        <f t="shared" si="747"/>
        <v>oui</v>
      </c>
      <c r="BI5019" s="98" t="str">
        <f t="shared" si="747"/>
        <v>oui</v>
      </c>
      <c r="BJ5019" s="98" t="str">
        <f t="shared" si="747"/>
        <v>oui</v>
      </c>
      <c r="BK5019" s="98" t="str">
        <f t="shared" si="747"/>
        <v>oui</v>
      </c>
      <c r="BL5019" s="33" t="str">
        <f t="shared" si="747"/>
        <v>oui</v>
      </c>
    </row>
    <row r="5020" spans="1:64" s="24" customFormat="1" ht="11.25" x14ac:dyDescent="0.2">
      <c r="A5020" s="512" t="s">
        <v>80</v>
      </c>
      <c r="B5020" s="507">
        <f t="shared" si="728"/>
        <v>400085</v>
      </c>
      <c r="C5020" s="15"/>
      <c r="D5020" s="471">
        <v>90670</v>
      </c>
      <c r="E5020" s="471">
        <v>0</v>
      </c>
      <c r="F5020" s="471">
        <v>0</v>
      </c>
      <c r="G5020" s="471">
        <v>0</v>
      </c>
      <c r="H5020" s="471">
        <v>19357</v>
      </c>
      <c r="I5020" s="471">
        <v>0</v>
      </c>
      <c r="J5020" s="471">
        <v>0</v>
      </c>
      <c r="K5020" s="471">
        <v>0</v>
      </c>
      <c r="L5020" s="471">
        <v>290007</v>
      </c>
      <c r="M5020" s="471">
        <v>0</v>
      </c>
      <c r="N5020" s="471">
        <v>0</v>
      </c>
      <c r="O5020" s="513">
        <v>0</v>
      </c>
      <c r="P5020" s="513">
        <v>51</v>
      </c>
      <c r="Q5020" s="513">
        <v>0</v>
      </c>
      <c r="R5020" s="509">
        <f t="shared" si="729"/>
        <v>400034</v>
      </c>
      <c r="S5020" s="510">
        <f t="shared" si="729"/>
        <v>0</v>
      </c>
      <c r="T5020" s="513">
        <v>0</v>
      </c>
      <c r="U5020" s="88">
        <f t="shared" si="730"/>
        <v>51</v>
      </c>
      <c r="V5020" s="89"/>
      <c r="W5020" s="27" t="s">
        <v>10</v>
      </c>
      <c r="X5020" s="88">
        <f t="shared" si="731"/>
        <v>18134</v>
      </c>
      <c r="Y5020" s="88">
        <f t="shared" si="732"/>
        <v>0</v>
      </c>
      <c r="Z5020" s="88">
        <f t="shared" si="733"/>
        <v>1936</v>
      </c>
      <c r="AA5020" s="88">
        <f t="shared" si="734"/>
        <v>0</v>
      </c>
      <c r="AB5020" s="88">
        <f t="shared" si="735"/>
        <v>15950</v>
      </c>
      <c r="AC5020" s="88">
        <f t="shared" si="736"/>
        <v>0</v>
      </c>
      <c r="AD5020" s="88">
        <f t="shared" si="737"/>
        <v>0</v>
      </c>
      <c r="AE5020" s="88">
        <f t="shared" si="738"/>
        <v>36020</v>
      </c>
      <c r="AF5020" s="89"/>
      <c r="AG5020" s="89"/>
      <c r="AH5020" s="88">
        <f t="shared" si="739"/>
        <v>36020</v>
      </c>
      <c r="AI5020" s="90">
        <f t="shared" si="727"/>
        <v>0</v>
      </c>
      <c r="AJ5020" s="92"/>
      <c r="AK5020" s="89">
        <v>14898</v>
      </c>
      <c r="AL5020" s="89"/>
      <c r="AM5020" s="88">
        <f t="shared" si="740"/>
        <v>14898</v>
      </c>
      <c r="AN5020" s="471">
        <v>33275</v>
      </c>
      <c r="AO5020" s="471">
        <v>0</v>
      </c>
      <c r="AP5020" s="88">
        <f t="shared" si="741"/>
        <v>33275</v>
      </c>
      <c r="AQ5020" s="89">
        <v>0</v>
      </c>
      <c r="AR5020" s="89"/>
      <c r="AS5020" s="88">
        <f t="shared" si="742"/>
        <v>17361</v>
      </c>
      <c r="AT5020" s="89"/>
      <c r="AU5020" s="88">
        <f t="shared" si="743"/>
        <v>65534</v>
      </c>
      <c r="AV5020" s="92"/>
      <c r="AW5020" s="93">
        <f t="shared" si="744"/>
        <v>0</v>
      </c>
      <c r="AX5020" s="92"/>
      <c r="AY5020" s="94">
        <f t="shared" si="745"/>
        <v>29514</v>
      </c>
      <c r="AZ5020" s="95">
        <v>24000</v>
      </c>
      <c r="BA5020" s="94">
        <f t="shared" si="746"/>
        <v>5514</v>
      </c>
      <c r="BB5020" s="92"/>
      <c r="BC5020" s="96"/>
      <c r="BD5020" s="97"/>
      <c r="BE5020" s="30" t="str">
        <f t="shared" si="747"/>
        <v>oui</v>
      </c>
      <c r="BF5020" s="98"/>
      <c r="BG5020" s="98"/>
      <c r="BH5020" s="98"/>
      <c r="BI5020" s="98"/>
      <c r="BJ5020" s="98"/>
      <c r="BK5020" s="98"/>
      <c r="BL5020" s="33"/>
    </row>
    <row r="5021" spans="1:64" s="24" customFormat="1" ht="11.25" x14ac:dyDescent="0.2">
      <c r="A5021" s="512" t="s">
        <v>81</v>
      </c>
      <c r="B5021" s="507">
        <f t="shared" si="728"/>
        <v>0</v>
      </c>
      <c r="C5021" s="15"/>
      <c r="D5021" s="471">
        <v>0</v>
      </c>
      <c r="E5021" s="471">
        <v>0</v>
      </c>
      <c r="F5021" s="471">
        <v>0</v>
      </c>
      <c r="G5021" s="471">
        <v>0</v>
      </c>
      <c r="H5021" s="471">
        <v>0</v>
      </c>
      <c r="I5021" s="471">
        <v>0</v>
      </c>
      <c r="J5021" s="471">
        <v>0</v>
      </c>
      <c r="K5021" s="471">
        <v>0</v>
      </c>
      <c r="L5021" s="471">
        <v>0</v>
      </c>
      <c r="M5021" s="471">
        <v>0</v>
      </c>
      <c r="N5021" s="471">
        <v>0</v>
      </c>
      <c r="O5021" s="513">
        <v>0</v>
      </c>
      <c r="P5021" s="513">
        <v>0</v>
      </c>
      <c r="Q5021" s="513">
        <v>0</v>
      </c>
      <c r="R5021" s="509">
        <f t="shared" si="729"/>
        <v>0</v>
      </c>
      <c r="S5021" s="510">
        <f t="shared" si="729"/>
        <v>0</v>
      </c>
      <c r="T5021" s="513">
        <v>0</v>
      </c>
      <c r="U5021" s="88">
        <f t="shared" si="730"/>
        <v>0</v>
      </c>
      <c r="V5021" s="89"/>
      <c r="W5021" s="27" t="s">
        <v>10</v>
      </c>
      <c r="X5021" s="88">
        <f t="shared" si="731"/>
        <v>0</v>
      </c>
      <c r="Y5021" s="88">
        <f t="shared" si="732"/>
        <v>0</v>
      </c>
      <c r="Z5021" s="88">
        <f t="shared" si="733"/>
        <v>0</v>
      </c>
      <c r="AA5021" s="88">
        <f t="shared" si="734"/>
        <v>0</v>
      </c>
      <c r="AB5021" s="88">
        <f t="shared" si="735"/>
        <v>0</v>
      </c>
      <c r="AC5021" s="88">
        <f t="shared" si="736"/>
        <v>0</v>
      </c>
      <c r="AD5021" s="88">
        <f t="shared" si="737"/>
        <v>0</v>
      </c>
      <c r="AE5021" s="88">
        <f t="shared" si="738"/>
        <v>0</v>
      </c>
      <c r="AF5021" s="89"/>
      <c r="AG5021" s="89"/>
      <c r="AH5021" s="88">
        <f t="shared" si="739"/>
        <v>0</v>
      </c>
      <c r="AI5021" s="90">
        <f t="shared" si="727"/>
        <v>0</v>
      </c>
      <c r="AJ5021" s="92"/>
      <c r="AK5021" s="89">
        <v>0</v>
      </c>
      <c r="AL5021" s="89"/>
      <c r="AM5021" s="88">
        <f t="shared" si="740"/>
        <v>0</v>
      </c>
      <c r="AN5021" s="471">
        <v>0</v>
      </c>
      <c r="AO5021" s="471">
        <v>0</v>
      </c>
      <c r="AP5021" s="88">
        <f t="shared" si="741"/>
        <v>0</v>
      </c>
      <c r="AQ5021" s="89">
        <v>0</v>
      </c>
      <c r="AR5021" s="89"/>
      <c r="AS5021" s="88">
        <f t="shared" si="742"/>
        <v>5514</v>
      </c>
      <c r="AT5021" s="89"/>
      <c r="AU5021" s="88">
        <f t="shared" si="743"/>
        <v>5514</v>
      </c>
      <c r="AV5021" s="92"/>
      <c r="AW5021" s="93">
        <f t="shared" si="744"/>
        <v>0</v>
      </c>
      <c r="AX5021" s="92"/>
      <c r="AY5021" s="94">
        <f t="shared" si="745"/>
        <v>5514</v>
      </c>
      <c r="AZ5021" s="95">
        <v>0</v>
      </c>
      <c r="BA5021" s="94">
        <f t="shared" si="746"/>
        <v>5514</v>
      </c>
      <c r="BB5021" s="92"/>
      <c r="BC5021" s="96"/>
      <c r="BD5021" s="97"/>
      <c r="BE5021" s="30" t="str">
        <f t="shared" si="747"/>
        <v>oui</v>
      </c>
      <c r="BF5021" s="98"/>
      <c r="BG5021" s="98"/>
      <c r="BH5021" s="98"/>
      <c r="BI5021" s="98"/>
      <c r="BJ5021" s="98"/>
      <c r="BK5021" s="98"/>
      <c r="BL5021" s="33"/>
    </row>
    <row r="5022" spans="1:64" s="24" customFormat="1" ht="11.25" x14ac:dyDescent="0.2">
      <c r="A5022" s="512" t="s">
        <v>82</v>
      </c>
      <c r="B5022" s="507">
        <f t="shared" si="728"/>
        <v>0</v>
      </c>
      <c r="C5022" s="15"/>
      <c r="D5022" s="471">
        <v>0</v>
      </c>
      <c r="E5022" s="471">
        <v>0</v>
      </c>
      <c r="F5022" s="471">
        <v>0</v>
      </c>
      <c r="G5022" s="471">
        <v>0</v>
      </c>
      <c r="H5022" s="471">
        <v>0</v>
      </c>
      <c r="I5022" s="471">
        <v>0</v>
      </c>
      <c r="J5022" s="471">
        <v>0</v>
      </c>
      <c r="K5022" s="471">
        <v>0</v>
      </c>
      <c r="L5022" s="471">
        <v>0</v>
      </c>
      <c r="M5022" s="471">
        <v>0</v>
      </c>
      <c r="N5022" s="471">
        <v>0</v>
      </c>
      <c r="O5022" s="513">
        <v>0</v>
      </c>
      <c r="P5022" s="513">
        <v>0</v>
      </c>
      <c r="Q5022" s="513">
        <v>0</v>
      </c>
      <c r="R5022" s="509">
        <f t="shared" si="729"/>
        <v>0</v>
      </c>
      <c r="S5022" s="510">
        <f t="shared" si="729"/>
        <v>0</v>
      </c>
      <c r="T5022" s="513">
        <v>0</v>
      </c>
      <c r="U5022" s="88">
        <f t="shared" si="730"/>
        <v>0</v>
      </c>
      <c r="V5022" s="89"/>
      <c r="W5022" s="27" t="s">
        <v>10</v>
      </c>
      <c r="X5022" s="88">
        <f t="shared" si="731"/>
        <v>0</v>
      </c>
      <c r="Y5022" s="88">
        <f t="shared" si="732"/>
        <v>0</v>
      </c>
      <c r="Z5022" s="88">
        <f t="shared" si="733"/>
        <v>0</v>
      </c>
      <c r="AA5022" s="88">
        <f t="shared" si="734"/>
        <v>0</v>
      </c>
      <c r="AB5022" s="88">
        <f t="shared" si="735"/>
        <v>0</v>
      </c>
      <c r="AC5022" s="88">
        <f t="shared" si="736"/>
        <v>0</v>
      </c>
      <c r="AD5022" s="88">
        <f t="shared" si="737"/>
        <v>0</v>
      </c>
      <c r="AE5022" s="88">
        <f t="shared" si="738"/>
        <v>0</v>
      </c>
      <c r="AF5022" s="89"/>
      <c r="AG5022" s="89"/>
      <c r="AH5022" s="88">
        <f t="shared" si="739"/>
        <v>0</v>
      </c>
      <c r="AI5022" s="90">
        <f t="shared" si="727"/>
        <v>0</v>
      </c>
      <c r="AJ5022" s="92"/>
      <c r="AK5022" s="89">
        <v>0</v>
      </c>
      <c r="AL5022" s="89"/>
      <c r="AM5022" s="88">
        <f t="shared" si="740"/>
        <v>0</v>
      </c>
      <c r="AN5022" s="471">
        <v>0</v>
      </c>
      <c r="AO5022" s="471">
        <v>0</v>
      </c>
      <c r="AP5022" s="88">
        <f t="shared" si="741"/>
        <v>0</v>
      </c>
      <c r="AQ5022" s="89">
        <v>0</v>
      </c>
      <c r="AR5022" s="89"/>
      <c r="AS5022" s="88">
        <f t="shared" si="742"/>
        <v>5514</v>
      </c>
      <c r="AT5022" s="89"/>
      <c r="AU5022" s="88">
        <f t="shared" si="743"/>
        <v>5514</v>
      </c>
      <c r="AV5022" s="92"/>
      <c r="AW5022" s="93">
        <f t="shared" si="744"/>
        <v>0</v>
      </c>
      <c r="AX5022" s="92"/>
      <c r="AY5022" s="94">
        <f t="shared" si="745"/>
        <v>5514</v>
      </c>
      <c r="AZ5022" s="95">
        <v>0</v>
      </c>
      <c r="BA5022" s="94">
        <f t="shared" si="746"/>
        <v>5514</v>
      </c>
      <c r="BB5022" s="92"/>
      <c r="BC5022" s="96"/>
      <c r="BD5022" s="97"/>
      <c r="BE5022" s="30" t="str">
        <f t="shared" si="747"/>
        <v>oui</v>
      </c>
      <c r="BF5022" s="98"/>
      <c r="BG5022" s="98"/>
      <c r="BH5022" s="98"/>
      <c r="BI5022" s="98"/>
      <c r="BJ5022" s="98"/>
      <c r="BK5022" s="98"/>
      <c r="BL5022" s="33"/>
    </row>
    <row r="5023" spans="1:64" s="24" customFormat="1" ht="11.25" x14ac:dyDescent="0.2">
      <c r="A5023" s="85"/>
      <c r="B5023" s="104"/>
      <c r="C5023" s="15"/>
      <c r="D5023" s="105"/>
      <c r="E5023" s="105"/>
      <c r="F5023" s="105"/>
      <c r="G5023" s="105"/>
      <c r="H5023" s="105"/>
      <c r="I5023" s="105"/>
      <c r="J5023" s="105"/>
      <c r="K5023" s="105"/>
      <c r="L5023" s="105"/>
      <c r="M5023" s="105"/>
      <c r="N5023" s="92"/>
      <c r="O5023" s="92"/>
      <c r="P5023" s="92"/>
      <c r="Q5023" s="92"/>
      <c r="R5023" s="92"/>
      <c r="S5023" s="92"/>
      <c r="U5023" s="92"/>
      <c r="V5023" s="92"/>
      <c r="W5023" s="27" t="s">
        <v>10</v>
      </c>
      <c r="X5023" s="92"/>
      <c r="Y5023" s="92"/>
      <c r="Z5023" s="92"/>
      <c r="AA5023" s="92"/>
      <c r="AB5023" s="92"/>
      <c r="AC5023" s="92"/>
      <c r="AD5023" s="92"/>
      <c r="AE5023" s="92"/>
      <c r="AF5023" s="106"/>
      <c r="AG5023" s="92"/>
      <c r="AH5023" s="92"/>
      <c r="AI5023" s="92"/>
      <c r="AJ5023" s="107"/>
      <c r="AK5023" s="106"/>
      <c r="AL5023" s="106"/>
      <c r="AM5023" s="106"/>
      <c r="AN5023" s="92"/>
      <c r="AO5023" s="92"/>
      <c r="AP5023" s="92"/>
      <c r="AQ5023" s="92"/>
      <c r="AR5023" s="92"/>
      <c r="AS5023" s="92"/>
      <c r="AT5023" s="92"/>
      <c r="AU5023" s="92"/>
      <c r="AV5023" s="92"/>
      <c r="AW5023" s="92"/>
      <c r="AX5023" s="92"/>
      <c r="AY5023" s="28"/>
      <c r="AZ5023" s="28"/>
      <c r="BA5023" s="28"/>
      <c r="BB5023" s="92"/>
      <c r="BD5023" s="29"/>
      <c r="BE5023" s="30" t="str">
        <f t="shared" si="747"/>
        <v>oui</v>
      </c>
      <c r="BF5023" s="98">
        <f t="shared" si="747"/>
        <v>0</v>
      </c>
      <c r="BG5023" s="98">
        <f t="shared" si="747"/>
        <v>0</v>
      </c>
      <c r="BH5023" s="98">
        <f t="shared" si="747"/>
        <v>0</v>
      </c>
      <c r="BI5023" s="98">
        <f t="shared" si="747"/>
        <v>0</v>
      </c>
      <c r="BJ5023" s="98">
        <f t="shared" si="747"/>
        <v>0</v>
      </c>
      <c r="BK5023" s="98">
        <f t="shared" si="747"/>
        <v>0</v>
      </c>
      <c r="BL5023" s="33">
        <f t="shared" si="747"/>
        <v>0</v>
      </c>
    </row>
    <row r="5024" spans="1:64" s="24" customFormat="1" ht="12.75" x14ac:dyDescent="0.2">
      <c r="A5024" s="472" t="s">
        <v>83</v>
      </c>
      <c r="B5024" s="108">
        <f>SUM(B5008:B5022)</f>
        <v>4217852.78</v>
      </c>
      <c r="C5024" s="15"/>
      <c r="D5024" s="108">
        <f t="shared" ref="D5024:V5024" si="748">SUM(D5008:D5022)</f>
        <v>897573.42999999993</v>
      </c>
      <c r="E5024" s="108">
        <f t="shared" si="748"/>
        <v>0</v>
      </c>
      <c r="F5024" s="108">
        <f t="shared" si="748"/>
        <v>0</v>
      </c>
      <c r="G5024" s="108">
        <f t="shared" si="748"/>
        <v>0</v>
      </c>
      <c r="H5024" s="108">
        <f t="shared" si="748"/>
        <v>163964.84</v>
      </c>
      <c r="I5024" s="108">
        <f t="shared" si="748"/>
        <v>0</v>
      </c>
      <c r="J5024" s="108">
        <f t="shared" si="748"/>
        <v>0</v>
      </c>
      <c r="K5024" s="108">
        <f t="shared" si="748"/>
        <v>0</v>
      </c>
      <c r="L5024" s="108">
        <f t="shared" si="748"/>
        <v>3147060.4400000004</v>
      </c>
      <c r="M5024" s="108">
        <f t="shared" si="748"/>
        <v>3548</v>
      </c>
      <c r="N5024" s="108">
        <f t="shared" si="748"/>
        <v>53.730000000000004</v>
      </c>
      <c r="O5024" s="108">
        <f t="shared" si="748"/>
        <v>0</v>
      </c>
      <c r="P5024" s="108">
        <f t="shared" si="748"/>
        <v>5993.34</v>
      </c>
      <c r="Q5024" s="108">
        <f t="shared" si="748"/>
        <v>0</v>
      </c>
      <c r="R5024" s="108">
        <f t="shared" si="748"/>
        <v>4208652.4399999995</v>
      </c>
      <c r="S5024" s="108">
        <f t="shared" si="748"/>
        <v>3548</v>
      </c>
      <c r="T5024" s="108">
        <f t="shared" si="748"/>
        <v>-341</v>
      </c>
      <c r="U5024" s="108">
        <f t="shared" si="748"/>
        <v>5993.34</v>
      </c>
      <c r="V5024" s="108">
        <f t="shared" si="748"/>
        <v>0</v>
      </c>
      <c r="W5024" s="27" t="s">
        <v>10</v>
      </c>
      <c r="X5024" s="108">
        <f t="shared" ref="X5024:AF5024" si="749">SUM(X5008:X5022)</f>
        <v>179515</v>
      </c>
      <c r="Y5024" s="108">
        <f t="shared" si="749"/>
        <v>0</v>
      </c>
      <c r="Z5024" s="108">
        <f t="shared" si="749"/>
        <v>16396</v>
      </c>
      <c r="AA5024" s="108">
        <f t="shared" si="749"/>
        <v>0</v>
      </c>
      <c r="AB5024" s="108">
        <f t="shared" si="749"/>
        <v>173284</v>
      </c>
      <c r="AC5024" s="108">
        <f t="shared" si="749"/>
        <v>1</v>
      </c>
      <c r="AD5024" s="108">
        <f t="shared" si="749"/>
        <v>0</v>
      </c>
      <c r="AE5024" s="108">
        <f t="shared" si="749"/>
        <v>369196</v>
      </c>
      <c r="AF5024" s="108">
        <f t="shared" si="749"/>
        <v>0</v>
      </c>
      <c r="AG5024" s="109"/>
      <c r="AH5024" s="108">
        <f>SUM(AH5008:AH5022)</f>
        <v>369196</v>
      </c>
      <c r="AI5024" s="108">
        <f>SUM(AI5008:AI5022)</f>
        <v>196</v>
      </c>
      <c r="AJ5024" s="107"/>
      <c r="AK5024" s="108">
        <f t="shared" ref="AK5024:AR5024" si="750">SUM(AK5008:AK5022)</f>
        <v>192174.84</v>
      </c>
      <c r="AL5024" s="108">
        <f t="shared" si="750"/>
        <v>0</v>
      </c>
      <c r="AM5024" s="108">
        <f t="shared" si="750"/>
        <v>192174.84</v>
      </c>
      <c r="AN5024" s="108">
        <f t="shared" si="750"/>
        <v>392591.85</v>
      </c>
      <c r="AO5024" s="108">
        <f t="shared" si="750"/>
        <v>196</v>
      </c>
      <c r="AP5024" s="108">
        <f t="shared" si="750"/>
        <v>392787.85</v>
      </c>
      <c r="AQ5024" s="108">
        <f t="shared" si="750"/>
        <v>29</v>
      </c>
      <c r="AR5024" s="108">
        <f t="shared" si="750"/>
        <v>3729</v>
      </c>
      <c r="AS5024" s="109"/>
      <c r="AT5024" s="109"/>
      <c r="AU5024" s="109"/>
      <c r="AV5024" s="92"/>
      <c r="AW5024" s="92"/>
      <c r="AX5024" s="92"/>
      <c r="AY5024" s="28"/>
      <c r="AZ5024" s="28"/>
      <c r="BA5024" s="28"/>
      <c r="BB5024" s="92"/>
      <c r="BD5024" s="29"/>
      <c r="BE5024" s="30" t="str">
        <f t="shared" si="747"/>
        <v>oui</v>
      </c>
      <c r="BF5024" s="98">
        <f t="shared" si="747"/>
        <v>0</v>
      </c>
      <c r="BG5024" s="98">
        <f t="shared" si="747"/>
        <v>0</v>
      </c>
      <c r="BH5024" s="98">
        <f t="shared" si="747"/>
        <v>0</v>
      </c>
      <c r="BI5024" s="98">
        <f t="shared" si="747"/>
        <v>0</v>
      </c>
      <c r="BJ5024" s="98">
        <f t="shared" si="747"/>
        <v>0</v>
      </c>
      <c r="BK5024" s="98">
        <f t="shared" si="747"/>
        <v>0</v>
      </c>
      <c r="BL5024" s="33">
        <f t="shared" si="747"/>
        <v>0</v>
      </c>
    </row>
    <row r="5025" spans="1:64" s="24" customFormat="1" ht="11.25" x14ac:dyDescent="0.2">
      <c r="C5025" s="15"/>
      <c r="W5025" s="27" t="s">
        <v>10</v>
      </c>
      <c r="AY5025" s="28"/>
      <c r="AZ5025" s="28"/>
      <c r="BA5025" s="28"/>
      <c r="BD5025" s="29"/>
      <c r="BE5025" s="30" t="str">
        <f t="shared" si="747"/>
        <v>oui</v>
      </c>
      <c r="BF5025" s="33">
        <f t="shared" si="747"/>
        <v>0</v>
      </c>
      <c r="BG5025" s="33">
        <f t="shared" si="747"/>
        <v>0</v>
      </c>
      <c r="BH5025" s="33">
        <f t="shared" si="747"/>
        <v>0</v>
      </c>
      <c r="BI5025" s="33">
        <f t="shared" si="747"/>
        <v>0</v>
      </c>
      <c r="BJ5025" s="33">
        <f t="shared" si="747"/>
        <v>0</v>
      </c>
      <c r="BK5025" s="33">
        <f t="shared" si="747"/>
        <v>0</v>
      </c>
      <c r="BL5025" s="33">
        <f t="shared" si="747"/>
        <v>0</v>
      </c>
    </row>
    <row r="5026" spans="1:64" s="111" customFormat="1" ht="12.75" x14ac:dyDescent="0.2">
      <c r="A5026" s="110" t="s">
        <v>84</v>
      </c>
      <c r="C5026" s="15"/>
      <c r="D5026" s="134">
        <v>897573</v>
      </c>
      <c r="E5026" s="112"/>
      <c r="F5026" s="134">
        <v>0</v>
      </c>
      <c r="G5026" s="112"/>
      <c r="H5026" s="134">
        <v>163965</v>
      </c>
      <c r="I5026" s="112"/>
      <c r="J5026" s="134"/>
      <c r="K5026" s="112"/>
      <c r="L5026" s="134">
        <v>3147060</v>
      </c>
      <c r="M5026" s="112"/>
      <c r="N5026" s="134">
        <v>54</v>
      </c>
      <c r="O5026" s="112"/>
      <c r="P5026" s="134">
        <v>5993</v>
      </c>
      <c r="Q5026" s="112"/>
      <c r="R5026" s="134">
        <f>SUM(D5026:O5026)</f>
        <v>4208652</v>
      </c>
      <c r="S5026" s="112"/>
      <c r="U5026" s="134">
        <f>SUM(P5026:Q5026)</f>
        <v>5993</v>
      </c>
      <c r="W5026" s="27" t="s">
        <v>10</v>
      </c>
      <c r="AI5026" s="113">
        <f>+AI5024</f>
        <v>196</v>
      </c>
      <c r="AM5026" s="114">
        <f>+AL5024+AO5024</f>
        <v>196</v>
      </c>
      <c r="AN5026" s="115"/>
      <c r="AY5026" s="28"/>
      <c r="AZ5026" s="28"/>
      <c r="BA5026" s="28"/>
      <c r="BD5026" s="116"/>
      <c r="BE5026" s="30" t="str">
        <f t="shared" si="747"/>
        <v>oui</v>
      </c>
      <c r="BF5026" s="117">
        <f t="shared" si="747"/>
        <v>0</v>
      </c>
      <c r="BG5026" s="117">
        <f t="shared" si="747"/>
        <v>0</v>
      </c>
      <c r="BH5026" s="117">
        <f t="shared" si="747"/>
        <v>0</v>
      </c>
      <c r="BI5026" s="117">
        <f t="shared" si="747"/>
        <v>0</v>
      </c>
      <c r="BJ5026" s="117">
        <f t="shared" si="747"/>
        <v>0</v>
      </c>
      <c r="BK5026" s="117">
        <f t="shared" si="747"/>
        <v>0</v>
      </c>
      <c r="BL5026" s="117">
        <f t="shared" si="747"/>
        <v>0</v>
      </c>
    </row>
    <row r="5027" spans="1:64" s="111" customFormat="1" ht="12.75" x14ac:dyDescent="0.2">
      <c r="A5027" s="110" t="s">
        <v>85</v>
      </c>
      <c r="C5027" s="15"/>
      <c r="D5027" s="118"/>
      <c r="E5027" s="134">
        <v>0</v>
      </c>
      <c r="F5027" s="118"/>
      <c r="G5027" s="134">
        <v>0</v>
      </c>
      <c r="H5027" s="118"/>
      <c r="I5027" s="134">
        <v>0</v>
      </c>
      <c r="J5027" s="118"/>
      <c r="K5027" s="134"/>
      <c r="L5027" s="118"/>
      <c r="M5027" s="134">
        <v>3548</v>
      </c>
      <c r="N5027" s="118"/>
      <c r="O5027" s="134">
        <v>0</v>
      </c>
      <c r="P5027" s="118"/>
      <c r="Q5027" s="134">
        <v>0</v>
      </c>
      <c r="R5027" s="118"/>
      <c r="S5027" s="134">
        <f>SUM(D5027:O5027)</f>
        <v>3548</v>
      </c>
      <c r="U5027" s="118"/>
      <c r="W5027" s="27" t="s">
        <v>10</v>
      </c>
      <c r="AI5027" s="119"/>
      <c r="AM5027" s="120"/>
      <c r="AN5027" s="121"/>
      <c r="AY5027" s="28"/>
      <c r="AZ5027" s="28"/>
      <c r="BA5027" s="28"/>
      <c r="BD5027" s="116"/>
      <c r="BE5027" s="30" t="str">
        <f t="shared" si="747"/>
        <v>oui</v>
      </c>
      <c r="BF5027" s="117">
        <f t="shared" si="747"/>
        <v>0</v>
      </c>
      <c r="BG5027" s="117">
        <f t="shared" si="747"/>
        <v>0</v>
      </c>
      <c r="BH5027" s="117">
        <f t="shared" si="747"/>
        <v>0</v>
      </c>
      <c r="BI5027" s="117">
        <f t="shared" si="747"/>
        <v>0</v>
      </c>
      <c r="BJ5027" s="117">
        <f t="shared" si="747"/>
        <v>0</v>
      </c>
      <c r="BK5027" s="117">
        <f t="shared" si="747"/>
        <v>0</v>
      </c>
      <c r="BL5027" s="117">
        <f t="shared" si="747"/>
        <v>0</v>
      </c>
    </row>
    <row r="5028" spans="1:64" s="24" customFormat="1" ht="11.25" x14ac:dyDescent="0.2">
      <c r="C5028" s="15"/>
      <c r="W5028" s="27" t="s">
        <v>10</v>
      </c>
      <c r="AY5028" s="28"/>
      <c r="AZ5028" s="28"/>
      <c r="BA5028" s="28"/>
      <c r="BD5028" s="29"/>
      <c r="BE5028" s="30" t="str">
        <f t="shared" si="747"/>
        <v>oui</v>
      </c>
      <c r="BF5028" s="33">
        <f t="shared" si="747"/>
        <v>0</v>
      </c>
      <c r="BG5028" s="33">
        <f t="shared" si="747"/>
        <v>0</v>
      </c>
      <c r="BH5028" s="33">
        <f t="shared" si="747"/>
        <v>0</v>
      </c>
      <c r="BI5028" s="33">
        <f t="shared" si="747"/>
        <v>0</v>
      </c>
      <c r="BJ5028" s="33">
        <f t="shared" si="747"/>
        <v>0</v>
      </c>
      <c r="BK5028" s="33">
        <f t="shared" si="747"/>
        <v>0</v>
      </c>
      <c r="BL5028" s="33">
        <f t="shared" si="747"/>
        <v>0</v>
      </c>
    </row>
    <row r="5029" spans="1:64" s="122" customFormat="1" x14ac:dyDescent="0.25">
      <c r="A5029" s="122" t="str">
        <f>+CONCATENATE("Ecart ",C5029)</f>
        <v xml:space="preserve">Ecart </v>
      </c>
      <c r="C5029" s="15"/>
      <c r="D5029" s="135">
        <f>ROUND(D5024-D5026,0)</f>
        <v>0</v>
      </c>
      <c r="E5029" s="135">
        <f>ROUND(E5024-E5027,0)</f>
        <v>0</v>
      </c>
      <c r="F5029" s="135">
        <f>ROUND(F5024-F5026,0)</f>
        <v>0</v>
      </c>
      <c r="G5029" s="135">
        <f>ROUND(G5024-G5027,0)</f>
        <v>0</v>
      </c>
      <c r="H5029" s="135">
        <f>ROUND(H5024-H5026,0)</f>
        <v>0</v>
      </c>
      <c r="I5029" s="135">
        <f>ROUND(I5024-I5027,0)</f>
        <v>0</v>
      </c>
      <c r="J5029" s="135">
        <f>ROUND(J5024-J5026,0)</f>
        <v>0</v>
      </c>
      <c r="K5029" s="135">
        <f>ROUND(K5024-K5027,0)</f>
        <v>0</v>
      </c>
      <c r="L5029" s="135">
        <f>ROUND(L5024-L5026,0)</f>
        <v>0</v>
      </c>
      <c r="M5029" s="135">
        <f>ROUND(M5024-M5027,0)</f>
        <v>0</v>
      </c>
      <c r="N5029" s="135">
        <f>ROUND(N5024-N5026,0)</f>
        <v>0</v>
      </c>
      <c r="O5029" s="135">
        <f>ROUND(O5024-O5027,0)</f>
        <v>0</v>
      </c>
      <c r="P5029" s="135">
        <f>ROUND(P5024-P5026,0)</f>
        <v>0</v>
      </c>
      <c r="Q5029" s="135">
        <f>ROUND(Q5024-Q5027,0)</f>
        <v>0</v>
      </c>
      <c r="R5029" s="135">
        <f>ROUND(R5024-R5026,0)</f>
        <v>0</v>
      </c>
      <c r="S5029" s="135">
        <f>ROUND(S5024-S5027,0)</f>
        <v>0</v>
      </c>
      <c r="U5029" s="135">
        <f>ROUND(U5024-U5026,0)</f>
        <v>0</v>
      </c>
      <c r="W5029" s="27" t="s">
        <v>10</v>
      </c>
      <c r="AI5029" s="123" t="s">
        <v>86</v>
      </c>
      <c r="AY5029" s="124"/>
      <c r="AZ5029" s="124"/>
      <c r="BA5029" s="124"/>
      <c r="BD5029" s="125"/>
      <c r="BE5029" s="30" t="str">
        <f t="shared" si="747"/>
        <v>oui</v>
      </c>
      <c r="BF5029" s="126">
        <f t="shared" si="747"/>
        <v>0</v>
      </c>
      <c r="BG5029" s="126">
        <f t="shared" si="747"/>
        <v>0</v>
      </c>
      <c r="BH5029" s="126">
        <f t="shared" si="747"/>
        <v>0</v>
      </c>
      <c r="BI5029" s="126">
        <f t="shared" si="747"/>
        <v>0</v>
      </c>
      <c r="BJ5029" s="126">
        <f t="shared" si="747"/>
        <v>0</v>
      </c>
      <c r="BK5029" s="126">
        <f t="shared" si="747"/>
        <v>0</v>
      </c>
      <c r="BL5029" s="126">
        <f t="shared" si="747"/>
        <v>0</v>
      </c>
    </row>
    <row r="5030" spans="1:64" s="129" customFormat="1" ht="21" x14ac:dyDescent="0.35">
      <c r="B5030" s="127"/>
      <c r="C5030" s="15"/>
      <c r="D5030" s="128"/>
      <c r="E5030" s="128"/>
      <c r="F5030" s="128"/>
      <c r="W5030" s="27" t="s">
        <v>10</v>
      </c>
      <c r="AY5030" s="130"/>
      <c r="AZ5030" s="130"/>
      <c r="BA5030" s="130"/>
      <c r="BD5030" s="131"/>
      <c r="BE5030" s="30" t="str">
        <f t="shared" si="747"/>
        <v>oui</v>
      </c>
      <c r="BF5030" s="126">
        <f t="shared" si="747"/>
        <v>0</v>
      </c>
      <c r="BG5030" s="126">
        <f t="shared" si="747"/>
        <v>0</v>
      </c>
      <c r="BH5030" s="126">
        <f t="shared" si="747"/>
        <v>0</v>
      </c>
      <c r="BI5030" s="126">
        <f t="shared" si="747"/>
        <v>0</v>
      </c>
      <c r="BJ5030" s="126">
        <f t="shared" si="747"/>
        <v>0</v>
      </c>
      <c r="BK5030" s="126">
        <f t="shared" si="747"/>
        <v>0</v>
      </c>
      <c r="BL5030" s="126">
        <f t="shared" si="747"/>
        <v>0</v>
      </c>
    </row>
    <row r="5031" spans="1:64" s="129" customFormat="1" ht="21" x14ac:dyDescent="0.35">
      <c r="B5031" s="127"/>
      <c r="C5031" s="15"/>
      <c r="D5031" s="128"/>
      <c r="E5031" s="128"/>
      <c r="F5031" s="128"/>
      <c r="G5031" s="136">
        <v>0</v>
      </c>
      <c r="H5031" s="127" t="s">
        <v>88</v>
      </c>
      <c r="W5031" s="27" t="s">
        <v>10</v>
      </c>
      <c r="AY5031" s="130"/>
      <c r="AZ5031" s="130"/>
      <c r="BA5031" s="130"/>
      <c r="BD5031" s="131"/>
      <c r="BE5031" s="30" t="str">
        <f t="shared" si="747"/>
        <v>oui</v>
      </c>
      <c r="BF5031" s="126">
        <f t="shared" si="747"/>
        <v>0</v>
      </c>
      <c r="BG5031" s="126">
        <f t="shared" si="747"/>
        <v>0</v>
      </c>
      <c r="BH5031" s="126">
        <f t="shared" si="747"/>
        <v>0</v>
      </c>
      <c r="BI5031" s="126">
        <f t="shared" si="747"/>
        <v>0</v>
      </c>
      <c r="BJ5031" s="126">
        <f t="shared" si="747"/>
        <v>0</v>
      </c>
      <c r="BK5031" s="126">
        <f t="shared" si="747"/>
        <v>0</v>
      </c>
      <c r="BL5031" s="126">
        <f t="shared" si="747"/>
        <v>0</v>
      </c>
    </row>
    <row r="5032" spans="1:64" x14ac:dyDescent="0.25">
      <c r="C5032" s="15"/>
      <c r="W5032" s="27" t="s">
        <v>10</v>
      </c>
      <c r="AN5032"/>
      <c r="AO5032"/>
      <c r="AP5032"/>
      <c r="AQ5032"/>
      <c r="BE5032" s="30" t="str">
        <f t="shared" si="747"/>
        <v>oui</v>
      </c>
      <c r="BF5032" s="3">
        <f t="shared" si="747"/>
        <v>0</v>
      </c>
      <c r="BG5032" s="3">
        <f t="shared" si="747"/>
        <v>0</v>
      </c>
      <c r="BH5032" s="3">
        <f t="shared" si="747"/>
        <v>0</v>
      </c>
      <c r="BI5032" s="3">
        <f t="shared" si="747"/>
        <v>0</v>
      </c>
      <c r="BJ5032" s="3">
        <f t="shared" si="747"/>
        <v>0</v>
      </c>
      <c r="BK5032" s="3">
        <f t="shared" si="747"/>
        <v>0</v>
      </c>
      <c r="BL5032" s="3">
        <f t="shared" si="747"/>
        <v>0</v>
      </c>
    </row>
    <row r="5033" spans="1:64" s="129" customFormat="1" ht="21" x14ac:dyDescent="0.35">
      <c r="B5033" s="127"/>
      <c r="C5033" s="15"/>
      <c r="D5033" s="128"/>
      <c r="E5033" s="128"/>
      <c r="F5033" s="128"/>
      <c r="G5033" s="137">
        <v>0</v>
      </c>
      <c r="H5033" s="127" t="s">
        <v>90</v>
      </c>
      <c r="W5033" s="27" t="s">
        <v>10</v>
      </c>
      <c r="AY5033" s="130"/>
      <c r="AZ5033" s="130"/>
      <c r="BA5033" s="130"/>
      <c r="BD5033" s="131"/>
      <c r="BE5033" s="30" t="str">
        <f t="shared" si="747"/>
        <v>oui</v>
      </c>
      <c r="BF5033" s="126">
        <f t="shared" si="747"/>
        <v>0</v>
      </c>
      <c r="BG5033" s="126">
        <f t="shared" si="747"/>
        <v>0</v>
      </c>
      <c r="BH5033" s="126">
        <f t="shared" si="747"/>
        <v>0</v>
      </c>
      <c r="BI5033" s="126">
        <f t="shared" si="747"/>
        <v>0</v>
      </c>
      <c r="BJ5033" s="126">
        <f t="shared" si="747"/>
        <v>0</v>
      </c>
      <c r="BK5033" s="126">
        <f t="shared" si="747"/>
        <v>0</v>
      </c>
      <c r="BL5033" s="126">
        <f t="shared" si="747"/>
        <v>0</v>
      </c>
    </row>
    <row r="5034" spans="1:64" x14ac:dyDescent="0.25">
      <c r="C5034" s="15"/>
      <c r="W5034" s="27" t="s">
        <v>10</v>
      </c>
      <c r="AN5034"/>
      <c r="AO5034"/>
      <c r="AP5034"/>
      <c r="AQ5034"/>
      <c r="BE5034" s="30" t="str">
        <f t="shared" ref="BE5034:BL5049" si="751">+BE5033</f>
        <v>oui</v>
      </c>
      <c r="BF5034" s="3">
        <f t="shared" si="751"/>
        <v>0</v>
      </c>
      <c r="BG5034" s="3">
        <f t="shared" si="751"/>
        <v>0</v>
      </c>
      <c r="BH5034" s="3">
        <f t="shared" si="751"/>
        <v>0</v>
      </c>
      <c r="BI5034" s="3">
        <f t="shared" si="751"/>
        <v>0</v>
      </c>
      <c r="BJ5034" s="3">
        <f t="shared" si="751"/>
        <v>0</v>
      </c>
      <c r="BK5034" s="3">
        <f t="shared" si="751"/>
        <v>0</v>
      </c>
      <c r="BL5034" s="3">
        <f t="shared" si="751"/>
        <v>0</v>
      </c>
    </row>
    <row r="5035" spans="1:64" x14ac:dyDescent="0.25">
      <c r="C5035" s="15"/>
      <c r="W5035" s="27" t="s">
        <v>10</v>
      </c>
      <c r="AN5035"/>
      <c r="AO5035"/>
      <c r="AP5035"/>
      <c r="AQ5035"/>
      <c r="BE5035" s="30" t="str">
        <f t="shared" si="751"/>
        <v>oui</v>
      </c>
      <c r="BF5035" s="3">
        <f t="shared" si="751"/>
        <v>0</v>
      </c>
      <c r="BG5035" s="3">
        <f t="shared" si="751"/>
        <v>0</v>
      </c>
      <c r="BH5035" s="3">
        <f t="shared" si="751"/>
        <v>0</v>
      </c>
      <c r="BI5035" s="3">
        <f t="shared" si="751"/>
        <v>0</v>
      </c>
      <c r="BJ5035" s="3">
        <f t="shared" si="751"/>
        <v>0</v>
      </c>
      <c r="BK5035" s="3">
        <f t="shared" si="751"/>
        <v>0</v>
      </c>
      <c r="BL5035" s="3">
        <f t="shared" si="751"/>
        <v>0</v>
      </c>
    </row>
    <row r="5036" spans="1:64" x14ac:dyDescent="0.25">
      <c r="C5036" s="15"/>
      <c r="W5036" s="27" t="s">
        <v>10</v>
      </c>
      <c r="AN5036"/>
      <c r="AO5036"/>
      <c r="AP5036"/>
      <c r="AQ5036"/>
      <c r="BE5036" s="30" t="str">
        <f t="shared" si="751"/>
        <v>oui</v>
      </c>
      <c r="BF5036" s="3">
        <f t="shared" si="751"/>
        <v>0</v>
      </c>
      <c r="BG5036" s="3">
        <f t="shared" si="751"/>
        <v>0</v>
      </c>
      <c r="BH5036" s="3">
        <f t="shared" si="751"/>
        <v>0</v>
      </c>
      <c r="BI5036" s="3">
        <f t="shared" si="751"/>
        <v>0</v>
      </c>
      <c r="BJ5036" s="3">
        <f t="shared" si="751"/>
        <v>0</v>
      </c>
      <c r="BK5036" s="3">
        <f t="shared" si="751"/>
        <v>0</v>
      </c>
      <c r="BL5036" s="3">
        <f t="shared" si="751"/>
        <v>0</v>
      </c>
    </row>
    <row r="5037" spans="1:64" x14ac:dyDescent="0.25">
      <c r="C5037" s="15"/>
      <c r="M5037" s="173"/>
      <c r="N5037" s="148"/>
      <c r="W5037" s="27" t="s">
        <v>10</v>
      </c>
      <c r="AN5037"/>
      <c r="AO5037"/>
      <c r="AP5037"/>
      <c r="AQ5037"/>
      <c r="BE5037" s="30" t="str">
        <f t="shared" si="751"/>
        <v>oui</v>
      </c>
      <c r="BF5037" s="3">
        <f t="shared" si="751"/>
        <v>0</v>
      </c>
      <c r="BG5037" s="3">
        <f t="shared" si="751"/>
        <v>0</v>
      </c>
      <c r="BH5037" s="3">
        <f t="shared" si="751"/>
        <v>0</v>
      </c>
      <c r="BI5037" s="3">
        <f t="shared" si="751"/>
        <v>0</v>
      </c>
      <c r="BJ5037" s="3">
        <f t="shared" si="751"/>
        <v>0</v>
      </c>
      <c r="BK5037" s="3">
        <f t="shared" si="751"/>
        <v>0</v>
      </c>
      <c r="BL5037" s="3">
        <f t="shared" si="751"/>
        <v>0</v>
      </c>
    </row>
    <row r="5038" spans="1:64" x14ac:dyDescent="0.25">
      <c r="C5038" s="15"/>
      <c r="W5038" s="27" t="s">
        <v>10</v>
      </c>
      <c r="AN5038"/>
      <c r="AO5038"/>
      <c r="AP5038"/>
      <c r="AQ5038"/>
      <c r="BE5038" s="30" t="str">
        <f t="shared" si="751"/>
        <v>oui</v>
      </c>
      <c r="BF5038" s="3">
        <f t="shared" si="751"/>
        <v>0</v>
      </c>
      <c r="BG5038" s="3">
        <f t="shared" si="751"/>
        <v>0</v>
      </c>
      <c r="BH5038" s="3">
        <f t="shared" si="751"/>
        <v>0</v>
      </c>
      <c r="BI5038" s="3">
        <f t="shared" si="751"/>
        <v>0</v>
      </c>
      <c r="BJ5038" s="3">
        <f t="shared" si="751"/>
        <v>0</v>
      </c>
      <c r="BK5038" s="3">
        <f t="shared" si="751"/>
        <v>0</v>
      </c>
      <c r="BL5038" s="3">
        <f t="shared" si="751"/>
        <v>0</v>
      </c>
    </row>
    <row r="5039" spans="1:64" x14ac:dyDescent="0.25">
      <c r="C5039" s="15"/>
      <c r="W5039" s="27" t="s">
        <v>10</v>
      </c>
      <c r="AN5039"/>
      <c r="AO5039"/>
      <c r="AP5039"/>
      <c r="AQ5039"/>
      <c r="BE5039" s="30" t="str">
        <f t="shared" si="751"/>
        <v>oui</v>
      </c>
      <c r="BF5039" s="3">
        <f t="shared" si="751"/>
        <v>0</v>
      </c>
      <c r="BG5039" s="3">
        <f t="shared" si="751"/>
        <v>0</v>
      </c>
      <c r="BH5039" s="3">
        <f t="shared" si="751"/>
        <v>0</v>
      </c>
      <c r="BI5039" s="3">
        <f t="shared" si="751"/>
        <v>0</v>
      </c>
      <c r="BJ5039" s="3">
        <f t="shared" si="751"/>
        <v>0</v>
      </c>
      <c r="BK5039" s="3">
        <f t="shared" si="751"/>
        <v>0</v>
      </c>
      <c r="BL5039" s="3">
        <f t="shared" si="751"/>
        <v>0</v>
      </c>
    </row>
    <row r="5040" spans="1:64" x14ac:dyDescent="0.25">
      <c r="C5040" s="15"/>
      <c r="W5040" s="27" t="s">
        <v>10</v>
      </c>
      <c r="AN5040"/>
      <c r="AO5040"/>
      <c r="AP5040"/>
      <c r="AQ5040"/>
      <c r="BE5040" s="30" t="str">
        <f t="shared" si="751"/>
        <v>oui</v>
      </c>
      <c r="BF5040" s="3">
        <f t="shared" si="751"/>
        <v>0</v>
      </c>
      <c r="BG5040" s="3">
        <f t="shared" si="751"/>
        <v>0</v>
      </c>
      <c r="BH5040" s="3">
        <f t="shared" si="751"/>
        <v>0</v>
      </c>
      <c r="BI5040" s="3">
        <f t="shared" si="751"/>
        <v>0</v>
      </c>
      <c r="BJ5040" s="3">
        <f t="shared" si="751"/>
        <v>0</v>
      </c>
      <c r="BK5040" s="3">
        <f t="shared" si="751"/>
        <v>0</v>
      </c>
      <c r="BL5040" s="3">
        <f t="shared" si="751"/>
        <v>0</v>
      </c>
    </row>
    <row r="5041" spans="3:64" x14ac:dyDescent="0.25">
      <c r="C5041" s="15"/>
      <c r="W5041" s="27" t="s">
        <v>10</v>
      </c>
      <c r="AN5041"/>
      <c r="AO5041"/>
      <c r="AP5041"/>
      <c r="AQ5041"/>
      <c r="BE5041" s="30" t="str">
        <f t="shared" si="751"/>
        <v>oui</v>
      </c>
      <c r="BF5041" s="3">
        <f t="shared" si="751"/>
        <v>0</v>
      </c>
      <c r="BG5041" s="3">
        <f t="shared" si="751"/>
        <v>0</v>
      </c>
      <c r="BH5041" s="3">
        <f t="shared" si="751"/>
        <v>0</v>
      </c>
      <c r="BI5041" s="3">
        <f t="shared" si="751"/>
        <v>0</v>
      </c>
      <c r="BJ5041" s="3">
        <f t="shared" si="751"/>
        <v>0</v>
      </c>
      <c r="BK5041" s="3">
        <f t="shared" si="751"/>
        <v>0</v>
      </c>
      <c r="BL5041" s="3">
        <f t="shared" si="751"/>
        <v>0</v>
      </c>
    </row>
    <row r="5042" spans="3:64" x14ac:dyDescent="0.25">
      <c r="C5042" s="15"/>
      <c r="W5042" s="27" t="s">
        <v>10</v>
      </c>
      <c r="AN5042"/>
      <c r="AO5042"/>
      <c r="AP5042"/>
      <c r="AQ5042"/>
      <c r="BE5042" s="30" t="str">
        <f t="shared" si="751"/>
        <v>oui</v>
      </c>
      <c r="BF5042" s="3">
        <f t="shared" si="751"/>
        <v>0</v>
      </c>
      <c r="BG5042" s="3">
        <f t="shared" si="751"/>
        <v>0</v>
      </c>
      <c r="BH5042" s="3">
        <f t="shared" si="751"/>
        <v>0</v>
      </c>
      <c r="BI5042" s="3">
        <f t="shared" si="751"/>
        <v>0</v>
      </c>
      <c r="BJ5042" s="3">
        <f t="shared" si="751"/>
        <v>0</v>
      </c>
      <c r="BK5042" s="3">
        <f t="shared" si="751"/>
        <v>0</v>
      </c>
      <c r="BL5042" s="3">
        <f t="shared" si="751"/>
        <v>0</v>
      </c>
    </row>
    <row r="5043" spans="3:64" x14ac:dyDescent="0.25">
      <c r="C5043" s="15"/>
      <c r="W5043" s="27" t="s">
        <v>10</v>
      </c>
      <c r="AN5043"/>
      <c r="AO5043"/>
      <c r="AP5043"/>
      <c r="AQ5043"/>
      <c r="BE5043" s="30" t="str">
        <f t="shared" si="751"/>
        <v>oui</v>
      </c>
      <c r="BF5043" s="3">
        <f t="shared" si="751"/>
        <v>0</v>
      </c>
      <c r="BG5043" s="3">
        <f t="shared" si="751"/>
        <v>0</v>
      </c>
      <c r="BH5043" s="3">
        <f t="shared" si="751"/>
        <v>0</v>
      </c>
      <c r="BI5043" s="3">
        <f t="shared" si="751"/>
        <v>0</v>
      </c>
      <c r="BJ5043" s="3">
        <f t="shared" si="751"/>
        <v>0</v>
      </c>
      <c r="BK5043" s="3">
        <f t="shared" si="751"/>
        <v>0</v>
      </c>
      <c r="BL5043" s="3">
        <f t="shared" si="751"/>
        <v>0</v>
      </c>
    </row>
    <row r="5044" spans="3:64" x14ac:dyDescent="0.25">
      <c r="C5044" s="15"/>
      <c r="W5044" s="27" t="s">
        <v>10</v>
      </c>
      <c r="AN5044"/>
      <c r="AO5044"/>
      <c r="AP5044"/>
      <c r="AQ5044"/>
      <c r="BE5044" s="30" t="str">
        <f t="shared" si="751"/>
        <v>oui</v>
      </c>
      <c r="BF5044" s="3">
        <f t="shared" si="751"/>
        <v>0</v>
      </c>
      <c r="BG5044" s="3">
        <f t="shared" si="751"/>
        <v>0</v>
      </c>
      <c r="BH5044" s="3">
        <f t="shared" si="751"/>
        <v>0</v>
      </c>
      <c r="BI5044" s="3">
        <f t="shared" si="751"/>
        <v>0</v>
      </c>
      <c r="BJ5044" s="3">
        <f t="shared" si="751"/>
        <v>0</v>
      </c>
      <c r="BK5044" s="3">
        <f t="shared" si="751"/>
        <v>0</v>
      </c>
      <c r="BL5044" s="3">
        <f t="shared" si="751"/>
        <v>0</v>
      </c>
    </row>
    <row r="5045" spans="3:64" x14ac:dyDescent="0.25">
      <c r="C5045" s="15"/>
      <c r="W5045" s="27" t="s">
        <v>10</v>
      </c>
      <c r="AN5045"/>
      <c r="AO5045"/>
      <c r="AP5045"/>
      <c r="AQ5045"/>
      <c r="BE5045" s="30" t="str">
        <f t="shared" si="751"/>
        <v>oui</v>
      </c>
      <c r="BF5045" s="3">
        <f t="shared" si="751"/>
        <v>0</v>
      </c>
      <c r="BG5045" s="3">
        <f t="shared" si="751"/>
        <v>0</v>
      </c>
      <c r="BH5045" s="3">
        <f t="shared" si="751"/>
        <v>0</v>
      </c>
      <c r="BI5045" s="3">
        <f t="shared" si="751"/>
        <v>0</v>
      </c>
      <c r="BJ5045" s="3">
        <f t="shared" si="751"/>
        <v>0</v>
      </c>
      <c r="BK5045" s="3">
        <f t="shared" si="751"/>
        <v>0</v>
      </c>
      <c r="BL5045" s="3">
        <f t="shared" si="751"/>
        <v>0</v>
      </c>
    </row>
    <row r="5046" spans="3:64" x14ac:dyDescent="0.25">
      <c r="C5046" s="15"/>
      <c r="W5046" s="27" t="s">
        <v>10</v>
      </c>
      <c r="AN5046"/>
      <c r="AO5046"/>
      <c r="AP5046"/>
      <c r="AQ5046"/>
      <c r="BE5046" s="30" t="str">
        <f t="shared" si="751"/>
        <v>oui</v>
      </c>
      <c r="BF5046" s="3">
        <f t="shared" si="751"/>
        <v>0</v>
      </c>
      <c r="BG5046" s="3">
        <f t="shared" si="751"/>
        <v>0</v>
      </c>
      <c r="BH5046" s="3">
        <f t="shared" si="751"/>
        <v>0</v>
      </c>
      <c r="BI5046" s="3">
        <f t="shared" si="751"/>
        <v>0</v>
      </c>
      <c r="BJ5046" s="3">
        <f t="shared" si="751"/>
        <v>0</v>
      </c>
      <c r="BK5046" s="3">
        <f t="shared" si="751"/>
        <v>0</v>
      </c>
      <c r="BL5046" s="3">
        <f t="shared" si="751"/>
        <v>0</v>
      </c>
    </row>
    <row r="5047" spans="3:64" x14ac:dyDescent="0.25">
      <c r="C5047" s="15"/>
      <c r="W5047" s="27" t="s">
        <v>10</v>
      </c>
      <c r="AN5047"/>
      <c r="AO5047"/>
      <c r="AP5047"/>
      <c r="AQ5047"/>
      <c r="BE5047" s="30" t="str">
        <f t="shared" si="751"/>
        <v>oui</v>
      </c>
      <c r="BF5047" s="3">
        <f t="shared" si="751"/>
        <v>0</v>
      </c>
      <c r="BG5047" s="3">
        <f t="shared" si="751"/>
        <v>0</v>
      </c>
      <c r="BH5047" s="3">
        <f t="shared" si="751"/>
        <v>0</v>
      </c>
      <c r="BI5047" s="3">
        <f t="shared" si="751"/>
        <v>0</v>
      </c>
      <c r="BJ5047" s="3">
        <f t="shared" si="751"/>
        <v>0</v>
      </c>
      <c r="BK5047" s="3">
        <f t="shared" si="751"/>
        <v>0</v>
      </c>
      <c r="BL5047" s="3">
        <f t="shared" si="751"/>
        <v>0</v>
      </c>
    </row>
    <row r="5048" spans="3:64" x14ac:dyDescent="0.25">
      <c r="C5048" s="15"/>
      <c r="W5048" s="27" t="s">
        <v>10</v>
      </c>
      <c r="AN5048"/>
      <c r="AO5048"/>
      <c r="AP5048"/>
      <c r="AQ5048"/>
      <c r="BE5048" s="30" t="str">
        <f t="shared" si="751"/>
        <v>oui</v>
      </c>
      <c r="BF5048" s="3">
        <f t="shared" si="751"/>
        <v>0</v>
      </c>
      <c r="BG5048" s="3">
        <f t="shared" si="751"/>
        <v>0</v>
      </c>
      <c r="BH5048" s="3">
        <f t="shared" si="751"/>
        <v>0</v>
      </c>
      <c r="BI5048" s="3">
        <f t="shared" si="751"/>
        <v>0</v>
      </c>
      <c r="BJ5048" s="3">
        <f t="shared" si="751"/>
        <v>0</v>
      </c>
      <c r="BK5048" s="3">
        <f t="shared" si="751"/>
        <v>0</v>
      </c>
      <c r="BL5048" s="3">
        <f t="shared" si="751"/>
        <v>0</v>
      </c>
    </row>
    <row r="5049" spans="3:64" x14ac:dyDescent="0.25">
      <c r="C5049" s="15"/>
      <c r="W5049" s="27" t="s">
        <v>10</v>
      </c>
      <c r="AN5049"/>
      <c r="AO5049"/>
      <c r="AP5049"/>
      <c r="AQ5049"/>
      <c r="BE5049" s="30" t="str">
        <f t="shared" si="751"/>
        <v>oui</v>
      </c>
      <c r="BF5049" s="3">
        <f t="shared" si="751"/>
        <v>0</v>
      </c>
      <c r="BG5049" s="3">
        <f t="shared" si="751"/>
        <v>0</v>
      </c>
      <c r="BH5049" s="3">
        <f t="shared" si="751"/>
        <v>0</v>
      </c>
      <c r="BI5049" s="3">
        <f t="shared" si="751"/>
        <v>0</v>
      </c>
      <c r="BJ5049" s="3">
        <f t="shared" si="751"/>
        <v>0</v>
      </c>
      <c r="BK5049" s="3">
        <f t="shared" si="751"/>
        <v>0</v>
      </c>
      <c r="BL5049" s="3">
        <f t="shared" si="751"/>
        <v>0</v>
      </c>
    </row>
    <row r="5050" spans="3:64" x14ac:dyDescent="0.25">
      <c r="C5050" s="15"/>
      <c r="W5050" s="27" t="s">
        <v>10</v>
      </c>
      <c r="AN5050"/>
      <c r="AO5050"/>
      <c r="AP5050"/>
      <c r="AQ5050"/>
      <c r="BE5050" s="30" t="str">
        <f t="shared" ref="BE5050:BL5065" si="752">+BE5049</f>
        <v>oui</v>
      </c>
      <c r="BF5050" s="3">
        <f t="shared" si="752"/>
        <v>0</v>
      </c>
      <c r="BG5050" s="3">
        <f t="shared" si="752"/>
        <v>0</v>
      </c>
      <c r="BH5050" s="3">
        <f t="shared" si="752"/>
        <v>0</v>
      </c>
      <c r="BI5050" s="3">
        <f t="shared" si="752"/>
        <v>0</v>
      </c>
      <c r="BJ5050" s="3">
        <f t="shared" si="752"/>
        <v>0</v>
      </c>
      <c r="BK5050" s="3">
        <f t="shared" si="752"/>
        <v>0</v>
      </c>
      <c r="BL5050" s="3">
        <f t="shared" si="752"/>
        <v>0</v>
      </c>
    </row>
    <row r="5051" spans="3:64" x14ac:dyDescent="0.25">
      <c r="C5051" s="15"/>
      <c r="W5051" s="27" t="s">
        <v>10</v>
      </c>
      <c r="AN5051"/>
      <c r="AO5051"/>
      <c r="AP5051"/>
      <c r="AQ5051"/>
      <c r="BE5051" s="30" t="str">
        <f t="shared" si="752"/>
        <v>oui</v>
      </c>
      <c r="BF5051" s="3">
        <f t="shared" si="752"/>
        <v>0</v>
      </c>
      <c r="BG5051" s="3">
        <f t="shared" si="752"/>
        <v>0</v>
      </c>
      <c r="BH5051" s="3">
        <f t="shared" si="752"/>
        <v>0</v>
      </c>
      <c r="BI5051" s="3">
        <f t="shared" si="752"/>
        <v>0</v>
      </c>
      <c r="BJ5051" s="3">
        <f t="shared" si="752"/>
        <v>0</v>
      </c>
      <c r="BK5051" s="3">
        <f t="shared" si="752"/>
        <v>0</v>
      </c>
      <c r="BL5051" s="3">
        <f t="shared" si="752"/>
        <v>0</v>
      </c>
    </row>
    <row r="5052" spans="3:64" x14ac:dyDescent="0.25">
      <c r="C5052" s="15"/>
      <c r="W5052" s="27" t="s">
        <v>10</v>
      </c>
      <c r="AN5052"/>
      <c r="AO5052"/>
      <c r="AP5052"/>
      <c r="AQ5052"/>
      <c r="BE5052" s="30" t="str">
        <f t="shared" si="752"/>
        <v>oui</v>
      </c>
      <c r="BF5052" s="3">
        <f t="shared" si="752"/>
        <v>0</v>
      </c>
      <c r="BG5052" s="3">
        <f t="shared" si="752"/>
        <v>0</v>
      </c>
      <c r="BH5052" s="3">
        <f t="shared" si="752"/>
        <v>0</v>
      </c>
      <c r="BI5052" s="3">
        <f t="shared" si="752"/>
        <v>0</v>
      </c>
      <c r="BJ5052" s="3">
        <f t="shared" si="752"/>
        <v>0</v>
      </c>
      <c r="BK5052" s="3">
        <f t="shared" si="752"/>
        <v>0</v>
      </c>
      <c r="BL5052" s="3">
        <f t="shared" si="752"/>
        <v>0</v>
      </c>
    </row>
    <row r="5053" spans="3:64" x14ac:dyDescent="0.25">
      <c r="C5053" s="15"/>
      <c r="W5053" s="27" t="s">
        <v>10</v>
      </c>
      <c r="AN5053"/>
      <c r="AO5053"/>
      <c r="AP5053"/>
      <c r="AQ5053"/>
      <c r="BE5053" s="30" t="str">
        <f t="shared" si="752"/>
        <v>oui</v>
      </c>
      <c r="BF5053" s="3">
        <f t="shared" si="752"/>
        <v>0</v>
      </c>
      <c r="BG5053" s="3">
        <f t="shared" si="752"/>
        <v>0</v>
      </c>
      <c r="BH5053" s="3">
        <f t="shared" si="752"/>
        <v>0</v>
      </c>
      <c r="BI5053" s="3">
        <f t="shared" si="752"/>
        <v>0</v>
      </c>
      <c r="BJ5053" s="3">
        <f t="shared" si="752"/>
        <v>0</v>
      </c>
      <c r="BK5053" s="3">
        <f t="shared" si="752"/>
        <v>0</v>
      </c>
      <c r="BL5053" s="3">
        <f t="shared" si="752"/>
        <v>0</v>
      </c>
    </row>
    <row r="5054" spans="3:64" x14ac:dyDescent="0.25">
      <c r="C5054" s="15"/>
      <c r="W5054" s="27" t="s">
        <v>10</v>
      </c>
      <c r="AN5054"/>
      <c r="AO5054"/>
      <c r="AP5054"/>
      <c r="AQ5054"/>
      <c r="BE5054" s="30" t="str">
        <f t="shared" si="752"/>
        <v>oui</v>
      </c>
      <c r="BF5054" s="3">
        <f t="shared" si="752"/>
        <v>0</v>
      </c>
      <c r="BG5054" s="3">
        <f t="shared" si="752"/>
        <v>0</v>
      </c>
      <c r="BH5054" s="3">
        <f t="shared" si="752"/>
        <v>0</v>
      </c>
      <c r="BI5054" s="3">
        <f t="shared" si="752"/>
        <v>0</v>
      </c>
      <c r="BJ5054" s="3">
        <f t="shared" si="752"/>
        <v>0</v>
      </c>
      <c r="BK5054" s="3">
        <f t="shared" si="752"/>
        <v>0</v>
      </c>
      <c r="BL5054" s="3">
        <f t="shared" si="752"/>
        <v>0</v>
      </c>
    </row>
    <row r="5055" spans="3:64" x14ac:dyDescent="0.25">
      <c r="C5055" s="15"/>
      <c r="W5055" s="27" t="s">
        <v>10</v>
      </c>
      <c r="AN5055"/>
      <c r="AO5055"/>
      <c r="AP5055"/>
      <c r="AQ5055"/>
      <c r="BE5055" s="30" t="str">
        <f t="shared" si="752"/>
        <v>oui</v>
      </c>
      <c r="BF5055" s="3">
        <f t="shared" si="752"/>
        <v>0</v>
      </c>
      <c r="BG5055" s="3">
        <f t="shared" si="752"/>
        <v>0</v>
      </c>
      <c r="BH5055" s="3">
        <f t="shared" si="752"/>
        <v>0</v>
      </c>
      <c r="BI5055" s="3">
        <f t="shared" si="752"/>
        <v>0</v>
      </c>
      <c r="BJ5055" s="3">
        <f t="shared" si="752"/>
        <v>0</v>
      </c>
      <c r="BK5055" s="3">
        <f t="shared" si="752"/>
        <v>0</v>
      </c>
      <c r="BL5055" s="3">
        <f t="shared" si="752"/>
        <v>0</v>
      </c>
    </row>
    <row r="5056" spans="3:64" x14ac:dyDescent="0.25">
      <c r="C5056" s="15"/>
      <c r="W5056" s="27" t="s">
        <v>10</v>
      </c>
      <c r="AN5056"/>
      <c r="AO5056"/>
      <c r="AP5056"/>
      <c r="AQ5056"/>
      <c r="BE5056" s="30" t="str">
        <f t="shared" si="752"/>
        <v>oui</v>
      </c>
      <c r="BF5056" s="3">
        <f t="shared" si="752"/>
        <v>0</v>
      </c>
      <c r="BG5056" s="3">
        <f t="shared" si="752"/>
        <v>0</v>
      </c>
      <c r="BH5056" s="3">
        <f t="shared" si="752"/>
        <v>0</v>
      </c>
      <c r="BI5056" s="3">
        <f t="shared" si="752"/>
        <v>0</v>
      </c>
      <c r="BJ5056" s="3">
        <f t="shared" si="752"/>
        <v>0</v>
      </c>
      <c r="BK5056" s="3">
        <f t="shared" si="752"/>
        <v>0</v>
      </c>
      <c r="BL5056" s="3">
        <f t="shared" si="752"/>
        <v>0</v>
      </c>
    </row>
    <row r="5057" spans="3:57" x14ac:dyDescent="0.25">
      <c r="C5057" s="15"/>
      <c r="W5057" s="132" t="s">
        <v>91</v>
      </c>
      <c r="AN5057"/>
      <c r="AO5057"/>
      <c r="AP5057"/>
      <c r="AQ5057"/>
      <c r="BD5057"/>
      <c r="BE5057" s="30" t="str">
        <f t="shared" si="752"/>
        <v>oui</v>
      </c>
    </row>
    <row r="5058" spans="3:57" x14ac:dyDescent="0.25">
      <c r="C5058" s="15"/>
      <c r="W5058" s="132" t="s">
        <v>91</v>
      </c>
      <c r="AN5058"/>
      <c r="AO5058"/>
      <c r="AP5058"/>
      <c r="AQ5058"/>
      <c r="BD5058"/>
      <c r="BE5058" s="30" t="str">
        <f t="shared" si="752"/>
        <v>oui</v>
      </c>
    </row>
    <row r="5059" spans="3:57" x14ac:dyDescent="0.25">
      <c r="C5059" s="15"/>
      <c r="W5059" s="132" t="s">
        <v>91</v>
      </c>
      <c r="AN5059"/>
      <c r="AO5059"/>
      <c r="AP5059"/>
      <c r="AQ5059"/>
      <c r="BD5059"/>
      <c r="BE5059" s="30" t="str">
        <f t="shared" si="752"/>
        <v>oui</v>
      </c>
    </row>
    <row r="5060" spans="3:57" x14ac:dyDescent="0.25">
      <c r="C5060" s="15"/>
      <c r="W5060" s="132" t="s">
        <v>91</v>
      </c>
      <c r="AN5060"/>
      <c r="AO5060"/>
      <c r="AP5060"/>
      <c r="AQ5060"/>
      <c r="BD5060"/>
      <c r="BE5060" s="30" t="str">
        <f t="shared" si="752"/>
        <v>oui</v>
      </c>
    </row>
    <row r="5061" spans="3:57" x14ac:dyDescent="0.25">
      <c r="C5061" s="15"/>
      <c r="W5061" s="132" t="s">
        <v>91</v>
      </c>
      <c r="AN5061"/>
      <c r="AO5061"/>
      <c r="AP5061"/>
      <c r="AQ5061"/>
      <c r="BD5061"/>
      <c r="BE5061" s="30" t="str">
        <f t="shared" si="752"/>
        <v>oui</v>
      </c>
    </row>
    <row r="5062" spans="3:57" x14ac:dyDescent="0.25">
      <c r="C5062" s="15"/>
      <c r="W5062" s="132" t="s">
        <v>91</v>
      </c>
      <c r="AN5062"/>
      <c r="AO5062"/>
      <c r="AP5062"/>
      <c r="AQ5062"/>
      <c r="BD5062"/>
      <c r="BE5062" s="30" t="str">
        <f t="shared" si="752"/>
        <v>oui</v>
      </c>
    </row>
    <row r="5063" spans="3:57" x14ac:dyDescent="0.25">
      <c r="C5063" s="15"/>
      <c r="W5063" s="132" t="s">
        <v>91</v>
      </c>
      <c r="AN5063"/>
      <c r="AO5063"/>
      <c r="AP5063"/>
      <c r="AQ5063"/>
      <c r="BD5063"/>
      <c r="BE5063" s="30" t="str">
        <f t="shared" si="752"/>
        <v>oui</v>
      </c>
    </row>
    <row r="5064" spans="3:57" x14ac:dyDescent="0.25">
      <c r="C5064" s="15"/>
      <c r="W5064" s="132" t="s">
        <v>91</v>
      </c>
      <c r="AN5064"/>
      <c r="AO5064"/>
      <c r="AP5064"/>
      <c r="AQ5064"/>
      <c r="BD5064"/>
      <c r="BE5064" s="30" t="str">
        <f t="shared" si="752"/>
        <v>oui</v>
      </c>
    </row>
    <row r="5065" spans="3:57" x14ac:dyDescent="0.25">
      <c r="C5065" s="15"/>
      <c r="W5065" s="132" t="s">
        <v>91</v>
      </c>
      <c r="AN5065"/>
      <c r="AO5065"/>
      <c r="AP5065"/>
      <c r="AQ5065"/>
      <c r="BD5065"/>
      <c r="BE5065" s="30" t="str">
        <f t="shared" si="752"/>
        <v>oui</v>
      </c>
    </row>
    <row r="5066" spans="3:57" x14ac:dyDescent="0.25">
      <c r="C5066" s="15"/>
      <c r="W5066" s="132" t="s">
        <v>91</v>
      </c>
      <c r="AN5066"/>
      <c r="AO5066"/>
      <c r="AP5066"/>
      <c r="AQ5066"/>
      <c r="BD5066"/>
      <c r="BE5066" s="30" t="str">
        <f t="shared" ref="BE5066:BE5129" si="753">+BE5065</f>
        <v>oui</v>
      </c>
    </row>
    <row r="5067" spans="3:57" x14ac:dyDescent="0.25">
      <c r="C5067" s="15"/>
      <c r="W5067" s="132" t="s">
        <v>91</v>
      </c>
      <c r="AN5067"/>
      <c r="AO5067"/>
      <c r="AP5067"/>
      <c r="AQ5067"/>
      <c r="BD5067"/>
      <c r="BE5067" s="30" t="str">
        <f t="shared" si="753"/>
        <v>oui</v>
      </c>
    </row>
    <row r="5068" spans="3:57" x14ac:dyDescent="0.25">
      <c r="C5068" s="15"/>
      <c r="W5068" s="132" t="s">
        <v>91</v>
      </c>
      <c r="AN5068"/>
      <c r="AO5068"/>
      <c r="AP5068"/>
      <c r="AQ5068"/>
      <c r="BD5068"/>
      <c r="BE5068" s="30" t="str">
        <f t="shared" si="753"/>
        <v>oui</v>
      </c>
    </row>
    <row r="5069" spans="3:57" x14ac:dyDescent="0.25">
      <c r="C5069" s="15"/>
      <c r="W5069" s="132" t="s">
        <v>91</v>
      </c>
      <c r="AN5069"/>
      <c r="AO5069"/>
      <c r="AP5069"/>
      <c r="AQ5069"/>
      <c r="BD5069"/>
      <c r="BE5069" s="30" t="str">
        <f t="shared" si="753"/>
        <v>oui</v>
      </c>
    </row>
    <row r="5070" spans="3:57" x14ac:dyDescent="0.25">
      <c r="C5070" s="15"/>
      <c r="W5070" s="132" t="s">
        <v>91</v>
      </c>
      <c r="AN5070"/>
      <c r="AO5070"/>
      <c r="AP5070"/>
      <c r="AQ5070"/>
      <c r="BD5070"/>
      <c r="BE5070" s="30" t="str">
        <f t="shared" si="753"/>
        <v>oui</v>
      </c>
    </row>
    <row r="5071" spans="3:57" x14ac:dyDescent="0.25">
      <c r="C5071" s="15"/>
      <c r="W5071" s="132" t="s">
        <v>91</v>
      </c>
      <c r="AN5071"/>
      <c r="AO5071"/>
      <c r="AP5071"/>
      <c r="AQ5071"/>
      <c r="BD5071"/>
      <c r="BE5071" s="30" t="str">
        <f t="shared" si="753"/>
        <v>oui</v>
      </c>
    </row>
    <row r="5072" spans="3:57" x14ac:dyDescent="0.25">
      <c r="C5072" s="15"/>
      <c r="W5072" s="132" t="s">
        <v>91</v>
      </c>
      <c r="AN5072"/>
      <c r="AO5072"/>
      <c r="AP5072"/>
      <c r="AQ5072"/>
      <c r="BD5072"/>
      <c r="BE5072" s="30" t="str">
        <f t="shared" si="753"/>
        <v>oui</v>
      </c>
    </row>
    <row r="5073" spans="3:57" x14ac:dyDescent="0.25">
      <c r="C5073" s="15"/>
      <c r="W5073" s="132" t="s">
        <v>91</v>
      </c>
      <c r="AN5073"/>
      <c r="AO5073"/>
      <c r="AP5073"/>
      <c r="AQ5073"/>
      <c r="BD5073"/>
      <c r="BE5073" s="30" t="str">
        <f t="shared" si="753"/>
        <v>oui</v>
      </c>
    </row>
    <row r="5074" spans="3:57" x14ac:dyDescent="0.25">
      <c r="C5074" s="15"/>
      <c r="W5074" s="132" t="s">
        <v>91</v>
      </c>
      <c r="AN5074"/>
      <c r="AO5074"/>
      <c r="AP5074"/>
      <c r="AQ5074"/>
      <c r="BD5074"/>
      <c r="BE5074" s="30" t="str">
        <f t="shared" si="753"/>
        <v>oui</v>
      </c>
    </row>
    <row r="5075" spans="3:57" x14ac:dyDescent="0.25">
      <c r="C5075" s="15"/>
      <c r="W5075" s="132" t="s">
        <v>91</v>
      </c>
      <c r="AN5075"/>
      <c r="AO5075"/>
      <c r="AP5075"/>
      <c r="AQ5075"/>
      <c r="BD5075"/>
      <c r="BE5075" s="30" t="str">
        <f t="shared" si="753"/>
        <v>oui</v>
      </c>
    </row>
    <row r="5076" spans="3:57" x14ac:dyDescent="0.25">
      <c r="C5076" s="15"/>
      <c r="W5076" s="132" t="s">
        <v>91</v>
      </c>
      <c r="AN5076"/>
      <c r="AO5076"/>
      <c r="AP5076"/>
      <c r="AQ5076"/>
      <c r="BD5076"/>
      <c r="BE5076" s="30" t="str">
        <f t="shared" si="753"/>
        <v>oui</v>
      </c>
    </row>
    <row r="5077" spans="3:57" x14ac:dyDescent="0.25">
      <c r="C5077" s="15"/>
      <c r="W5077" s="132" t="s">
        <v>91</v>
      </c>
      <c r="AN5077"/>
      <c r="AO5077"/>
      <c r="AP5077"/>
      <c r="AQ5077"/>
      <c r="BD5077"/>
      <c r="BE5077" s="30" t="str">
        <f t="shared" si="753"/>
        <v>oui</v>
      </c>
    </row>
    <row r="5078" spans="3:57" x14ac:dyDescent="0.25">
      <c r="C5078" s="15"/>
      <c r="W5078" s="132" t="s">
        <v>91</v>
      </c>
      <c r="AN5078"/>
      <c r="AO5078"/>
      <c r="AP5078"/>
      <c r="AQ5078"/>
      <c r="BD5078"/>
      <c r="BE5078" s="30" t="str">
        <f t="shared" si="753"/>
        <v>oui</v>
      </c>
    </row>
    <row r="5079" spans="3:57" x14ac:dyDescent="0.25">
      <c r="C5079" s="15"/>
      <c r="W5079" s="132" t="s">
        <v>91</v>
      </c>
      <c r="AN5079"/>
      <c r="AO5079"/>
      <c r="AP5079"/>
      <c r="AQ5079"/>
      <c r="BD5079"/>
      <c r="BE5079" s="30" t="str">
        <f t="shared" si="753"/>
        <v>oui</v>
      </c>
    </row>
    <row r="5080" spans="3:57" x14ac:dyDescent="0.25">
      <c r="C5080" s="15"/>
      <c r="W5080" s="132" t="s">
        <v>91</v>
      </c>
      <c r="AN5080"/>
      <c r="AO5080"/>
      <c r="AP5080"/>
      <c r="AQ5080"/>
      <c r="BD5080"/>
      <c r="BE5080" s="30" t="str">
        <f t="shared" si="753"/>
        <v>oui</v>
      </c>
    </row>
    <row r="5081" spans="3:57" x14ac:dyDescent="0.25">
      <c r="C5081" s="15"/>
      <c r="W5081" s="132" t="s">
        <v>91</v>
      </c>
      <c r="AN5081"/>
      <c r="AO5081"/>
      <c r="AP5081"/>
      <c r="AQ5081"/>
      <c r="BD5081"/>
      <c r="BE5081" s="30" t="str">
        <f t="shared" si="753"/>
        <v>oui</v>
      </c>
    </row>
    <row r="5082" spans="3:57" x14ac:dyDescent="0.25">
      <c r="C5082" s="15"/>
      <c r="W5082" s="132" t="s">
        <v>91</v>
      </c>
      <c r="AN5082"/>
      <c r="AO5082"/>
      <c r="AP5082"/>
      <c r="AQ5082"/>
      <c r="BD5082"/>
      <c r="BE5082" s="30" t="str">
        <f t="shared" si="753"/>
        <v>oui</v>
      </c>
    </row>
    <row r="5083" spans="3:57" x14ac:dyDescent="0.25">
      <c r="C5083" s="15"/>
      <c r="W5083" s="132" t="s">
        <v>91</v>
      </c>
      <c r="AN5083"/>
      <c r="AO5083"/>
      <c r="AP5083"/>
      <c r="AQ5083"/>
      <c r="BD5083"/>
      <c r="BE5083" s="30" t="str">
        <f t="shared" si="753"/>
        <v>oui</v>
      </c>
    </row>
    <row r="5084" spans="3:57" x14ac:dyDescent="0.25">
      <c r="C5084" s="15"/>
      <c r="W5084" s="132" t="s">
        <v>91</v>
      </c>
      <c r="AN5084"/>
      <c r="AO5084"/>
      <c r="AP5084"/>
      <c r="AQ5084"/>
      <c r="BD5084"/>
      <c r="BE5084" s="30" t="str">
        <f t="shared" si="753"/>
        <v>oui</v>
      </c>
    </row>
    <row r="5085" spans="3:57" x14ac:dyDescent="0.25">
      <c r="C5085" s="15"/>
      <c r="W5085" s="132" t="s">
        <v>91</v>
      </c>
      <c r="AN5085"/>
      <c r="AO5085"/>
      <c r="AP5085"/>
      <c r="AQ5085"/>
      <c r="BD5085"/>
      <c r="BE5085" s="30" t="str">
        <f t="shared" si="753"/>
        <v>oui</v>
      </c>
    </row>
    <row r="5086" spans="3:57" x14ac:dyDescent="0.25">
      <c r="C5086" s="15"/>
      <c r="W5086" s="132" t="s">
        <v>91</v>
      </c>
      <c r="AN5086"/>
      <c r="AO5086"/>
      <c r="AP5086"/>
      <c r="AQ5086"/>
      <c r="BD5086"/>
      <c r="BE5086" s="30" t="str">
        <f t="shared" si="753"/>
        <v>oui</v>
      </c>
    </row>
    <row r="5087" spans="3:57" x14ac:dyDescent="0.25">
      <c r="C5087" s="15"/>
      <c r="W5087" s="132" t="s">
        <v>91</v>
      </c>
      <c r="AN5087"/>
      <c r="AO5087"/>
      <c r="AP5087"/>
      <c r="AQ5087"/>
      <c r="BD5087"/>
      <c r="BE5087" s="30" t="str">
        <f t="shared" si="753"/>
        <v>oui</v>
      </c>
    </row>
    <row r="5088" spans="3:57" x14ac:dyDescent="0.25">
      <c r="C5088" s="15"/>
      <c r="W5088" s="132" t="s">
        <v>91</v>
      </c>
      <c r="AN5088"/>
      <c r="AO5088"/>
      <c r="AP5088"/>
      <c r="AQ5088"/>
      <c r="BD5088"/>
      <c r="BE5088" s="30" t="str">
        <f t="shared" si="753"/>
        <v>oui</v>
      </c>
    </row>
    <row r="5089" spans="3:57" x14ac:dyDescent="0.25">
      <c r="C5089" s="15"/>
      <c r="W5089" s="132" t="s">
        <v>91</v>
      </c>
      <c r="AN5089"/>
      <c r="AO5089"/>
      <c r="AP5089"/>
      <c r="AQ5089"/>
      <c r="BD5089"/>
      <c r="BE5089" s="30" t="str">
        <f t="shared" si="753"/>
        <v>oui</v>
      </c>
    </row>
    <row r="5090" spans="3:57" x14ac:dyDescent="0.25">
      <c r="C5090" s="15"/>
      <c r="W5090" s="132" t="s">
        <v>91</v>
      </c>
      <c r="AN5090"/>
      <c r="AO5090"/>
      <c r="AP5090"/>
      <c r="AQ5090"/>
      <c r="BD5090"/>
      <c r="BE5090" s="30" t="str">
        <f t="shared" si="753"/>
        <v>oui</v>
      </c>
    </row>
    <row r="5091" spans="3:57" x14ac:dyDescent="0.25">
      <c r="C5091" s="15"/>
      <c r="W5091" s="132" t="s">
        <v>91</v>
      </c>
      <c r="AN5091"/>
      <c r="AO5091"/>
      <c r="AP5091"/>
      <c r="AQ5091"/>
      <c r="BD5091"/>
      <c r="BE5091" s="30" t="str">
        <f t="shared" si="753"/>
        <v>oui</v>
      </c>
    </row>
    <row r="5092" spans="3:57" x14ac:dyDescent="0.25">
      <c r="C5092" s="15"/>
      <c r="W5092" s="132" t="s">
        <v>91</v>
      </c>
      <c r="AN5092"/>
      <c r="AO5092"/>
      <c r="AP5092"/>
      <c r="AQ5092"/>
      <c r="BD5092"/>
      <c r="BE5092" s="30" t="str">
        <f t="shared" si="753"/>
        <v>oui</v>
      </c>
    </row>
    <row r="5093" spans="3:57" x14ac:dyDescent="0.25">
      <c r="C5093" s="15"/>
      <c r="W5093" s="132" t="s">
        <v>91</v>
      </c>
      <c r="AN5093"/>
      <c r="AO5093"/>
      <c r="AP5093"/>
      <c r="AQ5093"/>
      <c r="BD5093"/>
      <c r="BE5093" s="30" t="str">
        <f t="shared" si="753"/>
        <v>oui</v>
      </c>
    </row>
    <row r="5094" spans="3:57" x14ac:dyDescent="0.25">
      <c r="C5094" s="15"/>
      <c r="W5094" s="132" t="s">
        <v>91</v>
      </c>
      <c r="AN5094"/>
      <c r="AO5094"/>
      <c r="AP5094"/>
      <c r="AQ5094"/>
      <c r="BD5094"/>
      <c r="BE5094" s="30" t="str">
        <f t="shared" si="753"/>
        <v>oui</v>
      </c>
    </row>
    <row r="5095" spans="3:57" x14ac:dyDescent="0.25">
      <c r="C5095" s="15"/>
      <c r="W5095" s="132" t="s">
        <v>91</v>
      </c>
      <c r="AN5095"/>
      <c r="AO5095"/>
      <c r="AP5095"/>
      <c r="AQ5095"/>
      <c r="BD5095"/>
      <c r="BE5095" s="30" t="str">
        <f t="shared" si="753"/>
        <v>oui</v>
      </c>
    </row>
    <row r="5096" spans="3:57" x14ac:dyDescent="0.25">
      <c r="C5096" s="15"/>
      <c r="W5096" s="132" t="s">
        <v>91</v>
      </c>
      <c r="AN5096"/>
      <c r="AO5096"/>
      <c r="AP5096"/>
      <c r="AQ5096"/>
      <c r="BD5096"/>
      <c r="BE5096" s="30" t="str">
        <f t="shared" si="753"/>
        <v>oui</v>
      </c>
    </row>
    <row r="5097" spans="3:57" x14ac:dyDescent="0.25">
      <c r="C5097" s="15"/>
      <c r="W5097" s="132" t="s">
        <v>91</v>
      </c>
      <c r="AN5097"/>
      <c r="AO5097"/>
      <c r="AP5097"/>
      <c r="AQ5097"/>
      <c r="BD5097"/>
      <c r="BE5097" s="30" t="str">
        <f t="shared" si="753"/>
        <v>oui</v>
      </c>
    </row>
    <row r="5098" spans="3:57" x14ac:dyDescent="0.25">
      <c r="C5098" s="15"/>
      <c r="W5098" s="132" t="s">
        <v>91</v>
      </c>
      <c r="AN5098"/>
      <c r="AO5098"/>
      <c r="AP5098"/>
      <c r="AQ5098"/>
      <c r="BD5098"/>
      <c r="BE5098" s="30" t="str">
        <f t="shared" si="753"/>
        <v>oui</v>
      </c>
    </row>
    <row r="5099" spans="3:57" x14ac:dyDescent="0.25">
      <c r="C5099" s="15"/>
      <c r="W5099" s="132" t="s">
        <v>91</v>
      </c>
      <c r="AN5099"/>
      <c r="AO5099"/>
      <c r="AP5099"/>
      <c r="AQ5099"/>
      <c r="BD5099"/>
      <c r="BE5099" s="30" t="str">
        <f t="shared" si="753"/>
        <v>oui</v>
      </c>
    </row>
    <row r="5100" spans="3:57" x14ac:dyDescent="0.25">
      <c r="C5100" s="15"/>
      <c r="W5100" s="132" t="s">
        <v>91</v>
      </c>
      <c r="AN5100"/>
      <c r="AO5100"/>
      <c r="AP5100"/>
      <c r="AQ5100"/>
      <c r="BD5100"/>
      <c r="BE5100" s="30" t="str">
        <f t="shared" si="753"/>
        <v>oui</v>
      </c>
    </row>
    <row r="5101" spans="3:57" x14ac:dyDescent="0.25">
      <c r="C5101" s="15"/>
      <c r="W5101" s="132" t="s">
        <v>91</v>
      </c>
      <c r="AN5101"/>
      <c r="AO5101"/>
      <c r="AP5101"/>
      <c r="AQ5101"/>
      <c r="BD5101"/>
      <c r="BE5101" s="30" t="str">
        <f t="shared" si="753"/>
        <v>oui</v>
      </c>
    </row>
    <row r="5102" spans="3:57" x14ac:dyDescent="0.25">
      <c r="C5102" s="15"/>
      <c r="W5102" s="132" t="s">
        <v>91</v>
      </c>
      <c r="AN5102"/>
      <c r="AO5102"/>
      <c r="AP5102"/>
      <c r="AQ5102"/>
      <c r="BD5102"/>
      <c r="BE5102" s="30" t="str">
        <f t="shared" si="753"/>
        <v>oui</v>
      </c>
    </row>
    <row r="5103" spans="3:57" x14ac:dyDescent="0.25">
      <c r="C5103" s="15"/>
      <c r="W5103" s="132" t="s">
        <v>91</v>
      </c>
      <c r="AN5103"/>
      <c r="AO5103"/>
      <c r="AP5103"/>
      <c r="AQ5103"/>
      <c r="BD5103"/>
      <c r="BE5103" s="30" t="str">
        <f t="shared" si="753"/>
        <v>oui</v>
      </c>
    </row>
    <row r="5104" spans="3:57" x14ac:dyDescent="0.25">
      <c r="C5104" s="15"/>
      <c r="W5104" s="132" t="s">
        <v>91</v>
      </c>
      <c r="AN5104"/>
      <c r="AO5104"/>
      <c r="AP5104"/>
      <c r="AQ5104"/>
      <c r="BD5104"/>
      <c r="BE5104" s="30" t="str">
        <f t="shared" si="753"/>
        <v>oui</v>
      </c>
    </row>
    <row r="5105" spans="3:57" x14ac:dyDescent="0.25">
      <c r="C5105" s="15"/>
      <c r="W5105" s="132" t="s">
        <v>91</v>
      </c>
      <c r="AN5105"/>
      <c r="AO5105"/>
      <c r="AP5105"/>
      <c r="AQ5105"/>
      <c r="BD5105"/>
      <c r="BE5105" s="30" t="str">
        <f t="shared" si="753"/>
        <v>oui</v>
      </c>
    </row>
    <row r="5106" spans="3:57" x14ac:dyDescent="0.25">
      <c r="C5106" s="15"/>
      <c r="W5106" s="132" t="s">
        <v>91</v>
      </c>
      <c r="AN5106"/>
      <c r="AO5106"/>
      <c r="AP5106"/>
      <c r="AQ5106"/>
      <c r="BD5106"/>
      <c r="BE5106" s="30" t="str">
        <f t="shared" si="753"/>
        <v>oui</v>
      </c>
    </row>
    <row r="5107" spans="3:57" x14ac:dyDescent="0.25">
      <c r="C5107" s="15"/>
      <c r="W5107" s="132" t="s">
        <v>91</v>
      </c>
      <c r="AN5107"/>
      <c r="AO5107"/>
      <c r="AP5107"/>
      <c r="AQ5107"/>
      <c r="BD5107"/>
      <c r="BE5107" s="30" t="str">
        <f t="shared" si="753"/>
        <v>oui</v>
      </c>
    </row>
    <row r="5108" spans="3:57" x14ac:dyDescent="0.25">
      <c r="C5108" s="15"/>
      <c r="W5108" s="132" t="s">
        <v>91</v>
      </c>
      <c r="AN5108"/>
      <c r="AO5108"/>
      <c r="AP5108"/>
      <c r="AQ5108"/>
      <c r="BD5108"/>
      <c r="BE5108" s="30" t="str">
        <f t="shared" si="753"/>
        <v>oui</v>
      </c>
    </row>
    <row r="5109" spans="3:57" x14ac:dyDescent="0.25">
      <c r="C5109" s="15"/>
      <c r="W5109" s="132" t="s">
        <v>91</v>
      </c>
      <c r="AN5109"/>
      <c r="AO5109"/>
      <c r="AP5109"/>
      <c r="AQ5109"/>
      <c r="BD5109"/>
      <c r="BE5109" s="30" t="str">
        <f t="shared" si="753"/>
        <v>oui</v>
      </c>
    </row>
    <row r="5110" spans="3:57" x14ac:dyDescent="0.25">
      <c r="C5110" s="15"/>
      <c r="W5110" s="132" t="s">
        <v>91</v>
      </c>
      <c r="AN5110"/>
      <c r="AO5110"/>
      <c r="AP5110"/>
      <c r="AQ5110"/>
      <c r="BD5110"/>
      <c r="BE5110" s="30" t="str">
        <f t="shared" si="753"/>
        <v>oui</v>
      </c>
    </row>
    <row r="5111" spans="3:57" x14ac:dyDescent="0.25">
      <c r="C5111" s="15"/>
      <c r="W5111" s="132" t="s">
        <v>91</v>
      </c>
      <c r="AN5111"/>
      <c r="AO5111"/>
      <c r="AP5111"/>
      <c r="AQ5111"/>
      <c r="BD5111"/>
      <c r="BE5111" s="30" t="str">
        <f t="shared" si="753"/>
        <v>oui</v>
      </c>
    </row>
    <row r="5112" spans="3:57" x14ac:dyDescent="0.25">
      <c r="C5112" s="15"/>
      <c r="W5112" s="132" t="s">
        <v>91</v>
      </c>
      <c r="AN5112"/>
      <c r="AO5112"/>
      <c r="AP5112"/>
      <c r="AQ5112"/>
      <c r="BD5112"/>
      <c r="BE5112" s="30" t="str">
        <f t="shared" si="753"/>
        <v>oui</v>
      </c>
    </row>
    <row r="5113" spans="3:57" x14ac:dyDescent="0.25">
      <c r="C5113" s="15"/>
      <c r="W5113" s="132" t="s">
        <v>91</v>
      </c>
      <c r="AN5113"/>
      <c r="AO5113"/>
      <c r="AP5113"/>
      <c r="AQ5113"/>
      <c r="BD5113"/>
      <c r="BE5113" s="30" t="str">
        <f t="shared" si="753"/>
        <v>oui</v>
      </c>
    </row>
    <row r="5114" spans="3:57" x14ac:dyDescent="0.25">
      <c r="C5114" s="15"/>
      <c r="W5114" s="132" t="s">
        <v>91</v>
      </c>
      <c r="AN5114"/>
      <c r="AO5114"/>
      <c r="AP5114"/>
      <c r="AQ5114"/>
      <c r="BD5114"/>
      <c r="BE5114" s="30" t="str">
        <f t="shared" si="753"/>
        <v>oui</v>
      </c>
    </row>
    <row r="5115" spans="3:57" x14ac:dyDescent="0.25">
      <c r="C5115" s="15"/>
      <c r="W5115" s="132" t="s">
        <v>91</v>
      </c>
      <c r="AN5115"/>
      <c r="AO5115"/>
      <c r="AP5115"/>
      <c r="AQ5115"/>
      <c r="BD5115"/>
      <c r="BE5115" s="30" t="str">
        <f t="shared" si="753"/>
        <v>oui</v>
      </c>
    </row>
    <row r="5116" spans="3:57" x14ac:dyDescent="0.25">
      <c r="C5116" s="15"/>
      <c r="W5116" s="132" t="s">
        <v>91</v>
      </c>
      <c r="AN5116"/>
      <c r="AO5116"/>
      <c r="AP5116"/>
      <c r="AQ5116"/>
      <c r="BD5116"/>
      <c r="BE5116" s="30" t="str">
        <f t="shared" si="753"/>
        <v>oui</v>
      </c>
    </row>
    <row r="5117" spans="3:57" x14ac:dyDescent="0.25">
      <c r="C5117" s="15"/>
      <c r="W5117" s="132" t="s">
        <v>91</v>
      </c>
      <c r="AN5117"/>
      <c r="AO5117"/>
      <c r="AP5117"/>
      <c r="AQ5117"/>
      <c r="BD5117"/>
      <c r="BE5117" s="30" t="str">
        <f t="shared" si="753"/>
        <v>oui</v>
      </c>
    </row>
    <row r="5118" spans="3:57" x14ac:dyDescent="0.25">
      <c r="C5118" s="15"/>
      <c r="W5118" s="132" t="s">
        <v>91</v>
      </c>
      <c r="AN5118"/>
      <c r="AO5118"/>
      <c r="AP5118"/>
      <c r="AQ5118"/>
      <c r="BD5118"/>
      <c r="BE5118" s="30" t="str">
        <f t="shared" si="753"/>
        <v>oui</v>
      </c>
    </row>
    <row r="5119" spans="3:57" x14ac:dyDescent="0.25">
      <c r="C5119" s="15"/>
      <c r="W5119" s="132" t="s">
        <v>91</v>
      </c>
      <c r="AN5119"/>
      <c r="AO5119"/>
      <c r="AP5119"/>
      <c r="AQ5119"/>
      <c r="BD5119"/>
      <c r="BE5119" s="30" t="str">
        <f t="shared" si="753"/>
        <v>oui</v>
      </c>
    </row>
    <row r="5120" spans="3:57" x14ac:dyDescent="0.25">
      <c r="C5120" s="15"/>
      <c r="W5120" s="132" t="s">
        <v>91</v>
      </c>
      <c r="AN5120"/>
      <c r="AO5120"/>
      <c r="AP5120"/>
      <c r="AQ5120"/>
      <c r="BD5120"/>
      <c r="BE5120" s="30" t="str">
        <f t="shared" si="753"/>
        <v>oui</v>
      </c>
    </row>
    <row r="5121" spans="3:57" x14ac:dyDescent="0.25">
      <c r="C5121" s="15"/>
      <c r="W5121" s="132" t="s">
        <v>91</v>
      </c>
      <c r="AN5121"/>
      <c r="AO5121"/>
      <c r="AP5121"/>
      <c r="AQ5121"/>
      <c r="BD5121"/>
      <c r="BE5121" s="30" t="str">
        <f t="shared" si="753"/>
        <v>oui</v>
      </c>
    </row>
    <row r="5122" spans="3:57" x14ac:dyDescent="0.25">
      <c r="C5122" s="15"/>
      <c r="W5122" s="132" t="s">
        <v>91</v>
      </c>
      <c r="AN5122"/>
      <c r="AO5122"/>
      <c r="AP5122"/>
      <c r="AQ5122"/>
      <c r="BD5122"/>
      <c r="BE5122" s="30" t="str">
        <f t="shared" si="753"/>
        <v>oui</v>
      </c>
    </row>
    <row r="5123" spans="3:57" x14ac:dyDescent="0.25">
      <c r="C5123" s="15"/>
      <c r="W5123" s="132" t="s">
        <v>91</v>
      </c>
      <c r="AN5123"/>
      <c r="AO5123"/>
      <c r="AP5123"/>
      <c r="AQ5123"/>
      <c r="BD5123"/>
      <c r="BE5123" s="30" t="str">
        <f t="shared" si="753"/>
        <v>oui</v>
      </c>
    </row>
    <row r="5124" spans="3:57" x14ac:dyDescent="0.25">
      <c r="C5124" s="15"/>
      <c r="W5124" s="132" t="s">
        <v>91</v>
      </c>
      <c r="AN5124"/>
      <c r="AO5124"/>
      <c r="AP5124"/>
      <c r="AQ5124"/>
      <c r="BD5124"/>
      <c r="BE5124" s="30" t="str">
        <f t="shared" si="753"/>
        <v>oui</v>
      </c>
    </row>
    <row r="5125" spans="3:57" x14ac:dyDescent="0.25">
      <c r="C5125" s="15"/>
      <c r="W5125" s="132" t="s">
        <v>91</v>
      </c>
      <c r="AN5125"/>
      <c r="AO5125"/>
      <c r="AP5125"/>
      <c r="AQ5125"/>
      <c r="BD5125"/>
      <c r="BE5125" s="30" t="str">
        <f t="shared" si="753"/>
        <v>oui</v>
      </c>
    </row>
    <row r="5126" spans="3:57" x14ac:dyDescent="0.25">
      <c r="C5126" s="15"/>
      <c r="W5126" s="132" t="s">
        <v>91</v>
      </c>
      <c r="AN5126"/>
      <c r="AO5126"/>
      <c r="AP5126"/>
      <c r="AQ5126"/>
      <c r="BD5126"/>
      <c r="BE5126" s="30" t="str">
        <f t="shared" si="753"/>
        <v>oui</v>
      </c>
    </row>
    <row r="5127" spans="3:57" x14ac:dyDescent="0.25">
      <c r="C5127" s="15"/>
      <c r="W5127" s="132" t="s">
        <v>91</v>
      </c>
      <c r="AN5127"/>
      <c r="AO5127"/>
      <c r="AP5127"/>
      <c r="AQ5127"/>
      <c r="BD5127"/>
      <c r="BE5127" s="30" t="str">
        <f t="shared" si="753"/>
        <v>oui</v>
      </c>
    </row>
    <row r="5128" spans="3:57" x14ac:dyDescent="0.25">
      <c r="C5128" s="15"/>
      <c r="W5128" s="132" t="s">
        <v>91</v>
      </c>
      <c r="AN5128"/>
      <c r="AO5128"/>
      <c r="AP5128"/>
      <c r="AQ5128"/>
      <c r="BD5128"/>
      <c r="BE5128" s="30" t="str">
        <f t="shared" si="753"/>
        <v>oui</v>
      </c>
    </row>
    <row r="5129" spans="3:57" x14ac:dyDescent="0.25">
      <c r="C5129" s="15"/>
      <c r="W5129" s="132" t="s">
        <v>91</v>
      </c>
      <c r="AN5129"/>
      <c r="AO5129"/>
      <c r="AP5129"/>
      <c r="AQ5129"/>
      <c r="BD5129"/>
      <c r="BE5129" s="30" t="str">
        <f t="shared" si="753"/>
        <v>oui</v>
      </c>
    </row>
    <row r="5130" spans="3:57" x14ac:dyDescent="0.25">
      <c r="C5130" s="15"/>
      <c r="W5130" s="132" t="s">
        <v>91</v>
      </c>
      <c r="AN5130"/>
      <c r="AO5130"/>
      <c r="AP5130"/>
      <c r="AQ5130"/>
      <c r="BD5130"/>
      <c r="BE5130" s="30" t="str">
        <f t="shared" ref="BE5130:BE5193" si="754">+BE5129</f>
        <v>oui</v>
      </c>
    </row>
    <row r="5131" spans="3:57" x14ac:dyDescent="0.25">
      <c r="C5131" s="15"/>
      <c r="W5131" s="132" t="s">
        <v>91</v>
      </c>
      <c r="AN5131"/>
      <c r="AO5131"/>
      <c r="AP5131"/>
      <c r="AQ5131"/>
      <c r="BD5131"/>
      <c r="BE5131" s="30" t="str">
        <f t="shared" si="754"/>
        <v>oui</v>
      </c>
    </row>
    <row r="5132" spans="3:57" x14ac:dyDescent="0.25">
      <c r="C5132" s="15"/>
      <c r="W5132" s="132" t="s">
        <v>91</v>
      </c>
      <c r="AN5132"/>
      <c r="AO5132"/>
      <c r="AP5132"/>
      <c r="AQ5132"/>
      <c r="BD5132"/>
      <c r="BE5132" s="30" t="str">
        <f t="shared" si="754"/>
        <v>oui</v>
      </c>
    </row>
    <row r="5133" spans="3:57" x14ac:dyDescent="0.25">
      <c r="C5133" s="15"/>
      <c r="W5133" s="132" t="s">
        <v>91</v>
      </c>
      <c r="AN5133"/>
      <c r="AO5133"/>
      <c r="AP5133"/>
      <c r="AQ5133"/>
      <c r="BD5133"/>
      <c r="BE5133" s="30" t="str">
        <f t="shared" si="754"/>
        <v>oui</v>
      </c>
    </row>
    <row r="5134" spans="3:57" x14ac:dyDescent="0.25">
      <c r="C5134" s="15"/>
      <c r="W5134" s="132" t="s">
        <v>91</v>
      </c>
      <c r="AN5134"/>
      <c r="AO5134"/>
      <c r="AP5134"/>
      <c r="AQ5134"/>
      <c r="BD5134"/>
      <c r="BE5134" s="30" t="str">
        <f t="shared" si="754"/>
        <v>oui</v>
      </c>
    </row>
    <row r="5135" spans="3:57" x14ac:dyDescent="0.25">
      <c r="C5135" s="15"/>
      <c r="W5135" s="132" t="s">
        <v>91</v>
      </c>
      <c r="AN5135"/>
      <c r="AO5135"/>
      <c r="AP5135"/>
      <c r="AQ5135"/>
      <c r="BD5135"/>
      <c r="BE5135" s="30" t="str">
        <f t="shared" si="754"/>
        <v>oui</v>
      </c>
    </row>
    <row r="5136" spans="3:57" x14ac:dyDescent="0.25">
      <c r="C5136" s="15"/>
      <c r="W5136" s="132" t="s">
        <v>91</v>
      </c>
      <c r="AN5136"/>
      <c r="AO5136"/>
      <c r="AP5136"/>
      <c r="AQ5136"/>
      <c r="BD5136"/>
      <c r="BE5136" s="30" t="str">
        <f t="shared" si="754"/>
        <v>oui</v>
      </c>
    </row>
    <row r="5137" spans="3:57" x14ac:dyDescent="0.25">
      <c r="C5137" s="15"/>
      <c r="W5137" s="132" t="s">
        <v>91</v>
      </c>
      <c r="AN5137"/>
      <c r="AO5137"/>
      <c r="AP5137"/>
      <c r="AQ5137"/>
      <c r="BD5137"/>
      <c r="BE5137" s="30" t="str">
        <f t="shared" si="754"/>
        <v>oui</v>
      </c>
    </row>
    <row r="5138" spans="3:57" x14ac:dyDescent="0.25">
      <c r="C5138" s="15"/>
      <c r="W5138" s="132" t="s">
        <v>91</v>
      </c>
      <c r="AN5138"/>
      <c r="AO5138"/>
      <c r="AP5138"/>
      <c r="AQ5138"/>
      <c r="BD5138"/>
      <c r="BE5138" s="30" t="str">
        <f t="shared" si="754"/>
        <v>oui</v>
      </c>
    </row>
    <row r="5139" spans="3:57" x14ac:dyDescent="0.25">
      <c r="C5139" s="15"/>
      <c r="W5139" s="132" t="s">
        <v>91</v>
      </c>
      <c r="AN5139"/>
      <c r="AO5139"/>
      <c r="AP5139"/>
      <c r="AQ5139"/>
      <c r="BD5139"/>
      <c r="BE5139" s="30" t="str">
        <f t="shared" si="754"/>
        <v>oui</v>
      </c>
    </row>
    <row r="5140" spans="3:57" x14ac:dyDescent="0.25">
      <c r="C5140" s="15"/>
      <c r="W5140" s="132" t="s">
        <v>91</v>
      </c>
      <c r="AN5140"/>
      <c r="AO5140"/>
      <c r="AP5140"/>
      <c r="AQ5140"/>
      <c r="BD5140"/>
      <c r="BE5140" s="30" t="str">
        <f t="shared" si="754"/>
        <v>oui</v>
      </c>
    </row>
    <row r="5141" spans="3:57" x14ac:dyDescent="0.25">
      <c r="C5141" s="15"/>
      <c r="W5141" s="132" t="s">
        <v>91</v>
      </c>
      <c r="AN5141"/>
      <c r="AO5141"/>
      <c r="AP5141"/>
      <c r="AQ5141"/>
      <c r="BD5141"/>
      <c r="BE5141" s="30" t="str">
        <f t="shared" si="754"/>
        <v>oui</v>
      </c>
    </row>
    <row r="5142" spans="3:57" x14ac:dyDescent="0.25">
      <c r="C5142" s="15"/>
      <c r="W5142" s="132" t="s">
        <v>91</v>
      </c>
      <c r="AN5142"/>
      <c r="AO5142"/>
      <c r="AP5142"/>
      <c r="AQ5142"/>
      <c r="BD5142"/>
      <c r="BE5142" s="30" t="str">
        <f t="shared" si="754"/>
        <v>oui</v>
      </c>
    </row>
    <row r="5143" spans="3:57" x14ac:dyDescent="0.25">
      <c r="C5143" s="15"/>
      <c r="W5143" s="132" t="s">
        <v>91</v>
      </c>
      <c r="AN5143"/>
      <c r="AO5143"/>
      <c r="AP5143"/>
      <c r="AQ5143"/>
      <c r="BD5143"/>
      <c r="BE5143" s="30" t="str">
        <f t="shared" si="754"/>
        <v>oui</v>
      </c>
    </row>
    <row r="5144" spans="3:57" x14ac:dyDescent="0.25">
      <c r="C5144" s="15"/>
      <c r="W5144" s="132" t="s">
        <v>91</v>
      </c>
      <c r="AN5144"/>
      <c r="AO5144"/>
      <c r="AP5144"/>
      <c r="AQ5144"/>
      <c r="BD5144"/>
      <c r="BE5144" s="30" t="str">
        <f t="shared" si="754"/>
        <v>oui</v>
      </c>
    </row>
    <row r="5145" spans="3:57" x14ac:dyDescent="0.25">
      <c r="C5145" s="15"/>
      <c r="W5145" s="132" t="s">
        <v>91</v>
      </c>
      <c r="AN5145"/>
      <c r="AO5145"/>
      <c r="AP5145"/>
      <c r="AQ5145"/>
      <c r="BD5145"/>
      <c r="BE5145" s="30" t="str">
        <f t="shared" si="754"/>
        <v>oui</v>
      </c>
    </row>
    <row r="5146" spans="3:57" x14ac:dyDescent="0.25">
      <c r="C5146" s="15"/>
      <c r="W5146" s="132" t="s">
        <v>91</v>
      </c>
      <c r="AN5146"/>
      <c r="AO5146"/>
      <c r="AP5146"/>
      <c r="AQ5146"/>
      <c r="BD5146"/>
      <c r="BE5146" s="30" t="str">
        <f t="shared" si="754"/>
        <v>oui</v>
      </c>
    </row>
    <row r="5147" spans="3:57" x14ac:dyDescent="0.25">
      <c r="C5147" s="15"/>
      <c r="W5147" s="132" t="s">
        <v>91</v>
      </c>
      <c r="AN5147"/>
      <c r="AO5147"/>
      <c r="AP5147"/>
      <c r="AQ5147"/>
      <c r="BD5147"/>
      <c r="BE5147" s="30" t="str">
        <f t="shared" si="754"/>
        <v>oui</v>
      </c>
    </row>
    <row r="5148" spans="3:57" x14ac:dyDescent="0.25">
      <c r="C5148" s="15"/>
      <c r="W5148" s="132" t="s">
        <v>91</v>
      </c>
      <c r="AN5148"/>
      <c r="AO5148"/>
      <c r="AP5148"/>
      <c r="AQ5148"/>
      <c r="BD5148"/>
      <c r="BE5148" s="30" t="str">
        <f t="shared" si="754"/>
        <v>oui</v>
      </c>
    </row>
    <row r="5149" spans="3:57" x14ac:dyDescent="0.25">
      <c r="C5149" s="15"/>
      <c r="W5149" s="132" t="s">
        <v>91</v>
      </c>
      <c r="AN5149"/>
      <c r="AO5149"/>
      <c r="AP5149"/>
      <c r="AQ5149"/>
      <c r="BD5149"/>
      <c r="BE5149" s="30" t="str">
        <f t="shared" si="754"/>
        <v>oui</v>
      </c>
    </row>
    <row r="5150" spans="3:57" x14ac:dyDescent="0.25">
      <c r="C5150" s="15"/>
      <c r="W5150" s="132" t="s">
        <v>91</v>
      </c>
      <c r="AN5150"/>
      <c r="AO5150"/>
      <c r="AP5150"/>
      <c r="AQ5150"/>
      <c r="BD5150"/>
      <c r="BE5150" s="30" t="str">
        <f t="shared" si="754"/>
        <v>oui</v>
      </c>
    </row>
    <row r="5151" spans="3:57" x14ac:dyDescent="0.25">
      <c r="C5151" s="15"/>
      <c r="W5151" s="132" t="s">
        <v>91</v>
      </c>
      <c r="AN5151"/>
      <c r="AO5151"/>
      <c r="AP5151"/>
      <c r="AQ5151"/>
      <c r="BD5151"/>
      <c r="BE5151" s="30" t="str">
        <f t="shared" si="754"/>
        <v>oui</v>
      </c>
    </row>
    <row r="5152" spans="3:57" x14ac:dyDescent="0.25">
      <c r="C5152" s="15"/>
      <c r="W5152" s="132" t="s">
        <v>91</v>
      </c>
      <c r="AN5152"/>
      <c r="AO5152"/>
      <c r="AP5152"/>
      <c r="AQ5152"/>
      <c r="BD5152"/>
      <c r="BE5152" s="30" t="str">
        <f t="shared" si="754"/>
        <v>oui</v>
      </c>
    </row>
    <row r="5153" spans="3:57" x14ac:dyDescent="0.25">
      <c r="C5153" s="15"/>
      <c r="W5153" s="132" t="s">
        <v>91</v>
      </c>
      <c r="AN5153"/>
      <c r="AO5153"/>
      <c r="AP5153"/>
      <c r="AQ5153"/>
      <c r="BD5153"/>
      <c r="BE5153" s="30" t="str">
        <f t="shared" si="754"/>
        <v>oui</v>
      </c>
    </row>
    <row r="5154" spans="3:57" x14ac:dyDescent="0.25">
      <c r="C5154" s="15"/>
      <c r="W5154" s="132" t="s">
        <v>91</v>
      </c>
      <c r="AN5154"/>
      <c r="AO5154"/>
      <c r="AP5154"/>
      <c r="AQ5154"/>
      <c r="BD5154"/>
      <c r="BE5154" s="30" t="str">
        <f t="shared" si="754"/>
        <v>oui</v>
      </c>
    </row>
    <row r="5155" spans="3:57" x14ac:dyDescent="0.25">
      <c r="C5155" s="15"/>
      <c r="W5155" s="132" t="s">
        <v>91</v>
      </c>
      <c r="AN5155"/>
      <c r="AO5155"/>
      <c r="AP5155"/>
      <c r="AQ5155"/>
      <c r="BD5155"/>
      <c r="BE5155" s="30" t="str">
        <f t="shared" si="754"/>
        <v>oui</v>
      </c>
    </row>
    <row r="5156" spans="3:57" x14ac:dyDescent="0.25">
      <c r="C5156" s="15"/>
      <c r="W5156" s="132" t="s">
        <v>91</v>
      </c>
      <c r="AN5156"/>
      <c r="AO5156"/>
      <c r="AP5156"/>
      <c r="AQ5156"/>
      <c r="BD5156"/>
      <c r="BE5156" s="30" t="str">
        <f t="shared" si="754"/>
        <v>oui</v>
      </c>
    </row>
    <row r="5157" spans="3:57" x14ac:dyDescent="0.25">
      <c r="C5157" s="15"/>
      <c r="W5157" s="132" t="s">
        <v>91</v>
      </c>
      <c r="AN5157"/>
      <c r="AO5157"/>
      <c r="AP5157"/>
      <c r="AQ5157"/>
      <c r="BD5157"/>
      <c r="BE5157" s="30" t="str">
        <f t="shared" si="754"/>
        <v>oui</v>
      </c>
    </row>
    <row r="5158" spans="3:57" x14ac:dyDescent="0.25">
      <c r="C5158" s="15"/>
      <c r="W5158" s="132" t="s">
        <v>91</v>
      </c>
      <c r="AN5158"/>
      <c r="AO5158"/>
      <c r="AP5158"/>
      <c r="AQ5158"/>
      <c r="BD5158"/>
      <c r="BE5158" s="30" t="str">
        <f t="shared" si="754"/>
        <v>oui</v>
      </c>
    </row>
    <row r="5159" spans="3:57" x14ac:dyDescent="0.25">
      <c r="C5159" s="15"/>
      <c r="W5159" s="132" t="s">
        <v>91</v>
      </c>
      <c r="AN5159"/>
      <c r="AO5159"/>
      <c r="AP5159"/>
      <c r="AQ5159"/>
      <c r="BD5159"/>
      <c r="BE5159" s="30" t="str">
        <f t="shared" si="754"/>
        <v>oui</v>
      </c>
    </row>
    <row r="5160" spans="3:57" x14ac:dyDescent="0.25">
      <c r="C5160" s="15"/>
      <c r="W5160" s="132" t="s">
        <v>91</v>
      </c>
      <c r="AN5160"/>
      <c r="AO5160"/>
      <c r="AP5160"/>
      <c r="AQ5160"/>
      <c r="BD5160"/>
      <c r="BE5160" s="30" t="str">
        <f t="shared" si="754"/>
        <v>oui</v>
      </c>
    </row>
    <row r="5161" spans="3:57" x14ac:dyDescent="0.25">
      <c r="C5161" s="15"/>
      <c r="W5161" s="132" t="s">
        <v>91</v>
      </c>
      <c r="AN5161"/>
      <c r="AO5161"/>
      <c r="AP5161"/>
      <c r="AQ5161"/>
      <c r="BD5161"/>
      <c r="BE5161" s="30" t="str">
        <f t="shared" si="754"/>
        <v>oui</v>
      </c>
    </row>
    <row r="5162" spans="3:57" x14ac:dyDescent="0.25">
      <c r="C5162" s="15"/>
      <c r="W5162" s="132" t="s">
        <v>91</v>
      </c>
      <c r="AN5162"/>
      <c r="AO5162"/>
      <c r="AP5162"/>
      <c r="AQ5162"/>
      <c r="BD5162"/>
      <c r="BE5162" s="30" t="str">
        <f t="shared" si="754"/>
        <v>oui</v>
      </c>
    </row>
    <row r="5163" spans="3:57" x14ac:dyDescent="0.25">
      <c r="C5163" s="15"/>
      <c r="W5163" s="132" t="s">
        <v>91</v>
      </c>
      <c r="AN5163"/>
      <c r="AO5163"/>
      <c r="AP5163"/>
      <c r="AQ5163"/>
      <c r="BD5163"/>
      <c r="BE5163" s="30" t="str">
        <f t="shared" si="754"/>
        <v>oui</v>
      </c>
    </row>
    <row r="5164" spans="3:57" x14ac:dyDescent="0.25">
      <c r="C5164" s="15"/>
      <c r="W5164" s="132" t="s">
        <v>91</v>
      </c>
      <c r="AN5164"/>
      <c r="AO5164"/>
      <c r="AP5164"/>
      <c r="AQ5164"/>
      <c r="BD5164"/>
      <c r="BE5164" s="30" t="str">
        <f t="shared" si="754"/>
        <v>oui</v>
      </c>
    </row>
    <row r="5165" spans="3:57" x14ac:dyDescent="0.25">
      <c r="C5165" s="15"/>
      <c r="W5165" s="132" t="s">
        <v>91</v>
      </c>
      <c r="AN5165"/>
      <c r="AO5165"/>
      <c r="AP5165"/>
      <c r="AQ5165"/>
      <c r="BD5165"/>
      <c r="BE5165" s="30" t="str">
        <f t="shared" si="754"/>
        <v>oui</v>
      </c>
    </row>
    <row r="5166" spans="3:57" x14ac:dyDescent="0.25">
      <c r="C5166" s="15"/>
      <c r="W5166" s="132" t="s">
        <v>91</v>
      </c>
      <c r="AN5166"/>
      <c r="AO5166"/>
      <c r="AP5166"/>
      <c r="AQ5166"/>
      <c r="BD5166"/>
      <c r="BE5166" s="30" t="str">
        <f t="shared" si="754"/>
        <v>oui</v>
      </c>
    </row>
    <row r="5167" spans="3:57" x14ac:dyDescent="0.25">
      <c r="C5167" s="15"/>
      <c r="W5167" s="132" t="s">
        <v>91</v>
      </c>
      <c r="AN5167"/>
      <c r="AO5167"/>
      <c r="AP5167"/>
      <c r="AQ5167"/>
      <c r="BD5167"/>
      <c r="BE5167" s="30" t="str">
        <f t="shared" si="754"/>
        <v>oui</v>
      </c>
    </row>
    <row r="5168" spans="3:57" x14ac:dyDescent="0.25">
      <c r="C5168" s="15"/>
      <c r="W5168" s="132" t="s">
        <v>91</v>
      </c>
      <c r="AN5168"/>
      <c r="AO5168"/>
      <c r="AP5168"/>
      <c r="AQ5168"/>
      <c r="BD5168"/>
      <c r="BE5168" s="30" t="str">
        <f t="shared" si="754"/>
        <v>oui</v>
      </c>
    </row>
    <row r="5169" spans="3:57" x14ac:dyDescent="0.25">
      <c r="C5169" s="15"/>
      <c r="W5169" s="132" t="s">
        <v>91</v>
      </c>
      <c r="AN5169"/>
      <c r="AO5169"/>
      <c r="AP5169"/>
      <c r="AQ5169"/>
      <c r="BD5169"/>
      <c r="BE5169" s="30" t="str">
        <f t="shared" si="754"/>
        <v>oui</v>
      </c>
    </row>
    <row r="5170" spans="3:57" x14ac:dyDescent="0.25">
      <c r="C5170" s="15"/>
      <c r="W5170" s="132" t="s">
        <v>91</v>
      </c>
      <c r="AN5170"/>
      <c r="AO5170"/>
      <c r="AP5170"/>
      <c r="AQ5170"/>
      <c r="BD5170"/>
      <c r="BE5170" s="30" t="str">
        <f t="shared" si="754"/>
        <v>oui</v>
      </c>
    </row>
    <row r="5171" spans="3:57" x14ac:dyDescent="0.25">
      <c r="C5171" s="15"/>
      <c r="W5171" s="132" t="s">
        <v>91</v>
      </c>
      <c r="AN5171"/>
      <c r="AO5171"/>
      <c r="AP5171"/>
      <c r="AQ5171"/>
      <c r="BD5171"/>
      <c r="BE5171" s="30" t="str">
        <f t="shared" si="754"/>
        <v>oui</v>
      </c>
    </row>
    <row r="5172" spans="3:57" x14ac:dyDescent="0.25">
      <c r="C5172" s="15"/>
      <c r="W5172" s="132" t="s">
        <v>91</v>
      </c>
      <c r="AN5172"/>
      <c r="AO5172"/>
      <c r="AP5172"/>
      <c r="AQ5172"/>
      <c r="BD5172"/>
      <c r="BE5172" s="30" t="str">
        <f t="shared" si="754"/>
        <v>oui</v>
      </c>
    </row>
    <row r="5173" spans="3:57" x14ac:dyDescent="0.25">
      <c r="C5173" s="15"/>
      <c r="W5173" s="132" t="s">
        <v>91</v>
      </c>
      <c r="AN5173"/>
      <c r="AO5173"/>
      <c r="AP5173"/>
      <c r="AQ5173"/>
      <c r="BD5173"/>
      <c r="BE5173" s="30" t="str">
        <f t="shared" si="754"/>
        <v>oui</v>
      </c>
    </row>
    <row r="5174" spans="3:57" x14ac:dyDescent="0.25">
      <c r="C5174" s="15"/>
      <c r="W5174" s="132" t="s">
        <v>91</v>
      </c>
      <c r="AN5174"/>
      <c r="AO5174"/>
      <c r="AP5174"/>
      <c r="AQ5174"/>
      <c r="BD5174"/>
      <c r="BE5174" s="30" t="str">
        <f t="shared" si="754"/>
        <v>oui</v>
      </c>
    </row>
    <row r="5175" spans="3:57" x14ac:dyDescent="0.25">
      <c r="C5175" s="15"/>
      <c r="W5175" s="132" t="s">
        <v>91</v>
      </c>
      <c r="AN5175"/>
      <c r="AO5175"/>
      <c r="AP5175"/>
      <c r="AQ5175"/>
      <c r="BD5175"/>
      <c r="BE5175" s="30" t="str">
        <f t="shared" si="754"/>
        <v>oui</v>
      </c>
    </row>
    <row r="5176" spans="3:57" x14ac:dyDescent="0.25">
      <c r="C5176" s="15"/>
      <c r="W5176" s="132" t="s">
        <v>91</v>
      </c>
      <c r="AN5176"/>
      <c r="AO5176"/>
      <c r="AP5176"/>
      <c r="AQ5176"/>
      <c r="BD5176"/>
      <c r="BE5176" s="30" t="str">
        <f t="shared" si="754"/>
        <v>oui</v>
      </c>
    </row>
    <row r="5177" spans="3:57" x14ac:dyDescent="0.25">
      <c r="C5177" s="15"/>
      <c r="W5177" s="132" t="s">
        <v>91</v>
      </c>
      <c r="AN5177"/>
      <c r="AO5177"/>
      <c r="AP5177"/>
      <c r="AQ5177"/>
      <c r="BD5177"/>
      <c r="BE5177" s="30" t="str">
        <f t="shared" si="754"/>
        <v>oui</v>
      </c>
    </row>
    <row r="5178" spans="3:57" x14ac:dyDescent="0.25">
      <c r="C5178" s="15"/>
      <c r="W5178" s="132" t="s">
        <v>91</v>
      </c>
      <c r="AN5178"/>
      <c r="AO5178"/>
      <c r="AP5178"/>
      <c r="AQ5178"/>
      <c r="BD5178"/>
      <c r="BE5178" s="30" t="str">
        <f t="shared" si="754"/>
        <v>oui</v>
      </c>
    </row>
    <row r="5179" spans="3:57" x14ac:dyDescent="0.25">
      <c r="C5179" s="15"/>
      <c r="W5179" s="132" t="s">
        <v>91</v>
      </c>
      <c r="AN5179"/>
      <c r="AO5179"/>
      <c r="AP5179"/>
      <c r="AQ5179"/>
      <c r="BD5179"/>
      <c r="BE5179" s="30" t="str">
        <f t="shared" si="754"/>
        <v>oui</v>
      </c>
    </row>
    <row r="5180" spans="3:57" x14ac:dyDescent="0.25">
      <c r="C5180" s="15"/>
      <c r="W5180" s="132" t="s">
        <v>91</v>
      </c>
      <c r="AN5180"/>
      <c r="AO5180"/>
      <c r="AP5180"/>
      <c r="AQ5180"/>
      <c r="BD5180"/>
      <c r="BE5180" s="30" t="str">
        <f t="shared" si="754"/>
        <v>oui</v>
      </c>
    </row>
    <row r="5181" spans="3:57" x14ac:dyDescent="0.25">
      <c r="C5181" s="15"/>
      <c r="W5181" s="132" t="s">
        <v>91</v>
      </c>
      <c r="AN5181"/>
      <c r="AO5181"/>
      <c r="AP5181"/>
      <c r="AQ5181"/>
      <c r="BD5181"/>
      <c r="BE5181" s="30" t="str">
        <f t="shared" si="754"/>
        <v>oui</v>
      </c>
    </row>
    <row r="5182" spans="3:57" x14ac:dyDescent="0.25">
      <c r="C5182" s="15"/>
      <c r="W5182" s="132" t="s">
        <v>91</v>
      </c>
      <c r="AN5182"/>
      <c r="AO5182"/>
      <c r="AP5182"/>
      <c r="AQ5182"/>
      <c r="BD5182"/>
      <c r="BE5182" s="30" t="str">
        <f t="shared" si="754"/>
        <v>oui</v>
      </c>
    </row>
    <row r="5183" spans="3:57" x14ac:dyDescent="0.25">
      <c r="C5183" s="15"/>
      <c r="W5183" s="132" t="s">
        <v>91</v>
      </c>
      <c r="AN5183"/>
      <c r="AO5183"/>
      <c r="AP5183"/>
      <c r="AQ5183"/>
      <c r="BD5183"/>
      <c r="BE5183" s="30" t="str">
        <f t="shared" si="754"/>
        <v>oui</v>
      </c>
    </row>
    <row r="5184" spans="3:57" x14ac:dyDescent="0.25">
      <c r="C5184" s="15"/>
      <c r="W5184" s="132" t="s">
        <v>91</v>
      </c>
      <c r="AN5184"/>
      <c r="AO5184"/>
      <c r="AP5184"/>
      <c r="AQ5184"/>
      <c r="BD5184"/>
      <c r="BE5184" s="30" t="str">
        <f t="shared" si="754"/>
        <v>oui</v>
      </c>
    </row>
    <row r="5185" spans="3:57" x14ac:dyDescent="0.25">
      <c r="C5185" s="15"/>
      <c r="W5185" s="132" t="s">
        <v>91</v>
      </c>
      <c r="AN5185"/>
      <c r="AO5185"/>
      <c r="AP5185"/>
      <c r="AQ5185"/>
      <c r="BD5185"/>
      <c r="BE5185" s="30" t="str">
        <f t="shared" si="754"/>
        <v>oui</v>
      </c>
    </row>
    <row r="5186" spans="3:57" x14ac:dyDescent="0.25">
      <c r="C5186" s="15"/>
      <c r="W5186" s="132" t="s">
        <v>91</v>
      </c>
      <c r="AN5186"/>
      <c r="AO5186"/>
      <c r="AP5186"/>
      <c r="AQ5186"/>
      <c r="BD5186"/>
      <c r="BE5186" s="30" t="str">
        <f t="shared" si="754"/>
        <v>oui</v>
      </c>
    </row>
    <row r="5187" spans="3:57" x14ac:dyDescent="0.25">
      <c r="C5187" s="15"/>
      <c r="W5187" s="132" t="s">
        <v>91</v>
      </c>
      <c r="AN5187"/>
      <c r="AO5187"/>
      <c r="AP5187"/>
      <c r="AQ5187"/>
      <c r="BD5187"/>
      <c r="BE5187" s="30" t="str">
        <f t="shared" si="754"/>
        <v>oui</v>
      </c>
    </row>
    <row r="5188" spans="3:57" x14ac:dyDescent="0.25">
      <c r="C5188" s="15"/>
      <c r="W5188" s="132" t="s">
        <v>91</v>
      </c>
      <c r="AN5188"/>
      <c r="AO5188"/>
      <c r="AP5188"/>
      <c r="AQ5188"/>
      <c r="BD5188"/>
      <c r="BE5188" s="30" t="str">
        <f t="shared" si="754"/>
        <v>oui</v>
      </c>
    </row>
    <row r="5189" spans="3:57" x14ac:dyDescent="0.25">
      <c r="C5189" s="15"/>
      <c r="W5189" s="132" t="s">
        <v>91</v>
      </c>
      <c r="AN5189"/>
      <c r="AO5189"/>
      <c r="AP5189"/>
      <c r="AQ5189"/>
      <c r="BD5189"/>
      <c r="BE5189" s="30" t="str">
        <f t="shared" si="754"/>
        <v>oui</v>
      </c>
    </row>
    <row r="5190" spans="3:57" x14ac:dyDescent="0.25">
      <c r="C5190" s="15"/>
      <c r="W5190" s="132" t="s">
        <v>91</v>
      </c>
      <c r="AN5190"/>
      <c r="AO5190"/>
      <c r="AP5190"/>
      <c r="AQ5190"/>
      <c r="BD5190"/>
      <c r="BE5190" s="30" t="str">
        <f t="shared" si="754"/>
        <v>oui</v>
      </c>
    </row>
    <row r="5191" spans="3:57" x14ac:dyDescent="0.25">
      <c r="C5191" s="15"/>
      <c r="W5191" s="132" t="s">
        <v>91</v>
      </c>
      <c r="AN5191"/>
      <c r="AO5191"/>
      <c r="AP5191"/>
      <c r="AQ5191"/>
      <c r="BD5191"/>
      <c r="BE5191" s="30" t="str">
        <f t="shared" si="754"/>
        <v>oui</v>
      </c>
    </row>
    <row r="5192" spans="3:57" x14ac:dyDescent="0.25">
      <c r="C5192" s="15"/>
      <c r="W5192" s="132" t="s">
        <v>91</v>
      </c>
      <c r="AN5192"/>
      <c r="AO5192"/>
      <c r="AP5192"/>
      <c r="AQ5192"/>
      <c r="BD5192"/>
      <c r="BE5192" s="30" t="str">
        <f t="shared" si="754"/>
        <v>oui</v>
      </c>
    </row>
    <row r="5193" spans="3:57" x14ac:dyDescent="0.25">
      <c r="C5193" s="15"/>
      <c r="W5193" s="132" t="s">
        <v>91</v>
      </c>
      <c r="AN5193"/>
      <c r="AO5193"/>
      <c r="AP5193"/>
      <c r="AQ5193"/>
      <c r="BD5193"/>
      <c r="BE5193" s="30" t="str">
        <f t="shared" si="754"/>
        <v>oui</v>
      </c>
    </row>
    <row r="5194" spans="3:57" x14ac:dyDescent="0.25">
      <c r="C5194" s="15"/>
      <c r="W5194" s="132" t="s">
        <v>91</v>
      </c>
      <c r="AN5194"/>
      <c r="AO5194"/>
      <c r="AP5194"/>
      <c r="AQ5194"/>
      <c r="BD5194"/>
      <c r="BE5194" s="30" t="str">
        <f t="shared" ref="BE5194:BE5200" si="755">+BE5193</f>
        <v>oui</v>
      </c>
    </row>
    <row r="5195" spans="3:57" x14ac:dyDescent="0.25">
      <c r="C5195" s="15"/>
      <c r="W5195" s="132" t="s">
        <v>91</v>
      </c>
      <c r="AN5195"/>
      <c r="AO5195"/>
      <c r="AP5195"/>
      <c r="AQ5195"/>
      <c r="BD5195"/>
      <c r="BE5195" s="30" t="str">
        <f t="shared" si="755"/>
        <v>oui</v>
      </c>
    </row>
    <row r="5196" spans="3:57" x14ac:dyDescent="0.25">
      <c r="C5196" s="15"/>
      <c r="W5196" s="132" t="s">
        <v>91</v>
      </c>
      <c r="AN5196"/>
      <c r="AO5196"/>
      <c r="AP5196"/>
      <c r="AQ5196"/>
      <c r="BD5196"/>
      <c r="BE5196" s="30" t="str">
        <f t="shared" si="755"/>
        <v>oui</v>
      </c>
    </row>
    <row r="5197" spans="3:57" x14ac:dyDescent="0.25">
      <c r="C5197" s="15"/>
      <c r="W5197" s="132" t="s">
        <v>91</v>
      </c>
      <c r="AN5197"/>
      <c r="AO5197"/>
      <c r="AP5197"/>
      <c r="AQ5197"/>
      <c r="BD5197"/>
      <c r="BE5197" s="30" t="str">
        <f t="shared" si="755"/>
        <v>oui</v>
      </c>
    </row>
    <row r="5198" spans="3:57" x14ac:dyDescent="0.25">
      <c r="C5198" s="15"/>
      <c r="W5198" s="132" t="s">
        <v>91</v>
      </c>
      <c r="AN5198"/>
      <c r="AO5198"/>
      <c r="AP5198"/>
      <c r="AQ5198"/>
      <c r="BD5198"/>
      <c r="BE5198" s="30" t="str">
        <f t="shared" si="755"/>
        <v>oui</v>
      </c>
    </row>
    <row r="5199" spans="3:57" x14ac:dyDescent="0.25">
      <c r="C5199" s="15"/>
      <c r="W5199" s="132" t="s">
        <v>91</v>
      </c>
      <c r="AN5199"/>
      <c r="AO5199"/>
      <c r="AP5199"/>
      <c r="AQ5199"/>
      <c r="BD5199"/>
      <c r="BE5199" s="30" t="str">
        <f t="shared" si="755"/>
        <v>oui</v>
      </c>
    </row>
    <row r="5200" spans="3:57" x14ac:dyDescent="0.25">
      <c r="C5200" s="15"/>
      <c r="W5200" s="132" t="s">
        <v>91</v>
      </c>
      <c r="AN5200"/>
      <c r="AO5200"/>
      <c r="AP5200"/>
      <c r="AQ5200"/>
      <c r="BD5200"/>
      <c r="BE5200" s="30" t="str">
        <f t="shared" si="755"/>
        <v>oui</v>
      </c>
    </row>
    <row r="5201" spans="1:64" s="17" customFormat="1" ht="15.75" x14ac:dyDescent="0.25">
      <c r="A5201" s="13" t="s">
        <v>9</v>
      </c>
      <c r="B5201" s="14"/>
      <c r="C5201" s="15"/>
      <c r="D5201" s="16">
        <v>29110</v>
      </c>
      <c r="E5201" s="16"/>
      <c r="F5201" s="16"/>
      <c r="H5201" s="17">
        <v>1461</v>
      </c>
      <c r="L5201" s="17">
        <v>70344</v>
      </c>
      <c r="M5201" s="17">
        <v>0</v>
      </c>
      <c r="N5201" s="17">
        <v>0</v>
      </c>
      <c r="P5201" s="17">
        <v>73</v>
      </c>
      <c r="R5201" s="18"/>
      <c r="S5201" s="18"/>
      <c r="T5201" s="17">
        <v>-56</v>
      </c>
      <c r="U5201" s="18"/>
      <c r="V5201" s="18"/>
      <c r="W5201" s="17" t="s">
        <v>10</v>
      </c>
      <c r="AK5201" s="19">
        <v>411</v>
      </c>
      <c r="AN5201" s="18">
        <v>10861</v>
      </c>
      <c r="AO5201" s="18">
        <v>0</v>
      </c>
      <c r="AP5201" s="20"/>
      <c r="AQ5201" s="18">
        <v>5</v>
      </c>
      <c r="AW5201" s="17">
        <v>0</v>
      </c>
      <c r="AY5201" s="21">
        <v>0</v>
      </c>
      <c r="AZ5201" s="22">
        <v>3000</v>
      </c>
      <c r="BA5201" s="22">
        <v>5066</v>
      </c>
      <c r="BD5201" s="23"/>
      <c r="BE5201" s="17" t="str">
        <f>+IF(AND(BF5201="oui",BG5201="oui",BI5201="oui",BJ5201="oui",BK5201="oui",BL5201="oui"),"oui","non")</f>
        <v>oui</v>
      </c>
      <c r="BF5201" s="17" t="str">
        <f>+IF(AND(AY5201=0),"oui","non")</f>
        <v>oui</v>
      </c>
      <c r="BG5201" s="17" t="s">
        <v>119</v>
      </c>
      <c r="BH5201" s="17" t="s">
        <v>119</v>
      </c>
      <c r="BI5201" s="17" t="str">
        <f>+IF(AND(G5228=0),"oui","non")</f>
        <v>oui</v>
      </c>
      <c r="BJ5201" s="17" t="str">
        <f>+IF(AND(G5230=0),"oui","non")</f>
        <v>oui</v>
      </c>
      <c r="BK5201" s="17" t="str">
        <f>+IF(AND(E5226=0,F5226=0,G5226=0,H5226=0,I5226=0,J5226=0,K5226=0,L5226=0,M5226=0,O5226=0,P5226=0,Q5226=0,N5226&gt;=0,D5226=0),"oui","non")</f>
        <v>oui</v>
      </c>
      <c r="BL5201" s="17" t="str">
        <f>+IF(AM5223=AI5223,"oui","non")</f>
        <v>oui</v>
      </c>
    </row>
    <row r="5202" spans="1:64" s="24" customFormat="1" ht="11.25" customHeight="1" x14ac:dyDescent="0.2">
      <c r="B5202" s="25"/>
      <c r="C5202" s="15"/>
      <c r="R5202" s="26" t="s">
        <v>11</v>
      </c>
      <c r="S5202" s="26"/>
      <c r="T5202" s="26"/>
      <c r="U5202" s="26"/>
      <c r="V5202" s="26"/>
      <c r="W5202" s="27" t="s">
        <v>10</v>
      </c>
      <c r="AY5202" s="28"/>
      <c r="AZ5202" s="28"/>
      <c r="BA5202" s="28"/>
      <c r="BD5202" s="29"/>
      <c r="BE5202" s="30" t="str">
        <f t="shared" ref="BE5202:BL5217" si="756">+BE5201</f>
        <v>oui</v>
      </c>
      <c r="BF5202" s="33" t="str">
        <f t="shared" si="756"/>
        <v>oui</v>
      </c>
      <c r="BG5202" s="33" t="str">
        <f t="shared" si="756"/>
        <v>oui</v>
      </c>
      <c r="BH5202" s="33" t="str">
        <f t="shared" si="756"/>
        <v>oui</v>
      </c>
      <c r="BI5202" s="33" t="str">
        <f t="shared" si="756"/>
        <v>oui</v>
      </c>
      <c r="BJ5202" s="33" t="str">
        <f t="shared" si="756"/>
        <v>oui</v>
      </c>
      <c r="BK5202" s="33" t="str">
        <f t="shared" si="756"/>
        <v>oui</v>
      </c>
      <c r="BL5202" s="33" t="str">
        <f t="shared" si="756"/>
        <v>oui</v>
      </c>
    </row>
    <row r="5203" spans="1:64" s="24" customFormat="1" ht="22.5" customHeight="1" x14ac:dyDescent="0.2">
      <c r="B5203" s="25"/>
      <c r="C5203" s="15"/>
      <c r="R5203" s="479" t="s">
        <v>12</v>
      </c>
      <c r="S5203" s="480"/>
      <c r="T5203" s="481"/>
      <c r="U5203" s="482" t="s">
        <v>13</v>
      </c>
      <c r="V5203" s="483"/>
      <c r="W5203" s="27" t="s">
        <v>10</v>
      </c>
      <c r="AW5203" s="32"/>
      <c r="AY5203" s="28"/>
      <c r="AZ5203" s="28"/>
      <c r="BA5203" s="28"/>
      <c r="BD5203" s="29"/>
      <c r="BE5203" s="30" t="str">
        <f t="shared" si="756"/>
        <v>oui</v>
      </c>
      <c r="BF5203" s="33" t="str">
        <f t="shared" si="756"/>
        <v>oui</v>
      </c>
      <c r="BG5203" s="33" t="str">
        <f t="shared" si="756"/>
        <v>oui</v>
      </c>
      <c r="BH5203" s="33" t="str">
        <f t="shared" si="756"/>
        <v>oui</v>
      </c>
      <c r="BI5203" s="33" t="str">
        <f t="shared" si="756"/>
        <v>oui</v>
      </c>
      <c r="BJ5203" s="33" t="str">
        <f t="shared" si="756"/>
        <v>oui</v>
      </c>
      <c r="BK5203" s="33" t="str">
        <f t="shared" si="756"/>
        <v>oui</v>
      </c>
      <c r="BL5203" s="33" t="str">
        <f t="shared" si="756"/>
        <v>oui</v>
      </c>
    </row>
    <row r="5204" spans="1:64" s="45" customFormat="1" ht="35.25" customHeight="1" x14ac:dyDescent="0.25">
      <c r="A5204" s="34" t="s">
        <v>14</v>
      </c>
      <c r="B5204" s="35" t="s">
        <v>15</v>
      </c>
      <c r="C5204" s="15"/>
      <c r="D5204" s="36">
        <v>0.2</v>
      </c>
      <c r="E5204" s="36"/>
      <c r="F5204" s="36">
        <v>0.19600000000000001</v>
      </c>
      <c r="G5204" s="36"/>
      <c r="H5204" s="36">
        <v>0.1</v>
      </c>
      <c r="I5204" s="36"/>
      <c r="J5204" s="36">
        <v>7.0000000000000007E-2</v>
      </c>
      <c r="K5204" s="36"/>
      <c r="L5204" s="36">
        <v>5.5E-2</v>
      </c>
      <c r="M5204" s="36"/>
      <c r="N5204" s="36">
        <v>2.1000000000000001E-2</v>
      </c>
      <c r="O5204" s="36"/>
      <c r="P5204" s="36">
        <v>0</v>
      </c>
      <c r="Q5204" s="36"/>
      <c r="R5204" s="37" t="s">
        <v>16</v>
      </c>
      <c r="S5204" s="37" t="s">
        <v>17</v>
      </c>
      <c r="T5204" s="38" t="s">
        <v>18</v>
      </c>
      <c r="U5204" s="37" t="s">
        <v>19</v>
      </c>
      <c r="V5204" s="37" t="s">
        <v>20</v>
      </c>
      <c r="W5204" s="27" t="s">
        <v>10</v>
      </c>
      <c r="X5204" s="39" t="s">
        <v>21</v>
      </c>
      <c r="Y5204" s="39" t="s">
        <v>21</v>
      </c>
      <c r="Z5204" s="39" t="s">
        <v>21</v>
      </c>
      <c r="AA5204" s="39" t="s">
        <v>21</v>
      </c>
      <c r="AB5204" s="39" t="s">
        <v>21</v>
      </c>
      <c r="AC5204" s="39" t="s">
        <v>21</v>
      </c>
      <c r="AD5204" s="39" t="s">
        <v>21</v>
      </c>
      <c r="AE5204" s="40" t="s">
        <v>22</v>
      </c>
      <c r="AF5204" s="41" t="s">
        <v>23</v>
      </c>
      <c r="AG5204" s="42" t="s">
        <v>24</v>
      </c>
      <c r="AH5204" s="43" t="s">
        <v>25</v>
      </c>
      <c r="AI5204" s="44" t="s">
        <v>26</v>
      </c>
      <c r="AK5204" s="46" t="s">
        <v>27</v>
      </c>
      <c r="AL5204" s="47"/>
      <c r="AM5204" s="48"/>
      <c r="AN5204" s="487" t="s">
        <v>28</v>
      </c>
      <c r="AO5204" s="488"/>
      <c r="AP5204" s="489"/>
      <c r="AQ5204" s="49" t="s">
        <v>29</v>
      </c>
      <c r="AR5204" s="49"/>
      <c r="AS5204" s="50" t="s">
        <v>30</v>
      </c>
      <c r="AT5204" s="42" t="s">
        <v>24</v>
      </c>
      <c r="AU5204" s="50" t="s">
        <v>31</v>
      </c>
      <c r="AW5204" s="51" t="s">
        <v>32</v>
      </c>
      <c r="AY5204" s="52" t="s">
        <v>33</v>
      </c>
      <c r="AZ5204" s="53" t="s">
        <v>34</v>
      </c>
      <c r="BA5204" s="53" t="s">
        <v>35</v>
      </c>
      <c r="BC5204" s="54" t="s">
        <v>36</v>
      </c>
      <c r="BD5204" s="55"/>
      <c r="BE5204" s="30" t="str">
        <f t="shared" si="756"/>
        <v>oui</v>
      </c>
      <c r="BF5204" s="56" t="str">
        <f t="shared" si="756"/>
        <v>oui</v>
      </c>
      <c r="BG5204" s="56" t="str">
        <f t="shared" si="756"/>
        <v>oui</v>
      </c>
      <c r="BH5204" s="56" t="str">
        <f t="shared" si="756"/>
        <v>oui</v>
      </c>
      <c r="BI5204" s="56" t="str">
        <f t="shared" si="756"/>
        <v>oui</v>
      </c>
      <c r="BJ5204" s="56" t="str">
        <f t="shared" si="756"/>
        <v>oui</v>
      </c>
      <c r="BK5204" s="56" t="str">
        <f t="shared" si="756"/>
        <v>oui</v>
      </c>
      <c r="BL5204" s="56" t="str">
        <f t="shared" si="756"/>
        <v>oui</v>
      </c>
    </row>
    <row r="5205" spans="1:64" s="45" customFormat="1" ht="32.25" customHeight="1" x14ac:dyDescent="0.2">
      <c r="A5205" s="34"/>
      <c r="B5205" s="57"/>
      <c r="C5205" s="15"/>
      <c r="D5205" s="58" t="s">
        <v>37</v>
      </c>
      <c r="E5205" s="59" t="s">
        <v>38</v>
      </c>
      <c r="F5205" s="60" t="s">
        <v>37</v>
      </c>
      <c r="G5205" s="59" t="s">
        <v>38</v>
      </c>
      <c r="H5205" s="58" t="s">
        <v>37</v>
      </c>
      <c r="I5205" s="59" t="s">
        <v>38</v>
      </c>
      <c r="J5205" s="59" t="s">
        <v>37</v>
      </c>
      <c r="K5205" s="59" t="s">
        <v>38</v>
      </c>
      <c r="L5205" s="58" t="s">
        <v>37</v>
      </c>
      <c r="M5205" s="59" t="s">
        <v>38</v>
      </c>
      <c r="N5205" s="58" t="s">
        <v>37</v>
      </c>
      <c r="O5205" s="59" t="s">
        <v>38</v>
      </c>
      <c r="P5205" s="58" t="s">
        <v>37</v>
      </c>
      <c r="Q5205" s="59" t="s">
        <v>38</v>
      </c>
      <c r="R5205" s="61"/>
      <c r="S5205" s="61"/>
      <c r="T5205" s="62" t="s">
        <v>39</v>
      </c>
      <c r="U5205" s="61"/>
      <c r="V5205" s="61"/>
      <c r="W5205" s="27" t="s">
        <v>10</v>
      </c>
      <c r="X5205" s="63">
        <v>0.2</v>
      </c>
      <c r="Y5205" s="63">
        <v>0.19600000000000001</v>
      </c>
      <c r="Z5205" s="63">
        <v>0.1</v>
      </c>
      <c r="AA5205" s="63">
        <v>7.0000000000000007E-2</v>
      </c>
      <c r="AB5205" s="63">
        <v>5.5E-2</v>
      </c>
      <c r="AC5205" s="63">
        <v>2.1000000000000001E-2</v>
      </c>
      <c r="AD5205" s="63">
        <v>0</v>
      </c>
      <c r="AE5205" s="64"/>
      <c r="AF5205" s="65"/>
      <c r="AG5205" s="66"/>
      <c r="AH5205" s="67"/>
      <c r="AI5205" s="68"/>
      <c r="AK5205" s="69" t="s">
        <v>40</v>
      </c>
      <c r="AL5205" s="69" t="s">
        <v>41</v>
      </c>
      <c r="AM5205" s="69" t="s">
        <v>42</v>
      </c>
      <c r="AN5205" s="70" t="s">
        <v>43</v>
      </c>
      <c r="AO5205" s="70" t="s">
        <v>44</v>
      </c>
      <c r="AP5205" s="70" t="s">
        <v>45</v>
      </c>
      <c r="AQ5205" s="69" t="s">
        <v>46</v>
      </c>
      <c r="AR5205" s="69" t="s">
        <v>47</v>
      </c>
      <c r="AS5205" s="71"/>
      <c r="AT5205" s="66"/>
      <c r="AU5205" s="71"/>
      <c r="AW5205" s="72">
        <v>4455100</v>
      </c>
      <c r="AY5205" s="73"/>
      <c r="AZ5205" s="74">
        <v>4458300</v>
      </c>
      <c r="BA5205" s="74">
        <v>4456700</v>
      </c>
      <c r="BC5205" s="75"/>
      <c r="BD5205" s="55"/>
      <c r="BE5205" s="30" t="str">
        <f t="shared" si="756"/>
        <v>oui</v>
      </c>
      <c r="BF5205" s="56" t="str">
        <f t="shared" si="756"/>
        <v>oui</v>
      </c>
      <c r="BG5205" s="56" t="str">
        <f t="shared" si="756"/>
        <v>oui</v>
      </c>
      <c r="BH5205" s="56" t="str">
        <f t="shared" si="756"/>
        <v>oui</v>
      </c>
      <c r="BI5205" s="56" t="str">
        <f t="shared" si="756"/>
        <v>oui</v>
      </c>
      <c r="BJ5205" s="56" t="str">
        <f t="shared" si="756"/>
        <v>oui</v>
      </c>
      <c r="BK5205" s="56" t="str">
        <f t="shared" si="756"/>
        <v>oui</v>
      </c>
      <c r="BL5205" s="56" t="str">
        <f t="shared" si="756"/>
        <v>oui</v>
      </c>
    </row>
    <row r="5206" spans="1:64" s="81" customFormat="1" ht="11.25" customHeight="1" x14ac:dyDescent="0.2">
      <c r="A5206" s="34"/>
      <c r="B5206" s="76" t="s">
        <v>48</v>
      </c>
      <c r="C5206" s="15"/>
      <c r="D5206" s="496" t="s">
        <v>49</v>
      </c>
      <c r="E5206" s="497"/>
      <c r="F5206" s="496" t="s">
        <v>50</v>
      </c>
      <c r="G5206" s="497"/>
      <c r="H5206" s="496" t="s">
        <v>51</v>
      </c>
      <c r="I5206" s="497"/>
      <c r="J5206" s="496" t="s">
        <v>50</v>
      </c>
      <c r="K5206" s="497"/>
      <c r="L5206" s="496" t="s">
        <v>52</v>
      </c>
      <c r="M5206" s="497"/>
      <c r="N5206" s="496" t="s">
        <v>53</v>
      </c>
      <c r="O5206" s="497"/>
      <c r="P5206" s="496"/>
      <c r="Q5206" s="497"/>
      <c r="R5206" s="77" t="s">
        <v>54</v>
      </c>
      <c r="S5206" s="499" t="s">
        <v>55</v>
      </c>
      <c r="T5206" s="77" t="s">
        <v>56</v>
      </c>
      <c r="U5206" s="76" t="s">
        <v>57</v>
      </c>
      <c r="V5206" s="76" t="s">
        <v>58</v>
      </c>
      <c r="W5206" s="27" t="s">
        <v>10</v>
      </c>
      <c r="X5206" s="78" t="s">
        <v>49</v>
      </c>
      <c r="Y5206" s="78" t="s">
        <v>50</v>
      </c>
      <c r="Z5206" s="78" t="s">
        <v>51</v>
      </c>
      <c r="AA5206" s="78" t="s">
        <v>50</v>
      </c>
      <c r="AB5206" s="78" t="s">
        <v>52</v>
      </c>
      <c r="AC5206" s="78" t="s">
        <v>53</v>
      </c>
      <c r="AD5206" s="78"/>
      <c r="AE5206" s="79"/>
      <c r="AF5206" s="80" t="s">
        <v>59</v>
      </c>
      <c r="AG5206" s="80"/>
      <c r="AH5206" s="79" t="s">
        <v>60</v>
      </c>
      <c r="AI5206" s="79" t="s">
        <v>61</v>
      </c>
      <c r="AK5206" s="80"/>
      <c r="AL5206" s="80"/>
      <c r="AM5206" s="80" t="s">
        <v>62</v>
      </c>
      <c r="AN5206" s="80"/>
      <c r="AO5206" s="80"/>
      <c r="AP5206" s="80" t="s">
        <v>63</v>
      </c>
      <c r="AQ5206" s="503" t="s">
        <v>64</v>
      </c>
      <c r="AR5206" s="504"/>
      <c r="AS5206" s="80" t="s">
        <v>65</v>
      </c>
      <c r="AT5206" s="80"/>
      <c r="AU5206" s="80" t="s">
        <v>66</v>
      </c>
      <c r="AW5206" s="80" t="s">
        <v>67</v>
      </c>
      <c r="AY5206" s="82" t="s">
        <v>68</v>
      </c>
      <c r="AZ5206" s="82" t="s">
        <v>69</v>
      </c>
      <c r="BA5206" s="82" t="s">
        <v>70</v>
      </c>
      <c r="BC5206" s="80"/>
      <c r="BD5206" s="83"/>
      <c r="BE5206" s="30" t="str">
        <f t="shared" si="756"/>
        <v>oui</v>
      </c>
      <c r="BF5206" s="84" t="str">
        <f t="shared" si="756"/>
        <v>oui</v>
      </c>
      <c r="BG5206" s="84" t="str">
        <f t="shared" si="756"/>
        <v>oui</v>
      </c>
      <c r="BH5206" s="84" t="str">
        <f t="shared" si="756"/>
        <v>oui</v>
      </c>
      <c r="BI5206" s="84" t="str">
        <f t="shared" si="756"/>
        <v>oui</v>
      </c>
      <c r="BJ5206" s="84" t="str">
        <f t="shared" si="756"/>
        <v>oui</v>
      </c>
      <c r="BK5206" s="84" t="str">
        <f t="shared" si="756"/>
        <v>oui</v>
      </c>
      <c r="BL5206" s="84" t="str">
        <f t="shared" si="756"/>
        <v>oui</v>
      </c>
    </row>
    <row r="5207" spans="1:64" s="24" customFormat="1" ht="11.25" customHeight="1" x14ac:dyDescent="0.2">
      <c r="A5207" s="85"/>
      <c r="B5207" s="86"/>
      <c r="C5207" s="15"/>
      <c r="D5207" s="86"/>
      <c r="E5207" s="86"/>
      <c r="F5207" s="86"/>
      <c r="G5207" s="86"/>
      <c r="H5207" s="86"/>
      <c r="I5207" s="86"/>
      <c r="J5207" s="86"/>
      <c r="K5207" s="86"/>
      <c r="L5207" s="86"/>
      <c r="M5207" s="86"/>
      <c r="N5207" s="86"/>
      <c r="O5207" s="86"/>
      <c r="P5207" s="86"/>
      <c r="Q5207" s="86"/>
      <c r="R5207" s="86"/>
      <c r="S5207" s="86"/>
      <c r="U5207" s="86"/>
      <c r="V5207" s="86"/>
      <c r="W5207" s="27" t="s">
        <v>10</v>
      </c>
      <c r="X5207" s="86"/>
      <c r="Y5207" s="86"/>
      <c r="Z5207" s="86"/>
      <c r="AA5207" s="86"/>
      <c r="AB5207" s="86"/>
      <c r="AC5207" s="86"/>
      <c r="AD5207" s="86"/>
      <c r="AE5207" s="86"/>
      <c r="AH5207" s="86"/>
      <c r="AI5207" s="86"/>
      <c r="AK5207" s="87"/>
      <c r="AL5207" s="87"/>
      <c r="AM5207" s="87"/>
      <c r="AW5207" s="87"/>
      <c r="AY5207" s="28"/>
      <c r="AZ5207" s="28"/>
      <c r="BA5207" s="28"/>
      <c r="BD5207" s="29"/>
      <c r="BE5207" s="30" t="str">
        <f t="shared" si="756"/>
        <v>oui</v>
      </c>
      <c r="BF5207" s="33" t="str">
        <f t="shared" si="756"/>
        <v>oui</v>
      </c>
      <c r="BG5207" s="33" t="str">
        <f t="shared" si="756"/>
        <v>oui</v>
      </c>
      <c r="BH5207" s="33" t="str">
        <f t="shared" si="756"/>
        <v>oui</v>
      </c>
      <c r="BI5207" s="33" t="str">
        <f t="shared" si="756"/>
        <v>oui</v>
      </c>
      <c r="BJ5207" s="33" t="str">
        <f t="shared" si="756"/>
        <v>oui</v>
      </c>
      <c r="BK5207" s="33" t="str">
        <f t="shared" si="756"/>
        <v>oui</v>
      </c>
      <c r="BL5207" s="33" t="str">
        <f t="shared" si="756"/>
        <v>oui</v>
      </c>
    </row>
    <row r="5208" spans="1:64" s="24" customFormat="1" ht="11.25" customHeight="1" x14ac:dyDescent="0.2">
      <c r="A5208" s="506" t="s">
        <v>71</v>
      </c>
      <c r="B5208" s="507">
        <v>114004</v>
      </c>
      <c r="C5208" s="15"/>
      <c r="D5208" s="471">
        <v>32748</v>
      </c>
      <c r="E5208" s="471"/>
      <c r="F5208" s="471"/>
      <c r="G5208" s="471"/>
      <c r="H5208" s="471">
        <v>1296</v>
      </c>
      <c r="I5208" s="471"/>
      <c r="J5208" s="471"/>
      <c r="K5208" s="471"/>
      <c r="L5208" s="471">
        <v>79933</v>
      </c>
      <c r="M5208" s="471"/>
      <c r="N5208" s="471"/>
      <c r="O5208" s="513"/>
      <c r="P5208" s="513">
        <v>27</v>
      </c>
      <c r="Q5208" s="513"/>
      <c r="R5208" s="509">
        <v>113977</v>
      </c>
      <c r="S5208" s="510">
        <v>0</v>
      </c>
      <c r="T5208" s="513"/>
      <c r="U5208" s="88">
        <v>27</v>
      </c>
      <c r="V5208" s="89"/>
      <c r="W5208" s="27" t="s">
        <v>10</v>
      </c>
      <c r="X5208" s="88">
        <v>6550</v>
      </c>
      <c r="Y5208" s="88">
        <v>0</v>
      </c>
      <c r="Z5208" s="88">
        <v>130</v>
      </c>
      <c r="AA5208" s="88">
        <v>0</v>
      </c>
      <c r="AB5208" s="88">
        <v>4396</v>
      </c>
      <c r="AC5208" s="88">
        <v>0</v>
      </c>
      <c r="AD5208" s="88">
        <v>0</v>
      </c>
      <c r="AE5208" s="88">
        <v>11076</v>
      </c>
      <c r="AF5208" s="89"/>
      <c r="AG5208" s="89"/>
      <c r="AH5208" s="88">
        <v>11076</v>
      </c>
      <c r="AI5208" s="90">
        <v>0</v>
      </c>
      <c r="AJ5208" s="92"/>
      <c r="AK5208" s="89"/>
      <c r="AL5208" s="89"/>
      <c r="AM5208" s="88">
        <v>0</v>
      </c>
      <c r="AN5208" s="89">
        <v>11854</v>
      </c>
      <c r="AO5208" s="89"/>
      <c r="AP5208" s="88">
        <v>11854</v>
      </c>
      <c r="AQ5208" s="89"/>
      <c r="AR5208" s="89"/>
      <c r="AS5208" s="88">
        <v>4547</v>
      </c>
      <c r="AT5208" s="89"/>
      <c r="AU5208" s="88">
        <v>16401</v>
      </c>
      <c r="AV5208" s="92"/>
      <c r="AW5208" s="93">
        <v>0</v>
      </c>
      <c r="AX5208" s="92"/>
      <c r="AY5208" s="94">
        <v>5325</v>
      </c>
      <c r="AZ5208" s="95"/>
      <c r="BA5208" s="94">
        <v>5325</v>
      </c>
      <c r="BB5208" s="92"/>
      <c r="BC5208" s="96"/>
      <c r="BD5208" s="97"/>
      <c r="BE5208" s="30" t="str">
        <f t="shared" si="756"/>
        <v>oui</v>
      </c>
      <c r="BF5208" s="98" t="str">
        <f t="shared" si="756"/>
        <v>oui</v>
      </c>
      <c r="BG5208" s="98" t="str">
        <f t="shared" si="756"/>
        <v>oui</v>
      </c>
      <c r="BH5208" s="98" t="str">
        <f t="shared" si="756"/>
        <v>oui</v>
      </c>
      <c r="BI5208" s="98" t="str">
        <f t="shared" si="756"/>
        <v>oui</v>
      </c>
      <c r="BJ5208" s="98" t="str">
        <f t="shared" si="756"/>
        <v>oui</v>
      </c>
      <c r="BK5208" s="98" t="str">
        <f t="shared" si="756"/>
        <v>oui</v>
      </c>
      <c r="BL5208" s="33" t="str">
        <f t="shared" si="756"/>
        <v>oui</v>
      </c>
    </row>
    <row r="5209" spans="1:64" s="24" customFormat="1" ht="11.25" customHeight="1" x14ac:dyDescent="0.2">
      <c r="A5209" s="506" t="s">
        <v>72</v>
      </c>
      <c r="B5209" s="507">
        <v>99945</v>
      </c>
      <c r="C5209" s="15"/>
      <c r="D5209" s="471">
        <v>27817</v>
      </c>
      <c r="E5209" s="471"/>
      <c r="F5209" s="471"/>
      <c r="G5209" s="471"/>
      <c r="H5209" s="471">
        <v>1039</v>
      </c>
      <c r="I5209" s="471"/>
      <c r="J5209" s="471"/>
      <c r="K5209" s="471"/>
      <c r="L5209" s="471">
        <v>70997</v>
      </c>
      <c r="M5209" s="471"/>
      <c r="N5209" s="471"/>
      <c r="O5209" s="513"/>
      <c r="P5209" s="513">
        <v>92</v>
      </c>
      <c r="Q5209" s="513"/>
      <c r="R5209" s="509">
        <v>99853</v>
      </c>
      <c r="S5209" s="510">
        <v>0</v>
      </c>
      <c r="T5209" s="513"/>
      <c r="U5209" s="88">
        <v>92</v>
      </c>
      <c r="V5209" s="89"/>
      <c r="W5209" s="27" t="s">
        <v>10</v>
      </c>
      <c r="X5209" s="88">
        <v>5563</v>
      </c>
      <c r="Y5209" s="88">
        <v>0</v>
      </c>
      <c r="Z5209" s="88">
        <v>104</v>
      </c>
      <c r="AA5209" s="88">
        <v>0</v>
      </c>
      <c r="AB5209" s="88">
        <v>3905</v>
      </c>
      <c r="AC5209" s="88">
        <v>0</v>
      </c>
      <c r="AD5209" s="88">
        <v>0</v>
      </c>
      <c r="AE5209" s="88">
        <v>9572</v>
      </c>
      <c r="AF5209" s="89"/>
      <c r="AG5209" s="89"/>
      <c r="AH5209" s="88">
        <v>9572</v>
      </c>
      <c r="AI5209" s="90">
        <v>0</v>
      </c>
      <c r="AJ5209" s="92"/>
      <c r="AK5209" s="89">
        <v>18</v>
      </c>
      <c r="AL5209" s="89"/>
      <c r="AM5209" s="88">
        <v>18</v>
      </c>
      <c r="AN5209" s="89">
        <v>9448</v>
      </c>
      <c r="AO5209" s="89"/>
      <c r="AP5209" s="88">
        <v>9448</v>
      </c>
      <c r="AQ5209" s="89"/>
      <c r="AR5209" s="89"/>
      <c r="AS5209" s="88">
        <v>5325</v>
      </c>
      <c r="AT5209" s="89"/>
      <c r="AU5209" s="88">
        <v>14791</v>
      </c>
      <c r="AV5209" s="92"/>
      <c r="AW5209" s="93">
        <v>0</v>
      </c>
      <c r="AX5209" s="92"/>
      <c r="AY5209" s="94">
        <v>5219</v>
      </c>
      <c r="AZ5209" s="95"/>
      <c r="BA5209" s="94">
        <v>5219</v>
      </c>
      <c r="BB5209" s="92"/>
      <c r="BC5209" s="96"/>
      <c r="BD5209" s="97"/>
      <c r="BE5209" s="30" t="str">
        <f t="shared" si="756"/>
        <v>oui</v>
      </c>
      <c r="BF5209" s="98" t="str">
        <f t="shared" si="756"/>
        <v>oui</v>
      </c>
      <c r="BG5209" s="98" t="str">
        <f t="shared" si="756"/>
        <v>oui</v>
      </c>
      <c r="BH5209" s="98" t="str">
        <f t="shared" si="756"/>
        <v>oui</v>
      </c>
      <c r="BI5209" s="98" t="str">
        <f t="shared" si="756"/>
        <v>oui</v>
      </c>
      <c r="BJ5209" s="98" t="str">
        <f t="shared" si="756"/>
        <v>oui</v>
      </c>
      <c r="BK5209" s="98" t="str">
        <f t="shared" si="756"/>
        <v>oui</v>
      </c>
      <c r="BL5209" s="33" t="str">
        <f t="shared" si="756"/>
        <v>oui</v>
      </c>
    </row>
    <row r="5210" spans="1:64" s="24" customFormat="1" ht="11.25" customHeight="1" x14ac:dyDescent="0.2">
      <c r="A5210" s="512" t="s">
        <v>73</v>
      </c>
      <c r="B5210" s="507">
        <v>110998</v>
      </c>
      <c r="C5210" s="15"/>
      <c r="D5210" s="471">
        <v>30781</v>
      </c>
      <c r="E5210" s="471"/>
      <c r="F5210" s="471"/>
      <c r="G5210" s="471"/>
      <c r="H5210" s="471">
        <v>1440</v>
      </c>
      <c r="I5210" s="471"/>
      <c r="J5210" s="471"/>
      <c r="K5210" s="471"/>
      <c r="L5210" s="471">
        <v>78515</v>
      </c>
      <c r="M5210" s="471"/>
      <c r="N5210" s="471"/>
      <c r="O5210" s="513"/>
      <c r="P5210" s="513">
        <v>13</v>
      </c>
      <c r="Q5210" s="513"/>
      <c r="R5210" s="509">
        <v>110736</v>
      </c>
      <c r="S5210" s="510">
        <v>0</v>
      </c>
      <c r="T5210" s="513">
        <v>249</v>
      </c>
      <c r="U5210" s="88">
        <v>13</v>
      </c>
      <c r="V5210" s="89"/>
      <c r="W5210" s="27" t="s">
        <v>10</v>
      </c>
      <c r="X5210" s="88">
        <v>6156</v>
      </c>
      <c r="Y5210" s="88">
        <v>0</v>
      </c>
      <c r="Z5210" s="88">
        <v>144</v>
      </c>
      <c r="AA5210" s="88">
        <v>0</v>
      </c>
      <c r="AB5210" s="88">
        <v>4318</v>
      </c>
      <c r="AC5210" s="88">
        <v>0</v>
      </c>
      <c r="AD5210" s="88">
        <v>0</v>
      </c>
      <c r="AE5210" s="88">
        <v>10618</v>
      </c>
      <c r="AF5210" s="89"/>
      <c r="AG5210" s="89"/>
      <c r="AH5210" s="88">
        <v>10618</v>
      </c>
      <c r="AI5210" s="90">
        <v>0</v>
      </c>
      <c r="AJ5210" s="92"/>
      <c r="AK5210" s="89"/>
      <c r="AL5210" s="89"/>
      <c r="AM5210" s="88">
        <v>0</v>
      </c>
      <c r="AN5210" s="89">
        <v>10640</v>
      </c>
      <c r="AO5210" s="89"/>
      <c r="AP5210" s="88">
        <v>10640</v>
      </c>
      <c r="AQ5210" s="89">
        <v>21</v>
      </c>
      <c r="AR5210" s="89"/>
      <c r="AS5210" s="88">
        <v>5219</v>
      </c>
      <c r="AT5210" s="89"/>
      <c r="AU5210" s="88">
        <v>15880</v>
      </c>
      <c r="AV5210" s="92"/>
      <c r="AW5210" s="93">
        <v>0</v>
      </c>
      <c r="AX5210" s="92"/>
      <c r="AY5210" s="94">
        <v>5262</v>
      </c>
      <c r="AZ5210" s="95"/>
      <c r="BA5210" s="94">
        <v>5262</v>
      </c>
      <c r="BB5210" s="92"/>
      <c r="BC5210" s="96"/>
      <c r="BD5210" s="97"/>
      <c r="BE5210" s="30" t="str">
        <f t="shared" si="756"/>
        <v>oui</v>
      </c>
      <c r="BF5210" s="98" t="str">
        <f t="shared" si="756"/>
        <v>oui</v>
      </c>
      <c r="BG5210" s="98" t="str">
        <f t="shared" si="756"/>
        <v>oui</v>
      </c>
      <c r="BH5210" s="98" t="str">
        <f t="shared" si="756"/>
        <v>oui</v>
      </c>
      <c r="BI5210" s="98" t="str">
        <f t="shared" si="756"/>
        <v>oui</v>
      </c>
      <c r="BJ5210" s="98" t="str">
        <f t="shared" si="756"/>
        <v>oui</v>
      </c>
      <c r="BK5210" s="98" t="str">
        <f t="shared" si="756"/>
        <v>oui</v>
      </c>
      <c r="BL5210" s="33" t="str">
        <f t="shared" si="756"/>
        <v>oui</v>
      </c>
    </row>
    <row r="5211" spans="1:64" s="16" customFormat="1" ht="11.25" customHeight="1" x14ac:dyDescent="0.2">
      <c r="A5211" s="512" t="s">
        <v>74</v>
      </c>
      <c r="B5211" s="507">
        <v>135367</v>
      </c>
      <c r="C5211" s="15"/>
      <c r="D5211" s="471">
        <v>38472</v>
      </c>
      <c r="E5211" s="471"/>
      <c r="F5211" s="471"/>
      <c r="G5211" s="471"/>
      <c r="H5211" s="471">
        <v>1793</v>
      </c>
      <c r="I5211" s="471"/>
      <c r="J5211" s="471"/>
      <c r="K5211" s="471"/>
      <c r="L5211" s="471">
        <v>95075</v>
      </c>
      <c r="M5211" s="471"/>
      <c r="N5211" s="471"/>
      <c r="O5211" s="513"/>
      <c r="P5211" s="513">
        <v>27</v>
      </c>
      <c r="Q5211" s="513"/>
      <c r="R5211" s="509">
        <v>135340</v>
      </c>
      <c r="S5211" s="510">
        <v>0</v>
      </c>
      <c r="T5211" s="513"/>
      <c r="U5211" s="88">
        <v>27</v>
      </c>
      <c r="V5211" s="89"/>
      <c r="W5211" s="27" t="s">
        <v>10</v>
      </c>
      <c r="X5211" s="88">
        <v>7694</v>
      </c>
      <c r="Y5211" s="88">
        <v>0</v>
      </c>
      <c r="Z5211" s="88">
        <v>179</v>
      </c>
      <c r="AA5211" s="88">
        <v>0</v>
      </c>
      <c r="AB5211" s="88">
        <v>5229</v>
      </c>
      <c r="AC5211" s="88">
        <v>0</v>
      </c>
      <c r="AD5211" s="88">
        <v>0</v>
      </c>
      <c r="AE5211" s="88">
        <v>13102</v>
      </c>
      <c r="AF5211" s="89"/>
      <c r="AG5211" s="89"/>
      <c r="AH5211" s="88">
        <v>13102</v>
      </c>
      <c r="AI5211" s="90">
        <v>0</v>
      </c>
      <c r="AJ5211" s="99"/>
      <c r="AK5211" s="89"/>
      <c r="AL5211" s="89"/>
      <c r="AM5211" s="88">
        <v>0</v>
      </c>
      <c r="AN5211" s="89">
        <v>10077</v>
      </c>
      <c r="AO5211" s="89"/>
      <c r="AP5211" s="88">
        <v>10077</v>
      </c>
      <c r="AQ5211" s="89"/>
      <c r="AR5211" s="89"/>
      <c r="AS5211" s="88">
        <v>5262</v>
      </c>
      <c r="AT5211" s="89"/>
      <c r="AU5211" s="88">
        <v>15339</v>
      </c>
      <c r="AV5211" s="99"/>
      <c r="AW5211" s="93">
        <v>0</v>
      </c>
      <c r="AX5211" s="99"/>
      <c r="AY5211" s="94">
        <v>2237</v>
      </c>
      <c r="AZ5211" s="100"/>
      <c r="BA5211" s="94">
        <v>2237</v>
      </c>
      <c r="BB5211" s="99"/>
      <c r="BC5211" s="102"/>
      <c r="BD5211" s="103"/>
      <c r="BE5211" s="30" t="str">
        <f t="shared" si="756"/>
        <v>oui</v>
      </c>
      <c r="BF5211" s="98" t="str">
        <f t="shared" si="756"/>
        <v>oui</v>
      </c>
      <c r="BG5211" s="98" t="str">
        <f t="shared" si="756"/>
        <v>oui</v>
      </c>
      <c r="BH5211" s="98" t="str">
        <f t="shared" si="756"/>
        <v>oui</v>
      </c>
      <c r="BI5211" s="98" t="str">
        <f t="shared" si="756"/>
        <v>oui</v>
      </c>
      <c r="BJ5211" s="98" t="str">
        <f t="shared" si="756"/>
        <v>oui</v>
      </c>
      <c r="BK5211" s="98" t="str">
        <f t="shared" si="756"/>
        <v>oui</v>
      </c>
      <c r="BL5211" s="33" t="str">
        <f t="shared" si="756"/>
        <v>oui</v>
      </c>
    </row>
    <row r="5212" spans="1:64" s="24" customFormat="1" ht="11.25" customHeight="1" x14ac:dyDescent="0.2">
      <c r="A5212" s="512" t="s">
        <v>75</v>
      </c>
      <c r="B5212" s="507">
        <v>96240</v>
      </c>
      <c r="C5212" s="15"/>
      <c r="D5212" s="471">
        <v>28682</v>
      </c>
      <c r="E5212" s="471"/>
      <c r="F5212" s="471"/>
      <c r="G5212" s="471"/>
      <c r="H5212" s="471">
        <v>1276</v>
      </c>
      <c r="I5212" s="471"/>
      <c r="J5212" s="471"/>
      <c r="K5212" s="471"/>
      <c r="L5212" s="471">
        <v>66233</v>
      </c>
      <c r="M5212" s="471"/>
      <c r="N5212" s="471"/>
      <c r="O5212" s="513"/>
      <c r="P5212" s="513">
        <v>49</v>
      </c>
      <c r="Q5212" s="513"/>
      <c r="R5212" s="509">
        <v>96191</v>
      </c>
      <c r="S5212" s="510">
        <v>0</v>
      </c>
      <c r="T5212" s="513"/>
      <c r="U5212" s="88">
        <v>49</v>
      </c>
      <c r="V5212" s="89"/>
      <c r="W5212" s="27" t="s">
        <v>10</v>
      </c>
      <c r="X5212" s="88">
        <v>5736</v>
      </c>
      <c r="Y5212" s="88">
        <v>0</v>
      </c>
      <c r="Z5212" s="88">
        <v>128</v>
      </c>
      <c r="AA5212" s="88">
        <v>0</v>
      </c>
      <c r="AB5212" s="88">
        <v>3643</v>
      </c>
      <c r="AC5212" s="88">
        <v>0</v>
      </c>
      <c r="AD5212" s="88">
        <v>0</v>
      </c>
      <c r="AE5212" s="88">
        <v>9507</v>
      </c>
      <c r="AF5212" s="89"/>
      <c r="AG5212" s="89"/>
      <c r="AH5212" s="88">
        <v>9507</v>
      </c>
      <c r="AI5212" s="90">
        <v>0</v>
      </c>
      <c r="AJ5212" s="92"/>
      <c r="AK5212" s="89">
        <v>61</v>
      </c>
      <c r="AL5212" s="89"/>
      <c r="AM5212" s="88">
        <v>61</v>
      </c>
      <c r="AN5212" s="89">
        <v>10371</v>
      </c>
      <c r="AO5212" s="89"/>
      <c r="AP5212" s="88">
        <v>10371</v>
      </c>
      <c r="AQ5212" s="89"/>
      <c r="AR5212" s="89"/>
      <c r="AS5212" s="88">
        <v>2237</v>
      </c>
      <c r="AT5212" s="89"/>
      <c r="AU5212" s="88">
        <v>12669</v>
      </c>
      <c r="AV5212" s="92"/>
      <c r="AW5212" s="93">
        <v>0</v>
      </c>
      <c r="AX5212" s="92"/>
      <c r="AY5212" s="94">
        <v>3162</v>
      </c>
      <c r="AZ5212" s="95"/>
      <c r="BA5212" s="94">
        <v>3162</v>
      </c>
      <c r="BB5212" s="92"/>
      <c r="BC5212" s="96"/>
      <c r="BD5212" s="97"/>
      <c r="BE5212" s="30" t="str">
        <f t="shared" si="756"/>
        <v>oui</v>
      </c>
      <c r="BF5212" s="98" t="str">
        <f t="shared" si="756"/>
        <v>oui</v>
      </c>
      <c r="BG5212" s="98" t="str">
        <f t="shared" si="756"/>
        <v>oui</v>
      </c>
      <c r="BH5212" s="98" t="str">
        <f t="shared" si="756"/>
        <v>oui</v>
      </c>
      <c r="BI5212" s="98" t="str">
        <f t="shared" si="756"/>
        <v>oui</v>
      </c>
      <c r="BJ5212" s="98" t="str">
        <f t="shared" si="756"/>
        <v>oui</v>
      </c>
      <c r="BK5212" s="98" t="str">
        <f t="shared" si="756"/>
        <v>oui</v>
      </c>
      <c r="BL5212" s="33" t="str">
        <f t="shared" si="756"/>
        <v>oui</v>
      </c>
    </row>
    <row r="5213" spans="1:64" s="24" customFormat="1" ht="11.25" customHeight="1" x14ac:dyDescent="0.2">
      <c r="A5213" s="512" t="s">
        <v>76</v>
      </c>
      <c r="B5213" s="507">
        <v>103462</v>
      </c>
      <c r="C5213" s="15"/>
      <c r="D5213" s="471">
        <v>30818</v>
      </c>
      <c r="E5213" s="471"/>
      <c r="F5213" s="471"/>
      <c r="G5213" s="471"/>
      <c r="H5213" s="471">
        <v>1505</v>
      </c>
      <c r="I5213" s="471"/>
      <c r="J5213" s="471"/>
      <c r="K5213" s="471"/>
      <c r="L5213" s="471">
        <v>71087</v>
      </c>
      <c r="M5213" s="471"/>
      <c r="N5213" s="471"/>
      <c r="O5213" s="513"/>
      <c r="P5213" s="513">
        <v>52</v>
      </c>
      <c r="Q5213" s="513"/>
      <c r="R5213" s="509">
        <v>103410</v>
      </c>
      <c r="S5213" s="510">
        <v>0</v>
      </c>
      <c r="T5213" s="513"/>
      <c r="U5213" s="88">
        <v>52</v>
      </c>
      <c r="V5213" s="89"/>
      <c r="W5213" s="27" t="s">
        <v>10</v>
      </c>
      <c r="X5213" s="88">
        <v>6164</v>
      </c>
      <c r="Y5213" s="88">
        <v>0</v>
      </c>
      <c r="Z5213" s="88">
        <v>151</v>
      </c>
      <c r="AA5213" s="88">
        <v>0</v>
      </c>
      <c r="AB5213" s="88">
        <v>3910</v>
      </c>
      <c r="AC5213" s="88">
        <v>0</v>
      </c>
      <c r="AD5213" s="88">
        <v>0</v>
      </c>
      <c r="AE5213" s="88">
        <v>10225</v>
      </c>
      <c r="AF5213" s="89"/>
      <c r="AG5213" s="89"/>
      <c r="AH5213" s="88">
        <v>10225</v>
      </c>
      <c r="AI5213" s="90">
        <v>0</v>
      </c>
      <c r="AJ5213" s="92"/>
      <c r="AK5213" s="89">
        <v>199</v>
      </c>
      <c r="AL5213" s="89"/>
      <c r="AM5213" s="88">
        <v>199</v>
      </c>
      <c r="AN5213" s="89">
        <v>11401</v>
      </c>
      <c r="AO5213" s="89"/>
      <c r="AP5213" s="88">
        <v>11401</v>
      </c>
      <c r="AQ5213" s="89"/>
      <c r="AR5213" s="89"/>
      <c r="AS5213" s="88">
        <v>3162</v>
      </c>
      <c r="AT5213" s="89"/>
      <c r="AU5213" s="88">
        <v>14762</v>
      </c>
      <c r="AV5213" s="92"/>
      <c r="AW5213" s="93">
        <v>0</v>
      </c>
      <c r="AX5213" s="92"/>
      <c r="AY5213" s="94">
        <v>4537</v>
      </c>
      <c r="AZ5213" s="95"/>
      <c r="BA5213" s="94">
        <v>4537</v>
      </c>
      <c r="BB5213" s="92"/>
      <c r="BC5213" s="96"/>
      <c r="BD5213" s="97"/>
      <c r="BE5213" s="30" t="str">
        <f t="shared" si="756"/>
        <v>oui</v>
      </c>
      <c r="BF5213" s="98" t="str">
        <f t="shared" si="756"/>
        <v>oui</v>
      </c>
      <c r="BG5213" s="98" t="str">
        <f t="shared" si="756"/>
        <v>oui</v>
      </c>
      <c r="BH5213" s="98" t="str">
        <f t="shared" si="756"/>
        <v>oui</v>
      </c>
      <c r="BI5213" s="98" t="str">
        <f t="shared" si="756"/>
        <v>oui</v>
      </c>
      <c r="BJ5213" s="98" t="str">
        <f t="shared" si="756"/>
        <v>oui</v>
      </c>
      <c r="BK5213" s="98" t="str">
        <f t="shared" si="756"/>
        <v>oui</v>
      </c>
      <c r="BL5213" s="33" t="str">
        <f t="shared" si="756"/>
        <v>oui</v>
      </c>
    </row>
    <row r="5214" spans="1:64" s="16" customFormat="1" ht="11.25" customHeight="1" x14ac:dyDescent="0.2">
      <c r="A5214" s="512" t="s">
        <v>77</v>
      </c>
      <c r="B5214" s="507">
        <f t="shared" ref="B5214:B5219" si="757">+SUM(R5214:V5214)</f>
        <v>120544</v>
      </c>
      <c r="C5214" s="15"/>
      <c r="D5214" s="471">
        <v>45795</v>
      </c>
      <c r="E5214" s="471"/>
      <c r="F5214" s="471"/>
      <c r="G5214" s="471"/>
      <c r="H5214" s="471">
        <v>2088</v>
      </c>
      <c r="I5214" s="471"/>
      <c r="J5214" s="471"/>
      <c r="K5214" s="471"/>
      <c r="L5214" s="471">
        <v>72635</v>
      </c>
      <c r="M5214" s="471">
        <v>0</v>
      </c>
      <c r="N5214" s="471">
        <v>0</v>
      </c>
      <c r="O5214" s="513"/>
      <c r="P5214" s="513">
        <v>26</v>
      </c>
      <c r="Q5214" s="513"/>
      <c r="R5214" s="509">
        <f t="shared" ref="R5214:S5219" si="758">+D5214+F5214+L5214+H5214+J5214+N5214</f>
        <v>120518</v>
      </c>
      <c r="S5214" s="510">
        <f t="shared" si="758"/>
        <v>0</v>
      </c>
      <c r="T5214" s="513"/>
      <c r="U5214" s="88">
        <f t="shared" ref="U5214:U5219" si="759">P5214</f>
        <v>26</v>
      </c>
      <c r="V5214" s="89"/>
      <c r="W5214" s="27" t="s">
        <v>10</v>
      </c>
      <c r="X5214" s="88">
        <f t="shared" ref="X5214:X5219" si="760">ROUND((D5214+E5214)*$X$5805,0)</f>
        <v>9159</v>
      </c>
      <c r="Y5214" s="88">
        <f t="shared" ref="Y5214:Y5219" si="761">ROUND((F5214+G5214)*$Y$5805,0)</f>
        <v>0</v>
      </c>
      <c r="Z5214" s="88">
        <f t="shared" ref="Z5214:Z5219" si="762">ROUND((H5214+I5214)*$Z$5805,0)</f>
        <v>209</v>
      </c>
      <c r="AA5214" s="88">
        <f t="shared" ref="AA5214:AA5219" si="763">ROUND((J5214+K5214)*$AA$5805,0)</f>
        <v>0</v>
      </c>
      <c r="AB5214" s="88">
        <f t="shared" ref="AB5214:AB5219" si="764">ROUND((L5214+M5214)*$AB$5805,0)</f>
        <v>3995</v>
      </c>
      <c r="AC5214" s="88">
        <f t="shared" ref="AC5214:AC5219" si="765">ROUND((N5214+O5214)*$AC$5805,0)</f>
        <v>0</v>
      </c>
      <c r="AD5214" s="88">
        <f t="shared" ref="AD5214:AD5219" si="766">ROUND((P5214+Q5214)*$AD$5805,0)</f>
        <v>0</v>
      </c>
      <c r="AE5214" s="88">
        <f t="shared" ref="AE5214:AE5219" si="767">SUM(X5214:AD5214)</f>
        <v>13363</v>
      </c>
      <c r="AF5214" s="89"/>
      <c r="AG5214" s="89"/>
      <c r="AH5214" s="88">
        <f t="shared" ref="AH5214:AH5219" si="768">+AE5214+AF5214+AG5214</f>
        <v>13363</v>
      </c>
      <c r="AI5214" s="90">
        <f t="shared" ref="AI5214:AI5219" si="769">+E5214*$D$5+G5214*$F$5+I5214*$H$5+K5214*$J$5+M5214*$L$5+O5214*$N$5</f>
        <v>0</v>
      </c>
      <c r="AJ5214" s="99"/>
      <c r="AK5214" s="89">
        <v>1411</v>
      </c>
      <c r="AL5214" s="89"/>
      <c r="AM5214" s="88">
        <f t="shared" ref="AM5214:AM5219" si="770">+AK5214+AL5214</f>
        <v>1411</v>
      </c>
      <c r="AN5214" s="89">
        <v>10639</v>
      </c>
      <c r="AO5214" s="89"/>
      <c r="AP5214" s="88">
        <f t="shared" ref="AP5214:AP5219" si="771">+AN5214+AO5214</f>
        <v>10639</v>
      </c>
      <c r="AQ5214" s="89"/>
      <c r="AR5214" s="89"/>
      <c r="AS5214" s="88">
        <f t="shared" ref="AS5214:AS5219" si="772">+IF(BA5213&gt;0,BA5213,0)</f>
        <v>4537</v>
      </c>
      <c r="AT5214" s="89"/>
      <c r="AU5214" s="88">
        <f t="shared" ref="AU5214:AU5219" si="773">+AM5214+AP5214+AQ5214+AR5214+AS5214+AT5214</f>
        <v>16587</v>
      </c>
      <c r="AV5214" s="99"/>
      <c r="AW5214" s="93">
        <f t="shared" ref="AW5214:AW5219" si="774">IF((AH5214-AU5214)&gt;0,(AH5214-AU5214),0)</f>
        <v>0</v>
      </c>
      <c r="AX5214" s="99"/>
      <c r="AY5214" s="94">
        <f t="shared" ref="AY5214:AY5219" si="775">IF((AH5214-AU5214)&lt;0,-(AH5214-AU5214),0)</f>
        <v>3224</v>
      </c>
      <c r="AZ5214" s="100"/>
      <c r="BA5214" s="94">
        <f t="shared" ref="BA5214:BA5219" si="776">AY5214-AZ5214</f>
        <v>3224</v>
      </c>
      <c r="BB5214" s="99"/>
      <c r="BC5214" s="102"/>
      <c r="BD5214" s="103"/>
      <c r="BE5214" s="30" t="str">
        <f t="shared" si="756"/>
        <v>oui</v>
      </c>
      <c r="BF5214" s="98" t="str">
        <f t="shared" si="756"/>
        <v>oui</v>
      </c>
      <c r="BG5214" s="98" t="str">
        <f t="shared" si="756"/>
        <v>oui</v>
      </c>
      <c r="BH5214" s="98" t="str">
        <f t="shared" si="756"/>
        <v>oui</v>
      </c>
      <c r="BI5214" s="98" t="str">
        <f t="shared" si="756"/>
        <v>oui</v>
      </c>
      <c r="BJ5214" s="98" t="str">
        <f t="shared" si="756"/>
        <v>oui</v>
      </c>
      <c r="BK5214" s="98" t="str">
        <f t="shared" si="756"/>
        <v>oui</v>
      </c>
      <c r="BL5214" s="33" t="str">
        <f t="shared" si="756"/>
        <v>oui</v>
      </c>
    </row>
    <row r="5215" spans="1:64" s="24" customFormat="1" ht="11.25" customHeight="1" x14ac:dyDescent="0.2">
      <c r="A5215" s="512" t="s">
        <v>78</v>
      </c>
      <c r="B5215" s="507">
        <f t="shared" si="757"/>
        <v>72215</v>
      </c>
      <c r="C5215" s="15"/>
      <c r="D5215" s="471">
        <v>20253</v>
      </c>
      <c r="E5215" s="471"/>
      <c r="F5215" s="471"/>
      <c r="G5215" s="471"/>
      <c r="H5215" s="471">
        <v>1471</v>
      </c>
      <c r="I5215" s="471"/>
      <c r="J5215" s="471"/>
      <c r="K5215" s="471"/>
      <c r="L5215" s="471">
        <v>50708</v>
      </c>
      <c r="M5215" s="471">
        <v>0</v>
      </c>
      <c r="N5215" s="471">
        <v>0</v>
      </c>
      <c r="O5215" s="513"/>
      <c r="P5215" s="513">
        <v>23</v>
      </c>
      <c r="Q5215" s="513"/>
      <c r="R5215" s="509">
        <f t="shared" si="758"/>
        <v>72432</v>
      </c>
      <c r="S5215" s="510">
        <f t="shared" si="758"/>
        <v>0</v>
      </c>
      <c r="T5215" s="513">
        <v>-240</v>
      </c>
      <c r="U5215" s="88">
        <f t="shared" si="759"/>
        <v>23</v>
      </c>
      <c r="V5215" s="89"/>
      <c r="W5215" s="27" t="s">
        <v>10</v>
      </c>
      <c r="X5215" s="88">
        <f t="shared" si="760"/>
        <v>4051</v>
      </c>
      <c r="Y5215" s="88">
        <f t="shared" si="761"/>
        <v>0</v>
      </c>
      <c r="Z5215" s="88">
        <f t="shared" si="762"/>
        <v>147</v>
      </c>
      <c r="AA5215" s="88">
        <f t="shared" si="763"/>
        <v>0</v>
      </c>
      <c r="AB5215" s="88">
        <f t="shared" si="764"/>
        <v>2789</v>
      </c>
      <c r="AC5215" s="88">
        <f t="shared" si="765"/>
        <v>0</v>
      </c>
      <c r="AD5215" s="88">
        <f t="shared" si="766"/>
        <v>0</v>
      </c>
      <c r="AE5215" s="88">
        <f t="shared" si="767"/>
        <v>6987</v>
      </c>
      <c r="AF5215" s="89"/>
      <c r="AG5215" s="89"/>
      <c r="AH5215" s="88">
        <f t="shared" si="768"/>
        <v>6987</v>
      </c>
      <c r="AI5215" s="90">
        <f t="shared" si="769"/>
        <v>0</v>
      </c>
      <c r="AJ5215" s="92"/>
      <c r="AK5215" s="89"/>
      <c r="AL5215" s="89"/>
      <c r="AM5215" s="88">
        <f t="shared" si="770"/>
        <v>0</v>
      </c>
      <c r="AN5215" s="89">
        <v>8001</v>
      </c>
      <c r="AO5215" s="89"/>
      <c r="AP5215" s="88">
        <f t="shared" si="771"/>
        <v>8001</v>
      </c>
      <c r="AQ5215" s="89">
        <v>21</v>
      </c>
      <c r="AR5215" s="89"/>
      <c r="AS5215" s="88">
        <f t="shared" si="772"/>
        <v>3224</v>
      </c>
      <c r="AT5215" s="89"/>
      <c r="AU5215" s="88">
        <f t="shared" si="773"/>
        <v>11246</v>
      </c>
      <c r="AV5215" s="92"/>
      <c r="AW5215" s="93">
        <f t="shared" si="774"/>
        <v>0</v>
      </c>
      <c r="AX5215" s="92"/>
      <c r="AY5215" s="94">
        <f t="shared" si="775"/>
        <v>4259</v>
      </c>
      <c r="AZ5215" s="95"/>
      <c r="BA5215" s="94">
        <f t="shared" si="776"/>
        <v>4259</v>
      </c>
      <c r="BB5215" s="92"/>
      <c r="BC5215" s="96"/>
      <c r="BD5215" s="97"/>
      <c r="BE5215" s="30" t="str">
        <f t="shared" si="756"/>
        <v>oui</v>
      </c>
      <c r="BF5215" s="98" t="str">
        <f t="shared" si="756"/>
        <v>oui</v>
      </c>
      <c r="BG5215" s="98" t="str">
        <f t="shared" si="756"/>
        <v>oui</v>
      </c>
      <c r="BH5215" s="98" t="str">
        <f t="shared" si="756"/>
        <v>oui</v>
      </c>
      <c r="BI5215" s="98" t="str">
        <f t="shared" si="756"/>
        <v>oui</v>
      </c>
      <c r="BJ5215" s="98" t="str">
        <f t="shared" si="756"/>
        <v>oui</v>
      </c>
      <c r="BK5215" s="98" t="str">
        <f t="shared" si="756"/>
        <v>oui</v>
      </c>
      <c r="BL5215" s="33" t="str">
        <f t="shared" si="756"/>
        <v>oui</v>
      </c>
    </row>
    <row r="5216" spans="1:64" s="24" customFormat="1" ht="11.25" customHeight="1" x14ac:dyDescent="0.2">
      <c r="A5216" s="512" t="s">
        <v>79</v>
      </c>
      <c r="B5216" s="507">
        <f t="shared" si="757"/>
        <v>99035</v>
      </c>
      <c r="C5216" s="15"/>
      <c r="D5216" s="471">
        <v>28497</v>
      </c>
      <c r="E5216" s="471">
        <v>0</v>
      </c>
      <c r="F5216" s="471">
        <v>0</v>
      </c>
      <c r="G5216" s="471">
        <v>0</v>
      </c>
      <c r="H5216" s="471">
        <v>1511</v>
      </c>
      <c r="I5216" s="471">
        <v>0</v>
      </c>
      <c r="J5216" s="471">
        <v>0</v>
      </c>
      <c r="K5216" s="471">
        <v>0</v>
      </c>
      <c r="L5216" s="471">
        <v>69019</v>
      </c>
      <c r="M5216" s="471">
        <v>0</v>
      </c>
      <c r="N5216" s="471">
        <v>0</v>
      </c>
      <c r="O5216" s="513">
        <v>0</v>
      </c>
      <c r="P5216" s="513">
        <v>37</v>
      </c>
      <c r="Q5216" s="513">
        <v>0</v>
      </c>
      <c r="R5216" s="509">
        <f t="shared" si="758"/>
        <v>99027</v>
      </c>
      <c r="S5216" s="510">
        <f t="shared" si="758"/>
        <v>0</v>
      </c>
      <c r="T5216" s="513">
        <v>-29</v>
      </c>
      <c r="U5216" s="88">
        <f t="shared" si="759"/>
        <v>37</v>
      </c>
      <c r="V5216" s="89"/>
      <c r="W5216" s="27" t="s">
        <v>10</v>
      </c>
      <c r="X5216" s="88">
        <f t="shared" si="760"/>
        <v>5699</v>
      </c>
      <c r="Y5216" s="88">
        <f t="shared" si="761"/>
        <v>0</v>
      </c>
      <c r="Z5216" s="88">
        <f t="shared" si="762"/>
        <v>151</v>
      </c>
      <c r="AA5216" s="88">
        <f t="shared" si="763"/>
        <v>0</v>
      </c>
      <c r="AB5216" s="88">
        <f t="shared" si="764"/>
        <v>3796</v>
      </c>
      <c r="AC5216" s="88">
        <f t="shared" si="765"/>
        <v>0</v>
      </c>
      <c r="AD5216" s="88">
        <f t="shared" si="766"/>
        <v>0</v>
      </c>
      <c r="AE5216" s="88">
        <f t="shared" si="767"/>
        <v>9646</v>
      </c>
      <c r="AF5216" s="89"/>
      <c r="AG5216" s="89"/>
      <c r="AH5216" s="88">
        <f t="shared" si="768"/>
        <v>9646</v>
      </c>
      <c r="AI5216" s="90">
        <f t="shared" si="769"/>
        <v>0</v>
      </c>
      <c r="AJ5216" s="92"/>
      <c r="AK5216" s="89">
        <v>0</v>
      </c>
      <c r="AL5216" s="89">
        <v>0</v>
      </c>
      <c r="AM5216" s="88">
        <f t="shared" si="770"/>
        <v>0</v>
      </c>
      <c r="AN5216" s="89">
        <v>12010</v>
      </c>
      <c r="AO5216" s="89">
        <v>0</v>
      </c>
      <c r="AP5216" s="88">
        <f t="shared" si="771"/>
        <v>12010</v>
      </c>
      <c r="AQ5216" s="89">
        <v>3</v>
      </c>
      <c r="AR5216" s="89">
        <v>0</v>
      </c>
      <c r="AS5216" s="88">
        <f t="shared" si="772"/>
        <v>4259</v>
      </c>
      <c r="AT5216" s="89"/>
      <c r="AU5216" s="88">
        <f t="shared" si="773"/>
        <v>16272</v>
      </c>
      <c r="AV5216" s="92"/>
      <c r="AW5216" s="93">
        <f t="shared" si="774"/>
        <v>0</v>
      </c>
      <c r="AX5216" s="92"/>
      <c r="AY5216" s="94">
        <f t="shared" si="775"/>
        <v>6626</v>
      </c>
      <c r="AZ5216" s="95"/>
      <c r="BA5216" s="94">
        <f t="shared" si="776"/>
        <v>6626</v>
      </c>
      <c r="BB5216" s="92"/>
      <c r="BC5216" s="96"/>
      <c r="BD5216" s="97"/>
      <c r="BE5216" s="30" t="str">
        <f t="shared" si="756"/>
        <v>oui</v>
      </c>
      <c r="BF5216" s="98" t="str">
        <f t="shared" si="756"/>
        <v>oui</v>
      </c>
      <c r="BG5216" s="98" t="str">
        <f t="shared" si="756"/>
        <v>oui</v>
      </c>
      <c r="BH5216" s="98" t="str">
        <f t="shared" si="756"/>
        <v>oui</v>
      </c>
      <c r="BI5216" s="98" t="str">
        <f t="shared" si="756"/>
        <v>oui</v>
      </c>
      <c r="BJ5216" s="98" t="str">
        <f t="shared" si="756"/>
        <v>oui</v>
      </c>
      <c r="BK5216" s="98" t="str">
        <f t="shared" si="756"/>
        <v>oui</v>
      </c>
      <c r="BL5216" s="33" t="str">
        <f t="shared" si="756"/>
        <v>oui</v>
      </c>
    </row>
    <row r="5217" spans="1:64" s="24" customFormat="1" ht="11.25" customHeight="1" x14ac:dyDescent="0.2">
      <c r="A5217" s="512" t="s">
        <v>80</v>
      </c>
      <c r="B5217" s="507">
        <f t="shared" si="757"/>
        <v>100932</v>
      </c>
      <c r="C5217" s="15"/>
      <c r="D5217" s="471">
        <v>29110</v>
      </c>
      <c r="E5217" s="471">
        <v>0</v>
      </c>
      <c r="F5217" s="471">
        <v>0</v>
      </c>
      <c r="G5217" s="471">
        <v>0</v>
      </c>
      <c r="H5217" s="471">
        <v>1461</v>
      </c>
      <c r="I5217" s="471">
        <v>0</v>
      </c>
      <c r="J5217" s="471">
        <v>0</v>
      </c>
      <c r="K5217" s="471">
        <v>0</v>
      </c>
      <c r="L5217" s="471">
        <v>70344</v>
      </c>
      <c r="M5217" s="471">
        <v>0</v>
      </c>
      <c r="N5217" s="471">
        <v>0</v>
      </c>
      <c r="O5217" s="513">
        <v>0</v>
      </c>
      <c r="P5217" s="513">
        <v>73</v>
      </c>
      <c r="Q5217" s="513">
        <v>0</v>
      </c>
      <c r="R5217" s="509">
        <f t="shared" si="758"/>
        <v>100915</v>
      </c>
      <c r="S5217" s="510">
        <f t="shared" si="758"/>
        <v>0</v>
      </c>
      <c r="T5217" s="513">
        <v>-56</v>
      </c>
      <c r="U5217" s="88">
        <f t="shared" si="759"/>
        <v>73</v>
      </c>
      <c r="V5217" s="89"/>
      <c r="W5217" s="27" t="s">
        <v>10</v>
      </c>
      <c r="X5217" s="88">
        <f t="shared" si="760"/>
        <v>5822</v>
      </c>
      <c r="Y5217" s="88">
        <f t="shared" si="761"/>
        <v>0</v>
      </c>
      <c r="Z5217" s="88">
        <f t="shared" si="762"/>
        <v>146</v>
      </c>
      <c r="AA5217" s="88">
        <f t="shared" si="763"/>
        <v>0</v>
      </c>
      <c r="AB5217" s="88">
        <f t="shared" si="764"/>
        <v>3869</v>
      </c>
      <c r="AC5217" s="88">
        <f t="shared" si="765"/>
        <v>0</v>
      </c>
      <c r="AD5217" s="88">
        <f t="shared" si="766"/>
        <v>0</v>
      </c>
      <c r="AE5217" s="88">
        <f t="shared" si="767"/>
        <v>9837</v>
      </c>
      <c r="AF5217" s="89"/>
      <c r="AG5217" s="89"/>
      <c r="AH5217" s="88">
        <f t="shared" si="768"/>
        <v>9837</v>
      </c>
      <c r="AI5217" s="90">
        <f t="shared" si="769"/>
        <v>0</v>
      </c>
      <c r="AJ5217" s="92"/>
      <c r="AK5217" s="89">
        <v>411</v>
      </c>
      <c r="AL5217" s="89"/>
      <c r="AM5217" s="88">
        <f t="shared" si="770"/>
        <v>411</v>
      </c>
      <c r="AN5217" s="471">
        <v>10861</v>
      </c>
      <c r="AO5217" s="471">
        <v>0</v>
      </c>
      <c r="AP5217" s="88">
        <f t="shared" si="771"/>
        <v>10861</v>
      </c>
      <c r="AQ5217" s="89">
        <v>5</v>
      </c>
      <c r="AR5217" s="89"/>
      <c r="AS5217" s="88">
        <f t="shared" si="772"/>
        <v>6626</v>
      </c>
      <c r="AT5217" s="89"/>
      <c r="AU5217" s="88">
        <f t="shared" si="773"/>
        <v>17903</v>
      </c>
      <c r="AV5217" s="92"/>
      <c r="AW5217" s="93">
        <f t="shared" si="774"/>
        <v>0</v>
      </c>
      <c r="AX5217" s="92"/>
      <c r="AY5217" s="94">
        <f t="shared" si="775"/>
        <v>8066</v>
      </c>
      <c r="AZ5217" s="95">
        <v>3000</v>
      </c>
      <c r="BA5217" s="94">
        <f t="shared" si="776"/>
        <v>5066</v>
      </c>
      <c r="BB5217" s="92"/>
      <c r="BC5217" s="96"/>
      <c r="BD5217" s="97"/>
      <c r="BE5217" s="30" t="str">
        <f t="shared" si="756"/>
        <v>oui</v>
      </c>
      <c r="BF5217" s="98"/>
      <c r="BG5217" s="98"/>
      <c r="BH5217" s="98"/>
      <c r="BI5217" s="98"/>
      <c r="BJ5217" s="98"/>
      <c r="BK5217" s="98"/>
      <c r="BL5217" s="33"/>
    </row>
    <row r="5218" spans="1:64" s="24" customFormat="1" ht="11.25" customHeight="1" x14ac:dyDescent="0.2">
      <c r="A5218" s="512" t="s">
        <v>81</v>
      </c>
      <c r="B5218" s="507">
        <f t="shared" si="757"/>
        <v>0</v>
      </c>
      <c r="C5218" s="15"/>
      <c r="D5218" s="471">
        <v>0</v>
      </c>
      <c r="E5218" s="471">
        <v>0</v>
      </c>
      <c r="F5218" s="471">
        <v>0</v>
      </c>
      <c r="G5218" s="471">
        <v>0</v>
      </c>
      <c r="H5218" s="471">
        <v>0</v>
      </c>
      <c r="I5218" s="471">
        <v>0</v>
      </c>
      <c r="J5218" s="471">
        <v>0</v>
      </c>
      <c r="K5218" s="471">
        <v>0</v>
      </c>
      <c r="L5218" s="471">
        <v>0</v>
      </c>
      <c r="M5218" s="471">
        <v>0</v>
      </c>
      <c r="N5218" s="471">
        <v>0</v>
      </c>
      <c r="O5218" s="513">
        <v>0</v>
      </c>
      <c r="P5218" s="513">
        <v>0</v>
      </c>
      <c r="Q5218" s="513">
        <v>0</v>
      </c>
      <c r="R5218" s="509">
        <f t="shared" si="758"/>
        <v>0</v>
      </c>
      <c r="S5218" s="510">
        <f t="shared" si="758"/>
        <v>0</v>
      </c>
      <c r="T5218" s="513">
        <v>0</v>
      </c>
      <c r="U5218" s="88">
        <f t="shared" si="759"/>
        <v>0</v>
      </c>
      <c r="V5218" s="89"/>
      <c r="W5218" s="27" t="s">
        <v>10</v>
      </c>
      <c r="X5218" s="88">
        <f t="shared" si="760"/>
        <v>0</v>
      </c>
      <c r="Y5218" s="88">
        <f t="shared" si="761"/>
        <v>0</v>
      </c>
      <c r="Z5218" s="88">
        <f t="shared" si="762"/>
        <v>0</v>
      </c>
      <c r="AA5218" s="88">
        <f t="shared" si="763"/>
        <v>0</v>
      </c>
      <c r="AB5218" s="88">
        <f t="shared" si="764"/>
        <v>0</v>
      </c>
      <c r="AC5218" s="88">
        <f t="shared" si="765"/>
        <v>0</v>
      </c>
      <c r="AD5218" s="88">
        <f t="shared" si="766"/>
        <v>0</v>
      </c>
      <c r="AE5218" s="88">
        <f t="shared" si="767"/>
        <v>0</v>
      </c>
      <c r="AF5218" s="89"/>
      <c r="AG5218" s="89"/>
      <c r="AH5218" s="88">
        <f t="shared" si="768"/>
        <v>0</v>
      </c>
      <c r="AI5218" s="90">
        <f t="shared" si="769"/>
        <v>0</v>
      </c>
      <c r="AJ5218" s="92"/>
      <c r="AK5218" s="89">
        <v>0</v>
      </c>
      <c r="AL5218" s="89"/>
      <c r="AM5218" s="88">
        <f t="shared" si="770"/>
        <v>0</v>
      </c>
      <c r="AN5218" s="471">
        <v>0</v>
      </c>
      <c r="AO5218" s="471">
        <v>0</v>
      </c>
      <c r="AP5218" s="88">
        <f t="shared" si="771"/>
        <v>0</v>
      </c>
      <c r="AQ5218" s="89">
        <v>0</v>
      </c>
      <c r="AR5218" s="89"/>
      <c r="AS5218" s="88">
        <f t="shared" si="772"/>
        <v>5066</v>
      </c>
      <c r="AT5218" s="89"/>
      <c r="AU5218" s="88">
        <f t="shared" si="773"/>
        <v>5066</v>
      </c>
      <c r="AV5218" s="92"/>
      <c r="AW5218" s="93">
        <f t="shared" si="774"/>
        <v>0</v>
      </c>
      <c r="AX5218" s="92"/>
      <c r="AY5218" s="94">
        <f t="shared" si="775"/>
        <v>5066</v>
      </c>
      <c r="AZ5218" s="95">
        <v>0</v>
      </c>
      <c r="BA5218" s="94">
        <f t="shared" si="776"/>
        <v>5066</v>
      </c>
      <c r="BB5218" s="92"/>
      <c r="BC5218" s="96"/>
      <c r="BD5218" s="97"/>
      <c r="BE5218" s="30" t="str">
        <f t="shared" ref="BE5218:BL5233" si="777">+BE5217</f>
        <v>oui</v>
      </c>
      <c r="BF5218" s="98"/>
      <c r="BG5218" s="98"/>
      <c r="BH5218" s="98"/>
      <c r="BI5218" s="98"/>
      <c r="BJ5218" s="98"/>
      <c r="BK5218" s="98"/>
      <c r="BL5218" s="33"/>
    </row>
    <row r="5219" spans="1:64" s="24" customFormat="1" ht="11.25" customHeight="1" x14ac:dyDescent="0.2">
      <c r="A5219" s="512" t="s">
        <v>82</v>
      </c>
      <c r="B5219" s="507">
        <f t="shared" si="757"/>
        <v>0</v>
      </c>
      <c r="C5219" s="15"/>
      <c r="D5219" s="471">
        <v>0</v>
      </c>
      <c r="E5219" s="471">
        <v>0</v>
      </c>
      <c r="F5219" s="471">
        <v>0</v>
      </c>
      <c r="G5219" s="471">
        <v>0</v>
      </c>
      <c r="H5219" s="471">
        <v>0</v>
      </c>
      <c r="I5219" s="471">
        <v>0</v>
      </c>
      <c r="J5219" s="471">
        <v>0</v>
      </c>
      <c r="K5219" s="471">
        <v>0</v>
      </c>
      <c r="L5219" s="471">
        <v>0</v>
      </c>
      <c r="M5219" s="471">
        <v>0</v>
      </c>
      <c r="N5219" s="471">
        <v>0</v>
      </c>
      <c r="O5219" s="513">
        <v>0</v>
      </c>
      <c r="P5219" s="513">
        <v>0</v>
      </c>
      <c r="Q5219" s="513">
        <v>0</v>
      </c>
      <c r="R5219" s="509">
        <f t="shared" si="758"/>
        <v>0</v>
      </c>
      <c r="S5219" s="510">
        <f t="shared" si="758"/>
        <v>0</v>
      </c>
      <c r="T5219" s="513">
        <v>0</v>
      </c>
      <c r="U5219" s="88">
        <f t="shared" si="759"/>
        <v>0</v>
      </c>
      <c r="V5219" s="89"/>
      <c r="W5219" s="27" t="s">
        <v>10</v>
      </c>
      <c r="X5219" s="88">
        <f t="shared" si="760"/>
        <v>0</v>
      </c>
      <c r="Y5219" s="88">
        <f t="shared" si="761"/>
        <v>0</v>
      </c>
      <c r="Z5219" s="88">
        <f t="shared" si="762"/>
        <v>0</v>
      </c>
      <c r="AA5219" s="88">
        <f t="shared" si="763"/>
        <v>0</v>
      </c>
      <c r="AB5219" s="88">
        <f t="shared" si="764"/>
        <v>0</v>
      </c>
      <c r="AC5219" s="88">
        <f t="shared" si="765"/>
        <v>0</v>
      </c>
      <c r="AD5219" s="88">
        <f t="shared" si="766"/>
        <v>0</v>
      </c>
      <c r="AE5219" s="88">
        <f t="shared" si="767"/>
        <v>0</v>
      </c>
      <c r="AF5219" s="89"/>
      <c r="AG5219" s="89"/>
      <c r="AH5219" s="88">
        <f t="shared" si="768"/>
        <v>0</v>
      </c>
      <c r="AI5219" s="90">
        <f t="shared" si="769"/>
        <v>0</v>
      </c>
      <c r="AJ5219" s="92"/>
      <c r="AK5219" s="89">
        <v>0</v>
      </c>
      <c r="AL5219" s="89"/>
      <c r="AM5219" s="88">
        <f t="shared" si="770"/>
        <v>0</v>
      </c>
      <c r="AN5219" s="471">
        <v>0</v>
      </c>
      <c r="AO5219" s="471">
        <v>0</v>
      </c>
      <c r="AP5219" s="88">
        <f t="shared" si="771"/>
        <v>0</v>
      </c>
      <c r="AQ5219" s="89">
        <v>0</v>
      </c>
      <c r="AR5219" s="89"/>
      <c r="AS5219" s="88">
        <f t="shared" si="772"/>
        <v>5066</v>
      </c>
      <c r="AT5219" s="89"/>
      <c r="AU5219" s="88">
        <f t="shared" si="773"/>
        <v>5066</v>
      </c>
      <c r="AV5219" s="92"/>
      <c r="AW5219" s="93">
        <f t="shared" si="774"/>
        <v>0</v>
      </c>
      <c r="AX5219" s="92"/>
      <c r="AY5219" s="94">
        <f t="shared" si="775"/>
        <v>5066</v>
      </c>
      <c r="AZ5219" s="95">
        <v>0</v>
      </c>
      <c r="BA5219" s="94">
        <f t="shared" si="776"/>
        <v>5066</v>
      </c>
      <c r="BB5219" s="92"/>
      <c r="BC5219" s="96"/>
      <c r="BD5219" s="97"/>
      <c r="BE5219" s="30" t="str">
        <f t="shared" si="777"/>
        <v>oui</v>
      </c>
      <c r="BF5219" s="98"/>
      <c r="BG5219" s="98"/>
      <c r="BH5219" s="98"/>
      <c r="BI5219" s="98"/>
      <c r="BJ5219" s="98"/>
      <c r="BK5219" s="98"/>
      <c r="BL5219" s="33"/>
    </row>
    <row r="5220" spans="1:64" s="24" customFormat="1" ht="11.25" customHeight="1" x14ac:dyDescent="0.2">
      <c r="A5220" s="85"/>
      <c r="B5220" s="104"/>
      <c r="C5220" s="15"/>
      <c r="D5220" s="105"/>
      <c r="E5220" s="105"/>
      <c r="F5220" s="105"/>
      <c r="G5220" s="105"/>
      <c r="H5220" s="105"/>
      <c r="I5220" s="105"/>
      <c r="J5220" s="105"/>
      <c r="K5220" s="105"/>
      <c r="L5220" s="105"/>
      <c r="M5220" s="105"/>
      <c r="N5220" s="92"/>
      <c r="O5220" s="92"/>
      <c r="P5220" s="92"/>
      <c r="Q5220" s="92"/>
      <c r="R5220" s="92"/>
      <c r="S5220" s="92"/>
      <c r="U5220" s="92"/>
      <c r="V5220" s="92"/>
      <c r="W5220" s="27" t="s">
        <v>10</v>
      </c>
      <c r="X5220" s="92"/>
      <c r="Y5220" s="92"/>
      <c r="Z5220" s="92"/>
      <c r="AA5220" s="92"/>
      <c r="AB5220" s="92"/>
      <c r="AC5220" s="92"/>
      <c r="AD5220" s="92"/>
      <c r="AE5220" s="92"/>
      <c r="AF5220" s="106"/>
      <c r="AG5220" s="92"/>
      <c r="AH5220" s="92"/>
      <c r="AI5220" s="92"/>
      <c r="AJ5220" s="107"/>
      <c r="AK5220" s="106"/>
      <c r="AL5220" s="106"/>
      <c r="AM5220" s="106"/>
      <c r="AN5220" s="92"/>
      <c r="AO5220" s="92"/>
      <c r="AP5220" s="92"/>
      <c r="AQ5220" s="92"/>
      <c r="AR5220" s="92"/>
      <c r="AS5220" s="92"/>
      <c r="AT5220" s="92"/>
      <c r="AU5220" s="92"/>
      <c r="AV5220" s="92"/>
      <c r="AW5220" s="92"/>
      <c r="AX5220" s="92"/>
      <c r="AY5220" s="28"/>
      <c r="AZ5220" s="28"/>
      <c r="BA5220" s="28"/>
      <c r="BB5220" s="92"/>
      <c r="BD5220" s="29"/>
      <c r="BE5220" s="30" t="str">
        <f t="shared" si="777"/>
        <v>oui</v>
      </c>
      <c r="BF5220" s="98">
        <f t="shared" si="777"/>
        <v>0</v>
      </c>
      <c r="BG5220" s="98">
        <f t="shared" si="777"/>
        <v>0</v>
      </c>
      <c r="BH5220" s="98">
        <f t="shared" si="777"/>
        <v>0</v>
      </c>
      <c r="BI5220" s="98">
        <f t="shared" si="777"/>
        <v>0</v>
      </c>
      <c r="BJ5220" s="98">
        <f t="shared" si="777"/>
        <v>0</v>
      </c>
      <c r="BK5220" s="98">
        <f t="shared" si="777"/>
        <v>0</v>
      </c>
      <c r="BL5220" s="33">
        <f t="shared" si="777"/>
        <v>0</v>
      </c>
    </row>
    <row r="5221" spans="1:64" s="24" customFormat="1" ht="12.75" customHeight="1" x14ac:dyDescent="0.2">
      <c r="A5221" s="472" t="s">
        <v>83</v>
      </c>
      <c r="B5221" s="108">
        <f>SUM(B5208:B5219)</f>
        <v>1052742</v>
      </c>
      <c r="C5221" s="15"/>
      <c r="D5221" s="108">
        <f t="shared" ref="D5221:V5221" si="778">SUM(D5208:D5219)</f>
        <v>312973</v>
      </c>
      <c r="E5221" s="108">
        <f t="shared" si="778"/>
        <v>0</v>
      </c>
      <c r="F5221" s="108">
        <f t="shared" si="778"/>
        <v>0</v>
      </c>
      <c r="G5221" s="108">
        <f t="shared" si="778"/>
        <v>0</v>
      </c>
      <c r="H5221" s="108">
        <f t="shared" si="778"/>
        <v>14880</v>
      </c>
      <c r="I5221" s="108">
        <f t="shared" si="778"/>
        <v>0</v>
      </c>
      <c r="J5221" s="108">
        <f t="shared" si="778"/>
        <v>0</v>
      </c>
      <c r="K5221" s="108">
        <f t="shared" si="778"/>
        <v>0</v>
      </c>
      <c r="L5221" s="108">
        <f t="shared" si="778"/>
        <v>724546</v>
      </c>
      <c r="M5221" s="108">
        <f t="shared" si="778"/>
        <v>0</v>
      </c>
      <c r="N5221" s="108">
        <f t="shared" si="778"/>
        <v>0</v>
      </c>
      <c r="O5221" s="108">
        <f t="shared" si="778"/>
        <v>0</v>
      </c>
      <c r="P5221" s="108">
        <f t="shared" si="778"/>
        <v>419</v>
      </c>
      <c r="Q5221" s="108">
        <f t="shared" si="778"/>
        <v>0</v>
      </c>
      <c r="R5221" s="108">
        <f t="shared" si="778"/>
        <v>1052399</v>
      </c>
      <c r="S5221" s="108">
        <f t="shared" si="778"/>
        <v>0</v>
      </c>
      <c r="T5221" s="108">
        <f t="shared" si="778"/>
        <v>-76</v>
      </c>
      <c r="U5221" s="108">
        <f t="shared" si="778"/>
        <v>419</v>
      </c>
      <c r="V5221" s="108">
        <f t="shared" si="778"/>
        <v>0</v>
      </c>
      <c r="W5221" s="27" t="s">
        <v>10</v>
      </c>
      <c r="X5221" s="108">
        <f t="shared" ref="X5221:AF5221" si="779">SUM(X5208:X5219)</f>
        <v>62594</v>
      </c>
      <c r="Y5221" s="108">
        <f t="shared" si="779"/>
        <v>0</v>
      </c>
      <c r="Z5221" s="108">
        <f t="shared" si="779"/>
        <v>1489</v>
      </c>
      <c r="AA5221" s="108">
        <f t="shared" si="779"/>
        <v>0</v>
      </c>
      <c r="AB5221" s="108">
        <f t="shared" si="779"/>
        <v>39850</v>
      </c>
      <c r="AC5221" s="108">
        <f t="shared" si="779"/>
        <v>0</v>
      </c>
      <c r="AD5221" s="108">
        <f t="shared" si="779"/>
        <v>0</v>
      </c>
      <c r="AE5221" s="108">
        <f t="shared" si="779"/>
        <v>103933</v>
      </c>
      <c r="AF5221" s="108">
        <f t="shared" si="779"/>
        <v>0</v>
      </c>
      <c r="AG5221" s="109"/>
      <c r="AH5221" s="108">
        <f>SUM(AH5208:AH5219)</f>
        <v>103933</v>
      </c>
      <c r="AI5221" s="108">
        <f>SUM(AI5208:AI5219)</f>
        <v>0</v>
      </c>
      <c r="AJ5221" s="107"/>
      <c r="AK5221" s="108">
        <f t="shared" ref="AK5221:AR5221" si="780">SUM(AK5208:AK5219)</f>
        <v>2100</v>
      </c>
      <c r="AL5221" s="108">
        <f t="shared" si="780"/>
        <v>0</v>
      </c>
      <c r="AM5221" s="108">
        <f t="shared" si="780"/>
        <v>2100</v>
      </c>
      <c r="AN5221" s="108">
        <f t="shared" si="780"/>
        <v>105302</v>
      </c>
      <c r="AO5221" s="108">
        <f t="shared" si="780"/>
        <v>0</v>
      </c>
      <c r="AP5221" s="108">
        <f t="shared" si="780"/>
        <v>105302</v>
      </c>
      <c r="AQ5221" s="108">
        <f t="shared" si="780"/>
        <v>50</v>
      </c>
      <c r="AR5221" s="108">
        <f t="shared" si="780"/>
        <v>0</v>
      </c>
      <c r="AS5221" s="109"/>
      <c r="AT5221" s="109"/>
      <c r="AU5221" s="109"/>
      <c r="AV5221" s="92"/>
      <c r="AW5221" s="92"/>
      <c r="AX5221" s="92"/>
      <c r="AY5221" s="28"/>
      <c r="AZ5221" s="28"/>
      <c r="BA5221" s="28"/>
      <c r="BB5221" s="92"/>
      <c r="BD5221" s="29"/>
      <c r="BE5221" s="30" t="str">
        <f t="shared" si="777"/>
        <v>oui</v>
      </c>
      <c r="BF5221" s="98">
        <f t="shared" si="777"/>
        <v>0</v>
      </c>
      <c r="BG5221" s="98">
        <f t="shared" si="777"/>
        <v>0</v>
      </c>
      <c r="BH5221" s="98">
        <f t="shared" si="777"/>
        <v>0</v>
      </c>
      <c r="BI5221" s="98">
        <f t="shared" si="777"/>
        <v>0</v>
      </c>
      <c r="BJ5221" s="98">
        <f t="shared" si="777"/>
        <v>0</v>
      </c>
      <c r="BK5221" s="98">
        <f t="shared" si="777"/>
        <v>0</v>
      </c>
      <c r="BL5221" s="33">
        <f t="shared" si="777"/>
        <v>0</v>
      </c>
    </row>
    <row r="5222" spans="1:64" s="24" customFormat="1" ht="11.25" customHeight="1" x14ac:dyDescent="0.2">
      <c r="C5222" s="15"/>
      <c r="W5222" s="27" t="s">
        <v>10</v>
      </c>
      <c r="AY5222" s="28"/>
      <c r="AZ5222" s="28"/>
      <c r="BA5222" s="28"/>
      <c r="BD5222" s="29"/>
      <c r="BE5222" s="30" t="str">
        <f t="shared" si="777"/>
        <v>oui</v>
      </c>
      <c r="BF5222" s="33">
        <f t="shared" si="777"/>
        <v>0</v>
      </c>
      <c r="BG5222" s="33">
        <f t="shared" si="777"/>
        <v>0</v>
      </c>
      <c r="BH5222" s="33">
        <f t="shared" si="777"/>
        <v>0</v>
      </c>
      <c r="BI5222" s="33">
        <f t="shared" si="777"/>
        <v>0</v>
      </c>
      <c r="BJ5222" s="33">
        <f t="shared" si="777"/>
        <v>0</v>
      </c>
      <c r="BK5222" s="33">
        <f t="shared" si="777"/>
        <v>0</v>
      </c>
      <c r="BL5222" s="33">
        <f t="shared" si="777"/>
        <v>0</v>
      </c>
    </row>
    <row r="5223" spans="1:64" s="111" customFormat="1" ht="12.75" customHeight="1" x14ac:dyDescent="0.2">
      <c r="A5223" s="110" t="s">
        <v>84</v>
      </c>
      <c r="C5223" s="15"/>
      <c r="D5223" s="134">
        <v>312973</v>
      </c>
      <c r="E5223" s="112"/>
      <c r="F5223" s="134">
        <v>0</v>
      </c>
      <c r="G5223" s="112"/>
      <c r="H5223" s="134">
        <v>14880</v>
      </c>
      <c r="I5223" s="112"/>
      <c r="J5223" s="134"/>
      <c r="K5223" s="112"/>
      <c r="L5223" s="134">
        <v>724546</v>
      </c>
      <c r="M5223" s="112"/>
      <c r="N5223" s="134">
        <v>0</v>
      </c>
      <c r="O5223" s="112"/>
      <c r="P5223" s="134">
        <v>419</v>
      </c>
      <c r="Q5223" s="112"/>
      <c r="R5223" s="134">
        <f>SUM(D5223:O5223)</f>
        <v>1052399</v>
      </c>
      <c r="S5223" s="112"/>
      <c r="U5223" s="134">
        <f>SUM(P5223:Q5223)</f>
        <v>419</v>
      </c>
      <c r="W5223" s="27" t="s">
        <v>10</v>
      </c>
      <c r="AI5223" s="174">
        <f>+AI5221</f>
        <v>0</v>
      </c>
      <c r="AM5223" s="175">
        <f>+AL5221+AO5221</f>
        <v>0</v>
      </c>
      <c r="AN5223" s="176"/>
      <c r="AY5223" s="28"/>
      <c r="AZ5223" s="28"/>
      <c r="BA5223" s="28"/>
      <c r="BD5223" s="116"/>
      <c r="BE5223" s="30" t="str">
        <f t="shared" si="777"/>
        <v>oui</v>
      </c>
      <c r="BF5223" s="117">
        <f t="shared" si="777"/>
        <v>0</v>
      </c>
      <c r="BG5223" s="117">
        <f t="shared" si="777"/>
        <v>0</v>
      </c>
      <c r="BH5223" s="117">
        <f t="shared" si="777"/>
        <v>0</v>
      </c>
      <c r="BI5223" s="117">
        <f t="shared" si="777"/>
        <v>0</v>
      </c>
      <c r="BJ5223" s="117">
        <f t="shared" si="777"/>
        <v>0</v>
      </c>
      <c r="BK5223" s="117">
        <f t="shared" si="777"/>
        <v>0</v>
      </c>
      <c r="BL5223" s="117">
        <f t="shared" si="777"/>
        <v>0</v>
      </c>
    </row>
    <row r="5224" spans="1:64" s="111" customFormat="1" ht="12.75" customHeight="1" x14ac:dyDescent="0.2">
      <c r="A5224" s="110" t="s">
        <v>85</v>
      </c>
      <c r="C5224" s="15"/>
      <c r="D5224" s="118"/>
      <c r="E5224" s="134">
        <v>0</v>
      </c>
      <c r="F5224" s="118"/>
      <c r="G5224" s="134">
        <v>0</v>
      </c>
      <c r="H5224" s="118"/>
      <c r="I5224" s="134">
        <v>0</v>
      </c>
      <c r="J5224" s="118"/>
      <c r="K5224" s="134"/>
      <c r="L5224" s="118"/>
      <c r="M5224" s="134">
        <v>0</v>
      </c>
      <c r="N5224" s="118"/>
      <c r="O5224" s="134">
        <v>0</v>
      </c>
      <c r="P5224" s="118"/>
      <c r="Q5224" s="134">
        <v>0</v>
      </c>
      <c r="R5224" s="118"/>
      <c r="S5224" s="134">
        <f>SUM(D5224:O5224)</f>
        <v>0</v>
      </c>
      <c r="U5224" s="118"/>
      <c r="W5224" s="27" t="s">
        <v>10</v>
      </c>
      <c r="AI5224" s="177"/>
      <c r="AM5224" s="178"/>
      <c r="AN5224" s="179"/>
      <c r="AY5224" s="28"/>
      <c r="AZ5224" s="28"/>
      <c r="BA5224" s="28"/>
      <c r="BD5224" s="116"/>
      <c r="BE5224" s="30" t="str">
        <f t="shared" si="777"/>
        <v>oui</v>
      </c>
      <c r="BF5224" s="117">
        <f t="shared" si="777"/>
        <v>0</v>
      </c>
      <c r="BG5224" s="117">
        <f t="shared" si="777"/>
        <v>0</v>
      </c>
      <c r="BH5224" s="117">
        <f t="shared" si="777"/>
        <v>0</v>
      </c>
      <c r="BI5224" s="117">
        <f t="shared" si="777"/>
        <v>0</v>
      </c>
      <c r="BJ5224" s="117">
        <f t="shared" si="777"/>
        <v>0</v>
      </c>
      <c r="BK5224" s="117">
        <f t="shared" si="777"/>
        <v>0</v>
      </c>
      <c r="BL5224" s="117">
        <f t="shared" si="777"/>
        <v>0</v>
      </c>
    </row>
    <row r="5225" spans="1:64" s="24" customFormat="1" ht="11.25" customHeight="1" x14ac:dyDescent="0.2">
      <c r="C5225" s="15"/>
      <c r="W5225" s="27" t="s">
        <v>10</v>
      </c>
      <c r="AY5225" s="28"/>
      <c r="AZ5225" s="28"/>
      <c r="BA5225" s="28"/>
      <c r="BD5225" s="29"/>
      <c r="BE5225" s="30" t="str">
        <f t="shared" si="777"/>
        <v>oui</v>
      </c>
      <c r="BF5225" s="33">
        <f t="shared" si="777"/>
        <v>0</v>
      </c>
      <c r="BG5225" s="33">
        <f t="shared" si="777"/>
        <v>0</v>
      </c>
      <c r="BH5225" s="33">
        <f t="shared" si="777"/>
        <v>0</v>
      </c>
      <c r="BI5225" s="33">
        <f t="shared" si="777"/>
        <v>0</v>
      </c>
      <c r="BJ5225" s="33">
        <f t="shared" si="777"/>
        <v>0</v>
      </c>
      <c r="BK5225" s="33">
        <f t="shared" si="777"/>
        <v>0</v>
      </c>
      <c r="BL5225" s="33">
        <f t="shared" si="777"/>
        <v>0</v>
      </c>
    </row>
    <row r="5226" spans="1:64" s="122" customFormat="1" ht="15" customHeight="1" x14ac:dyDescent="0.25">
      <c r="A5226" s="122" t="str">
        <f>+CONCATENATE("Ecart ",C5226)</f>
        <v xml:space="preserve">Ecart </v>
      </c>
      <c r="C5226" s="15"/>
      <c r="D5226" s="135">
        <f>ROUND(D5221-D5223,0)</f>
        <v>0</v>
      </c>
      <c r="E5226" s="135">
        <f>ROUND(E5221-E5224,0)</f>
        <v>0</v>
      </c>
      <c r="F5226" s="135">
        <f>ROUND(F5221-F5223,0)</f>
        <v>0</v>
      </c>
      <c r="G5226" s="135">
        <f>ROUND(G5221-G5224,0)</f>
        <v>0</v>
      </c>
      <c r="H5226" s="135">
        <f>ROUND(H5221-H5223,0)</f>
        <v>0</v>
      </c>
      <c r="I5226" s="135">
        <f>ROUND(I5221-I5224,0)</f>
        <v>0</v>
      </c>
      <c r="J5226" s="135">
        <f>ROUND(J5221-J5223,0)</f>
        <v>0</v>
      </c>
      <c r="K5226" s="135">
        <f>ROUND(K5221-K5224,0)</f>
        <v>0</v>
      </c>
      <c r="L5226" s="135">
        <f>ROUND(L5221-L5223,0)</f>
        <v>0</v>
      </c>
      <c r="M5226" s="135">
        <f>ROUND(M5221-M5224,0)</f>
        <v>0</v>
      </c>
      <c r="N5226" s="135">
        <f>ROUND(N5221-N5223,0)</f>
        <v>0</v>
      </c>
      <c r="O5226" s="135">
        <f>ROUND(O5221-O5224,0)</f>
        <v>0</v>
      </c>
      <c r="P5226" s="135">
        <f>ROUND(P5221-P5223,0)</f>
        <v>0</v>
      </c>
      <c r="Q5226" s="135">
        <f>ROUND(Q5221-Q5224,0)</f>
        <v>0</v>
      </c>
      <c r="R5226" s="135">
        <f>ROUND(R5221-R5223,0)</f>
        <v>0</v>
      </c>
      <c r="S5226" s="135">
        <f>ROUND(S5221-S5224,0)</f>
        <v>0</v>
      </c>
      <c r="U5226" s="135">
        <f>ROUND(U5221-U5223,0)</f>
        <v>0</v>
      </c>
      <c r="W5226" s="27" t="s">
        <v>10</v>
      </c>
      <c r="AI5226" s="123" t="s">
        <v>86</v>
      </c>
      <c r="AY5226" s="124"/>
      <c r="AZ5226" s="124"/>
      <c r="BA5226" s="124"/>
      <c r="BD5226" s="125"/>
      <c r="BE5226" s="30" t="str">
        <f t="shared" si="777"/>
        <v>oui</v>
      </c>
      <c r="BF5226" s="126">
        <f t="shared" si="777"/>
        <v>0</v>
      </c>
      <c r="BG5226" s="126">
        <f t="shared" si="777"/>
        <v>0</v>
      </c>
      <c r="BH5226" s="126">
        <f t="shared" si="777"/>
        <v>0</v>
      </c>
      <c r="BI5226" s="126">
        <f t="shared" si="777"/>
        <v>0</v>
      </c>
      <c r="BJ5226" s="126">
        <f t="shared" si="777"/>
        <v>0</v>
      </c>
      <c r="BK5226" s="126">
        <f t="shared" si="777"/>
        <v>0</v>
      </c>
      <c r="BL5226" s="126">
        <f t="shared" si="777"/>
        <v>0</v>
      </c>
    </row>
    <row r="5227" spans="1:64" s="129" customFormat="1" ht="21" customHeight="1" x14ac:dyDescent="0.35">
      <c r="A5227"/>
      <c r="B5227" s="127"/>
      <c r="C5227" s="15"/>
      <c r="D5227" s="128"/>
      <c r="E5227" s="128"/>
      <c r="F5227" s="128"/>
      <c r="W5227" s="27" t="s">
        <v>10</v>
      </c>
      <c r="AY5227" s="130"/>
      <c r="AZ5227" s="130"/>
      <c r="BA5227" s="130"/>
      <c r="BD5227" s="131"/>
      <c r="BE5227" s="30" t="str">
        <f t="shared" si="777"/>
        <v>oui</v>
      </c>
      <c r="BF5227" s="126">
        <f t="shared" si="777"/>
        <v>0</v>
      </c>
      <c r="BG5227" s="126">
        <f t="shared" si="777"/>
        <v>0</v>
      </c>
      <c r="BH5227" s="126">
        <f t="shared" si="777"/>
        <v>0</v>
      </c>
      <c r="BI5227" s="126">
        <f t="shared" si="777"/>
        <v>0</v>
      </c>
      <c r="BJ5227" s="126">
        <f t="shared" si="777"/>
        <v>0</v>
      </c>
      <c r="BK5227" s="126">
        <f t="shared" si="777"/>
        <v>0</v>
      </c>
      <c r="BL5227" s="126">
        <f t="shared" si="777"/>
        <v>0</v>
      </c>
    </row>
    <row r="5228" spans="1:64" s="129" customFormat="1" ht="21" customHeight="1" x14ac:dyDescent="0.35">
      <c r="A5228" s="126" t="s">
        <v>87</v>
      </c>
      <c r="B5228" s="127"/>
      <c r="C5228" s="15"/>
      <c r="D5228" s="128"/>
      <c r="E5228" s="128"/>
      <c r="F5228" s="128"/>
      <c r="G5228" s="136">
        <v>0</v>
      </c>
      <c r="H5228" s="127" t="s">
        <v>88</v>
      </c>
      <c r="W5228" s="27" t="s">
        <v>10</v>
      </c>
      <c r="AY5228" s="130"/>
      <c r="AZ5228" s="130"/>
      <c r="BA5228" s="130"/>
      <c r="BD5228" s="131"/>
      <c r="BE5228" s="30" t="str">
        <f t="shared" si="777"/>
        <v>oui</v>
      </c>
      <c r="BF5228" s="126">
        <f t="shared" si="777"/>
        <v>0</v>
      </c>
      <c r="BG5228" s="126">
        <f t="shared" si="777"/>
        <v>0</v>
      </c>
      <c r="BH5228" s="126">
        <f t="shared" si="777"/>
        <v>0</v>
      </c>
      <c r="BI5228" s="126">
        <f t="shared" si="777"/>
        <v>0</v>
      </c>
      <c r="BJ5228" s="126">
        <f t="shared" si="777"/>
        <v>0</v>
      </c>
      <c r="BK5228" s="126">
        <f t="shared" si="777"/>
        <v>0</v>
      </c>
      <c r="BL5228" s="126">
        <f t="shared" si="777"/>
        <v>0</v>
      </c>
    </row>
    <row r="5229" spans="1:64" ht="15" customHeight="1" x14ac:dyDescent="0.25">
      <c r="A5229" s="3"/>
      <c r="C5229" s="15"/>
      <c r="W5229" s="27" t="s">
        <v>10</v>
      </c>
      <c r="AN5229"/>
      <c r="AO5229"/>
      <c r="AP5229"/>
      <c r="AQ5229"/>
      <c r="BE5229" s="30" t="str">
        <f t="shared" si="777"/>
        <v>oui</v>
      </c>
      <c r="BF5229" s="3">
        <f t="shared" si="777"/>
        <v>0</v>
      </c>
      <c r="BG5229" s="3">
        <f t="shared" si="777"/>
        <v>0</v>
      </c>
      <c r="BH5229" s="3">
        <f t="shared" si="777"/>
        <v>0</v>
      </c>
      <c r="BI5229" s="3">
        <f t="shared" si="777"/>
        <v>0</v>
      </c>
      <c r="BJ5229" s="3">
        <f t="shared" si="777"/>
        <v>0</v>
      </c>
      <c r="BK5229" s="3">
        <f t="shared" si="777"/>
        <v>0</v>
      </c>
      <c r="BL5229" s="3">
        <f t="shared" si="777"/>
        <v>0</v>
      </c>
    </row>
    <row r="5230" spans="1:64" s="129" customFormat="1" ht="21" customHeight="1" x14ac:dyDescent="0.35">
      <c r="A5230" s="126" t="s">
        <v>89</v>
      </c>
      <c r="B5230" s="127"/>
      <c r="C5230" s="15"/>
      <c r="D5230" s="128"/>
      <c r="E5230" s="128"/>
      <c r="F5230" s="128"/>
      <c r="G5230" s="137">
        <v>0</v>
      </c>
      <c r="H5230" s="127" t="s">
        <v>90</v>
      </c>
      <c r="W5230" s="27" t="s">
        <v>10</v>
      </c>
      <c r="AY5230" s="130"/>
      <c r="AZ5230" s="130"/>
      <c r="BA5230" s="130"/>
      <c r="BD5230" s="131"/>
      <c r="BE5230" s="30" t="str">
        <f t="shared" si="777"/>
        <v>oui</v>
      </c>
      <c r="BF5230" s="126">
        <f t="shared" si="777"/>
        <v>0</v>
      </c>
      <c r="BG5230" s="126">
        <f t="shared" si="777"/>
        <v>0</v>
      </c>
      <c r="BH5230" s="126">
        <f t="shared" si="777"/>
        <v>0</v>
      </c>
      <c r="BI5230" s="126">
        <f t="shared" si="777"/>
        <v>0</v>
      </c>
      <c r="BJ5230" s="126">
        <f t="shared" si="777"/>
        <v>0</v>
      </c>
      <c r="BK5230" s="126">
        <f t="shared" si="777"/>
        <v>0</v>
      </c>
      <c r="BL5230" s="126">
        <f t="shared" si="777"/>
        <v>0</v>
      </c>
    </row>
    <row r="5231" spans="1:64" ht="15" customHeight="1" x14ac:dyDescent="0.25">
      <c r="A5231" s="3"/>
      <c r="C5231" s="15"/>
      <c r="W5231" s="27" t="s">
        <v>10</v>
      </c>
      <c r="AN5231"/>
      <c r="AO5231"/>
      <c r="AP5231"/>
      <c r="AQ5231"/>
      <c r="BE5231" s="30" t="str">
        <f t="shared" si="777"/>
        <v>oui</v>
      </c>
      <c r="BF5231" s="3">
        <f t="shared" si="777"/>
        <v>0</v>
      </c>
      <c r="BG5231" s="3">
        <f t="shared" si="777"/>
        <v>0</v>
      </c>
      <c r="BH5231" s="3">
        <f t="shared" si="777"/>
        <v>0</v>
      </c>
      <c r="BI5231" s="3">
        <f t="shared" si="777"/>
        <v>0</v>
      </c>
      <c r="BJ5231" s="3">
        <f t="shared" si="777"/>
        <v>0</v>
      </c>
      <c r="BK5231" s="3">
        <f t="shared" si="777"/>
        <v>0</v>
      </c>
      <c r="BL5231" s="3">
        <f t="shared" si="777"/>
        <v>0</v>
      </c>
    </row>
    <row r="5232" spans="1:64" ht="15" customHeight="1" x14ac:dyDescent="0.25">
      <c r="C5232" s="15"/>
      <c r="W5232" s="27" t="s">
        <v>10</v>
      </c>
      <c r="AN5232"/>
      <c r="AO5232"/>
      <c r="AP5232"/>
      <c r="AQ5232"/>
      <c r="BE5232" s="30" t="str">
        <f t="shared" si="777"/>
        <v>oui</v>
      </c>
      <c r="BF5232" s="3">
        <f t="shared" si="777"/>
        <v>0</v>
      </c>
      <c r="BG5232" s="3">
        <f t="shared" si="777"/>
        <v>0</v>
      </c>
      <c r="BH5232" s="3">
        <f t="shared" si="777"/>
        <v>0</v>
      </c>
      <c r="BI5232" s="3">
        <f t="shared" si="777"/>
        <v>0</v>
      </c>
      <c r="BJ5232" s="3">
        <f t="shared" si="777"/>
        <v>0</v>
      </c>
      <c r="BK5232" s="3">
        <f t="shared" si="777"/>
        <v>0</v>
      </c>
      <c r="BL5232" s="3">
        <f t="shared" si="777"/>
        <v>0</v>
      </c>
    </row>
    <row r="5233" spans="3:64" ht="15" customHeight="1" x14ac:dyDescent="0.25">
      <c r="C5233" s="15"/>
      <c r="W5233" s="27" t="s">
        <v>10</v>
      </c>
      <c r="AN5233"/>
      <c r="AO5233"/>
      <c r="AP5233"/>
      <c r="AQ5233"/>
      <c r="BE5233" s="30" t="str">
        <f t="shared" si="777"/>
        <v>oui</v>
      </c>
      <c r="BF5233" s="3">
        <f t="shared" si="777"/>
        <v>0</v>
      </c>
      <c r="BG5233" s="3">
        <f t="shared" si="777"/>
        <v>0</v>
      </c>
      <c r="BH5233" s="3">
        <f t="shared" si="777"/>
        <v>0</v>
      </c>
      <c r="BI5233" s="3">
        <f t="shared" si="777"/>
        <v>0</v>
      </c>
      <c r="BJ5233" s="3">
        <f t="shared" si="777"/>
        <v>0</v>
      </c>
      <c r="BK5233" s="3">
        <f t="shared" si="777"/>
        <v>0</v>
      </c>
      <c r="BL5233" s="3">
        <f t="shared" si="777"/>
        <v>0</v>
      </c>
    </row>
    <row r="5234" spans="3:64" ht="15" customHeight="1" x14ac:dyDescent="0.25">
      <c r="C5234" s="15"/>
      <c r="W5234" s="27" t="s">
        <v>10</v>
      </c>
      <c r="AN5234"/>
      <c r="AO5234"/>
      <c r="AP5234"/>
      <c r="AQ5234"/>
      <c r="BE5234" s="30" t="str">
        <f t="shared" ref="BE5234:BL5249" si="781">+BE5233</f>
        <v>oui</v>
      </c>
      <c r="BF5234" s="3">
        <f t="shared" si="781"/>
        <v>0</v>
      </c>
      <c r="BG5234" s="3">
        <f t="shared" si="781"/>
        <v>0</v>
      </c>
      <c r="BH5234" s="3">
        <f t="shared" si="781"/>
        <v>0</v>
      </c>
      <c r="BI5234" s="3">
        <f t="shared" si="781"/>
        <v>0</v>
      </c>
      <c r="BJ5234" s="3">
        <f t="shared" si="781"/>
        <v>0</v>
      </c>
      <c r="BK5234" s="3">
        <f t="shared" si="781"/>
        <v>0</v>
      </c>
      <c r="BL5234" s="3">
        <f t="shared" si="781"/>
        <v>0</v>
      </c>
    </row>
    <row r="5235" spans="3:64" ht="15" customHeight="1" x14ac:dyDescent="0.25">
      <c r="C5235" s="15"/>
      <c r="W5235" s="27" t="s">
        <v>10</v>
      </c>
      <c r="AN5235"/>
      <c r="AO5235"/>
      <c r="AP5235"/>
      <c r="AQ5235"/>
      <c r="BE5235" s="30" t="str">
        <f t="shared" si="781"/>
        <v>oui</v>
      </c>
      <c r="BF5235" s="3">
        <f t="shared" si="781"/>
        <v>0</v>
      </c>
      <c r="BG5235" s="3">
        <f t="shared" si="781"/>
        <v>0</v>
      </c>
      <c r="BH5235" s="3">
        <f t="shared" si="781"/>
        <v>0</v>
      </c>
      <c r="BI5235" s="3">
        <f t="shared" si="781"/>
        <v>0</v>
      </c>
      <c r="BJ5235" s="3">
        <f t="shared" si="781"/>
        <v>0</v>
      </c>
      <c r="BK5235" s="3">
        <f t="shared" si="781"/>
        <v>0</v>
      </c>
      <c r="BL5235" s="3">
        <f t="shared" si="781"/>
        <v>0</v>
      </c>
    </row>
    <row r="5236" spans="3:64" ht="15" customHeight="1" x14ac:dyDescent="0.25">
      <c r="C5236" s="15"/>
      <c r="W5236" s="27" t="s">
        <v>10</v>
      </c>
      <c r="AN5236"/>
      <c r="AO5236"/>
      <c r="AP5236"/>
      <c r="AQ5236"/>
      <c r="BE5236" s="30" t="str">
        <f t="shared" si="781"/>
        <v>oui</v>
      </c>
      <c r="BF5236" s="3">
        <f t="shared" si="781"/>
        <v>0</v>
      </c>
      <c r="BG5236" s="3">
        <f t="shared" si="781"/>
        <v>0</v>
      </c>
      <c r="BH5236" s="3">
        <f t="shared" si="781"/>
        <v>0</v>
      </c>
      <c r="BI5236" s="3">
        <f t="shared" si="781"/>
        <v>0</v>
      </c>
      <c r="BJ5236" s="3">
        <f t="shared" si="781"/>
        <v>0</v>
      </c>
      <c r="BK5236" s="3">
        <f t="shared" si="781"/>
        <v>0</v>
      </c>
      <c r="BL5236" s="3">
        <f t="shared" si="781"/>
        <v>0</v>
      </c>
    </row>
    <row r="5237" spans="3:64" ht="15" customHeight="1" x14ac:dyDescent="0.25">
      <c r="C5237" s="15"/>
      <c r="W5237" s="27" t="s">
        <v>10</v>
      </c>
      <c r="AN5237"/>
      <c r="AO5237"/>
      <c r="AP5237"/>
      <c r="AQ5237"/>
      <c r="BE5237" s="30" t="str">
        <f t="shared" si="781"/>
        <v>oui</v>
      </c>
      <c r="BF5237" s="3">
        <f t="shared" si="781"/>
        <v>0</v>
      </c>
      <c r="BG5237" s="3">
        <f t="shared" si="781"/>
        <v>0</v>
      </c>
      <c r="BH5237" s="3">
        <f t="shared" si="781"/>
        <v>0</v>
      </c>
      <c r="BI5237" s="3">
        <f t="shared" si="781"/>
        <v>0</v>
      </c>
      <c r="BJ5237" s="3">
        <f t="shared" si="781"/>
        <v>0</v>
      </c>
      <c r="BK5237" s="3">
        <f t="shared" si="781"/>
        <v>0</v>
      </c>
      <c r="BL5237" s="3">
        <f t="shared" si="781"/>
        <v>0</v>
      </c>
    </row>
    <row r="5238" spans="3:64" ht="15" customHeight="1" x14ac:dyDescent="0.25">
      <c r="C5238" s="15"/>
      <c r="W5238" s="27" t="s">
        <v>10</v>
      </c>
      <c r="AN5238"/>
      <c r="AO5238"/>
      <c r="AP5238"/>
      <c r="AQ5238"/>
      <c r="BE5238" s="30" t="str">
        <f t="shared" si="781"/>
        <v>oui</v>
      </c>
      <c r="BF5238" s="3">
        <f t="shared" si="781"/>
        <v>0</v>
      </c>
      <c r="BG5238" s="3">
        <f t="shared" si="781"/>
        <v>0</v>
      </c>
      <c r="BH5238" s="3">
        <f t="shared" si="781"/>
        <v>0</v>
      </c>
      <c r="BI5238" s="3">
        <f t="shared" si="781"/>
        <v>0</v>
      </c>
      <c r="BJ5238" s="3">
        <f t="shared" si="781"/>
        <v>0</v>
      </c>
      <c r="BK5238" s="3">
        <f t="shared" si="781"/>
        <v>0</v>
      </c>
      <c r="BL5238" s="3">
        <f t="shared" si="781"/>
        <v>0</v>
      </c>
    </row>
    <row r="5239" spans="3:64" ht="15" customHeight="1" x14ac:dyDescent="0.25">
      <c r="C5239" s="15"/>
      <c r="W5239" s="27" t="s">
        <v>10</v>
      </c>
      <c r="AN5239"/>
      <c r="AO5239"/>
      <c r="AP5239"/>
      <c r="AQ5239"/>
      <c r="BE5239" s="30" t="str">
        <f t="shared" si="781"/>
        <v>oui</v>
      </c>
      <c r="BF5239" s="3">
        <f t="shared" si="781"/>
        <v>0</v>
      </c>
      <c r="BG5239" s="3">
        <f t="shared" si="781"/>
        <v>0</v>
      </c>
      <c r="BH5239" s="3">
        <f t="shared" si="781"/>
        <v>0</v>
      </c>
      <c r="BI5239" s="3">
        <f t="shared" si="781"/>
        <v>0</v>
      </c>
      <c r="BJ5239" s="3">
        <f t="shared" si="781"/>
        <v>0</v>
      </c>
      <c r="BK5239" s="3">
        <f t="shared" si="781"/>
        <v>0</v>
      </c>
      <c r="BL5239" s="3">
        <f t="shared" si="781"/>
        <v>0</v>
      </c>
    </row>
    <row r="5240" spans="3:64" ht="15" customHeight="1" x14ac:dyDescent="0.25">
      <c r="C5240" s="15"/>
      <c r="W5240" s="27" t="s">
        <v>10</v>
      </c>
      <c r="AN5240"/>
      <c r="AO5240"/>
      <c r="AP5240"/>
      <c r="AQ5240"/>
      <c r="BE5240" s="30" t="str">
        <f t="shared" si="781"/>
        <v>oui</v>
      </c>
      <c r="BF5240" s="3">
        <f t="shared" si="781"/>
        <v>0</v>
      </c>
      <c r="BG5240" s="3">
        <f t="shared" si="781"/>
        <v>0</v>
      </c>
      <c r="BH5240" s="3">
        <f t="shared" si="781"/>
        <v>0</v>
      </c>
      <c r="BI5240" s="3">
        <f t="shared" si="781"/>
        <v>0</v>
      </c>
      <c r="BJ5240" s="3">
        <f t="shared" si="781"/>
        <v>0</v>
      </c>
      <c r="BK5240" s="3">
        <f t="shared" si="781"/>
        <v>0</v>
      </c>
      <c r="BL5240" s="3">
        <f t="shared" si="781"/>
        <v>0</v>
      </c>
    </row>
    <row r="5241" spans="3:64" ht="15" customHeight="1" x14ac:dyDescent="0.25">
      <c r="C5241" s="15"/>
      <c r="W5241" s="27" t="s">
        <v>10</v>
      </c>
      <c r="AN5241"/>
      <c r="AO5241"/>
      <c r="AP5241"/>
      <c r="AQ5241"/>
      <c r="BE5241" s="30" t="str">
        <f t="shared" si="781"/>
        <v>oui</v>
      </c>
      <c r="BF5241" s="3">
        <f t="shared" si="781"/>
        <v>0</v>
      </c>
      <c r="BG5241" s="3">
        <f t="shared" si="781"/>
        <v>0</v>
      </c>
      <c r="BH5241" s="3">
        <f t="shared" si="781"/>
        <v>0</v>
      </c>
      <c r="BI5241" s="3">
        <f t="shared" si="781"/>
        <v>0</v>
      </c>
      <c r="BJ5241" s="3">
        <f t="shared" si="781"/>
        <v>0</v>
      </c>
      <c r="BK5241" s="3">
        <f t="shared" si="781"/>
        <v>0</v>
      </c>
      <c r="BL5241" s="3">
        <f t="shared" si="781"/>
        <v>0</v>
      </c>
    </row>
    <row r="5242" spans="3:64" ht="15" customHeight="1" x14ac:dyDescent="0.25">
      <c r="C5242" s="15"/>
      <c r="W5242" s="27" t="s">
        <v>10</v>
      </c>
      <c r="AN5242"/>
      <c r="AO5242"/>
      <c r="AP5242"/>
      <c r="AQ5242"/>
      <c r="BE5242" s="30" t="str">
        <f t="shared" si="781"/>
        <v>oui</v>
      </c>
      <c r="BF5242" s="3">
        <f t="shared" si="781"/>
        <v>0</v>
      </c>
      <c r="BG5242" s="3">
        <f t="shared" si="781"/>
        <v>0</v>
      </c>
      <c r="BH5242" s="3">
        <f t="shared" si="781"/>
        <v>0</v>
      </c>
      <c r="BI5242" s="3">
        <f t="shared" si="781"/>
        <v>0</v>
      </c>
      <c r="BJ5242" s="3">
        <f t="shared" si="781"/>
        <v>0</v>
      </c>
      <c r="BK5242" s="3">
        <f t="shared" si="781"/>
        <v>0</v>
      </c>
      <c r="BL5242" s="3">
        <f t="shared" si="781"/>
        <v>0</v>
      </c>
    </row>
    <row r="5243" spans="3:64" ht="15" customHeight="1" x14ac:dyDescent="0.25">
      <c r="C5243" s="15"/>
      <c r="W5243" s="27" t="s">
        <v>10</v>
      </c>
      <c r="AN5243"/>
      <c r="AO5243"/>
      <c r="AP5243"/>
      <c r="AQ5243"/>
      <c r="BE5243" s="30" t="str">
        <f t="shared" si="781"/>
        <v>oui</v>
      </c>
      <c r="BF5243" s="3">
        <f t="shared" si="781"/>
        <v>0</v>
      </c>
      <c r="BG5243" s="3">
        <f t="shared" si="781"/>
        <v>0</v>
      </c>
      <c r="BH5243" s="3">
        <f t="shared" si="781"/>
        <v>0</v>
      </c>
      <c r="BI5243" s="3">
        <f t="shared" si="781"/>
        <v>0</v>
      </c>
      <c r="BJ5243" s="3">
        <f t="shared" si="781"/>
        <v>0</v>
      </c>
      <c r="BK5243" s="3">
        <f t="shared" si="781"/>
        <v>0</v>
      </c>
      <c r="BL5243" s="3">
        <f t="shared" si="781"/>
        <v>0</v>
      </c>
    </row>
    <row r="5244" spans="3:64" ht="15" customHeight="1" x14ac:dyDescent="0.25">
      <c r="C5244" s="15"/>
      <c r="W5244" s="27" t="s">
        <v>10</v>
      </c>
      <c r="AN5244"/>
      <c r="AO5244"/>
      <c r="AP5244"/>
      <c r="AQ5244"/>
      <c r="BE5244" s="30" t="str">
        <f t="shared" si="781"/>
        <v>oui</v>
      </c>
      <c r="BF5244" s="3">
        <f t="shared" si="781"/>
        <v>0</v>
      </c>
      <c r="BG5244" s="3">
        <f t="shared" si="781"/>
        <v>0</v>
      </c>
      <c r="BH5244" s="3">
        <f t="shared" si="781"/>
        <v>0</v>
      </c>
      <c r="BI5244" s="3">
        <f t="shared" si="781"/>
        <v>0</v>
      </c>
      <c r="BJ5244" s="3">
        <f t="shared" si="781"/>
        <v>0</v>
      </c>
      <c r="BK5244" s="3">
        <f t="shared" si="781"/>
        <v>0</v>
      </c>
      <c r="BL5244" s="3">
        <f t="shared" si="781"/>
        <v>0</v>
      </c>
    </row>
    <row r="5245" spans="3:64" ht="15" customHeight="1" x14ac:dyDescent="0.25">
      <c r="C5245" s="15"/>
      <c r="W5245" s="27" t="s">
        <v>10</v>
      </c>
      <c r="AN5245"/>
      <c r="AO5245"/>
      <c r="AP5245"/>
      <c r="AQ5245"/>
      <c r="BE5245" s="30" t="str">
        <f t="shared" si="781"/>
        <v>oui</v>
      </c>
      <c r="BF5245" s="3">
        <f t="shared" si="781"/>
        <v>0</v>
      </c>
      <c r="BG5245" s="3">
        <f t="shared" si="781"/>
        <v>0</v>
      </c>
      <c r="BH5245" s="3">
        <f t="shared" si="781"/>
        <v>0</v>
      </c>
      <c r="BI5245" s="3">
        <f t="shared" si="781"/>
        <v>0</v>
      </c>
      <c r="BJ5245" s="3">
        <f t="shared" si="781"/>
        <v>0</v>
      </c>
      <c r="BK5245" s="3">
        <f t="shared" si="781"/>
        <v>0</v>
      </c>
      <c r="BL5245" s="3">
        <f t="shared" si="781"/>
        <v>0</v>
      </c>
    </row>
    <row r="5246" spans="3:64" ht="15" customHeight="1" x14ac:dyDescent="0.25">
      <c r="C5246" s="15"/>
      <c r="W5246" s="27" t="s">
        <v>10</v>
      </c>
      <c r="AN5246"/>
      <c r="AO5246"/>
      <c r="AP5246"/>
      <c r="AQ5246"/>
      <c r="BE5246" s="30" t="str">
        <f t="shared" si="781"/>
        <v>oui</v>
      </c>
      <c r="BF5246" s="3">
        <f t="shared" si="781"/>
        <v>0</v>
      </c>
      <c r="BG5246" s="3">
        <f t="shared" si="781"/>
        <v>0</v>
      </c>
      <c r="BH5246" s="3">
        <f t="shared" si="781"/>
        <v>0</v>
      </c>
      <c r="BI5246" s="3">
        <f t="shared" si="781"/>
        <v>0</v>
      </c>
      <c r="BJ5246" s="3">
        <f t="shared" si="781"/>
        <v>0</v>
      </c>
      <c r="BK5246" s="3">
        <f t="shared" si="781"/>
        <v>0</v>
      </c>
      <c r="BL5246" s="3">
        <f t="shared" si="781"/>
        <v>0</v>
      </c>
    </row>
    <row r="5247" spans="3:64" ht="15" customHeight="1" x14ac:dyDescent="0.25">
      <c r="C5247" s="15"/>
      <c r="W5247" s="27" t="s">
        <v>10</v>
      </c>
      <c r="AN5247"/>
      <c r="AO5247"/>
      <c r="AP5247"/>
      <c r="AQ5247"/>
      <c r="BE5247" s="30" t="str">
        <f t="shared" si="781"/>
        <v>oui</v>
      </c>
      <c r="BF5247" s="3">
        <f t="shared" si="781"/>
        <v>0</v>
      </c>
      <c r="BG5247" s="3">
        <f t="shared" si="781"/>
        <v>0</v>
      </c>
      <c r="BH5247" s="3">
        <f t="shared" si="781"/>
        <v>0</v>
      </c>
      <c r="BI5247" s="3">
        <f t="shared" si="781"/>
        <v>0</v>
      </c>
      <c r="BJ5247" s="3">
        <f t="shared" si="781"/>
        <v>0</v>
      </c>
      <c r="BK5247" s="3">
        <f t="shared" si="781"/>
        <v>0</v>
      </c>
      <c r="BL5247" s="3">
        <f t="shared" si="781"/>
        <v>0</v>
      </c>
    </row>
    <row r="5248" spans="3:64" ht="15" customHeight="1" x14ac:dyDescent="0.25">
      <c r="C5248" s="15"/>
      <c r="W5248" s="27" t="s">
        <v>10</v>
      </c>
      <c r="AN5248"/>
      <c r="AO5248"/>
      <c r="AP5248"/>
      <c r="AQ5248"/>
      <c r="BE5248" s="30" t="str">
        <f t="shared" si="781"/>
        <v>oui</v>
      </c>
      <c r="BF5248" s="3">
        <f t="shared" si="781"/>
        <v>0</v>
      </c>
      <c r="BG5248" s="3">
        <f t="shared" si="781"/>
        <v>0</v>
      </c>
      <c r="BH5248" s="3">
        <f t="shared" si="781"/>
        <v>0</v>
      </c>
      <c r="BI5248" s="3">
        <f t="shared" si="781"/>
        <v>0</v>
      </c>
      <c r="BJ5248" s="3">
        <f t="shared" si="781"/>
        <v>0</v>
      </c>
      <c r="BK5248" s="3">
        <f t="shared" si="781"/>
        <v>0</v>
      </c>
      <c r="BL5248" s="3">
        <f t="shared" si="781"/>
        <v>0</v>
      </c>
    </row>
    <row r="5249" spans="3:64" ht="15" customHeight="1" x14ac:dyDescent="0.25">
      <c r="C5249" s="15"/>
      <c r="W5249" s="27" t="s">
        <v>10</v>
      </c>
      <c r="AN5249"/>
      <c r="AO5249"/>
      <c r="AP5249"/>
      <c r="AQ5249"/>
      <c r="BE5249" s="30" t="str">
        <f t="shared" si="781"/>
        <v>oui</v>
      </c>
      <c r="BF5249" s="3">
        <f t="shared" si="781"/>
        <v>0</v>
      </c>
      <c r="BG5249" s="3">
        <f t="shared" si="781"/>
        <v>0</v>
      </c>
      <c r="BH5249" s="3">
        <f t="shared" si="781"/>
        <v>0</v>
      </c>
      <c r="BI5249" s="3">
        <f t="shared" si="781"/>
        <v>0</v>
      </c>
      <c r="BJ5249" s="3">
        <f t="shared" si="781"/>
        <v>0</v>
      </c>
      <c r="BK5249" s="3">
        <f t="shared" si="781"/>
        <v>0</v>
      </c>
      <c r="BL5249" s="3">
        <f t="shared" si="781"/>
        <v>0</v>
      </c>
    </row>
    <row r="5250" spans="3:64" ht="15" customHeight="1" x14ac:dyDescent="0.25">
      <c r="C5250" s="15"/>
      <c r="W5250" s="27" t="s">
        <v>10</v>
      </c>
      <c r="AN5250"/>
      <c r="AO5250"/>
      <c r="AP5250"/>
      <c r="AQ5250"/>
      <c r="BE5250" s="30" t="str">
        <f t="shared" ref="BE5250:BL5265" si="782">+BE5249</f>
        <v>oui</v>
      </c>
      <c r="BF5250" s="3">
        <f t="shared" si="782"/>
        <v>0</v>
      </c>
      <c r="BG5250" s="3">
        <f t="shared" si="782"/>
        <v>0</v>
      </c>
      <c r="BH5250" s="3">
        <f t="shared" si="782"/>
        <v>0</v>
      </c>
      <c r="BI5250" s="3">
        <f t="shared" si="782"/>
        <v>0</v>
      </c>
      <c r="BJ5250" s="3">
        <f t="shared" si="782"/>
        <v>0</v>
      </c>
      <c r="BK5250" s="3">
        <f t="shared" si="782"/>
        <v>0</v>
      </c>
      <c r="BL5250" s="3">
        <f t="shared" si="782"/>
        <v>0</v>
      </c>
    </row>
    <row r="5251" spans="3:64" ht="15" customHeight="1" x14ac:dyDescent="0.25">
      <c r="C5251" s="15"/>
      <c r="W5251" s="27" t="s">
        <v>10</v>
      </c>
      <c r="AN5251"/>
      <c r="AO5251"/>
      <c r="AP5251"/>
      <c r="AQ5251"/>
      <c r="BE5251" s="30" t="str">
        <f t="shared" si="782"/>
        <v>oui</v>
      </c>
      <c r="BF5251" s="3">
        <f t="shared" si="782"/>
        <v>0</v>
      </c>
      <c r="BG5251" s="3">
        <f t="shared" si="782"/>
        <v>0</v>
      </c>
      <c r="BH5251" s="3">
        <f t="shared" si="782"/>
        <v>0</v>
      </c>
      <c r="BI5251" s="3">
        <f t="shared" si="782"/>
        <v>0</v>
      </c>
      <c r="BJ5251" s="3">
        <f t="shared" si="782"/>
        <v>0</v>
      </c>
      <c r="BK5251" s="3">
        <f t="shared" si="782"/>
        <v>0</v>
      </c>
      <c r="BL5251" s="3">
        <f t="shared" si="782"/>
        <v>0</v>
      </c>
    </row>
    <row r="5252" spans="3:64" ht="15" customHeight="1" x14ac:dyDescent="0.25">
      <c r="C5252" s="15"/>
      <c r="W5252" s="27" t="s">
        <v>10</v>
      </c>
      <c r="AN5252"/>
      <c r="AO5252"/>
      <c r="AP5252"/>
      <c r="AQ5252"/>
      <c r="BE5252" s="30" t="str">
        <f t="shared" si="782"/>
        <v>oui</v>
      </c>
      <c r="BF5252" s="3">
        <f t="shared" si="782"/>
        <v>0</v>
      </c>
      <c r="BG5252" s="3">
        <f t="shared" si="782"/>
        <v>0</v>
      </c>
      <c r="BH5252" s="3">
        <f t="shared" si="782"/>
        <v>0</v>
      </c>
      <c r="BI5252" s="3">
        <f t="shared" si="782"/>
        <v>0</v>
      </c>
      <c r="BJ5252" s="3">
        <f t="shared" si="782"/>
        <v>0</v>
      </c>
      <c r="BK5252" s="3">
        <f t="shared" si="782"/>
        <v>0</v>
      </c>
      <c r="BL5252" s="3">
        <f t="shared" si="782"/>
        <v>0</v>
      </c>
    </row>
    <row r="5253" spans="3:64" ht="15" customHeight="1" x14ac:dyDescent="0.25">
      <c r="C5253" s="15"/>
      <c r="W5253" s="27" t="s">
        <v>10</v>
      </c>
      <c r="AN5253"/>
      <c r="AO5253"/>
      <c r="AP5253"/>
      <c r="AQ5253"/>
      <c r="BE5253" s="30" t="str">
        <f t="shared" si="782"/>
        <v>oui</v>
      </c>
      <c r="BF5253" s="3">
        <f t="shared" si="782"/>
        <v>0</v>
      </c>
      <c r="BG5253" s="3">
        <f t="shared" si="782"/>
        <v>0</v>
      </c>
      <c r="BH5253" s="3">
        <f t="shared" si="782"/>
        <v>0</v>
      </c>
      <c r="BI5253" s="3">
        <f t="shared" si="782"/>
        <v>0</v>
      </c>
      <c r="BJ5253" s="3">
        <f t="shared" si="782"/>
        <v>0</v>
      </c>
      <c r="BK5253" s="3">
        <f t="shared" si="782"/>
        <v>0</v>
      </c>
      <c r="BL5253" s="3">
        <f t="shared" si="782"/>
        <v>0</v>
      </c>
    </row>
    <row r="5254" spans="3:64" ht="15" customHeight="1" x14ac:dyDescent="0.25">
      <c r="C5254" s="15"/>
      <c r="W5254" s="27" t="s">
        <v>10</v>
      </c>
      <c r="AN5254"/>
      <c r="AO5254"/>
      <c r="AP5254"/>
      <c r="AQ5254"/>
      <c r="BE5254" s="30" t="str">
        <f t="shared" si="782"/>
        <v>oui</v>
      </c>
      <c r="BF5254" s="3">
        <f t="shared" si="782"/>
        <v>0</v>
      </c>
      <c r="BG5254" s="3">
        <f t="shared" si="782"/>
        <v>0</v>
      </c>
      <c r="BH5254" s="3">
        <f t="shared" si="782"/>
        <v>0</v>
      </c>
      <c r="BI5254" s="3">
        <f t="shared" si="782"/>
        <v>0</v>
      </c>
      <c r="BJ5254" s="3">
        <f t="shared" si="782"/>
        <v>0</v>
      </c>
      <c r="BK5254" s="3">
        <f t="shared" si="782"/>
        <v>0</v>
      </c>
      <c r="BL5254" s="3">
        <f t="shared" si="782"/>
        <v>0</v>
      </c>
    </row>
    <row r="5255" spans="3:64" ht="15" customHeight="1" x14ac:dyDescent="0.25">
      <c r="C5255" s="15"/>
      <c r="W5255" s="27" t="s">
        <v>10</v>
      </c>
      <c r="AN5255"/>
      <c r="AO5255"/>
      <c r="AP5255"/>
      <c r="AQ5255"/>
      <c r="BE5255" s="30" t="str">
        <f t="shared" si="782"/>
        <v>oui</v>
      </c>
      <c r="BF5255" s="3">
        <f t="shared" si="782"/>
        <v>0</v>
      </c>
      <c r="BG5255" s="3">
        <f t="shared" si="782"/>
        <v>0</v>
      </c>
      <c r="BH5255" s="3">
        <f t="shared" si="782"/>
        <v>0</v>
      </c>
      <c r="BI5255" s="3">
        <f t="shared" si="782"/>
        <v>0</v>
      </c>
      <c r="BJ5255" s="3">
        <f t="shared" si="782"/>
        <v>0</v>
      </c>
      <c r="BK5255" s="3">
        <f t="shared" si="782"/>
        <v>0</v>
      </c>
      <c r="BL5255" s="3">
        <f t="shared" si="782"/>
        <v>0</v>
      </c>
    </row>
    <row r="5256" spans="3:64" ht="15" customHeight="1" x14ac:dyDescent="0.25">
      <c r="C5256" s="15"/>
      <c r="W5256" s="27" t="s">
        <v>10</v>
      </c>
      <c r="AN5256"/>
      <c r="AO5256"/>
      <c r="AP5256"/>
      <c r="AQ5256"/>
      <c r="BE5256" s="30" t="str">
        <f t="shared" si="782"/>
        <v>oui</v>
      </c>
      <c r="BF5256" s="3">
        <f t="shared" si="782"/>
        <v>0</v>
      </c>
      <c r="BG5256" s="3">
        <f t="shared" si="782"/>
        <v>0</v>
      </c>
      <c r="BH5256" s="3">
        <f t="shared" si="782"/>
        <v>0</v>
      </c>
      <c r="BI5256" s="3">
        <f t="shared" si="782"/>
        <v>0</v>
      </c>
      <c r="BJ5256" s="3">
        <f t="shared" si="782"/>
        <v>0</v>
      </c>
      <c r="BK5256" s="3">
        <f t="shared" si="782"/>
        <v>0</v>
      </c>
      <c r="BL5256" s="3">
        <f t="shared" si="782"/>
        <v>0</v>
      </c>
    </row>
    <row r="5257" spans="3:64" ht="15" customHeight="1" x14ac:dyDescent="0.25">
      <c r="C5257" s="15"/>
      <c r="W5257" s="132" t="s">
        <v>91</v>
      </c>
      <c r="AN5257"/>
      <c r="AO5257"/>
      <c r="AP5257"/>
      <c r="AQ5257"/>
      <c r="BD5257"/>
      <c r="BE5257" s="30" t="str">
        <f t="shared" si="782"/>
        <v>oui</v>
      </c>
    </row>
    <row r="5258" spans="3:64" ht="15" customHeight="1" x14ac:dyDescent="0.25">
      <c r="C5258" s="15"/>
      <c r="W5258" s="132" t="s">
        <v>91</v>
      </c>
      <c r="AN5258"/>
      <c r="AO5258"/>
      <c r="AP5258"/>
      <c r="AQ5258"/>
      <c r="BD5258"/>
      <c r="BE5258" s="30" t="str">
        <f t="shared" si="782"/>
        <v>oui</v>
      </c>
    </row>
    <row r="5259" spans="3:64" ht="15" customHeight="1" x14ac:dyDescent="0.25">
      <c r="C5259" s="15"/>
      <c r="W5259" s="132" t="s">
        <v>91</v>
      </c>
      <c r="AN5259"/>
      <c r="AO5259"/>
      <c r="AP5259"/>
      <c r="AQ5259"/>
      <c r="BD5259"/>
      <c r="BE5259" s="30" t="str">
        <f t="shared" si="782"/>
        <v>oui</v>
      </c>
    </row>
    <row r="5260" spans="3:64" ht="15" customHeight="1" x14ac:dyDescent="0.25">
      <c r="C5260" s="15"/>
      <c r="W5260" s="132" t="s">
        <v>91</v>
      </c>
      <c r="AN5260"/>
      <c r="AO5260"/>
      <c r="AP5260"/>
      <c r="AQ5260"/>
      <c r="BD5260"/>
      <c r="BE5260" s="30" t="str">
        <f t="shared" si="782"/>
        <v>oui</v>
      </c>
    </row>
    <row r="5261" spans="3:64" ht="15" customHeight="1" x14ac:dyDescent="0.25">
      <c r="C5261" s="15"/>
      <c r="W5261" s="132" t="s">
        <v>91</v>
      </c>
      <c r="AN5261"/>
      <c r="AO5261"/>
      <c r="AP5261"/>
      <c r="AQ5261"/>
      <c r="BD5261"/>
      <c r="BE5261" s="30" t="str">
        <f t="shared" si="782"/>
        <v>oui</v>
      </c>
    </row>
    <row r="5262" spans="3:64" ht="15" customHeight="1" x14ac:dyDescent="0.25">
      <c r="C5262" s="15"/>
      <c r="W5262" s="132" t="s">
        <v>91</v>
      </c>
      <c r="AN5262"/>
      <c r="AO5262"/>
      <c r="AP5262"/>
      <c r="AQ5262"/>
      <c r="BD5262"/>
      <c r="BE5262" s="30" t="str">
        <f t="shared" si="782"/>
        <v>oui</v>
      </c>
    </row>
    <row r="5263" spans="3:64" ht="15" customHeight="1" x14ac:dyDescent="0.25">
      <c r="C5263" s="15"/>
      <c r="W5263" s="132" t="s">
        <v>91</v>
      </c>
      <c r="AN5263"/>
      <c r="AO5263"/>
      <c r="AP5263"/>
      <c r="AQ5263"/>
      <c r="BD5263"/>
      <c r="BE5263" s="30" t="str">
        <f t="shared" si="782"/>
        <v>oui</v>
      </c>
    </row>
    <row r="5264" spans="3:64" ht="15" customHeight="1" x14ac:dyDescent="0.25">
      <c r="C5264" s="15"/>
      <c r="W5264" s="132" t="s">
        <v>91</v>
      </c>
      <c r="AN5264"/>
      <c r="AO5264"/>
      <c r="AP5264"/>
      <c r="AQ5264"/>
      <c r="BD5264"/>
      <c r="BE5264" s="30" t="str">
        <f t="shared" si="782"/>
        <v>oui</v>
      </c>
    </row>
    <row r="5265" spans="3:57" ht="15" customHeight="1" x14ac:dyDescent="0.25">
      <c r="C5265" s="15"/>
      <c r="W5265" s="132" t="s">
        <v>91</v>
      </c>
      <c r="AN5265"/>
      <c r="AO5265"/>
      <c r="AP5265"/>
      <c r="AQ5265"/>
      <c r="BD5265"/>
      <c r="BE5265" s="30" t="str">
        <f t="shared" si="782"/>
        <v>oui</v>
      </c>
    </row>
    <row r="5266" spans="3:57" ht="15" customHeight="1" x14ac:dyDescent="0.25">
      <c r="C5266" s="15"/>
      <c r="W5266" s="132" t="s">
        <v>91</v>
      </c>
      <c r="AN5266"/>
      <c r="AO5266"/>
      <c r="AP5266"/>
      <c r="AQ5266"/>
      <c r="BD5266"/>
      <c r="BE5266" s="30" t="str">
        <f t="shared" ref="BE5266:BE5329" si="783">+BE5265</f>
        <v>oui</v>
      </c>
    </row>
    <row r="5267" spans="3:57" ht="15" customHeight="1" x14ac:dyDescent="0.25">
      <c r="C5267" s="15"/>
      <c r="W5267" s="132" t="s">
        <v>91</v>
      </c>
      <c r="AN5267"/>
      <c r="AO5267"/>
      <c r="AP5267"/>
      <c r="AQ5267"/>
      <c r="BD5267"/>
      <c r="BE5267" s="30" t="str">
        <f t="shared" si="783"/>
        <v>oui</v>
      </c>
    </row>
    <row r="5268" spans="3:57" ht="15" customHeight="1" x14ac:dyDescent="0.25">
      <c r="C5268" s="15"/>
      <c r="W5268" s="132" t="s">
        <v>91</v>
      </c>
      <c r="AN5268"/>
      <c r="AO5268"/>
      <c r="AP5268"/>
      <c r="AQ5268"/>
      <c r="BD5268"/>
      <c r="BE5268" s="30" t="str">
        <f t="shared" si="783"/>
        <v>oui</v>
      </c>
    </row>
    <row r="5269" spans="3:57" ht="15" customHeight="1" x14ac:dyDescent="0.25">
      <c r="C5269" s="15"/>
      <c r="W5269" s="132" t="s">
        <v>91</v>
      </c>
      <c r="AN5269"/>
      <c r="AO5269"/>
      <c r="AP5269"/>
      <c r="AQ5269"/>
      <c r="BD5269"/>
      <c r="BE5269" s="30" t="str">
        <f t="shared" si="783"/>
        <v>oui</v>
      </c>
    </row>
    <row r="5270" spans="3:57" ht="15" customHeight="1" x14ac:dyDescent="0.25">
      <c r="C5270" s="15"/>
      <c r="W5270" s="132" t="s">
        <v>91</v>
      </c>
      <c r="AN5270"/>
      <c r="AO5270"/>
      <c r="AP5270"/>
      <c r="AQ5270"/>
      <c r="BD5270"/>
      <c r="BE5270" s="30" t="str">
        <f t="shared" si="783"/>
        <v>oui</v>
      </c>
    </row>
    <row r="5271" spans="3:57" ht="15" customHeight="1" x14ac:dyDescent="0.25">
      <c r="C5271" s="15"/>
      <c r="W5271" s="132" t="s">
        <v>91</v>
      </c>
      <c r="AN5271"/>
      <c r="AO5271"/>
      <c r="AP5271"/>
      <c r="AQ5271"/>
      <c r="BD5271"/>
      <c r="BE5271" s="30" t="str">
        <f t="shared" si="783"/>
        <v>oui</v>
      </c>
    </row>
    <row r="5272" spans="3:57" ht="15" customHeight="1" x14ac:dyDescent="0.25">
      <c r="C5272" s="15"/>
      <c r="W5272" s="132" t="s">
        <v>91</v>
      </c>
      <c r="AN5272"/>
      <c r="AO5272"/>
      <c r="AP5272"/>
      <c r="AQ5272"/>
      <c r="BD5272"/>
      <c r="BE5272" s="30" t="str">
        <f t="shared" si="783"/>
        <v>oui</v>
      </c>
    </row>
    <row r="5273" spans="3:57" ht="15" customHeight="1" x14ac:dyDescent="0.25">
      <c r="C5273" s="15"/>
      <c r="W5273" s="132" t="s">
        <v>91</v>
      </c>
      <c r="AN5273"/>
      <c r="AO5273"/>
      <c r="AP5273"/>
      <c r="AQ5273"/>
      <c r="BD5273"/>
      <c r="BE5273" s="30" t="str">
        <f t="shared" si="783"/>
        <v>oui</v>
      </c>
    </row>
    <row r="5274" spans="3:57" ht="15" customHeight="1" x14ac:dyDescent="0.25">
      <c r="C5274" s="15"/>
      <c r="W5274" s="132" t="s">
        <v>91</v>
      </c>
      <c r="AN5274"/>
      <c r="AO5274"/>
      <c r="AP5274"/>
      <c r="AQ5274"/>
      <c r="BD5274"/>
      <c r="BE5274" s="30" t="str">
        <f t="shared" si="783"/>
        <v>oui</v>
      </c>
    </row>
    <row r="5275" spans="3:57" ht="15" customHeight="1" x14ac:dyDescent="0.25">
      <c r="C5275" s="15"/>
      <c r="W5275" s="132" t="s">
        <v>91</v>
      </c>
      <c r="AN5275"/>
      <c r="AO5275"/>
      <c r="AP5275"/>
      <c r="AQ5275"/>
      <c r="BD5275"/>
      <c r="BE5275" s="30" t="str">
        <f t="shared" si="783"/>
        <v>oui</v>
      </c>
    </row>
    <row r="5276" spans="3:57" ht="15" customHeight="1" x14ac:dyDescent="0.25">
      <c r="C5276" s="15"/>
      <c r="W5276" s="132" t="s">
        <v>91</v>
      </c>
      <c r="AN5276"/>
      <c r="AO5276"/>
      <c r="AP5276"/>
      <c r="AQ5276"/>
      <c r="BD5276"/>
      <c r="BE5276" s="30" t="str">
        <f t="shared" si="783"/>
        <v>oui</v>
      </c>
    </row>
    <row r="5277" spans="3:57" ht="15" customHeight="1" x14ac:dyDescent="0.25">
      <c r="C5277" s="15"/>
      <c r="W5277" s="132" t="s">
        <v>91</v>
      </c>
      <c r="AN5277"/>
      <c r="AO5277"/>
      <c r="AP5277"/>
      <c r="AQ5277"/>
      <c r="BD5277"/>
      <c r="BE5277" s="30" t="str">
        <f t="shared" si="783"/>
        <v>oui</v>
      </c>
    </row>
    <row r="5278" spans="3:57" ht="15" customHeight="1" x14ac:dyDescent="0.25">
      <c r="C5278" s="15"/>
      <c r="W5278" s="132" t="s">
        <v>91</v>
      </c>
      <c r="AN5278"/>
      <c r="AO5278"/>
      <c r="AP5278"/>
      <c r="AQ5278"/>
      <c r="BD5278"/>
      <c r="BE5278" s="30" t="str">
        <f t="shared" si="783"/>
        <v>oui</v>
      </c>
    </row>
    <row r="5279" spans="3:57" ht="15" customHeight="1" x14ac:dyDescent="0.25">
      <c r="C5279" s="15"/>
      <c r="W5279" s="132" t="s">
        <v>91</v>
      </c>
      <c r="AN5279"/>
      <c r="AO5279"/>
      <c r="AP5279"/>
      <c r="AQ5279"/>
      <c r="BD5279"/>
      <c r="BE5279" s="30" t="str">
        <f t="shared" si="783"/>
        <v>oui</v>
      </c>
    </row>
    <row r="5280" spans="3:57" ht="15" customHeight="1" x14ac:dyDescent="0.25">
      <c r="C5280" s="15"/>
      <c r="W5280" s="132" t="s">
        <v>91</v>
      </c>
      <c r="AN5280"/>
      <c r="AO5280"/>
      <c r="AP5280"/>
      <c r="AQ5280"/>
      <c r="BD5280"/>
      <c r="BE5280" s="30" t="str">
        <f t="shared" si="783"/>
        <v>oui</v>
      </c>
    </row>
    <row r="5281" spans="3:57" ht="15" customHeight="1" x14ac:dyDescent="0.25">
      <c r="C5281" s="15"/>
      <c r="W5281" s="132" t="s">
        <v>91</v>
      </c>
      <c r="AN5281"/>
      <c r="AO5281"/>
      <c r="AP5281"/>
      <c r="AQ5281"/>
      <c r="BD5281"/>
      <c r="BE5281" s="30" t="str">
        <f t="shared" si="783"/>
        <v>oui</v>
      </c>
    </row>
    <row r="5282" spans="3:57" ht="15" customHeight="1" x14ac:dyDescent="0.25">
      <c r="C5282" s="15"/>
      <c r="W5282" s="132" t="s">
        <v>91</v>
      </c>
      <c r="AN5282"/>
      <c r="AO5282"/>
      <c r="AP5282"/>
      <c r="AQ5282"/>
      <c r="BD5282"/>
      <c r="BE5282" s="30" t="str">
        <f t="shared" si="783"/>
        <v>oui</v>
      </c>
    </row>
    <row r="5283" spans="3:57" ht="15" customHeight="1" x14ac:dyDescent="0.25">
      <c r="C5283" s="15"/>
      <c r="W5283" s="132" t="s">
        <v>91</v>
      </c>
      <c r="AN5283"/>
      <c r="AO5283"/>
      <c r="AP5283"/>
      <c r="AQ5283"/>
      <c r="BD5283"/>
      <c r="BE5283" s="30" t="str">
        <f t="shared" si="783"/>
        <v>oui</v>
      </c>
    </row>
    <row r="5284" spans="3:57" ht="15" customHeight="1" x14ac:dyDescent="0.25">
      <c r="C5284" s="15"/>
      <c r="W5284" s="132" t="s">
        <v>91</v>
      </c>
      <c r="AN5284"/>
      <c r="AO5284"/>
      <c r="AP5284"/>
      <c r="AQ5284"/>
      <c r="BD5284"/>
      <c r="BE5284" s="30" t="str">
        <f t="shared" si="783"/>
        <v>oui</v>
      </c>
    </row>
    <row r="5285" spans="3:57" ht="15" customHeight="1" x14ac:dyDescent="0.25">
      <c r="C5285" s="15"/>
      <c r="W5285" s="132" t="s">
        <v>91</v>
      </c>
      <c r="AN5285"/>
      <c r="AO5285"/>
      <c r="AP5285"/>
      <c r="AQ5285"/>
      <c r="BD5285"/>
      <c r="BE5285" s="30" t="str">
        <f t="shared" si="783"/>
        <v>oui</v>
      </c>
    </row>
    <row r="5286" spans="3:57" ht="15" customHeight="1" x14ac:dyDescent="0.25">
      <c r="C5286" s="15"/>
      <c r="W5286" s="132" t="s">
        <v>91</v>
      </c>
      <c r="AN5286"/>
      <c r="AO5286"/>
      <c r="AP5286"/>
      <c r="AQ5286"/>
      <c r="BD5286"/>
      <c r="BE5286" s="30" t="str">
        <f t="shared" si="783"/>
        <v>oui</v>
      </c>
    </row>
    <row r="5287" spans="3:57" ht="15" customHeight="1" x14ac:dyDescent="0.25">
      <c r="C5287" s="15"/>
      <c r="W5287" s="132" t="s">
        <v>91</v>
      </c>
      <c r="AN5287"/>
      <c r="AO5287"/>
      <c r="AP5287"/>
      <c r="AQ5287"/>
      <c r="BD5287"/>
      <c r="BE5287" s="30" t="str">
        <f t="shared" si="783"/>
        <v>oui</v>
      </c>
    </row>
    <row r="5288" spans="3:57" ht="15" customHeight="1" x14ac:dyDescent="0.25">
      <c r="C5288" s="15"/>
      <c r="W5288" s="132" t="s">
        <v>91</v>
      </c>
      <c r="AN5288"/>
      <c r="AO5288"/>
      <c r="AP5288"/>
      <c r="AQ5288"/>
      <c r="BD5288"/>
      <c r="BE5288" s="30" t="str">
        <f t="shared" si="783"/>
        <v>oui</v>
      </c>
    </row>
    <row r="5289" spans="3:57" ht="15" customHeight="1" x14ac:dyDescent="0.25">
      <c r="C5289" s="15"/>
      <c r="W5289" s="132" t="s">
        <v>91</v>
      </c>
      <c r="AN5289"/>
      <c r="AO5289"/>
      <c r="AP5289"/>
      <c r="AQ5289"/>
      <c r="BD5289"/>
      <c r="BE5289" s="30" t="str">
        <f t="shared" si="783"/>
        <v>oui</v>
      </c>
    </row>
    <row r="5290" spans="3:57" ht="15" customHeight="1" x14ac:dyDescent="0.25">
      <c r="C5290" s="15"/>
      <c r="W5290" s="132" t="s">
        <v>91</v>
      </c>
      <c r="AN5290"/>
      <c r="AO5290"/>
      <c r="AP5290"/>
      <c r="AQ5290"/>
      <c r="BD5290"/>
      <c r="BE5290" s="30" t="str">
        <f t="shared" si="783"/>
        <v>oui</v>
      </c>
    </row>
    <row r="5291" spans="3:57" ht="15" customHeight="1" x14ac:dyDescent="0.25">
      <c r="C5291" s="15"/>
      <c r="W5291" s="132" t="s">
        <v>91</v>
      </c>
      <c r="AN5291"/>
      <c r="AO5291"/>
      <c r="AP5291"/>
      <c r="AQ5291"/>
      <c r="BD5291"/>
      <c r="BE5291" s="30" t="str">
        <f t="shared" si="783"/>
        <v>oui</v>
      </c>
    </row>
    <row r="5292" spans="3:57" ht="15" customHeight="1" x14ac:dyDescent="0.25">
      <c r="C5292" s="15"/>
      <c r="W5292" s="132" t="s">
        <v>91</v>
      </c>
      <c r="AN5292"/>
      <c r="AO5292"/>
      <c r="AP5292"/>
      <c r="AQ5292"/>
      <c r="BD5292"/>
      <c r="BE5292" s="30" t="str">
        <f t="shared" si="783"/>
        <v>oui</v>
      </c>
    </row>
    <row r="5293" spans="3:57" ht="15" customHeight="1" x14ac:dyDescent="0.25">
      <c r="C5293" s="15"/>
      <c r="W5293" s="132" t="s">
        <v>91</v>
      </c>
      <c r="AN5293"/>
      <c r="AO5293"/>
      <c r="AP5293"/>
      <c r="AQ5293"/>
      <c r="BD5293"/>
      <c r="BE5293" s="30" t="str">
        <f t="shared" si="783"/>
        <v>oui</v>
      </c>
    </row>
    <row r="5294" spans="3:57" ht="15" customHeight="1" x14ac:dyDescent="0.25">
      <c r="C5294" s="15"/>
      <c r="W5294" s="132" t="s">
        <v>91</v>
      </c>
      <c r="AN5294"/>
      <c r="AO5294"/>
      <c r="AP5294"/>
      <c r="AQ5294"/>
      <c r="BD5294"/>
      <c r="BE5294" s="30" t="str">
        <f t="shared" si="783"/>
        <v>oui</v>
      </c>
    </row>
    <row r="5295" spans="3:57" ht="15" customHeight="1" x14ac:dyDescent="0.25">
      <c r="C5295" s="15"/>
      <c r="W5295" s="132" t="s">
        <v>91</v>
      </c>
      <c r="AN5295"/>
      <c r="AO5295"/>
      <c r="AP5295"/>
      <c r="AQ5295"/>
      <c r="BD5295"/>
      <c r="BE5295" s="30" t="str">
        <f t="shared" si="783"/>
        <v>oui</v>
      </c>
    </row>
    <row r="5296" spans="3:57" ht="15" customHeight="1" x14ac:dyDescent="0.25">
      <c r="C5296" s="15"/>
      <c r="W5296" s="132" t="s">
        <v>91</v>
      </c>
      <c r="AN5296"/>
      <c r="AO5296"/>
      <c r="AP5296"/>
      <c r="AQ5296"/>
      <c r="BD5296"/>
      <c r="BE5296" s="30" t="str">
        <f t="shared" si="783"/>
        <v>oui</v>
      </c>
    </row>
    <row r="5297" spans="3:57" ht="15" customHeight="1" x14ac:dyDescent="0.25">
      <c r="C5297" s="15"/>
      <c r="W5297" s="132" t="s">
        <v>91</v>
      </c>
      <c r="AN5297"/>
      <c r="AO5297"/>
      <c r="AP5297"/>
      <c r="AQ5297"/>
      <c r="BD5297"/>
      <c r="BE5297" s="30" t="str">
        <f t="shared" si="783"/>
        <v>oui</v>
      </c>
    </row>
    <row r="5298" spans="3:57" ht="15" customHeight="1" x14ac:dyDescent="0.25">
      <c r="C5298" s="15"/>
      <c r="W5298" s="132" t="s">
        <v>91</v>
      </c>
      <c r="AN5298"/>
      <c r="AO5298"/>
      <c r="AP5298"/>
      <c r="AQ5298"/>
      <c r="BD5298"/>
      <c r="BE5298" s="30" t="str">
        <f t="shared" si="783"/>
        <v>oui</v>
      </c>
    </row>
    <row r="5299" spans="3:57" ht="15" customHeight="1" x14ac:dyDescent="0.25">
      <c r="C5299" s="15"/>
      <c r="W5299" s="132" t="s">
        <v>91</v>
      </c>
      <c r="AN5299"/>
      <c r="AO5299"/>
      <c r="AP5299"/>
      <c r="AQ5299"/>
      <c r="BD5299"/>
      <c r="BE5299" s="30" t="str">
        <f t="shared" si="783"/>
        <v>oui</v>
      </c>
    </row>
    <row r="5300" spans="3:57" ht="15" customHeight="1" x14ac:dyDescent="0.25">
      <c r="C5300" s="15"/>
      <c r="W5300" s="132" t="s">
        <v>91</v>
      </c>
      <c r="AN5300"/>
      <c r="AO5300"/>
      <c r="AP5300"/>
      <c r="AQ5300"/>
      <c r="BD5300"/>
      <c r="BE5300" s="30" t="str">
        <f t="shared" si="783"/>
        <v>oui</v>
      </c>
    </row>
    <row r="5301" spans="3:57" ht="15" customHeight="1" x14ac:dyDescent="0.25">
      <c r="C5301" s="15"/>
      <c r="W5301" s="132" t="s">
        <v>91</v>
      </c>
      <c r="AN5301"/>
      <c r="AO5301"/>
      <c r="AP5301"/>
      <c r="AQ5301"/>
      <c r="BD5301"/>
      <c r="BE5301" s="30" t="str">
        <f t="shared" si="783"/>
        <v>oui</v>
      </c>
    </row>
    <row r="5302" spans="3:57" ht="15" customHeight="1" x14ac:dyDescent="0.25">
      <c r="C5302" s="15"/>
      <c r="W5302" s="132" t="s">
        <v>91</v>
      </c>
      <c r="AN5302"/>
      <c r="AO5302"/>
      <c r="AP5302"/>
      <c r="AQ5302"/>
      <c r="BD5302"/>
      <c r="BE5302" s="30" t="str">
        <f t="shared" si="783"/>
        <v>oui</v>
      </c>
    </row>
    <row r="5303" spans="3:57" ht="15" customHeight="1" x14ac:dyDescent="0.25">
      <c r="C5303" s="15"/>
      <c r="W5303" s="132" t="s">
        <v>91</v>
      </c>
      <c r="AN5303"/>
      <c r="AO5303"/>
      <c r="AP5303"/>
      <c r="AQ5303"/>
      <c r="BD5303"/>
      <c r="BE5303" s="30" t="str">
        <f t="shared" si="783"/>
        <v>oui</v>
      </c>
    </row>
    <row r="5304" spans="3:57" ht="15" customHeight="1" x14ac:dyDescent="0.25">
      <c r="C5304" s="15"/>
      <c r="W5304" s="132" t="s">
        <v>91</v>
      </c>
      <c r="AN5304"/>
      <c r="AO5304"/>
      <c r="AP5304"/>
      <c r="AQ5304"/>
      <c r="BD5304"/>
      <c r="BE5304" s="30" t="str">
        <f t="shared" si="783"/>
        <v>oui</v>
      </c>
    </row>
    <row r="5305" spans="3:57" ht="15" customHeight="1" x14ac:dyDescent="0.25">
      <c r="C5305" s="15"/>
      <c r="W5305" s="132" t="s">
        <v>91</v>
      </c>
      <c r="AN5305"/>
      <c r="AO5305"/>
      <c r="AP5305"/>
      <c r="AQ5305"/>
      <c r="BD5305"/>
      <c r="BE5305" s="30" t="str">
        <f t="shared" si="783"/>
        <v>oui</v>
      </c>
    </row>
    <row r="5306" spans="3:57" ht="15" customHeight="1" x14ac:dyDescent="0.25">
      <c r="C5306" s="15"/>
      <c r="W5306" s="132" t="s">
        <v>91</v>
      </c>
      <c r="AN5306"/>
      <c r="AO5306"/>
      <c r="AP5306"/>
      <c r="AQ5306"/>
      <c r="BD5306"/>
      <c r="BE5306" s="30" t="str">
        <f t="shared" si="783"/>
        <v>oui</v>
      </c>
    </row>
    <row r="5307" spans="3:57" ht="15" customHeight="1" x14ac:dyDescent="0.25">
      <c r="C5307" s="15"/>
      <c r="W5307" s="132" t="s">
        <v>91</v>
      </c>
      <c r="AN5307"/>
      <c r="AO5307"/>
      <c r="AP5307"/>
      <c r="AQ5307"/>
      <c r="BD5307"/>
      <c r="BE5307" s="30" t="str">
        <f t="shared" si="783"/>
        <v>oui</v>
      </c>
    </row>
    <row r="5308" spans="3:57" ht="15" customHeight="1" x14ac:dyDescent="0.25">
      <c r="C5308" s="15"/>
      <c r="W5308" s="132" t="s">
        <v>91</v>
      </c>
      <c r="AN5308"/>
      <c r="AO5308"/>
      <c r="AP5308"/>
      <c r="AQ5308"/>
      <c r="BD5308"/>
      <c r="BE5308" s="30" t="str">
        <f t="shared" si="783"/>
        <v>oui</v>
      </c>
    </row>
    <row r="5309" spans="3:57" ht="15" customHeight="1" x14ac:dyDescent="0.25">
      <c r="C5309" s="15"/>
      <c r="W5309" s="132" t="s">
        <v>91</v>
      </c>
      <c r="AN5309"/>
      <c r="AO5309"/>
      <c r="AP5309"/>
      <c r="AQ5309"/>
      <c r="BD5309"/>
      <c r="BE5309" s="30" t="str">
        <f t="shared" si="783"/>
        <v>oui</v>
      </c>
    </row>
    <row r="5310" spans="3:57" ht="15" customHeight="1" x14ac:dyDescent="0.25">
      <c r="C5310" s="15"/>
      <c r="W5310" s="132" t="s">
        <v>91</v>
      </c>
      <c r="AN5310"/>
      <c r="AO5310"/>
      <c r="AP5310"/>
      <c r="AQ5310"/>
      <c r="BD5310"/>
      <c r="BE5310" s="30" t="str">
        <f t="shared" si="783"/>
        <v>oui</v>
      </c>
    </row>
    <row r="5311" spans="3:57" ht="15" customHeight="1" x14ac:dyDescent="0.25">
      <c r="C5311" s="15"/>
      <c r="W5311" s="132" t="s">
        <v>91</v>
      </c>
      <c r="AN5311"/>
      <c r="AO5311"/>
      <c r="AP5311"/>
      <c r="AQ5311"/>
      <c r="BD5311"/>
      <c r="BE5311" s="30" t="str">
        <f t="shared" si="783"/>
        <v>oui</v>
      </c>
    </row>
    <row r="5312" spans="3:57" ht="15" customHeight="1" x14ac:dyDescent="0.25">
      <c r="C5312" s="15"/>
      <c r="W5312" s="132" t="s">
        <v>91</v>
      </c>
      <c r="AN5312"/>
      <c r="AO5312"/>
      <c r="AP5312"/>
      <c r="AQ5312"/>
      <c r="BD5312"/>
      <c r="BE5312" s="30" t="str">
        <f t="shared" si="783"/>
        <v>oui</v>
      </c>
    </row>
    <row r="5313" spans="3:57" ht="15" customHeight="1" x14ac:dyDescent="0.25">
      <c r="C5313" s="15"/>
      <c r="W5313" s="132" t="s">
        <v>91</v>
      </c>
      <c r="AN5313"/>
      <c r="AO5313"/>
      <c r="AP5313"/>
      <c r="AQ5313"/>
      <c r="BD5313"/>
      <c r="BE5313" s="30" t="str">
        <f t="shared" si="783"/>
        <v>oui</v>
      </c>
    </row>
    <row r="5314" spans="3:57" ht="15" customHeight="1" x14ac:dyDescent="0.25">
      <c r="C5314" s="15"/>
      <c r="W5314" s="132" t="s">
        <v>91</v>
      </c>
      <c r="AN5314"/>
      <c r="AO5314"/>
      <c r="AP5314"/>
      <c r="AQ5314"/>
      <c r="BD5314"/>
      <c r="BE5314" s="30" t="str">
        <f t="shared" si="783"/>
        <v>oui</v>
      </c>
    </row>
    <row r="5315" spans="3:57" ht="15" customHeight="1" x14ac:dyDescent="0.25">
      <c r="C5315" s="15"/>
      <c r="W5315" s="132" t="s">
        <v>91</v>
      </c>
      <c r="AN5315"/>
      <c r="AO5315"/>
      <c r="AP5315"/>
      <c r="AQ5315"/>
      <c r="BD5315"/>
      <c r="BE5315" s="30" t="str">
        <f t="shared" si="783"/>
        <v>oui</v>
      </c>
    </row>
    <row r="5316" spans="3:57" ht="15" customHeight="1" x14ac:dyDescent="0.25">
      <c r="C5316" s="15"/>
      <c r="W5316" s="132" t="s">
        <v>91</v>
      </c>
      <c r="AN5316"/>
      <c r="AO5316"/>
      <c r="AP5316"/>
      <c r="AQ5316"/>
      <c r="BD5316"/>
      <c r="BE5316" s="30" t="str">
        <f t="shared" si="783"/>
        <v>oui</v>
      </c>
    </row>
    <row r="5317" spans="3:57" ht="15" customHeight="1" x14ac:dyDescent="0.25">
      <c r="C5317" s="15"/>
      <c r="W5317" s="132" t="s">
        <v>91</v>
      </c>
      <c r="AN5317"/>
      <c r="AO5317"/>
      <c r="AP5317"/>
      <c r="AQ5317"/>
      <c r="BD5317"/>
      <c r="BE5317" s="30" t="str">
        <f t="shared" si="783"/>
        <v>oui</v>
      </c>
    </row>
    <row r="5318" spans="3:57" ht="15" customHeight="1" x14ac:dyDescent="0.25">
      <c r="C5318" s="15"/>
      <c r="W5318" s="132" t="s">
        <v>91</v>
      </c>
      <c r="AN5318"/>
      <c r="AO5318"/>
      <c r="AP5318"/>
      <c r="AQ5318"/>
      <c r="BD5318"/>
      <c r="BE5318" s="30" t="str">
        <f t="shared" si="783"/>
        <v>oui</v>
      </c>
    </row>
    <row r="5319" spans="3:57" ht="15" customHeight="1" x14ac:dyDescent="0.25">
      <c r="C5319" s="15"/>
      <c r="W5319" s="132" t="s">
        <v>91</v>
      </c>
      <c r="AN5319"/>
      <c r="AO5319"/>
      <c r="AP5319"/>
      <c r="AQ5319"/>
      <c r="BD5319"/>
      <c r="BE5319" s="30" t="str">
        <f t="shared" si="783"/>
        <v>oui</v>
      </c>
    </row>
    <row r="5320" spans="3:57" ht="15" customHeight="1" x14ac:dyDescent="0.25">
      <c r="C5320" s="15"/>
      <c r="W5320" s="132" t="s">
        <v>91</v>
      </c>
      <c r="AN5320"/>
      <c r="AO5320"/>
      <c r="AP5320"/>
      <c r="AQ5320"/>
      <c r="BD5320"/>
      <c r="BE5320" s="30" t="str">
        <f t="shared" si="783"/>
        <v>oui</v>
      </c>
    </row>
    <row r="5321" spans="3:57" ht="15" customHeight="1" x14ac:dyDescent="0.25">
      <c r="C5321" s="15"/>
      <c r="W5321" s="132" t="s">
        <v>91</v>
      </c>
      <c r="AN5321"/>
      <c r="AO5321"/>
      <c r="AP5321"/>
      <c r="AQ5321"/>
      <c r="BD5321"/>
      <c r="BE5321" s="30" t="str">
        <f t="shared" si="783"/>
        <v>oui</v>
      </c>
    </row>
    <row r="5322" spans="3:57" ht="15" customHeight="1" x14ac:dyDescent="0.25">
      <c r="C5322" s="15"/>
      <c r="W5322" s="132" t="s">
        <v>91</v>
      </c>
      <c r="AN5322"/>
      <c r="AO5322"/>
      <c r="AP5322"/>
      <c r="AQ5322"/>
      <c r="BD5322"/>
      <c r="BE5322" s="30" t="str">
        <f t="shared" si="783"/>
        <v>oui</v>
      </c>
    </row>
    <row r="5323" spans="3:57" ht="15" customHeight="1" x14ac:dyDescent="0.25">
      <c r="C5323" s="15"/>
      <c r="W5323" s="132" t="s">
        <v>91</v>
      </c>
      <c r="AN5323"/>
      <c r="AO5323"/>
      <c r="AP5323"/>
      <c r="AQ5323"/>
      <c r="BD5323"/>
      <c r="BE5323" s="30" t="str">
        <f t="shared" si="783"/>
        <v>oui</v>
      </c>
    </row>
    <row r="5324" spans="3:57" ht="15" customHeight="1" x14ac:dyDescent="0.25">
      <c r="C5324" s="15"/>
      <c r="W5324" s="132" t="s">
        <v>91</v>
      </c>
      <c r="AN5324"/>
      <c r="AO5324"/>
      <c r="AP5324"/>
      <c r="AQ5324"/>
      <c r="BD5324"/>
      <c r="BE5324" s="30" t="str">
        <f t="shared" si="783"/>
        <v>oui</v>
      </c>
    </row>
    <row r="5325" spans="3:57" ht="15" customHeight="1" x14ac:dyDescent="0.25">
      <c r="C5325" s="15"/>
      <c r="W5325" s="132" t="s">
        <v>91</v>
      </c>
      <c r="AN5325"/>
      <c r="AO5325"/>
      <c r="AP5325"/>
      <c r="AQ5325"/>
      <c r="BD5325"/>
      <c r="BE5325" s="30" t="str">
        <f t="shared" si="783"/>
        <v>oui</v>
      </c>
    </row>
    <row r="5326" spans="3:57" ht="15" customHeight="1" x14ac:dyDescent="0.25">
      <c r="C5326" s="15"/>
      <c r="W5326" s="132" t="s">
        <v>91</v>
      </c>
      <c r="AN5326"/>
      <c r="AO5326"/>
      <c r="AP5326"/>
      <c r="AQ5326"/>
      <c r="BD5326"/>
      <c r="BE5326" s="30" t="str">
        <f t="shared" si="783"/>
        <v>oui</v>
      </c>
    </row>
    <row r="5327" spans="3:57" ht="15" customHeight="1" x14ac:dyDescent="0.25">
      <c r="C5327" s="15"/>
      <c r="W5327" s="132" t="s">
        <v>91</v>
      </c>
      <c r="AN5327"/>
      <c r="AO5327"/>
      <c r="AP5327"/>
      <c r="AQ5327"/>
      <c r="BD5327"/>
      <c r="BE5327" s="30" t="str">
        <f t="shared" si="783"/>
        <v>oui</v>
      </c>
    </row>
    <row r="5328" spans="3:57" ht="15" customHeight="1" x14ac:dyDescent="0.25">
      <c r="C5328" s="15"/>
      <c r="W5328" s="132" t="s">
        <v>91</v>
      </c>
      <c r="AN5328"/>
      <c r="AO5328"/>
      <c r="AP5328"/>
      <c r="AQ5328"/>
      <c r="BD5328"/>
      <c r="BE5328" s="30" t="str">
        <f t="shared" si="783"/>
        <v>oui</v>
      </c>
    </row>
    <row r="5329" spans="3:57" ht="15" customHeight="1" x14ac:dyDescent="0.25">
      <c r="C5329" s="15"/>
      <c r="W5329" s="132" t="s">
        <v>91</v>
      </c>
      <c r="AN5329"/>
      <c r="AO5329"/>
      <c r="AP5329"/>
      <c r="AQ5329"/>
      <c r="BD5329"/>
      <c r="BE5329" s="30" t="str">
        <f t="shared" si="783"/>
        <v>oui</v>
      </c>
    </row>
    <row r="5330" spans="3:57" ht="15" customHeight="1" x14ac:dyDescent="0.25">
      <c r="C5330" s="15"/>
      <c r="W5330" s="132" t="s">
        <v>91</v>
      </c>
      <c r="AN5330"/>
      <c r="AO5330"/>
      <c r="AP5330"/>
      <c r="AQ5330"/>
      <c r="BD5330"/>
      <c r="BE5330" s="30" t="str">
        <f t="shared" ref="BE5330:BE5393" si="784">+BE5329</f>
        <v>oui</v>
      </c>
    </row>
    <row r="5331" spans="3:57" ht="15" customHeight="1" x14ac:dyDescent="0.25">
      <c r="C5331" s="15"/>
      <c r="W5331" s="132" t="s">
        <v>91</v>
      </c>
      <c r="AN5331"/>
      <c r="AO5331"/>
      <c r="AP5331"/>
      <c r="AQ5331"/>
      <c r="BD5331"/>
      <c r="BE5331" s="30" t="str">
        <f t="shared" si="784"/>
        <v>oui</v>
      </c>
    </row>
    <row r="5332" spans="3:57" ht="15" customHeight="1" x14ac:dyDescent="0.25">
      <c r="C5332" s="15"/>
      <c r="W5332" s="132" t="s">
        <v>91</v>
      </c>
      <c r="AN5332"/>
      <c r="AO5332"/>
      <c r="AP5332"/>
      <c r="AQ5332"/>
      <c r="BD5332"/>
      <c r="BE5332" s="30" t="str">
        <f t="shared" si="784"/>
        <v>oui</v>
      </c>
    </row>
    <row r="5333" spans="3:57" ht="15" customHeight="1" x14ac:dyDescent="0.25">
      <c r="C5333" s="15"/>
      <c r="W5333" s="132" t="s">
        <v>91</v>
      </c>
      <c r="AN5333"/>
      <c r="AO5333"/>
      <c r="AP5333"/>
      <c r="AQ5333"/>
      <c r="BD5333"/>
      <c r="BE5333" s="30" t="str">
        <f t="shared" si="784"/>
        <v>oui</v>
      </c>
    </row>
    <row r="5334" spans="3:57" ht="15" customHeight="1" x14ac:dyDescent="0.25">
      <c r="C5334" s="15"/>
      <c r="W5334" s="132" t="s">
        <v>91</v>
      </c>
      <c r="AN5334"/>
      <c r="AO5334"/>
      <c r="AP5334"/>
      <c r="AQ5334"/>
      <c r="BD5334"/>
      <c r="BE5334" s="30" t="str">
        <f t="shared" si="784"/>
        <v>oui</v>
      </c>
    </row>
    <row r="5335" spans="3:57" ht="15" customHeight="1" x14ac:dyDescent="0.25">
      <c r="C5335" s="15"/>
      <c r="W5335" s="132" t="s">
        <v>91</v>
      </c>
      <c r="AN5335"/>
      <c r="AO5335"/>
      <c r="AP5335"/>
      <c r="AQ5335"/>
      <c r="BD5335"/>
      <c r="BE5335" s="30" t="str">
        <f t="shared" si="784"/>
        <v>oui</v>
      </c>
    </row>
    <row r="5336" spans="3:57" ht="15" customHeight="1" x14ac:dyDescent="0.25">
      <c r="C5336" s="15"/>
      <c r="W5336" s="132" t="s">
        <v>91</v>
      </c>
      <c r="AN5336"/>
      <c r="AO5336"/>
      <c r="AP5336"/>
      <c r="AQ5336"/>
      <c r="BD5336"/>
      <c r="BE5336" s="30" t="str">
        <f t="shared" si="784"/>
        <v>oui</v>
      </c>
    </row>
    <row r="5337" spans="3:57" ht="15" customHeight="1" x14ac:dyDescent="0.25">
      <c r="C5337" s="15"/>
      <c r="W5337" s="132" t="s">
        <v>91</v>
      </c>
      <c r="AN5337"/>
      <c r="AO5337"/>
      <c r="AP5337"/>
      <c r="AQ5337"/>
      <c r="BD5337"/>
      <c r="BE5337" s="30" t="str">
        <f t="shared" si="784"/>
        <v>oui</v>
      </c>
    </row>
    <row r="5338" spans="3:57" ht="15" customHeight="1" x14ac:dyDescent="0.25">
      <c r="C5338" s="15"/>
      <c r="W5338" s="132" t="s">
        <v>91</v>
      </c>
      <c r="AN5338"/>
      <c r="AO5338"/>
      <c r="AP5338"/>
      <c r="AQ5338"/>
      <c r="BD5338"/>
      <c r="BE5338" s="30" t="str">
        <f t="shared" si="784"/>
        <v>oui</v>
      </c>
    </row>
    <row r="5339" spans="3:57" ht="15" customHeight="1" x14ac:dyDescent="0.25">
      <c r="C5339" s="15"/>
      <c r="W5339" s="132" t="s">
        <v>91</v>
      </c>
      <c r="AN5339"/>
      <c r="AO5339"/>
      <c r="AP5339"/>
      <c r="AQ5339"/>
      <c r="BD5339"/>
      <c r="BE5339" s="30" t="str">
        <f t="shared" si="784"/>
        <v>oui</v>
      </c>
    </row>
    <row r="5340" spans="3:57" ht="15" customHeight="1" x14ac:dyDescent="0.25">
      <c r="C5340" s="15"/>
      <c r="W5340" s="132" t="s">
        <v>91</v>
      </c>
      <c r="AN5340"/>
      <c r="AO5340"/>
      <c r="AP5340"/>
      <c r="AQ5340"/>
      <c r="BD5340"/>
      <c r="BE5340" s="30" t="str">
        <f t="shared" si="784"/>
        <v>oui</v>
      </c>
    </row>
    <row r="5341" spans="3:57" ht="15" customHeight="1" x14ac:dyDescent="0.25">
      <c r="C5341" s="15"/>
      <c r="W5341" s="132" t="s">
        <v>91</v>
      </c>
      <c r="AN5341"/>
      <c r="AO5341"/>
      <c r="AP5341"/>
      <c r="AQ5341"/>
      <c r="BD5341"/>
      <c r="BE5341" s="30" t="str">
        <f t="shared" si="784"/>
        <v>oui</v>
      </c>
    </row>
    <row r="5342" spans="3:57" ht="15" customHeight="1" x14ac:dyDescent="0.25">
      <c r="C5342" s="15"/>
      <c r="W5342" s="132" t="s">
        <v>91</v>
      </c>
      <c r="AN5342"/>
      <c r="AO5342"/>
      <c r="AP5342"/>
      <c r="AQ5342"/>
      <c r="BD5342"/>
      <c r="BE5342" s="30" t="str">
        <f t="shared" si="784"/>
        <v>oui</v>
      </c>
    </row>
    <row r="5343" spans="3:57" ht="15" customHeight="1" x14ac:dyDescent="0.25">
      <c r="C5343" s="15"/>
      <c r="W5343" s="132" t="s">
        <v>91</v>
      </c>
      <c r="AN5343"/>
      <c r="AO5343"/>
      <c r="AP5343"/>
      <c r="AQ5343"/>
      <c r="BD5343"/>
      <c r="BE5343" s="30" t="str">
        <f t="shared" si="784"/>
        <v>oui</v>
      </c>
    </row>
    <row r="5344" spans="3:57" ht="15" customHeight="1" x14ac:dyDescent="0.25">
      <c r="C5344" s="15"/>
      <c r="W5344" s="132" t="s">
        <v>91</v>
      </c>
      <c r="AN5344"/>
      <c r="AO5344"/>
      <c r="AP5344"/>
      <c r="AQ5344"/>
      <c r="BD5344"/>
      <c r="BE5344" s="30" t="str">
        <f t="shared" si="784"/>
        <v>oui</v>
      </c>
    </row>
    <row r="5345" spans="3:57" ht="15" customHeight="1" x14ac:dyDescent="0.25">
      <c r="C5345" s="15"/>
      <c r="W5345" s="132" t="s">
        <v>91</v>
      </c>
      <c r="AN5345"/>
      <c r="AO5345"/>
      <c r="AP5345"/>
      <c r="AQ5345"/>
      <c r="BD5345"/>
      <c r="BE5345" s="30" t="str">
        <f t="shared" si="784"/>
        <v>oui</v>
      </c>
    </row>
    <row r="5346" spans="3:57" ht="15" customHeight="1" x14ac:dyDescent="0.25">
      <c r="C5346" s="15"/>
      <c r="W5346" s="132" t="s">
        <v>91</v>
      </c>
      <c r="AN5346"/>
      <c r="AO5346"/>
      <c r="AP5346"/>
      <c r="AQ5346"/>
      <c r="BD5346"/>
      <c r="BE5346" s="30" t="str">
        <f t="shared" si="784"/>
        <v>oui</v>
      </c>
    </row>
    <row r="5347" spans="3:57" ht="15" customHeight="1" x14ac:dyDescent="0.25">
      <c r="C5347" s="15"/>
      <c r="W5347" s="132" t="s">
        <v>91</v>
      </c>
      <c r="AN5347"/>
      <c r="AO5347"/>
      <c r="AP5347"/>
      <c r="AQ5347"/>
      <c r="BD5347"/>
      <c r="BE5347" s="30" t="str">
        <f t="shared" si="784"/>
        <v>oui</v>
      </c>
    </row>
    <row r="5348" spans="3:57" ht="15" customHeight="1" x14ac:dyDescent="0.25">
      <c r="C5348" s="15"/>
      <c r="W5348" s="132" t="s">
        <v>91</v>
      </c>
      <c r="AN5348"/>
      <c r="AO5348"/>
      <c r="AP5348"/>
      <c r="AQ5348"/>
      <c r="BD5348"/>
      <c r="BE5348" s="30" t="str">
        <f t="shared" si="784"/>
        <v>oui</v>
      </c>
    </row>
    <row r="5349" spans="3:57" ht="15" customHeight="1" x14ac:dyDescent="0.25">
      <c r="C5349" s="15"/>
      <c r="W5349" s="132" t="s">
        <v>91</v>
      </c>
      <c r="AN5349"/>
      <c r="AO5349"/>
      <c r="AP5349"/>
      <c r="AQ5349"/>
      <c r="BD5349"/>
      <c r="BE5349" s="30" t="str">
        <f t="shared" si="784"/>
        <v>oui</v>
      </c>
    </row>
    <row r="5350" spans="3:57" ht="15" customHeight="1" x14ac:dyDescent="0.25">
      <c r="C5350" s="15"/>
      <c r="W5350" s="132" t="s">
        <v>91</v>
      </c>
      <c r="AN5350"/>
      <c r="AO5350"/>
      <c r="AP5350"/>
      <c r="AQ5350"/>
      <c r="BD5350"/>
      <c r="BE5350" s="30" t="str">
        <f t="shared" si="784"/>
        <v>oui</v>
      </c>
    </row>
    <row r="5351" spans="3:57" ht="15" customHeight="1" x14ac:dyDescent="0.25">
      <c r="C5351" s="15"/>
      <c r="W5351" s="132" t="s">
        <v>91</v>
      </c>
      <c r="AN5351"/>
      <c r="AO5351"/>
      <c r="AP5351"/>
      <c r="AQ5351"/>
      <c r="BD5351"/>
      <c r="BE5351" s="30" t="str">
        <f t="shared" si="784"/>
        <v>oui</v>
      </c>
    </row>
    <row r="5352" spans="3:57" ht="15" customHeight="1" x14ac:dyDescent="0.25">
      <c r="C5352" s="15"/>
      <c r="W5352" s="132" t="s">
        <v>91</v>
      </c>
      <c r="AN5352"/>
      <c r="AO5352"/>
      <c r="AP5352"/>
      <c r="AQ5352"/>
      <c r="BD5352"/>
      <c r="BE5352" s="30" t="str">
        <f t="shared" si="784"/>
        <v>oui</v>
      </c>
    </row>
    <row r="5353" spans="3:57" ht="15" customHeight="1" x14ac:dyDescent="0.25">
      <c r="C5353" s="15"/>
      <c r="W5353" s="132" t="s">
        <v>91</v>
      </c>
      <c r="AN5353"/>
      <c r="AO5353"/>
      <c r="AP5353"/>
      <c r="AQ5353"/>
      <c r="BD5353"/>
      <c r="BE5353" s="30" t="str">
        <f t="shared" si="784"/>
        <v>oui</v>
      </c>
    </row>
    <row r="5354" spans="3:57" ht="15" customHeight="1" x14ac:dyDescent="0.25">
      <c r="C5354" s="15"/>
      <c r="W5354" s="132" t="s">
        <v>91</v>
      </c>
      <c r="AN5354"/>
      <c r="AO5354"/>
      <c r="AP5354"/>
      <c r="AQ5354"/>
      <c r="BD5354"/>
      <c r="BE5354" s="30" t="str">
        <f t="shared" si="784"/>
        <v>oui</v>
      </c>
    </row>
    <row r="5355" spans="3:57" ht="15" customHeight="1" x14ac:dyDescent="0.25">
      <c r="C5355" s="15"/>
      <c r="W5355" s="132" t="s">
        <v>91</v>
      </c>
      <c r="AN5355"/>
      <c r="AO5355"/>
      <c r="AP5355"/>
      <c r="AQ5355"/>
      <c r="BD5355"/>
      <c r="BE5355" s="30" t="str">
        <f t="shared" si="784"/>
        <v>oui</v>
      </c>
    </row>
    <row r="5356" spans="3:57" ht="15" customHeight="1" x14ac:dyDescent="0.25">
      <c r="C5356" s="15"/>
      <c r="W5356" s="132" t="s">
        <v>91</v>
      </c>
      <c r="AN5356"/>
      <c r="AO5356"/>
      <c r="AP5356"/>
      <c r="AQ5356"/>
      <c r="BD5356"/>
      <c r="BE5356" s="30" t="str">
        <f t="shared" si="784"/>
        <v>oui</v>
      </c>
    </row>
    <row r="5357" spans="3:57" ht="15" customHeight="1" x14ac:dyDescent="0.25">
      <c r="C5357" s="15"/>
      <c r="W5357" s="132" t="s">
        <v>91</v>
      </c>
      <c r="AN5357"/>
      <c r="AO5357"/>
      <c r="AP5357"/>
      <c r="AQ5357"/>
      <c r="BD5357"/>
      <c r="BE5357" s="30" t="str">
        <f t="shared" si="784"/>
        <v>oui</v>
      </c>
    </row>
    <row r="5358" spans="3:57" ht="15" customHeight="1" x14ac:dyDescent="0.25">
      <c r="C5358" s="15"/>
      <c r="W5358" s="132" t="s">
        <v>91</v>
      </c>
      <c r="AN5358"/>
      <c r="AO5358"/>
      <c r="AP5358"/>
      <c r="AQ5358"/>
      <c r="BD5358"/>
      <c r="BE5358" s="30" t="str">
        <f t="shared" si="784"/>
        <v>oui</v>
      </c>
    </row>
    <row r="5359" spans="3:57" ht="15" customHeight="1" x14ac:dyDescent="0.25">
      <c r="C5359" s="15"/>
      <c r="W5359" s="132" t="s">
        <v>91</v>
      </c>
      <c r="AN5359"/>
      <c r="AO5359"/>
      <c r="AP5359"/>
      <c r="AQ5359"/>
      <c r="BD5359"/>
      <c r="BE5359" s="30" t="str">
        <f t="shared" si="784"/>
        <v>oui</v>
      </c>
    </row>
    <row r="5360" spans="3:57" ht="15" customHeight="1" x14ac:dyDescent="0.25">
      <c r="C5360" s="15"/>
      <c r="W5360" s="132" t="s">
        <v>91</v>
      </c>
      <c r="AN5360"/>
      <c r="AO5360"/>
      <c r="AP5360"/>
      <c r="AQ5360"/>
      <c r="BD5360"/>
      <c r="BE5360" s="30" t="str">
        <f t="shared" si="784"/>
        <v>oui</v>
      </c>
    </row>
    <row r="5361" spans="3:57" ht="15" customHeight="1" x14ac:dyDescent="0.25">
      <c r="C5361" s="15"/>
      <c r="W5361" s="132" t="s">
        <v>91</v>
      </c>
      <c r="AN5361"/>
      <c r="AO5361"/>
      <c r="AP5361"/>
      <c r="AQ5361"/>
      <c r="BD5361"/>
      <c r="BE5361" s="30" t="str">
        <f t="shared" si="784"/>
        <v>oui</v>
      </c>
    </row>
    <row r="5362" spans="3:57" ht="15" customHeight="1" x14ac:dyDescent="0.25">
      <c r="C5362" s="15"/>
      <c r="W5362" s="132" t="s">
        <v>91</v>
      </c>
      <c r="AN5362"/>
      <c r="AO5362"/>
      <c r="AP5362"/>
      <c r="AQ5362"/>
      <c r="BD5362"/>
      <c r="BE5362" s="30" t="str">
        <f t="shared" si="784"/>
        <v>oui</v>
      </c>
    </row>
    <row r="5363" spans="3:57" ht="15" customHeight="1" x14ac:dyDescent="0.25">
      <c r="C5363" s="15"/>
      <c r="W5363" s="132" t="s">
        <v>91</v>
      </c>
      <c r="AN5363"/>
      <c r="AO5363"/>
      <c r="AP5363"/>
      <c r="AQ5363"/>
      <c r="BD5363"/>
      <c r="BE5363" s="30" t="str">
        <f t="shared" si="784"/>
        <v>oui</v>
      </c>
    </row>
    <row r="5364" spans="3:57" ht="15" customHeight="1" x14ac:dyDescent="0.25">
      <c r="C5364" s="15"/>
      <c r="W5364" s="132" t="s">
        <v>91</v>
      </c>
      <c r="AN5364"/>
      <c r="AO5364"/>
      <c r="AP5364"/>
      <c r="AQ5364"/>
      <c r="BD5364"/>
      <c r="BE5364" s="30" t="str">
        <f t="shared" si="784"/>
        <v>oui</v>
      </c>
    </row>
    <row r="5365" spans="3:57" ht="15" customHeight="1" x14ac:dyDescent="0.25">
      <c r="C5365" s="15"/>
      <c r="W5365" s="132" t="s">
        <v>91</v>
      </c>
      <c r="AN5365"/>
      <c r="AO5365"/>
      <c r="AP5365"/>
      <c r="AQ5365"/>
      <c r="BD5365"/>
      <c r="BE5365" s="30" t="str">
        <f t="shared" si="784"/>
        <v>oui</v>
      </c>
    </row>
    <row r="5366" spans="3:57" ht="15" customHeight="1" x14ac:dyDescent="0.25">
      <c r="C5366" s="15"/>
      <c r="W5366" s="132" t="s">
        <v>91</v>
      </c>
      <c r="AN5366"/>
      <c r="AO5366"/>
      <c r="AP5366"/>
      <c r="AQ5366"/>
      <c r="BD5366"/>
      <c r="BE5366" s="30" t="str">
        <f t="shared" si="784"/>
        <v>oui</v>
      </c>
    </row>
    <row r="5367" spans="3:57" ht="15" customHeight="1" x14ac:dyDescent="0.25">
      <c r="C5367" s="15"/>
      <c r="W5367" s="132" t="s">
        <v>91</v>
      </c>
      <c r="AN5367"/>
      <c r="AO5367"/>
      <c r="AP5367"/>
      <c r="AQ5367"/>
      <c r="BD5367"/>
      <c r="BE5367" s="30" t="str">
        <f t="shared" si="784"/>
        <v>oui</v>
      </c>
    </row>
    <row r="5368" spans="3:57" ht="15" customHeight="1" x14ac:dyDescent="0.25">
      <c r="C5368" s="15"/>
      <c r="W5368" s="132" t="s">
        <v>91</v>
      </c>
      <c r="AN5368"/>
      <c r="AO5368"/>
      <c r="AP5368"/>
      <c r="AQ5368"/>
      <c r="BD5368"/>
      <c r="BE5368" s="30" t="str">
        <f t="shared" si="784"/>
        <v>oui</v>
      </c>
    </row>
    <row r="5369" spans="3:57" ht="15" customHeight="1" x14ac:dyDescent="0.25">
      <c r="C5369" s="15"/>
      <c r="W5369" s="132" t="s">
        <v>91</v>
      </c>
      <c r="AN5369"/>
      <c r="AO5369"/>
      <c r="AP5369"/>
      <c r="AQ5369"/>
      <c r="BD5369"/>
      <c r="BE5369" s="30" t="str">
        <f t="shared" si="784"/>
        <v>oui</v>
      </c>
    </row>
    <row r="5370" spans="3:57" ht="15" customHeight="1" x14ac:dyDescent="0.25">
      <c r="C5370" s="15"/>
      <c r="W5370" s="132" t="s">
        <v>91</v>
      </c>
      <c r="AN5370"/>
      <c r="AO5370"/>
      <c r="AP5370"/>
      <c r="AQ5370"/>
      <c r="BD5370"/>
      <c r="BE5370" s="30" t="str">
        <f t="shared" si="784"/>
        <v>oui</v>
      </c>
    </row>
    <row r="5371" spans="3:57" ht="15" customHeight="1" x14ac:dyDescent="0.25">
      <c r="C5371" s="15"/>
      <c r="W5371" s="132" t="s">
        <v>91</v>
      </c>
      <c r="AN5371"/>
      <c r="AO5371"/>
      <c r="AP5371"/>
      <c r="AQ5371"/>
      <c r="BD5371"/>
      <c r="BE5371" s="30" t="str">
        <f t="shared" si="784"/>
        <v>oui</v>
      </c>
    </row>
    <row r="5372" spans="3:57" ht="15" customHeight="1" x14ac:dyDescent="0.25">
      <c r="C5372" s="15"/>
      <c r="W5372" s="132" t="s">
        <v>91</v>
      </c>
      <c r="AN5372"/>
      <c r="AO5372"/>
      <c r="AP5372"/>
      <c r="AQ5372"/>
      <c r="BD5372"/>
      <c r="BE5372" s="30" t="str">
        <f t="shared" si="784"/>
        <v>oui</v>
      </c>
    </row>
    <row r="5373" spans="3:57" ht="15" customHeight="1" x14ac:dyDescent="0.25">
      <c r="C5373" s="15"/>
      <c r="W5373" s="132" t="s">
        <v>91</v>
      </c>
      <c r="AN5373"/>
      <c r="AO5373"/>
      <c r="AP5373"/>
      <c r="AQ5373"/>
      <c r="BD5373"/>
      <c r="BE5373" s="30" t="str">
        <f t="shared" si="784"/>
        <v>oui</v>
      </c>
    </row>
    <row r="5374" spans="3:57" ht="15" customHeight="1" x14ac:dyDescent="0.25">
      <c r="C5374" s="15"/>
      <c r="W5374" s="132" t="s">
        <v>91</v>
      </c>
      <c r="AN5374"/>
      <c r="AO5374"/>
      <c r="AP5374"/>
      <c r="AQ5374"/>
      <c r="BD5374"/>
      <c r="BE5374" s="30" t="str">
        <f t="shared" si="784"/>
        <v>oui</v>
      </c>
    </row>
    <row r="5375" spans="3:57" ht="15" customHeight="1" x14ac:dyDescent="0.25">
      <c r="C5375" s="15"/>
      <c r="W5375" s="132" t="s">
        <v>91</v>
      </c>
      <c r="AN5375"/>
      <c r="AO5375"/>
      <c r="AP5375"/>
      <c r="AQ5375"/>
      <c r="BD5375"/>
      <c r="BE5375" s="30" t="str">
        <f t="shared" si="784"/>
        <v>oui</v>
      </c>
    </row>
    <row r="5376" spans="3:57" ht="15" customHeight="1" x14ac:dyDescent="0.25">
      <c r="C5376" s="15"/>
      <c r="W5376" s="132" t="s">
        <v>91</v>
      </c>
      <c r="AN5376"/>
      <c r="AO5376"/>
      <c r="AP5376"/>
      <c r="AQ5376"/>
      <c r="BD5376"/>
      <c r="BE5376" s="30" t="str">
        <f t="shared" si="784"/>
        <v>oui</v>
      </c>
    </row>
    <row r="5377" spans="3:57" ht="15" customHeight="1" x14ac:dyDescent="0.25">
      <c r="C5377" s="15"/>
      <c r="W5377" s="132" t="s">
        <v>91</v>
      </c>
      <c r="AN5377"/>
      <c r="AO5377"/>
      <c r="AP5377"/>
      <c r="AQ5377"/>
      <c r="BD5377"/>
      <c r="BE5377" s="30" t="str">
        <f t="shared" si="784"/>
        <v>oui</v>
      </c>
    </row>
    <row r="5378" spans="3:57" ht="15" customHeight="1" x14ac:dyDescent="0.25">
      <c r="C5378" s="15"/>
      <c r="W5378" s="132" t="s">
        <v>91</v>
      </c>
      <c r="AN5378"/>
      <c r="AO5378"/>
      <c r="AP5378"/>
      <c r="AQ5378"/>
      <c r="BD5378"/>
      <c r="BE5378" s="30" t="str">
        <f t="shared" si="784"/>
        <v>oui</v>
      </c>
    </row>
    <row r="5379" spans="3:57" ht="15" customHeight="1" x14ac:dyDescent="0.25">
      <c r="C5379" s="15"/>
      <c r="W5379" s="132" t="s">
        <v>91</v>
      </c>
      <c r="AN5379"/>
      <c r="AO5379"/>
      <c r="AP5379"/>
      <c r="AQ5379"/>
      <c r="BD5379"/>
      <c r="BE5379" s="30" t="str">
        <f t="shared" si="784"/>
        <v>oui</v>
      </c>
    </row>
    <row r="5380" spans="3:57" ht="15" customHeight="1" x14ac:dyDescent="0.25">
      <c r="C5380" s="15"/>
      <c r="W5380" s="132" t="s">
        <v>91</v>
      </c>
      <c r="AN5380"/>
      <c r="AO5380"/>
      <c r="AP5380"/>
      <c r="AQ5380"/>
      <c r="BD5380"/>
      <c r="BE5380" s="30" t="str">
        <f t="shared" si="784"/>
        <v>oui</v>
      </c>
    </row>
    <row r="5381" spans="3:57" ht="15" customHeight="1" x14ac:dyDescent="0.25">
      <c r="C5381" s="15"/>
      <c r="W5381" s="132" t="s">
        <v>91</v>
      </c>
      <c r="AN5381"/>
      <c r="AO5381"/>
      <c r="AP5381"/>
      <c r="AQ5381"/>
      <c r="BD5381"/>
      <c r="BE5381" s="30" t="str">
        <f t="shared" si="784"/>
        <v>oui</v>
      </c>
    </row>
    <row r="5382" spans="3:57" ht="15" customHeight="1" x14ac:dyDescent="0.25">
      <c r="C5382" s="15"/>
      <c r="W5382" s="132" t="s">
        <v>91</v>
      </c>
      <c r="AN5382"/>
      <c r="AO5382"/>
      <c r="AP5382"/>
      <c r="AQ5382"/>
      <c r="BD5382"/>
      <c r="BE5382" s="30" t="str">
        <f t="shared" si="784"/>
        <v>oui</v>
      </c>
    </row>
    <row r="5383" spans="3:57" ht="15" customHeight="1" x14ac:dyDescent="0.25">
      <c r="C5383" s="15"/>
      <c r="W5383" s="132" t="s">
        <v>91</v>
      </c>
      <c r="AN5383"/>
      <c r="AO5383"/>
      <c r="AP5383"/>
      <c r="AQ5383"/>
      <c r="BD5383"/>
      <c r="BE5383" s="30" t="str">
        <f t="shared" si="784"/>
        <v>oui</v>
      </c>
    </row>
    <row r="5384" spans="3:57" ht="15" customHeight="1" x14ac:dyDescent="0.25">
      <c r="C5384" s="15"/>
      <c r="W5384" s="132" t="s">
        <v>91</v>
      </c>
      <c r="AN5384"/>
      <c r="AO5384"/>
      <c r="AP5384"/>
      <c r="AQ5384"/>
      <c r="BD5384"/>
      <c r="BE5384" s="30" t="str">
        <f t="shared" si="784"/>
        <v>oui</v>
      </c>
    </row>
    <row r="5385" spans="3:57" ht="15" customHeight="1" x14ac:dyDescent="0.25">
      <c r="C5385" s="15"/>
      <c r="W5385" s="132" t="s">
        <v>91</v>
      </c>
      <c r="AN5385"/>
      <c r="AO5385"/>
      <c r="AP5385"/>
      <c r="AQ5385"/>
      <c r="BD5385"/>
      <c r="BE5385" s="30" t="str">
        <f t="shared" si="784"/>
        <v>oui</v>
      </c>
    </row>
    <row r="5386" spans="3:57" ht="15" customHeight="1" x14ac:dyDescent="0.25">
      <c r="C5386" s="15"/>
      <c r="W5386" s="132" t="s">
        <v>91</v>
      </c>
      <c r="AN5386"/>
      <c r="AO5386"/>
      <c r="AP5386"/>
      <c r="AQ5386"/>
      <c r="BD5386"/>
      <c r="BE5386" s="30" t="str">
        <f t="shared" si="784"/>
        <v>oui</v>
      </c>
    </row>
    <row r="5387" spans="3:57" ht="15" customHeight="1" x14ac:dyDescent="0.25">
      <c r="C5387" s="15"/>
      <c r="W5387" s="132" t="s">
        <v>91</v>
      </c>
      <c r="AN5387"/>
      <c r="AO5387"/>
      <c r="AP5387"/>
      <c r="AQ5387"/>
      <c r="BD5387"/>
      <c r="BE5387" s="30" t="str">
        <f t="shared" si="784"/>
        <v>oui</v>
      </c>
    </row>
    <row r="5388" spans="3:57" ht="15" customHeight="1" x14ac:dyDescent="0.25">
      <c r="C5388" s="15"/>
      <c r="W5388" s="132" t="s">
        <v>91</v>
      </c>
      <c r="AN5388"/>
      <c r="AO5388"/>
      <c r="AP5388"/>
      <c r="AQ5388"/>
      <c r="BD5388"/>
      <c r="BE5388" s="30" t="str">
        <f t="shared" si="784"/>
        <v>oui</v>
      </c>
    </row>
    <row r="5389" spans="3:57" ht="15" customHeight="1" x14ac:dyDescent="0.25">
      <c r="C5389" s="15"/>
      <c r="W5389" s="132" t="s">
        <v>91</v>
      </c>
      <c r="AN5389"/>
      <c r="AO5389"/>
      <c r="AP5389"/>
      <c r="AQ5389"/>
      <c r="BD5389"/>
      <c r="BE5389" s="30" t="str">
        <f t="shared" si="784"/>
        <v>oui</v>
      </c>
    </row>
    <row r="5390" spans="3:57" ht="15" customHeight="1" x14ac:dyDescent="0.25">
      <c r="C5390" s="15"/>
      <c r="W5390" s="132" t="s">
        <v>91</v>
      </c>
      <c r="AN5390"/>
      <c r="AO5390"/>
      <c r="AP5390"/>
      <c r="AQ5390"/>
      <c r="BD5390"/>
      <c r="BE5390" s="30" t="str">
        <f t="shared" si="784"/>
        <v>oui</v>
      </c>
    </row>
    <row r="5391" spans="3:57" ht="15" customHeight="1" x14ac:dyDescent="0.25">
      <c r="C5391" s="15"/>
      <c r="W5391" s="132" t="s">
        <v>91</v>
      </c>
      <c r="AN5391"/>
      <c r="AO5391"/>
      <c r="AP5391"/>
      <c r="AQ5391"/>
      <c r="BD5391"/>
      <c r="BE5391" s="30" t="str">
        <f t="shared" si="784"/>
        <v>oui</v>
      </c>
    </row>
    <row r="5392" spans="3:57" ht="15" customHeight="1" x14ac:dyDescent="0.25">
      <c r="C5392" s="15"/>
      <c r="W5392" s="132" t="s">
        <v>91</v>
      </c>
      <c r="AN5392"/>
      <c r="AO5392"/>
      <c r="AP5392"/>
      <c r="AQ5392"/>
      <c r="BD5392"/>
      <c r="BE5392" s="30" t="str">
        <f t="shared" si="784"/>
        <v>oui</v>
      </c>
    </row>
    <row r="5393" spans="1:64" ht="15" customHeight="1" x14ac:dyDescent="0.25">
      <c r="C5393" s="15"/>
      <c r="W5393" s="132" t="s">
        <v>91</v>
      </c>
      <c r="AN5393"/>
      <c r="AO5393"/>
      <c r="AP5393"/>
      <c r="AQ5393"/>
      <c r="BD5393"/>
      <c r="BE5393" s="30" t="str">
        <f t="shared" si="784"/>
        <v>oui</v>
      </c>
    </row>
    <row r="5394" spans="1:64" ht="15" customHeight="1" x14ac:dyDescent="0.25">
      <c r="C5394" s="15"/>
      <c r="W5394" s="132" t="s">
        <v>91</v>
      </c>
      <c r="AN5394"/>
      <c r="AO5394"/>
      <c r="AP5394"/>
      <c r="AQ5394"/>
      <c r="BD5394"/>
      <c r="BE5394" s="30" t="str">
        <f t="shared" ref="BE5394:BE5400" si="785">+BE5393</f>
        <v>oui</v>
      </c>
    </row>
    <row r="5395" spans="1:64" ht="15" customHeight="1" x14ac:dyDescent="0.25">
      <c r="C5395" s="15"/>
      <c r="W5395" s="132" t="s">
        <v>91</v>
      </c>
      <c r="AN5395"/>
      <c r="AO5395"/>
      <c r="AP5395"/>
      <c r="AQ5395"/>
      <c r="BD5395"/>
      <c r="BE5395" s="30" t="str">
        <f t="shared" si="785"/>
        <v>oui</v>
      </c>
    </row>
    <row r="5396" spans="1:64" ht="15" customHeight="1" x14ac:dyDescent="0.25">
      <c r="C5396" s="15"/>
      <c r="W5396" s="132" t="s">
        <v>91</v>
      </c>
      <c r="AN5396"/>
      <c r="AO5396"/>
      <c r="AP5396"/>
      <c r="AQ5396"/>
      <c r="BD5396"/>
      <c r="BE5396" s="30" t="str">
        <f t="shared" si="785"/>
        <v>oui</v>
      </c>
    </row>
    <row r="5397" spans="1:64" ht="15" customHeight="1" x14ac:dyDescent="0.25">
      <c r="C5397" s="15"/>
      <c r="W5397" s="132" t="s">
        <v>91</v>
      </c>
      <c r="AN5397"/>
      <c r="AO5397"/>
      <c r="AP5397"/>
      <c r="AQ5397"/>
      <c r="BD5397"/>
      <c r="BE5397" s="30" t="str">
        <f t="shared" si="785"/>
        <v>oui</v>
      </c>
    </row>
    <row r="5398" spans="1:64" ht="15" customHeight="1" x14ac:dyDescent="0.25">
      <c r="C5398" s="15"/>
      <c r="W5398" s="132" t="s">
        <v>91</v>
      </c>
      <c r="AN5398"/>
      <c r="AO5398"/>
      <c r="AP5398"/>
      <c r="AQ5398"/>
      <c r="BD5398"/>
      <c r="BE5398" s="30" t="str">
        <f t="shared" si="785"/>
        <v>oui</v>
      </c>
    </row>
    <row r="5399" spans="1:64" ht="15" customHeight="1" x14ac:dyDescent="0.25">
      <c r="C5399" s="15"/>
      <c r="W5399" s="132" t="s">
        <v>91</v>
      </c>
      <c r="AN5399"/>
      <c r="AO5399"/>
      <c r="AP5399"/>
      <c r="AQ5399"/>
      <c r="BD5399"/>
      <c r="BE5399" s="30" t="str">
        <f t="shared" si="785"/>
        <v>oui</v>
      </c>
    </row>
    <row r="5400" spans="1:64" x14ac:dyDescent="0.25">
      <c r="C5400" s="15"/>
      <c r="W5400" s="132" t="s">
        <v>91</v>
      </c>
      <c r="AN5400"/>
      <c r="AO5400"/>
      <c r="AP5400"/>
      <c r="AQ5400"/>
      <c r="BD5400"/>
      <c r="BE5400" s="30" t="str">
        <f t="shared" si="785"/>
        <v>oui</v>
      </c>
    </row>
    <row r="5401" spans="1:64" s="17" customFormat="1" ht="15.75" x14ac:dyDescent="0.25">
      <c r="A5401" s="13" t="s">
        <v>9</v>
      </c>
      <c r="B5401" s="14"/>
      <c r="C5401" s="15"/>
      <c r="D5401" s="16">
        <v>84974</v>
      </c>
      <c r="E5401" s="16"/>
      <c r="F5401" s="16"/>
      <c r="H5401" s="17">
        <v>4127</v>
      </c>
      <c r="L5401" s="17">
        <v>293736</v>
      </c>
      <c r="M5401" s="17">
        <v>0</v>
      </c>
      <c r="N5401" s="17">
        <v>0</v>
      </c>
      <c r="P5401" s="17">
        <v>29</v>
      </c>
      <c r="R5401" s="18"/>
      <c r="S5401" s="18"/>
      <c r="T5401" s="17">
        <v>-540</v>
      </c>
      <c r="U5401" s="18"/>
      <c r="V5401" s="18"/>
      <c r="W5401" s="17" t="s">
        <v>10</v>
      </c>
      <c r="AK5401" s="19">
        <v>0</v>
      </c>
      <c r="AN5401" s="18">
        <v>39359</v>
      </c>
      <c r="AO5401" s="18">
        <v>0</v>
      </c>
      <c r="AP5401" s="20"/>
      <c r="AQ5401" s="18">
        <v>46</v>
      </c>
      <c r="AW5401" s="17">
        <v>0</v>
      </c>
      <c r="AY5401" s="21">
        <v>0</v>
      </c>
      <c r="AZ5401" s="22">
        <v>0</v>
      </c>
      <c r="BA5401" s="22">
        <v>21779</v>
      </c>
      <c r="BD5401" s="23"/>
      <c r="BE5401" s="17" t="str">
        <f>+IF(AND(BF5401="oui",BG5401="oui",BI5401="oui",BJ5401="oui",BK5401="oui",BL5401="oui"),"oui","non")</f>
        <v>oui</v>
      </c>
      <c r="BF5401" s="17" t="str">
        <f>+IF(AND(AY5401=0),"oui","non")</f>
        <v>oui</v>
      </c>
      <c r="BG5401" s="17" t="s">
        <v>119</v>
      </c>
      <c r="BH5401" s="17" t="s">
        <v>119</v>
      </c>
      <c r="BI5401" s="17" t="str">
        <f>+IF(AND(G5428=0),"oui","non")</f>
        <v>oui</v>
      </c>
      <c r="BJ5401" s="17" t="str">
        <f>+IF(AND(G5430=0),"oui","non")</f>
        <v>oui</v>
      </c>
      <c r="BK5401" s="17" t="str">
        <f>+IF(AND(E5426=0,F5426=0,G5426=0,H5426=0,I5426=0,J5426=0,K5426=0,L5426=0,M5426=0,O5426=0,P5426=0,Q5426=0,N5426&gt;=0,D5426=0),"oui","non")</f>
        <v>oui</v>
      </c>
      <c r="BL5401" s="17" t="str">
        <f>+IF(AM5423=AI5423,"oui","non")</f>
        <v>oui</v>
      </c>
    </row>
    <row r="5402" spans="1:64" s="24" customFormat="1" ht="11.25" customHeight="1" x14ac:dyDescent="0.2">
      <c r="B5402" s="25"/>
      <c r="C5402" s="15"/>
      <c r="R5402" s="26" t="s">
        <v>11</v>
      </c>
      <c r="S5402" s="26"/>
      <c r="T5402" s="26"/>
      <c r="U5402" s="26"/>
      <c r="V5402" s="26"/>
      <c r="W5402" s="27" t="s">
        <v>10</v>
      </c>
      <c r="AY5402" s="28"/>
      <c r="AZ5402" s="28"/>
      <c r="BA5402" s="28"/>
      <c r="BD5402" s="29"/>
      <c r="BE5402" s="30" t="str">
        <f t="shared" ref="BE5402:BL5417" si="786">+BE5401</f>
        <v>oui</v>
      </c>
      <c r="BF5402" s="33" t="str">
        <f t="shared" si="786"/>
        <v>oui</v>
      </c>
      <c r="BG5402" s="33" t="str">
        <f t="shared" si="786"/>
        <v>oui</v>
      </c>
      <c r="BH5402" s="33" t="str">
        <f t="shared" si="786"/>
        <v>oui</v>
      </c>
      <c r="BI5402" s="33" t="str">
        <f t="shared" si="786"/>
        <v>oui</v>
      </c>
      <c r="BJ5402" s="33" t="str">
        <f t="shared" si="786"/>
        <v>oui</v>
      </c>
      <c r="BK5402" s="33" t="str">
        <f t="shared" si="786"/>
        <v>oui</v>
      </c>
      <c r="BL5402" s="33" t="str">
        <f t="shared" si="786"/>
        <v>oui</v>
      </c>
    </row>
    <row r="5403" spans="1:64" s="24" customFormat="1" ht="22.5" customHeight="1" x14ac:dyDescent="0.2">
      <c r="B5403" s="25"/>
      <c r="C5403" s="15"/>
      <c r="R5403" s="479" t="s">
        <v>12</v>
      </c>
      <c r="S5403" s="480"/>
      <c r="T5403" s="481"/>
      <c r="U5403" s="482" t="s">
        <v>13</v>
      </c>
      <c r="V5403" s="483"/>
      <c r="W5403" s="27" t="s">
        <v>10</v>
      </c>
      <c r="AW5403" s="32"/>
      <c r="AY5403" s="28"/>
      <c r="AZ5403" s="28"/>
      <c r="BA5403" s="28"/>
      <c r="BD5403" s="29"/>
      <c r="BE5403" s="30" t="str">
        <f t="shared" si="786"/>
        <v>oui</v>
      </c>
      <c r="BF5403" s="33" t="str">
        <f t="shared" si="786"/>
        <v>oui</v>
      </c>
      <c r="BG5403" s="33" t="str">
        <f t="shared" si="786"/>
        <v>oui</v>
      </c>
      <c r="BH5403" s="33" t="str">
        <f t="shared" si="786"/>
        <v>oui</v>
      </c>
      <c r="BI5403" s="33" t="str">
        <f t="shared" si="786"/>
        <v>oui</v>
      </c>
      <c r="BJ5403" s="33" t="str">
        <f t="shared" si="786"/>
        <v>oui</v>
      </c>
      <c r="BK5403" s="33" t="str">
        <f t="shared" si="786"/>
        <v>oui</v>
      </c>
      <c r="BL5403" s="33" t="str">
        <f t="shared" si="786"/>
        <v>oui</v>
      </c>
    </row>
    <row r="5404" spans="1:64" s="45" customFormat="1" ht="35.25" customHeight="1" x14ac:dyDescent="0.25">
      <c r="A5404" s="34" t="s">
        <v>14</v>
      </c>
      <c r="B5404" s="35" t="s">
        <v>15</v>
      </c>
      <c r="C5404" s="15"/>
      <c r="D5404" s="36">
        <v>0.2</v>
      </c>
      <c r="E5404" s="36"/>
      <c r="F5404" s="36">
        <v>0.19600000000000001</v>
      </c>
      <c r="G5404" s="36"/>
      <c r="H5404" s="36">
        <v>0.1</v>
      </c>
      <c r="I5404" s="36"/>
      <c r="J5404" s="36">
        <v>7.0000000000000007E-2</v>
      </c>
      <c r="K5404" s="36"/>
      <c r="L5404" s="36">
        <v>5.5E-2</v>
      </c>
      <c r="M5404" s="36"/>
      <c r="N5404" s="36">
        <v>2.1000000000000001E-2</v>
      </c>
      <c r="O5404" s="36"/>
      <c r="P5404" s="36">
        <v>0</v>
      </c>
      <c r="Q5404" s="36"/>
      <c r="R5404" s="37" t="s">
        <v>16</v>
      </c>
      <c r="S5404" s="37" t="s">
        <v>17</v>
      </c>
      <c r="T5404" s="38" t="s">
        <v>18</v>
      </c>
      <c r="U5404" s="37" t="s">
        <v>19</v>
      </c>
      <c r="V5404" s="37" t="s">
        <v>20</v>
      </c>
      <c r="W5404" s="27" t="s">
        <v>10</v>
      </c>
      <c r="X5404" s="39" t="s">
        <v>21</v>
      </c>
      <c r="Y5404" s="39" t="s">
        <v>21</v>
      </c>
      <c r="Z5404" s="39" t="s">
        <v>21</v>
      </c>
      <c r="AA5404" s="39" t="s">
        <v>21</v>
      </c>
      <c r="AB5404" s="39" t="s">
        <v>21</v>
      </c>
      <c r="AC5404" s="39" t="s">
        <v>21</v>
      </c>
      <c r="AD5404" s="39" t="s">
        <v>21</v>
      </c>
      <c r="AE5404" s="40" t="s">
        <v>22</v>
      </c>
      <c r="AF5404" s="41" t="s">
        <v>23</v>
      </c>
      <c r="AG5404" s="42" t="s">
        <v>24</v>
      </c>
      <c r="AH5404" s="43" t="s">
        <v>25</v>
      </c>
      <c r="AI5404" s="44" t="s">
        <v>26</v>
      </c>
      <c r="AK5404" s="46" t="s">
        <v>27</v>
      </c>
      <c r="AL5404" s="47"/>
      <c r="AM5404" s="48"/>
      <c r="AN5404" s="487" t="s">
        <v>28</v>
      </c>
      <c r="AO5404" s="488"/>
      <c r="AP5404" s="489"/>
      <c r="AQ5404" s="49" t="s">
        <v>29</v>
      </c>
      <c r="AR5404" s="49"/>
      <c r="AS5404" s="50" t="s">
        <v>30</v>
      </c>
      <c r="AT5404" s="42" t="s">
        <v>24</v>
      </c>
      <c r="AU5404" s="50" t="s">
        <v>31</v>
      </c>
      <c r="AW5404" s="51" t="s">
        <v>32</v>
      </c>
      <c r="AY5404" s="52" t="s">
        <v>33</v>
      </c>
      <c r="AZ5404" s="53" t="s">
        <v>34</v>
      </c>
      <c r="BA5404" s="53" t="s">
        <v>35</v>
      </c>
      <c r="BC5404" s="54" t="s">
        <v>36</v>
      </c>
      <c r="BD5404" s="55"/>
      <c r="BE5404" s="30" t="str">
        <f t="shared" si="786"/>
        <v>oui</v>
      </c>
      <c r="BF5404" s="56" t="str">
        <f t="shared" si="786"/>
        <v>oui</v>
      </c>
      <c r="BG5404" s="56" t="str">
        <f t="shared" si="786"/>
        <v>oui</v>
      </c>
      <c r="BH5404" s="56" t="str">
        <f t="shared" si="786"/>
        <v>oui</v>
      </c>
      <c r="BI5404" s="56" t="str">
        <f t="shared" si="786"/>
        <v>oui</v>
      </c>
      <c r="BJ5404" s="56" t="str">
        <f t="shared" si="786"/>
        <v>oui</v>
      </c>
      <c r="BK5404" s="56" t="str">
        <f t="shared" si="786"/>
        <v>oui</v>
      </c>
      <c r="BL5404" s="56" t="str">
        <f t="shared" si="786"/>
        <v>oui</v>
      </c>
    </row>
    <row r="5405" spans="1:64" s="45" customFormat="1" ht="32.25" customHeight="1" x14ac:dyDescent="0.2">
      <c r="A5405" s="34"/>
      <c r="B5405" s="57"/>
      <c r="C5405" s="15"/>
      <c r="D5405" s="58" t="s">
        <v>37</v>
      </c>
      <c r="E5405" s="59" t="s">
        <v>38</v>
      </c>
      <c r="F5405" s="60" t="s">
        <v>37</v>
      </c>
      <c r="G5405" s="59" t="s">
        <v>38</v>
      </c>
      <c r="H5405" s="58" t="s">
        <v>37</v>
      </c>
      <c r="I5405" s="59" t="s">
        <v>38</v>
      </c>
      <c r="J5405" s="59" t="s">
        <v>37</v>
      </c>
      <c r="K5405" s="59" t="s">
        <v>38</v>
      </c>
      <c r="L5405" s="58" t="s">
        <v>37</v>
      </c>
      <c r="M5405" s="59" t="s">
        <v>38</v>
      </c>
      <c r="N5405" s="58" t="s">
        <v>37</v>
      </c>
      <c r="O5405" s="59" t="s">
        <v>38</v>
      </c>
      <c r="P5405" s="58" t="s">
        <v>37</v>
      </c>
      <c r="Q5405" s="59" t="s">
        <v>38</v>
      </c>
      <c r="R5405" s="61"/>
      <c r="S5405" s="61"/>
      <c r="T5405" s="62" t="s">
        <v>39</v>
      </c>
      <c r="U5405" s="61"/>
      <c r="V5405" s="61"/>
      <c r="W5405" s="27" t="s">
        <v>10</v>
      </c>
      <c r="X5405" s="63">
        <v>0.2</v>
      </c>
      <c r="Y5405" s="63">
        <v>0.19600000000000001</v>
      </c>
      <c r="Z5405" s="63">
        <v>0.1</v>
      </c>
      <c r="AA5405" s="63">
        <v>7.0000000000000007E-2</v>
      </c>
      <c r="AB5405" s="63">
        <v>5.5E-2</v>
      </c>
      <c r="AC5405" s="63">
        <v>2.1000000000000001E-2</v>
      </c>
      <c r="AD5405" s="63">
        <v>0</v>
      </c>
      <c r="AE5405" s="64"/>
      <c r="AF5405" s="65"/>
      <c r="AG5405" s="66"/>
      <c r="AH5405" s="67"/>
      <c r="AI5405" s="68"/>
      <c r="AK5405" s="69" t="s">
        <v>40</v>
      </c>
      <c r="AL5405" s="69" t="s">
        <v>41</v>
      </c>
      <c r="AM5405" s="69" t="s">
        <v>42</v>
      </c>
      <c r="AN5405" s="70" t="s">
        <v>43</v>
      </c>
      <c r="AO5405" s="70" t="s">
        <v>44</v>
      </c>
      <c r="AP5405" s="70" t="s">
        <v>45</v>
      </c>
      <c r="AQ5405" s="69" t="s">
        <v>46</v>
      </c>
      <c r="AR5405" s="69" t="s">
        <v>47</v>
      </c>
      <c r="AS5405" s="71"/>
      <c r="AT5405" s="66"/>
      <c r="AU5405" s="71"/>
      <c r="AW5405" s="72">
        <v>4455100</v>
      </c>
      <c r="AY5405" s="73"/>
      <c r="AZ5405" s="74">
        <v>4458300</v>
      </c>
      <c r="BA5405" s="74">
        <v>4456700</v>
      </c>
      <c r="BC5405" s="75"/>
      <c r="BD5405" s="55"/>
      <c r="BE5405" s="30" t="str">
        <f t="shared" si="786"/>
        <v>oui</v>
      </c>
      <c r="BF5405" s="56" t="str">
        <f t="shared" si="786"/>
        <v>oui</v>
      </c>
      <c r="BG5405" s="56" t="str">
        <f t="shared" si="786"/>
        <v>oui</v>
      </c>
      <c r="BH5405" s="56" t="str">
        <f t="shared" si="786"/>
        <v>oui</v>
      </c>
      <c r="BI5405" s="56" t="str">
        <f t="shared" si="786"/>
        <v>oui</v>
      </c>
      <c r="BJ5405" s="56" t="str">
        <f t="shared" si="786"/>
        <v>oui</v>
      </c>
      <c r="BK5405" s="56" t="str">
        <f t="shared" si="786"/>
        <v>oui</v>
      </c>
      <c r="BL5405" s="56" t="str">
        <f t="shared" si="786"/>
        <v>oui</v>
      </c>
    </row>
    <row r="5406" spans="1:64" s="81" customFormat="1" ht="11.25" customHeight="1" x14ac:dyDescent="0.2">
      <c r="A5406" s="34"/>
      <c r="B5406" s="76" t="s">
        <v>48</v>
      </c>
      <c r="C5406" s="15"/>
      <c r="D5406" s="496" t="s">
        <v>49</v>
      </c>
      <c r="E5406" s="497"/>
      <c r="F5406" s="496" t="s">
        <v>50</v>
      </c>
      <c r="G5406" s="497"/>
      <c r="H5406" s="496" t="s">
        <v>51</v>
      </c>
      <c r="I5406" s="497"/>
      <c r="J5406" s="496" t="s">
        <v>50</v>
      </c>
      <c r="K5406" s="497"/>
      <c r="L5406" s="496" t="s">
        <v>52</v>
      </c>
      <c r="M5406" s="497"/>
      <c r="N5406" s="496" t="s">
        <v>53</v>
      </c>
      <c r="O5406" s="497"/>
      <c r="P5406" s="496"/>
      <c r="Q5406" s="497"/>
      <c r="R5406" s="77" t="s">
        <v>54</v>
      </c>
      <c r="S5406" s="499" t="s">
        <v>55</v>
      </c>
      <c r="T5406" s="77" t="s">
        <v>56</v>
      </c>
      <c r="U5406" s="76" t="s">
        <v>57</v>
      </c>
      <c r="V5406" s="76" t="s">
        <v>58</v>
      </c>
      <c r="W5406" s="27" t="s">
        <v>10</v>
      </c>
      <c r="X5406" s="78" t="s">
        <v>49</v>
      </c>
      <c r="Y5406" s="78" t="s">
        <v>50</v>
      </c>
      <c r="Z5406" s="78" t="s">
        <v>51</v>
      </c>
      <c r="AA5406" s="78" t="s">
        <v>50</v>
      </c>
      <c r="AB5406" s="78" t="s">
        <v>52</v>
      </c>
      <c r="AC5406" s="78" t="s">
        <v>53</v>
      </c>
      <c r="AD5406" s="78"/>
      <c r="AE5406" s="79"/>
      <c r="AF5406" s="80" t="s">
        <v>59</v>
      </c>
      <c r="AG5406" s="80"/>
      <c r="AH5406" s="79" t="s">
        <v>60</v>
      </c>
      <c r="AI5406" s="79" t="s">
        <v>61</v>
      </c>
      <c r="AK5406" s="80"/>
      <c r="AL5406" s="80"/>
      <c r="AM5406" s="80" t="s">
        <v>62</v>
      </c>
      <c r="AN5406" s="80"/>
      <c r="AO5406" s="80"/>
      <c r="AP5406" s="80" t="s">
        <v>63</v>
      </c>
      <c r="AQ5406" s="503" t="s">
        <v>64</v>
      </c>
      <c r="AR5406" s="504"/>
      <c r="AS5406" s="80" t="s">
        <v>65</v>
      </c>
      <c r="AT5406" s="80"/>
      <c r="AU5406" s="80" t="s">
        <v>66</v>
      </c>
      <c r="AW5406" s="80" t="s">
        <v>67</v>
      </c>
      <c r="AY5406" s="82" t="s">
        <v>68</v>
      </c>
      <c r="AZ5406" s="82" t="s">
        <v>69</v>
      </c>
      <c r="BA5406" s="82" t="s">
        <v>70</v>
      </c>
      <c r="BC5406" s="80"/>
      <c r="BD5406" s="83"/>
      <c r="BE5406" s="30" t="str">
        <f t="shared" si="786"/>
        <v>oui</v>
      </c>
      <c r="BF5406" s="84" t="str">
        <f t="shared" si="786"/>
        <v>oui</v>
      </c>
      <c r="BG5406" s="84" t="str">
        <f t="shared" si="786"/>
        <v>oui</v>
      </c>
      <c r="BH5406" s="84" t="str">
        <f t="shared" si="786"/>
        <v>oui</v>
      </c>
      <c r="BI5406" s="84" t="str">
        <f t="shared" si="786"/>
        <v>oui</v>
      </c>
      <c r="BJ5406" s="84" t="str">
        <f t="shared" si="786"/>
        <v>oui</v>
      </c>
      <c r="BK5406" s="84" t="str">
        <f t="shared" si="786"/>
        <v>oui</v>
      </c>
      <c r="BL5406" s="84" t="str">
        <f t="shared" si="786"/>
        <v>oui</v>
      </c>
    </row>
    <row r="5407" spans="1:64" s="24" customFormat="1" ht="11.25" customHeight="1" x14ac:dyDescent="0.2">
      <c r="A5407" s="85"/>
      <c r="B5407" s="86"/>
      <c r="C5407" s="15"/>
      <c r="D5407" s="86"/>
      <c r="E5407" s="86"/>
      <c r="F5407" s="86"/>
      <c r="G5407" s="86"/>
      <c r="H5407" s="86"/>
      <c r="I5407" s="86"/>
      <c r="J5407" s="86"/>
      <c r="K5407" s="86"/>
      <c r="L5407" s="86"/>
      <c r="M5407" s="86"/>
      <c r="N5407" s="86"/>
      <c r="O5407" s="86"/>
      <c r="P5407" s="86"/>
      <c r="Q5407" s="86"/>
      <c r="R5407" s="86"/>
      <c r="S5407" s="86"/>
      <c r="U5407" s="86"/>
      <c r="V5407" s="86"/>
      <c r="W5407" s="27" t="s">
        <v>10</v>
      </c>
      <c r="X5407" s="86"/>
      <c r="Y5407" s="86"/>
      <c r="Z5407" s="86"/>
      <c r="AA5407" s="86"/>
      <c r="AB5407" s="86"/>
      <c r="AC5407" s="86"/>
      <c r="AD5407" s="86"/>
      <c r="AE5407" s="86"/>
      <c r="AH5407" s="86"/>
      <c r="AI5407" s="86"/>
      <c r="AK5407" s="87"/>
      <c r="AL5407" s="87"/>
      <c r="AM5407" s="87"/>
      <c r="AW5407" s="87"/>
      <c r="AY5407" s="28"/>
      <c r="AZ5407" s="28"/>
      <c r="BA5407" s="28"/>
      <c r="BD5407" s="29"/>
      <c r="BE5407" s="30" t="str">
        <f t="shared" si="786"/>
        <v>oui</v>
      </c>
      <c r="BF5407" s="33" t="str">
        <f t="shared" si="786"/>
        <v>oui</v>
      </c>
      <c r="BG5407" s="33" t="str">
        <f t="shared" si="786"/>
        <v>oui</v>
      </c>
      <c r="BH5407" s="33" t="str">
        <f t="shared" si="786"/>
        <v>oui</v>
      </c>
      <c r="BI5407" s="33" t="str">
        <f t="shared" si="786"/>
        <v>oui</v>
      </c>
      <c r="BJ5407" s="33" t="str">
        <f t="shared" si="786"/>
        <v>oui</v>
      </c>
      <c r="BK5407" s="33" t="str">
        <f t="shared" si="786"/>
        <v>oui</v>
      </c>
      <c r="BL5407" s="33" t="str">
        <f t="shared" si="786"/>
        <v>oui</v>
      </c>
    </row>
    <row r="5408" spans="1:64" s="24" customFormat="1" ht="11.25" customHeight="1" x14ac:dyDescent="0.2">
      <c r="A5408" s="506" t="s">
        <v>71</v>
      </c>
      <c r="B5408" s="507">
        <v>418317</v>
      </c>
      <c r="C5408" s="15"/>
      <c r="D5408" s="471">
        <v>98312</v>
      </c>
      <c r="E5408" s="471"/>
      <c r="F5408" s="471"/>
      <c r="G5408" s="471"/>
      <c r="H5408" s="471">
        <v>3846</v>
      </c>
      <c r="I5408" s="471"/>
      <c r="J5408" s="471"/>
      <c r="K5408" s="471"/>
      <c r="L5408" s="471">
        <v>316132</v>
      </c>
      <c r="M5408" s="471"/>
      <c r="N5408" s="471"/>
      <c r="O5408" s="513"/>
      <c r="P5408" s="513">
        <v>18</v>
      </c>
      <c r="Q5408" s="513"/>
      <c r="R5408" s="509">
        <v>418290</v>
      </c>
      <c r="S5408" s="510">
        <v>0</v>
      </c>
      <c r="T5408" s="513">
        <v>9</v>
      </c>
      <c r="U5408" s="88">
        <v>18</v>
      </c>
      <c r="V5408" s="89"/>
      <c r="W5408" s="27" t="s">
        <v>10</v>
      </c>
      <c r="X5408" s="88">
        <v>19662</v>
      </c>
      <c r="Y5408" s="88">
        <v>0</v>
      </c>
      <c r="Z5408" s="88">
        <v>385</v>
      </c>
      <c r="AA5408" s="88">
        <v>0</v>
      </c>
      <c r="AB5408" s="88">
        <v>17387</v>
      </c>
      <c r="AC5408" s="88">
        <v>0</v>
      </c>
      <c r="AD5408" s="88">
        <v>0</v>
      </c>
      <c r="AE5408" s="88">
        <v>37434</v>
      </c>
      <c r="AF5408" s="89"/>
      <c r="AG5408" s="89"/>
      <c r="AH5408" s="88">
        <v>37434</v>
      </c>
      <c r="AI5408" s="90">
        <f t="shared" ref="AI5408:AI5416" si="787">+ROUND(E5408*$D$5,0)+ROUND(G5408*$F$5,0)+ROUND(I5408*$H$5,0)+ROUND(K5408*$J$5,0)+ROUND(M5408*$L$5,0)+ROUND(O5408*$N$5,0)</f>
        <v>0</v>
      </c>
      <c r="AJ5408" s="92"/>
      <c r="AK5408" s="89">
        <v>549</v>
      </c>
      <c r="AL5408" s="89"/>
      <c r="AM5408" s="88">
        <v>549</v>
      </c>
      <c r="AN5408" s="89">
        <v>42999</v>
      </c>
      <c r="AO5408" s="89"/>
      <c r="AP5408" s="88">
        <v>42999</v>
      </c>
      <c r="AQ5408" s="89">
        <v>1</v>
      </c>
      <c r="AR5408" s="89"/>
      <c r="AS5408" s="88">
        <v>7890</v>
      </c>
      <c r="AT5408" s="89"/>
      <c r="AU5408" s="88">
        <v>51439</v>
      </c>
      <c r="AV5408" s="92"/>
      <c r="AW5408" s="93">
        <v>0</v>
      </c>
      <c r="AX5408" s="92"/>
      <c r="AY5408" s="94">
        <v>14005</v>
      </c>
      <c r="AZ5408" s="95"/>
      <c r="BA5408" s="94">
        <v>14005</v>
      </c>
      <c r="BB5408" s="92"/>
      <c r="BC5408" s="96"/>
      <c r="BD5408" s="97"/>
      <c r="BE5408" s="30" t="str">
        <f t="shared" si="786"/>
        <v>oui</v>
      </c>
      <c r="BF5408" s="98" t="str">
        <f t="shared" si="786"/>
        <v>oui</v>
      </c>
      <c r="BG5408" s="98" t="str">
        <f t="shared" si="786"/>
        <v>oui</v>
      </c>
      <c r="BH5408" s="98" t="str">
        <f t="shared" si="786"/>
        <v>oui</v>
      </c>
      <c r="BI5408" s="98" t="str">
        <f t="shared" si="786"/>
        <v>oui</v>
      </c>
      <c r="BJ5408" s="98" t="str">
        <f t="shared" si="786"/>
        <v>oui</v>
      </c>
      <c r="BK5408" s="98" t="str">
        <f t="shared" si="786"/>
        <v>oui</v>
      </c>
      <c r="BL5408" s="33" t="str">
        <f t="shared" si="786"/>
        <v>oui</v>
      </c>
    </row>
    <row r="5409" spans="1:64" s="24" customFormat="1" ht="11.25" customHeight="1" x14ac:dyDescent="0.2">
      <c r="A5409" s="506" t="s">
        <v>72</v>
      </c>
      <c r="B5409" s="507">
        <v>388591</v>
      </c>
      <c r="C5409" s="15"/>
      <c r="D5409" s="471">
        <v>85083</v>
      </c>
      <c r="E5409" s="471"/>
      <c r="F5409" s="471"/>
      <c r="G5409" s="471"/>
      <c r="H5409" s="471">
        <v>4099</v>
      </c>
      <c r="I5409" s="471"/>
      <c r="J5409" s="471"/>
      <c r="K5409" s="471"/>
      <c r="L5409" s="471">
        <v>299363</v>
      </c>
      <c r="M5409" s="471"/>
      <c r="N5409" s="471"/>
      <c r="O5409" s="513"/>
      <c r="P5409" s="513">
        <v>46</v>
      </c>
      <c r="Q5409" s="513"/>
      <c r="R5409" s="509">
        <v>388545</v>
      </c>
      <c r="S5409" s="510">
        <v>0</v>
      </c>
      <c r="T5409" s="513"/>
      <c r="U5409" s="88">
        <v>46</v>
      </c>
      <c r="V5409" s="89"/>
      <c r="W5409" s="27" t="s">
        <v>10</v>
      </c>
      <c r="X5409" s="88">
        <v>17017</v>
      </c>
      <c r="Y5409" s="88">
        <v>0</v>
      </c>
      <c r="Z5409" s="88">
        <v>410</v>
      </c>
      <c r="AA5409" s="88">
        <v>0</v>
      </c>
      <c r="AB5409" s="88">
        <v>16465</v>
      </c>
      <c r="AC5409" s="88">
        <v>0</v>
      </c>
      <c r="AD5409" s="88">
        <v>0</v>
      </c>
      <c r="AE5409" s="88">
        <v>33892</v>
      </c>
      <c r="AF5409" s="89"/>
      <c r="AG5409" s="89"/>
      <c r="AH5409" s="88">
        <v>33892</v>
      </c>
      <c r="AI5409" s="90">
        <f t="shared" si="787"/>
        <v>0</v>
      </c>
      <c r="AJ5409" s="92"/>
      <c r="AK5409" s="89">
        <v>386</v>
      </c>
      <c r="AL5409" s="89"/>
      <c r="AM5409" s="88">
        <v>386</v>
      </c>
      <c r="AN5409" s="89">
        <v>39911</v>
      </c>
      <c r="AO5409" s="89"/>
      <c r="AP5409" s="88">
        <v>39911</v>
      </c>
      <c r="AQ5409" s="89"/>
      <c r="AR5409" s="89"/>
      <c r="AS5409" s="88">
        <v>14005</v>
      </c>
      <c r="AT5409" s="89"/>
      <c r="AU5409" s="88">
        <v>54302</v>
      </c>
      <c r="AV5409" s="92"/>
      <c r="AW5409" s="93">
        <v>0</v>
      </c>
      <c r="AX5409" s="92"/>
      <c r="AY5409" s="94">
        <v>20410</v>
      </c>
      <c r="AZ5409" s="95"/>
      <c r="BA5409" s="94">
        <v>20410</v>
      </c>
      <c r="BB5409" s="92"/>
      <c r="BC5409" s="96"/>
      <c r="BD5409" s="97"/>
      <c r="BE5409" s="30" t="str">
        <f t="shared" si="786"/>
        <v>oui</v>
      </c>
      <c r="BF5409" s="98" t="str">
        <f t="shared" si="786"/>
        <v>oui</v>
      </c>
      <c r="BG5409" s="98" t="str">
        <f t="shared" si="786"/>
        <v>oui</v>
      </c>
      <c r="BH5409" s="98" t="str">
        <f t="shared" si="786"/>
        <v>oui</v>
      </c>
      <c r="BI5409" s="98" t="str">
        <f t="shared" si="786"/>
        <v>oui</v>
      </c>
      <c r="BJ5409" s="98" t="str">
        <f t="shared" si="786"/>
        <v>oui</v>
      </c>
      <c r="BK5409" s="98" t="str">
        <f t="shared" si="786"/>
        <v>oui</v>
      </c>
      <c r="BL5409" s="33" t="str">
        <f t="shared" si="786"/>
        <v>oui</v>
      </c>
    </row>
    <row r="5410" spans="1:64" s="24" customFormat="1" ht="11.25" customHeight="1" x14ac:dyDescent="0.2">
      <c r="A5410" s="512" t="s">
        <v>73</v>
      </c>
      <c r="B5410" s="507">
        <v>445782</v>
      </c>
      <c r="C5410" s="15"/>
      <c r="D5410" s="471">
        <v>99127</v>
      </c>
      <c r="E5410" s="471"/>
      <c r="F5410" s="471"/>
      <c r="G5410" s="471"/>
      <c r="H5410" s="471">
        <v>4963</v>
      </c>
      <c r="I5410" s="471"/>
      <c r="J5410" s="471"/>
      <c r="K5410" s="471"/>
      <c r="L5410" s="471">
        <v>341605</v>
      </c>
      <c r="M5410" s="471"/>
      <c r="N5410" s="471"/>
      <c r="O5410" s="513"/>
      <c r="P5410" s="513">
        <v>82</v>
      </c>
      <c r="Q5410" s="513"/>
      <c r="R5410" s="509">
        <v>445695</v>
      </c>
      <c r="S5410" s="510">
        <v>0</v>
      </c>
      <c r="T5410" s="513">
        <v>5</v>
      </c>
      <c r="U5410" s="88">
        <v>82</v>
      </c>
      <c r="V5410" s="89"/>
      <c r="W5410" s="27" t="s">
        <v>10</v>
      </c>
      <c r="X5410" s="88">
        <v>19825</v>
      </c>
      <c r="Y5410" s="88">
        <v>0</v>
      </c>
      <c r="Z5410" s="88">
        <v>496</v>
      </c>
      <c r="AA5410" s="88">
        <v>0</v>
      </c>
      <c r="AB5410" s="88">
        <v>18788</v>
      </c>
      <c r="AC5410" s="88">
        <v>0</v>
      </c>
      <c r="AD5410" s="88">
        <v>0</v>
      </c>
      <c r="AE5410" s="88">
        <v>39109</v>
      </c>
      <c r="AF5410" s="89"/>
      <c r="AG5410" s="89"/>
      <c r="AH5410" s="88">
        <v>39109</v>
      </c>
      <c r="AI5410" s="90">
        <f t="shared" si="787"/>
        <v>0</v>
      </c>
      <c r="AJ5410" s="92"/>
      <c r="AK5410" s="89">
        <v>1312</v>
      </c>
      <c r="AL5410" s="89"/>
      <c r="AM5410" s="88">
        <v>1312</v>
      </c>
      <c r="AN5410" s="89">
        <v>41494</v>
      </c>
      <c r="AO5410" s="89"/>
      <c r="AP5410" s="88">
        <v>41494</v>
      </c>
      <c r="AQ5410" s="89">
        <v>0</v>
      </c>
      <c r="AR5410" s="89"/>
      <c r="AS5410" s="88">
        <v>20410</v>
      </c>
      <c r="AT5410" s="89"/>
      <c r="AU5410" s="88">
        <v>63216</v>
      </c>
      <c r="AV5410" s="92"/>
      <c r="AW5410" s="93">
        <v>0</v>
      </c>
      <c r="AX5410" s="92"/>
      <c r="AY5410" s="94">
        <v>24107</v>
      </c>
      <c r="AZ5410" s="95">
        <v>20000</v>
      </c>
      <c r="BA5410" s="94">
        <v>4107</v>
      </c>
      <c r="BB5410" s="92"/>
      <c r="BC5410" s="96">
        <v>43248</v>
      </c>
      <c r="BD5410" s="97"/>
      <c r="BE5410" s="30" t="str">
        <f t="shared" si="786"/>
        <v>oui</v>
      </c>
      <c r="BF5410" s="98" t="str">
        <f t="shared" si="786"/>
        <v>oui</v>
      </c>
      <c r="BG5410" s="98" t="str">
        <f t="shared" si="786"/>
        <v>oui</v>
      </c>
      <c r="BH5410" s="98" t="str">
        <f t="shared" si="786"/>
        <v>oui</v>
      </c>
      <c r="BI5410" s="98" t="str">
        <f t="shared" si="786"/>
        <v>oui</v>
      </c>
      <c r="BJ5410" s="98" t="str">
        <f t="shared" si="786"/>
        <v>oui</v>
      </c>
      <c r="BK5410" s="98" t="str">
        <f t="shared" si="786"/>
        <v>oui</v>
      </c>
      <c r="BL5410" s="33" t="str">
        <f t="shared" si="786"/>
        <v>oui</v>
      </c>
    </row>
    <row r="5411" spans="1:64" s="16" customFormat="1" ht="11.25" customHeight="1" x14ac:dyDescent="0.2">
      <c r="A5411" s="512" t="s">
        <v>74</v>
      </c>
      <c r="B5411" s="507">
        <v>409714</v>
      </c>
      <c r="C5411" s="15"/>
      <c r="D5411" s="471">
        <v>88740</v>
      </c>
      <c r="E5411" s="471"/>
      <c r="F5411" s="471"/>
      <c r="G5411" s="471"/>
      <c r="H5411" s="471">
        <v>4725</v>
      </c>
      <c r="I5411" s="471"/>
      <c r="J5411" s="471"/>
      <c r="K5411" s="471"/>
      <c r="L5411" s="471">
        <v>316120</v>
      </c>
      <c r="M5411" s="471"/>
      <c r="N5411" s="471"/>
      <c r="O5411" s="513"/>
      <c r="P5411" s="513">
        <v>77</v>
      </c>
      <c r="Q5411" s="513"/>
      <c r="R5411" s="509">
        <v>409585</v>
      </c>
      <c r="S5411" s="510">
        <v>0</v>
      </c>
      <c r="T5411" s="513">
        <v>52</v>
      </c>
      <c r="U5411" s="88">
        <v>77</v>
      </c>
      <c r="V5411" s="89"/>
      <c r="W5411" s="27" t="s">
        <v>10</v>
      </c>
      <c r="X5411" s="88">
        <v>17748</v>
      </c>
      <c r="Y5411" s="88">
        <v>0</v>
      </c>
      <c r="Z5411" s="88">
        <v>473</v>
      </c>
      <c r="AA5411" s="88">
        <v>0</v>
      </c>
      <c r="AB5411" s="88">
        <v>17387</v>
      </c>
      <c r="AC5411" s="88">
        <v>0</v>
      </c>
      <c r="AD5411" s="88">
        <v>0</v>
      </c>
      <c r="AE5411" s="88">
        <v>35608</v>
      </c>
      <c r="AF5411" s="89"/>
      <c r="AG5411" s="89"/>
      <c r="AH5411" s="88">
        <v>35608</v>
      </c>
      <c r="AI5411" s="90">
        <f t="shared" si="787"/>
        <v>0</v>
      </c>
      <c r="AJ5411" s="99"/>
      <c r="AK5411" s="89">
        <v>1104</v>
      </c>
      <c r="AL5411" s="89"/>
      <c r="AM5411" s="88">
        <v>1104</v>
      </c>
      <c r="AN5411" s="89">
        <v>39657</v>
      </c>
      <c r="AO5411" s="89"/>
      <c r="AP5411" s="88">
        <v>39657</v>
      </c>
      <c r="AQ5411" s="89">
        <v>4</v>
      </c>
      <c r="AR5411" s="89"/>
      <c r="AS5411" s="88">
        <v>4107</v>
      </c>
      <c r="AT5411" s="89"/>
      <c r="AU5411" s="88">
        <v>44872</v>
      </c>
      <c r="AV5411" s="99"/>
      <c r="AW5411" s="93">
        <v>0</v>
      </c>
      <c r="AX5411" s="99"/>
      <c r="AY5411" s="94">
        <v>9264</v>
      </c>
      <c r="AZ5411" s="100"/>
      <c r="BA5411" s="94">
        <v>9264</v>
      </c>
      <c r="BB5411" s="99"/>
      <c r="BC5411" s="102"/>
      <c r="BD5411" s="103"/>
      <c r="BE5411" s="30" t="str">
        <f t="shared" si="786"/>
        <v>oui</v>
      </c>
      <c r="BF5411" s="98" t="str">
        <f t="shared" si="786"/>
        <v>oui</v>
      </c>
      <c r="BG5411" s="98" t="str">
        <f t="shared" si="786"/>
        <v>oui</v>
      </c>
      <c r="BH5411" s="98" t="str">
        <f t="shared" si="786"/>
        <v>oui</v>
      </c>
      <c r="BI5411" s="98" t="str">
        <f t="shared" si="786"/>
        <v>oui</v>
      </c>
      <c r="BJ5411" s="98" t="str">
        <f t="shared" si="786"/>
        <v>oui</v>
      </c>
      <c r="BK5411" s="98" t="str">
        <f t="shared" si="786"/>
        <v>oui</v>
      </c>
      <c r="BL5411" s="33" t="str">
        <f t="shared" si="786"/>
        <v>oui</v>
      </c>
    </row>
    <row r="5412" spans="1:64" s="24" customFormat="1" ht="11.25" customHeight="1" x14ac:dyDescent="0.2">
      <c r="A5412" s="512" t="s">
        <v>75</v>
      </c>
      <c r="B5412" s="507">
        <v>429283</v>
      </c>
      <c r="C5412" s="15"/>
      <c r="D5412" s="471">
        <v>92827</v>
      </c>
      <c r="E5412" s="471"/>
      <c r="F5412" s="471"/>
      <c r="G5412" s="471"/>
      <c r="H5412" s="471">
        <v>4328</v>
      </c>
      <c r="I5412" s="471"/>
      <c r="J5412" s="471"/>
      <c r="K5412" s="471"/>
      <c r="L5412" s="471">
        <v>331790</v>
      </c>
      <c r="M5412" s="471"/>
      <c r="N5412" s="471"/>
      <c r="O5412" s="513"/>
      <c r="P5412" s="513">
        <v>64</v>
      </c>
      <c r="Q5412" s="513"/>
      <c r="R5412" s="509">
        <v>428945</v>
      </c>
      <c r="S5412" s="510">
        <v>0</v>
      </c>
      <c r="T5412" s="513">
        <v>274</v>
      </c>
      <c r="U5412" s="88">
        <v>64</v>
      </c>
      <c r="V5412" s="89"/>
      <c r="W5412" s="27" t="s">
        <v>10</v>
      </c>
      <c r="X5412" s="88">
        <v>18565</v>
      </c>
      <c r="Y5412" s="88">
        <v>0</v>
      </c>
      <c r="Z5412" s="88">
        <v>433</v>
      </c>
      <c r="AA5412" s="88">
        <v>0</v>
      </c>
      <c r="AB5412" s="88">
        <v>18248</v>
      </c>
      <c r="AC5412" s="88">
        <v>0</v>
      </c>
      <c r="AD5412" s="88">
        <v>0</v>
      </c>
      <c r="AE5412" s="88">
        <v>37246</v>
      </c>
      <c r="AF5412" s="89"/>
      <c r="AG5412" s="89"/>
      <c r="AH5412" s="88">
        <v>37246</v>
      </c>
      <c r="AI5412" s="90">
        <f t="shared" si="787"/>
        <v>0</v>
      </c>
      <c r="AJ5412" s="92"/>
      <c r="AK5412" s="89">
        <v>146</v>
      </c>
      <c r="AL5412" s="89"/>
      <c r="AM5412" s="88">
        <v>146</v>
      </c>
      <c r="AN5412" s="89">
        <v>34537</v>
      </c>
      <c r="AO5412" s="89"/>
      <c r="AP5412" s="88">
        <v>34537</v>
      </c>
      <c r="AQ5412" s="89">
        <v>23</v>
      </c>
      <c r="AR5412" s="89"/>
      <c r="AS5412" s="88">
        <v>9264</v>
      </c>
      <c r="AT5412" s="89"/>
      <c r="AU5412" s="88">
        <v>43970</v>
      </c>
      <c r="AV5412" s="92"/>
      <c r="AW5412" s="93">
        <v>0</v>
      </c>
      <c r="AX5412" s="92"/>
      <c r="AY5412" s="94">
        <v>6724</v>
      </c>
      <c r="AZ5412" s="95"/>
      <c r="BA5412" s="94">
        <v>6724</v>
      </c>
      <c r="BB5412" s="92"/>
      <c r="BC5412" s="96"/>
      <c r="BD5412" s="97"/>
      <c r="BE5412" s="30" t="str">
        <f t="shared" si="786"/>
        <v>oui</v>
      </c>
      <c r="BF5412" s="98" t="str">
        <f t="shared" si="786"/>
        <v>oui</v>
      </c>
      <c r="BG5412" s="98" t="str">
        <f t="shared" si="786"/>
        <v>oui</v>
      </c>
      <c r="BH5412" s="98" t="str">
        <f t="shared" si="786"/>
        <v>oui</v>
      </c>
      <c r="BI5412" s="98" t="str">
        <f t="shared" si="786"/>
        <v>oui</v>
      </c>
      <c r="BJ5412" s="98" t="str">
        <f t="shared" si="786"/>
        <v>oui</v>
      </c>
      <c r="BK5412" s="98" t="str">
        <f t="shared" si="786"/>
        <v>oui</v>
      </c>
      <c r="BL5412" s="33" t="str">
        <f t="shared" si="786"/>
        <v>oui</v>
      </c>
    </row>
    <row r="5413" spans="1:64" s="24" customFormat="1" ht="11.25" customHeight="1" x14ac:dyDescent="0.2">
      <c r="A5413" s="512" t="s">
        <v>76</v>
      </c>
      <c r="B5413" s="507">
        <v>482110</v>
      </c>
      <c r="C5413" s="15"/>
      <c r="D5413" s="471">
        <v>166823</v>
      </c>
      <c r="E5413" s="471"/>
      <c r="F5413" s="471"/>
      <c r="G5413" s="471"/>
      <c r="H5413" s="471">
        <v>4650</v>
      </c>
      <c r="I5413" s="471"/>
      <c r="J5413" s="471"/>
      <c r="K5413" s="471"/>
      <c r="L5413" s="471">
        <v>310232</v>
      </c>
      <c r="M5413" s="471"/>
      <c r="N5413" s="471"/>
      <c r="O5413" s="513"/>
      <c r="P5413" s="513">
        <v>91</v>
      </c>
      <c r="Q5413" s="513"/>
      <c r="R5413" s="509">
        <v>481705</v>
      </c>
      <c r="S5413" s="510">
        <v>0</v>
      </c>
      <c r="T5413" s="513">
        <v>314</v>
      </c>
      <c r="U5413" s="88">
        <v>91</v>
      </c>
      <c r="V5413" s="89"/>
      <c r="W5413" s="27" t="s">
        <v>10</v>
      </c>
      <c r="X5413" s="88">
        <v>33365</v>
      </c>
      <c r="Y5413" s="88">
        <v>0</v>
      </c>
      <c r="Z5413" s="88">
        <v>465</v>
      </c>
      <c r="AA5413" s="88">
        <v>0</v>
      </c>
      <c r="AB5413" s="88">
        <v>17063</v>
      </c>
      <c r="AC5413" s="88">
        <v>0</v>
      </c>
      <c r="AD5413" s="88">
        <v>0</v>
      </c>
      <c r="AE5413" s="88">
        <v>50893</v>
      </c>
      <c r="AF5413" s="89"/>
      <c r="AG5413" s="89"/>
      <c r="AH5413" s="88">
        <v>50893</v>
      </c>
      <c r="AI5413" s="90">
        <f t="shared" si="787"/>
        <v>0</v>
      </c>
      <c r="AJ5413" s="92"/>
      <c r="AK5413" s="89">
        <v>628</v>
      </c>
      <c r="AL5413" s="89"/>
      <c r="AM5413" s="88">
        <v>628</v>
      </c>
      <c r="AN5413" s="89">
        <v>48925</v>
      </c>
      <c r="AO5413" s="89"/>
      <c r="AP5413" s="88">
        <v>48925</v>
      </c>
      <c r="AQ5413" s="89">
        <v>27</v>
      </c>
      <c r="AR5413" s="89"/>
      <c r="AS5413" s="88">
        <v>6724</v>
      </c>
      <c r="AT5413" s="89"/>
      <c r="AU5413" s="88">
        <v>56304</v>
      </c>
      <c r="AV5413" s="92"/>
      <c r="AW5413" s="93">
        <v>0</v>
      </c>
      <c r="AX5413" s="92"/>
      <c r="AY5413" s="94">
        <v>5411</v>
      </c>
      <c r="AZ5413" s="95"/>
      <c r="BA5413" s="94">
        <v>5411</v>
      </c>
      <c r="BB5413" s="92"/>
      <c r="BC5413" s="96"/>
      <c r="BD5413" s="97"/>
      <c r="BE5413" s="30" t="str">
        <f t="shared" si="786"/>
        <v>oui</v>
      </c>
      <c r="BF5413" s="98" t="str">
        <f t="shared" si="786"/>
        <v>oui</v>
      </c>
      <c r="BG5413" s="98" t="str">
        <f t="shared" si="786"/>
        <v>oui</v>
      </c>
      <c r="BH5413" s="98" t="str">
        <f t="shared" si="786"/>
        <v>oui</v>
      </c>
      <c r="BI5413" s="98" t="str">
        <f t="shared" si="786"/>
        <v>oui</v>
      </c>
      <c r="BJ5413" s="98" t="str">
        <f t="shared" si="786"/>
        <v>oui</v>
      </c>
      <c r="BK5413" s="98" t="str">
        <f t="shared" si="786"/>
        <v>oui</v>
      </c>
      <c r="BL5413" s="33" t="str">
        <f t="shared" si="786"/>
        <v>oui</v>
      </c>
    </row>
    <row r="5414" spans="1:64" s="16" customFormat="1" ht="11.25" customHeight="1" x14ac:dyDescent="0.2">
      <c r="A5414" s="512" t="s">
        <v>77</v>
      </c>
      <c r="B5414" s="507">
        <f t="shared" ref="B5414:B5419" si="788">+SUM(R5414:V5414)</f>
        <v>402436</v>
      </c>
      <c r="C5414" s="15"/>
      <c r="D5414" s="471">
        <v>99983</v>
      </c>
      <c r="E5414" s="471"/>
      <c r="F5414" s="471"/>
      <c r="G5414" s="471"/>
      <c r="H5414" s="471">
        <v>4088</v>
      </c>
      <c r="I5414" s="471"/>
      <c r="J5414" s="471"/>
      <c r="K5414" s="471"/>
      <c r="L5414" s="471">
        <v>298234</v>
      </c>
      <c r="M5414" s="471">
        <v>0</v>
      </c>
      <c r="N5414" s="471">
        <v>0</v>
      </c>
      <c r="O5414" s="513"/>
      <c r="P5414" s="513">
        <v>131</v>
      </c>
      <c r="Q5414" s="513"/>
      <c r="R5414" s="509">
        <f t="shared" ref="R5414:S5419" si="789">+D5414+F5414+L5414+H5414+J5414+N5414</f>
        <v>402305</v>
      </c>
      <c r="S5414" s="510">
        <f t="shared" si="789"/>
        <v>0</v>
      </c>
      <c r="T5414" s="513"/>
      <c r="U5414" s="88">
        <f t="shared" ref="U5414:U5419" si="790">P5414</f>
        <v>131</v>
      </c>
      <c r="V5414" s="89"/>
      <c r="W5414" s="27" t="s">
        <v>10</v>
      </c>
      <c r="X5414" s="88">
        <f t="shared" ref="X5414:X5419" si="791">ROUND((D5414+E5414)*$X$5805,0)</f>
        <v>19997</v>
      </c>
      <c r="Y5414" s="88">
        <f t="shared" ref="Y5414:Y5419" si="792">ROUND((F5414+G5414)*$Y$5805,0)</f>
        <v>0</v>
      </c>
      <c r="Z5414" s="88">
        <f t="shared" ref="Z5414:Z5419" si="793">ROUND((H5414+I5414)*$Z$5805,0)</f>
        <v>409</v>
      </c>
      <c r="AA5414" s="88">
        <f t="shared" ref="AA5414:AA5419" si="794">ROUND((J5414+K5414)*$AA$5805,0)</f>
        <v>0</v>
      </c>
      <c r="AB5414" s="88">
        <f t="shared" ref="AB5414:AB5419" si="795">ROUND((L5414+M5414)*$AB$5805,0)</f>
        <v>16403</v>
      </c>
      <c r="AC5414" s="88">
        <f t="shared" ref="AC5414:AC5419" si="796">ROUND((N5414+O5414)*$AC$5805,0)</f>
        <v>0</v>
      </c>
      <c r="AD5414" s="88">
        <f t="shared" ref="AD5414:AD5419" si="797">ROUND((P5414+Q5414)*$AD$5805,0)</f>
        <v>0</v>
      </c>
      <c r="AE5414" s="88">
        <f t="shared" ref="AE5414:AE5419" si="798">SUM(X5414:AD5414)</f>
        <v>36809</v>
      </c>
      <c r="AF5414" s="89"/>
      <c r="AG5414" s="89"/>
      <c r="AH5414" s="88">
        <f t="shared" ref="AH5414:AH5419" si="799">+AE5414+AF5414+AG5414</f>
        <v>36809</v>
      </c>
      <c r="AI5414" s="90">
        <f t="shared" si="787"/>
        <v>0</v>
      </c>
      <c r="AJ5414" s="99"/>
      <c r="AK5414" s="89">
        <v>2126</v>
      </c>
      <c r="AL5414" s="89"/>
      <c r="AM5414" s="88">
        <f t="shared" ref="AM5414:AM5419" si="800">+AK5414+AL5414</f>
        <v>2126</v>
      </c>
      <c r="AN5414" s="89">
        <v>36698</v>
      </c>
      <c r="AO5414" s="89"/>
      <c r="AP5414" s="88">
        <f t="shared" ref="AP5414:AP5419" si="801">+AN5414+AO5414</f>
        <v>36698</v>
      </c>
      <c r="AQ5414" s="89"/>
      <c r="AR5414" s="89"/>
      <c r="AS5414" s="88">
        <f t="shared" ref="AS5414:AS5419" si="802">+IF(BA5413&gt;0,BA5413,0)</f>
        <v>5411</v>
      </c>
      <c r="AT5414" s="89"/>
      <c r="AU5414" s="88">
        <f t="shared" ref="AU5414:AU5419" si="803">+AM5414+AP5414+AQ5414+AR5414+AS5414+AT5414</f>
        <v>44235</v>
      </c>
      <c r="AV5414" s="99"/>
      <c r="AW5414" s="93">
        <f t="shared" ref="AW5414:AW5419" si="804">IF((AH5414-AU5414)&gt;0,(AH5414-AU5414),0)</f>
        <v>0</v>
      </c>
      <c r="AX5414" s="99"/>
      <c r="AY5414" s="94">
        <f t="shared" ref="AY5414:AY5419" si="805">IF((AH5414-AU5414)&lt;0,-(AH5414-AU5414),0)</f>
        <v>7426</v>
      </c>
      <c r="AZ5414" s="100"/>
      <c r="BA5414" s="94">
        <f t="shared" ref="BA5414:BA5419" si="806">AY5414-AZ5414</f>
        <v>7426</v>
      </c>
      <c r="BB5414" s="99"/>
      <c r="BC5414" s="102"/>
      <c r="BD5414" s="103"/>
      <c r="BE5414" s="30" t="str">
        <f t="shared" si="786"/>
        <v>oui</v>
      </c>
      <c r="BF5414" s="98" t="str">
        <f t="shared" si="786"/>
        <v>oui</v>
      </c>
      <c r="BG5414" s="98" t="str">
        <f t="shared" si="786"/>
        <v>oui</v>
      </c>
      <c r="BH5414" s="98" t="str">
        <f t="shared" si="786"/>
        <v>oui</v>
      </c>
      <c r="BI5414" s="98" t="str">
        <f t="shared" si="786"/>
        <v>oui</v>
      </c>
      <c r="BJ5414" s="98" t="str">
        <f t="shared" si="786"/>
        <v>oui</v>
      </c>
      <c r="BK5414" s="98" t="str">
        <f t="shared" si="786"/>
        <v>oui</v>
      </c>
      <c r="BL5414" s="33" t="str">
        <f t="shared" si="786"/>
        <v>oui</v>
      </c>
    </row>
    <row r="5415" spans="1:64" s="24" customFormat="1" ht="11.25" customHeight="1" x14ac:dyDescent="0.2">
      <c r="A5415" s="512" t="s">
        <v>78</v>
      </c>
      <c r="B5415" s="507">
        <f t="shared" si="788"/>
        <v>336980</v>
      </c>
      <c r="C5415" s="15"/>
      <c r="D5415" s="471">
        <v>76860</v>
      </c>
      <c r="E5415" s="471"/>
      <c r="F5415" s="471"/>
      <c r="G5415" s="471"/>
      <c r="H5415" s="471">
        <v>2744</v>
      </c>
      <c r="I5415" s="471"/>
      <c r="J5415" s="471"/>
      <c r="K5415" s="471"/>
      <c r="L5415" s="471">
        <v>257538</v>
      </c>
      <c r="M5415" s="471">
        <v>0</v>
      </c>
      <c r="N5415" s="471">
        <v>0</v>
      </c>
      <c r="O5415" s="513"/>
      <c r="P5415" s="513">
        <v>52</v>
      </c>
      <c r="Q5415" s="513"/>
      <c r="R5415" s="509">
        <f t="shared" si="789"/>
        <v>337142</v>
      </c>
      <c r="S5415" s="510">
        <f t="shared" si="789"/>
        <v>0</v>
      </c>
      <c r="T5415" s="513">
        <v>-214</v>
      </c>
      <c r="U5415" s="88">
        <f t="shared" si="790"/>
        <v>52</v>
      </c>
      <c r="V5415" s="89"/>
      <c r="W5415" s="27" t="s">
        <v>10</v>
      </c>
      <c r="X5415" s="88">
        <f t="shared" si="791"/>
        <v>15372</v>
      </c>
      <c r="Y5415" s="88">
        <f t="shared" si="792"/>
        <v>0</v>
      </c>
      <c r="Z5415" s="88">
        <f t="shared" si="793"/>
        <v>274</v>
      </c>
      <c r="AA5415" s="88">
        <f t="shared" si="794"/>
        <v>0</v>
      </c>
      <c r="AB5415" s="88">
        <f t="shared" si="795"/>
        <v>14165</v>
      </c>
      <c r="AC5415" s="88">
        <f t="shared" si="796"/>
        <v>0</v>
      </c>
      <c r="AD5415" s="88">
        <f t="shared" si="797"/>
        <v>0</v>
      </c>
      <c r="AE5415" s="88">
        <f t="shared" si="798"/>
        <v>29811</v>
      </c>
      <c r="AF5415" s="89"/>
      <c r="AG5415" s="89"/>
      <c r="AH5415" s="88">
        <f t="shared" si="799"/>
        <v>29811</v>
      </c>
      <c r="AI5415" s="90">
        <f t="shared" si="787"/>
        <v>0</v>
      </c>
      <c r="AJ5415" s="92"/>
      <c r="AK5415" s="89">
        <v>638</v>
      </c>
      <c r="AL5415" s="89"/>
      <c r="AM5415" s="88">
        <f t="shared" si="800"/>
        <v>638</v>
      </c>
      <c r="AN5415" s="89">
        <v>36948</v>
      </c>
      <c r="AO5415" s="89"/>
      <c r="AP5415" s="88">
        <f t="shared" si="801"/>
        <v>36948</v>
      </c>
      <c r="AQ5415" s="89">
        <v>18</v>
      </c>
      <c r="AR5415" s="89"/>
      <c r="AS5415" s="88">
        <f t="shared" si="802"/>
        <v>7426</v>
      </c>
      <c r="AT5415" s="89"/>
      <c r="AU5415" s="88">
        <f t="shared" si="803"/>
        <v>45030</v>
      </c>
      <c r="AV5415" s="92"/>
      <c r="AW5415" s="93">
        <f t="shared" si="804"/>
        <v>0</v>
      </c>
      <c r="AX5415" s="92"/>
      <c r="AY5415" s="94">
        <f t="shared" si="805"/>
        <v>15219</v>
      </c>
      <c r="AZ5415" s="95">
        <v>10000</v>
      </c>
      <c r="BA5415" s="94">
        <f t="shared" si="806"/>
        <v>5219</v>
      </c>
      <c r="BB5415" s="92"/>
      <c r="BC5415" s="96"/>
      <c r="BD5415" s="97"/>
      <c r="BE5415" s="30" t="str">
        <f t="shared" si="786"/>
        <v>oui</v>
      </c>
      <c r="BF5415" s="98" t="str">
        <f t="shared" si="786"/>
        <v>oui</v>
      </c>
      <c r="BG5415" s="98" t="str">
        <f t="shared" si="786"/>
        <v>oui</v>
      </c>
      <c r="BH5415" s="98" t="str">
        <f t="shared" si="786"/>
        <v>oui</v>
      </c>
      <c r="BI5415" s="98" t="str">
        <f t="shared" si="786"/>
        <v>oui</v>
      </c>
      <c r="BJ5415" s="98" t="str">
        <f t="shared" si="786"/>
        <v>oui</v>
      </c>
      <c r="BK5415" s="98" t="str">
        <f t="shared" si="786"/>
        <v>oui</v>
      </c>
      <c r="BL5415" s="33" t="str">
        <f t="shared" si="786"/>
        <v>oui</v>
      </c>
    </row>
    <row r="5416" spans="1:64" s="24" customFormat="1" ht="11.25" customHeight="1" x14ac:dyDescent="0.2">
      <c r="A5416" s="512" t="s">
        <v>79</v>
      </c>
      <c r="B5416" s="507">
        <f t="shared" si="788"/>
        <v>378307</v>
      </c>
      <c r="C5416" s="15"/>
      <c r="D5416" s="471">
        <v>87601</v>
      </c>
      <c r="E5416" s="471">
        <v>0</v>
      </c>
      <c r="F5416" s="471">
        <v>0</v>
      </c>
      <c r="G5416" s="471">
        <v>0</v>
      </c>
      <c r="H5416" s="471">
        <v>4646</v>
      </c>
      <c r="I5416" s="471">
        <v>0</v>
      </c>
      <c r="J5416" s="471">
        <v>0</v>
      </c>
      <c r="K5416" s="471">
        <v>0</v>
      </c>
      <c r="L5416" s="471">
        <v>286481</v>
      </c>
      <c r="M5416" s="471">
        <v>0</v>
      </c>
      <c r="N5416" s="471">
        <v>0</v>
      </c>
      <c r="O5416" s="513">
        <v>0</v>
      </c>
      <c r="P5416" s="513">
        <v>38</v>
      </c>
      <c r="Q5416" s="513">
        <v>0</v>
      </c>
      <c r="R5416" s="509">
        <f t="shared" si="789"/>
        <v>378728</v>
      </c>
      <c r="S5416" s="510">
        <f t="shared" si="789"/>
        <v>0</v>
      </c>
      <c r="T5416" s="513">
        <v>-459</v>
      </c>
      <c r="U5416" s="88">
        <f t="shared" si="790"/>
        <v>38</v>
      </c>
      <c r="V5416" s="89"/>
      <c r="W5416" s="27" t="s">
        <v>10</v>
      </c>
      <c r="X5416" s="88">
        <f t="shared" si="791"/>
        <v>17520</v>
      </c>
      <c r="Y5416" s="88">
        <f t="shared" si="792"/>
        <v>0</v>
      </c>
      <c r="Z5416" s="88">
        <f t="shared" si="793"/>
        <v>465</v>
      </c>
      <c r="AA5416" s="88">
        <f t="shared" si="794"/>
        <v>0</v>
      </c>
      <c r="AB5416" s="88">
        <f t="shared" si="795"/>
        <v>15756</v>
      </c>
      <c r="AC5416" s="88">
        <f t="shared" si="796"/>
        <v>0</v>
      </c>
      <c r="AD5416" s="88">
        <f t="shared" si="797"/>
        <v>0</v>
      </c>
      <c r="AE5416" s="88">
        <f t="shared" si="798"/>
        <v>33741</v>
      </c>
      <c r="AF5416" s="89"/>
      <c r="AG5416" s="89"/>
      <c r="AH5416" s="88">
        <f t="shared" si="799"/>
        <v>33741</v>
      </c>
      <c r="AI5416" s="90">
        <f t="shared" si="787"/>
        <v>0</v>
      </c>
      <c r="AJ5416" s="92"/>
      <c r="AK5416" s="89">
        <v>456</v>
      </c>
      <c r="AL5416" s="89">
        <v>0</v>
      </c>
      <c r="AM5416" s="88">
        <f t="shared" si="800"/>
        <v>456</v>
      </c>
      <c r="AN5416" s="89">
        <v>43964</v>
      </c>
      <c r="AO5416" s="89">
        <v>0</v>
      </c>
      <c r="AP5416" s="88">
        <f t="shared" si="801"/>
        <v>43964</v>
      </c>
      <c r="AQ5416" s="89">
        <v>39</v>
      </c>
      <c r="AR5416" s="89">
        <v>0</v>
      </c>
      <c r="AS5416" s="88">
        <f t="shared" si="802"/>
        <v>5219</v>
      </c>
      <c r="AT5416" s="89"/>
      <c r="AU5416" s="88">
        <f t="shared" si="803"/>
        <v>49678</v>
      </c>
      <c r="AV5416" s="92"/>
      <c r="AW5416" s="93">
        <f t="shared" si="804"/>
        <v>0</v>
      </c>
      <c r="AX5416" s="92"/>
      <c r="AY5416" s="94">
        <f t="shared" si="805"/>
        <v>15937</v>
      </c>
      <c r="AZ5416" s="95"/>
      <c r="BA5416" s="94">
        <f t="shared" si="806"/>
        <v>15937</v>
      </c>
      <c r="BB5416" s="92"/>
      <c r="BC5416" s="96"/>
      <c r="BD5416" s="97"/>
      <c r="BE5416" s="30" t="str">
        <f t="shared" si="786"/>
        <v>oui</v>
      </c>
      <c r="BF5416" s="98" t="str">
        <f t="shared" si="786"/>
        <v>oui</v>
      </c>
      <c r="BG5416" s="98" t="str">
        <f t="shared" si="786"/>
        <v>oui</v>
      </c>
      <c r="BH5416" s="98" t="str">
        <f t="shared" si="786"/>
        <v>oui</v>
      </c>
      <c r="BI5416" s="98" t="str">
        <f t="shared" si="786"/>
        <v>oui</v>
      </c>
      <c r="BJ5416" s="98" t="str">
        <f t="shared" si="786"/>
        <v>oui</v>
      </c>
      <c r="BK5416" s="98" t="str">
        <f t="shared" si="786"/>
        <v>oui</v>
      </c>
      <c r="BL5416" s="33" t="str">
        <f t="shared" si="786"/>
        <v>oui</v>
      </c>
    </row>
    <row r="5417" spans="1:64" s="24" customFormat="1" ht="11.25" customHeight="1" x14ac:dyDescent="0.2">
      <c r="A5417" s="512" t="s">
        <v>80</v>
      </c>
      <c r="B5417" s="507">
        <f t="shared" si="788"/>
        <v>382327</v>
      </c>
      <c r="C5417" s="15"/>
      <c r="D5417" s="471">
        <v>84975</v>
      </c>
      <c r="E5417" s="471">
        <v>0</v>
      </c>
      <c r="F5417" s="471">
        <v>0</v>
      </c>
      <c r="G5417" s="471">
        <v>0</v>
      </c>
      <c r="H5417" s="471">
        <v>4127</v>
      </c>
      <c r="I5417" s="471">
        <v>0</v>
      </c>
      <c r="J5417" s="471">
        <v>0</v>
      </c>
      <c r="K5417" s="471">
        <v>0</v>
      </c>
      <c r="L5417" s="471">
        <v>293736</v>
      </c>
      <c r="M5417" s="471">
        <v>0</v>
      </c>
      <c r="N5417" s="471">
        <v>0</v>
      </c>
      <c r="O5417" s="513">
        <v>0</v>
      </c>
      <c r="P5417" s="513">
        <v>29</v>
      </c>
      <c r="Q5417" s="513">
        <v>0</v>
      </c>
      <c r="R5417" s="509">
        <f t="shared" si="789"/>
        <v>382838</v>
      </c>
      <c r="S5417" s="510">
        <f t="shared" si="789"/>
        <v>0</v>
      </c>
      <c r="T5417" s="513">
        <v>-540</v>
      </c>
      <c r="U5417" s="88">
        <f t="shared" si="790"/>
        <v>29</v>
      </c>
      <c r="V5417" s="89"/>
      <c r="W5417" s="27" t="s">
        <v>10</v>
      </c>
      <c r="X5417" s="88">
        <f t="shared" si="791"/>
        <v>16995</v>
      </c>
      <c r="Y5417" s="88">
        <f t="shared" si="792"/>
        <v>0</v>
      </c>
      <c r="Z5417" s="88">
        <f t="shared" si="793"/>
        <v>413</v>
      </c>
      <c r="AA5417" s="88">
        <f t="shared" si="794"/>
        <v>0</v>
      </c>
      <c r="AB5417" s="88">
        <f t="shared" si="795"/>
        <v>16155</v>
      </c>
      <c r="AC5417" s="88">
        <f t="shared" si="796"/>
        <v>0</v>
      </c>
      <c r="AD5417" s="88">
        <f t="shared" si="797"/>
        <v>0</v>
      </c>
      <c r="AE5417" s="88">
        <f t="shared" si="798"/>
        <v>33563</v>
      </c>
      <c r="AF5417" s="89"/>
      <c r="AG5417" s="89"/>
      <c r="AH5417" s="88">
        <f t="shared" si="799"/>
        <v>33563</v>
      </c>
      <c r="AI5417" s="90">
        <f>+E5417*$D$5+G5417*$F$5+I5417*$H$5+K5417*$J$5+M5417*$L$5+O5417*$N$5</f>
        <v>0</v>
      </c>
      <c r="AJ5417" s="92"/>
      <c r="AK5417" s="89">
        <v>0</v>
      </c>
      <c r="AL5417" s="89"/>
      <c r="AM5417" s="88">
        <f t="shared" si="800"/>
        <v>0</v>
      </c>
      <c r="AN5417" s="471">
        <v>39359</v>
      </c>
      <c r="AO5417" s="471">
        <v>0</v>
      </c>
      <c r="AP5417" s="88">
        <f t="shared" si="801"/>
        <v>39359</v>
      </c>
      <c r="AQ5417" s="89">
        <v>46</v>
      </c>
      <c r="AR5417" s="89"/>
      <c r="AS5417" s="88">
        <f t="shared" si="802"/>
        <v>15937</v>
      </c>
      <c r="AT5417" s="89"/>
      <c r="AU5417" s="88">
        <f t="shared" si="803"/>
        <v>55342</v>
      </c>
      <c r="AV5417" s="92"/>
      <c r="AW5417" s="93">
        <f t="shared" si="804"/>
        <v>0</v>
      </c>
      <c r="AX5417" s="92"/>
      <c r="AY5417" s="94">
        <f t="shared" si="805"/>
        <v>21779</v>
      </c>
      <c r="AZ5417" s="95">
        <v>0</v>
      </c>
      <c r="BA5417" s="94">
        <f t="shared" si="806"/>
        <v>21779</v>
      </c>
      <c r="BB5417" s="92"/>
      <c r="BC5417" s="96"/>
      <c r="BD5417" s="97"/>
      <c r="BE5417" s="30" t="str">
        <f t="shared" si="786"/>
        <v>oui</v>
      </c>
      <c r="BF5417" s="98"/>
      <c r="BG5417" s="98"/>
      <c r="BH5417" s="98"/>
      <c r="BI5417" s="98"/>
      <c r="BJ5417" s="98"/>
      <c r="BK5417" s="98"/>
      <c r="BL5417" s="33"/>
    </row>
    <row r="5418" spans="1:64" s="24" customFormat="1" ht="11.25" customHeight="1" x14ac:dyDescent="0.2">
      <c r="A5418" s="512" t="s">
        <v>81</v>
      </c>
      <c r="B5418" s="507">
        <f t="shared" si="788"/>
        <v>0</v>
      </c>
      <c r="C5418" s="15"/>
      <c r="D5418" s="471">
        <v>0</v>
      </c>
      <c r="E5418" s="471">
        <v>0</v>
      </c>
      <c r="F5418" s="471">
        <v>0</v>
      </c>
      <c r="G5418" s="471">
        <v>0</v>
      </c>
      <c r="H5418" s="471">
        <v>0</v>
      </c>
      <c r="I5418" s="471">
        <v>0</v>
      </c>
      <c r="J5418" s="471">
        <v>0</v>
      </c>
      <c r="K5418" s="471">
        <v>0</v>
      </c>
      <c r="L5418" s="471">
        <v>0</v>
      </c>
      <c r="M5418" s="471">
        <v>0</v>
      </c>
      <c r="N5418" s="471">
        <v>0</v>
      </c>
      <c r="O5418" s="513">
        <v>0</v>
      </c>
      <c r="P5418" s="513">
        <v>0</v>
      </c>
      <c r="Q5418" s="513">
        <v>0</v>
      </c>
      <c r="R5418" s="509">
        <f t="shared" si="789"/>
        <v>0</v>
      </c>
      <c r="S5418" s="510">
        <f t="shared" si="789"/>
        <v>0</v>
      </c>
      <c r="T5418" s="513">
        <v>0</v>
      </c>
      <c r="U5418" s="88">
        <f t="shared" si="790"/>
        <v>0</v>
      </c>
      <c r="V5418" s="89"/>
      <c r="W5418" s="27" t="s">
        <v>10</v>
      </c>
      <c r="X5418" s="88">
        <f t="shared" si="791"/>
        <v>0</v>
      </c>
      <c r="Y5418" s="88">
        <f t="shared" si="792"/>
        <v>0</v>
      </c>
      <c r="Z5418" s="88">
        <f t="shared" si="793"/>
        <v>0</v>
      </c>
      <c r="AA5418" s="88">
        <f t="shared" si="794"/>
        <v>0</v>
      </c>
      <c r="AB5418" s="88">
        <f t="shared" si="795"/>
        <v>0</v>
      </c>
      <c r="AC5418" s="88">
        <f t="shared" si="796"/>
        <v>0</v>
      </c>
      <c r="AD5418" s="88">
        <f t="shared" si="797"/>
        <v>0</v>
      </c>
      <c r="AE5418" s="88">
        <f t="shared" si="798"/>
        <v>0</v>
      </c>
      <c r="AF5418" s="89"/>
      <c r="AG5418" s="89"/>
      <c r="AH5418" s="88">
        <f t="shared" si="799"/>
        <v>0</v>
      </c>
      <c r="AI5418" s="90">
        <f>+E5418*$D$5+G5418*$F$5+I5418*$H$5+K5418*$J$5+M5418*$L$5+O5418*$N$5</f>
        <v>0</v>
      </c>
      <c r="AJ5418" s="92"/>
      <c r="AK5418" s="89">
        <v>0</v>
      </c>
      <c r="AL5418" s="89"/>
      <c r="AM5418" s="88">
        <f t="shared" si="800"/>
        <v>0</v>
      </c>
      <c r="AN5418" s="471">
        <v>0</v>
      </c>
      <c r="AO5418" s="471">
        <v>0</v>
      </c>
      <c r="AP5418" s="88">
        <f t="shared" si="801"/>
        <v>0</v>
      </c>
      <c r="AQ5418" s="89">
        <v>0</v>
      </c>
      <c r="AR5418" s="89"/>
      <c r="AS5418" s="88">
        <f t="shared" si="802"/>
        <v>21779</v>
      </c>
      <c r="AT5418" s="89"/>
      <c r="AU5418" s="88">
        <f t="shared" si="803"/>
        <v>21779</v>
      </c>
      <c r="AV5418" s="92"/>
      <c r="AW5418" s="93">
        <f t="shared" si="804"/>
        <v>0</v>
      </c>
      <c r="AX5418" s="92"/>
      <c r="AY5418" s="94">
        <f t="shared" si="805"/>
        <v>21779</v>
      </c>
      <c r="AZ5418" s="95">
        <v>0</v>
      </c>
      <c r="BA5418" s="94">
        <f t="shared" si="806"/>
        <v>21779</v>
      </c>
      <c r="BB5418" s="92"/>
      <c r="BC5418" s="96"/>
      <c r="BD5418" s="97"/>
      <c r="BE5418" s="30" t="str">
        <f t="shared" ref="BE5418:BL5433" si="807">+BE5417</f>
        <v>oui</v>
      </c>
      <c r="BF5418" s="98"/>
      <c r="BG5418" s="98"/>
      <c r="BH5418" s="98"/>
      <c r="BI5418" s="98"/>
      <c r="BJ5418" s="98"/>
      <c r="BK5418" s="98"/>
      <c r="BL5418" s="33"/>
    </row>
    <row r="5419" spans="1:64" s="24" customFormat="1" ht="11.25" customHeight="1" x14ac:dyDescent="0.2">
      <c r="A5419" s="512" t="s">
        <v>82</v>
      </c>
      <c r="B5419" s="507">
        <f t="shared" si="788"/>
        <v>0</v>
      </c>
      <c r="C5419" s="15"/>
      <c r="D5419" s="471">
        <v>0</v>
      </c>
      <c r="E5419" s="471">
        <v>0</v>
      </c>
      <c r="F5419" s="471">
        <v>0</v>
      </c>
      <c r="G5419" s="471">
        <v>0</v>
      </c>
      <c r="H5419" s="471">
        <v>0</v>
      </c>
      <c r="I5419" s="471">
        <v>0</v>
      </c>
      <c r="J5419" s="471">
        <v>0</v>
      </c>
      <c r="K5419" s="471">
        <v>0</v>
      </c>
      <c r="L5419" s="471">
        <v>0</v>
      </c>
      <c r="M5419" s="471">
        <v>0</v>
      </c>
      <c r="N5419" s="471">
        <v>0</v>
      </c>
      <c r="O5419" s="513">
        <v>0</v>
      </c>
      <c r="P5419" s="513">
        <v>0</v>
      </c>
      <c r="Q5419" s="513">
        <v>0</v>
      </c>
      <c r="R5419" s="509">
        <f t="shared" si="789"/>
        <v>0</v>
      </c>
      <c r="S5419" s="510">
        <f t="shared" si="789"/>
        <v>0</v>
      </c>
      <c r="T5419" s="513">
        <v>0</v>
      </c>
      <c r="U5419" s="88">
        <f t="shared" si="790"/>
        <v>0</v>
      </c>
      <c r="V5419" s="89"/>
      <c r="W5419" s="27" t="s">
        <v>10</v>
      </c>
      <c r="X5419" s="88">
        <f t="shared" si="791"/>
        <v>0</v>
      </c>
      <c r="Y5419" s="88">
        <f t="shared" si="792"/>
        <v>0</v>
      </c>
      <c r="Z5419" s="88">
        <f t="shared" si="793"/>
        <v>0</v>
      </c>
      <c r="AA5419" s="88">
        <f t="shared" si="794"/>
        <v>0</v>
      </c>
      <c r="AB5419" s="88">
        <f t="shared" si="795"/>
        <v>0</v>
      </c>
      <c r="AC5419" s="88">
        <f t="shared" si="796"/>
        <v>0</v>
      </c>
      <c r="AD5419" s="88">
        <f t="shared" si="797"/>
        <v>0</v>
      </c>
      <c r="AE5419" s="88">
        <f t="shared" si="798"/>
        <v>0</v>
      </c>
      <c r="AF5419" s="89"/>
      <c r="AG5419" s="89"/>
      <c r="AH5419" s="88">
        <f t="shared" si="799"/>
        <v>0</v>
      </c>
      <c r="AI5419" s="90">
        <f>+E5419*$D$5+G5419*$F$5+I5419*$H$5+K5419*$J$5+M5419*$L$5+O5419*$N$5</f>
        <v>0</v>
      </c>
      <c r="AJ5419" s="92"/>
      <c r="AK5419" s="89">
        <v>0</v>
      </c>
      <c r="AL5419" s="89"/>
      <c r="AM5419" s="88">
        <f t="shared" si="800"/>
        <v>0</v>
      </c>
      <c r="AN5419" s="471">
        <v>0</v>
      </c>
      <c r="AO5419" s="471">
        <v>0</v>
      </c>
      <c r="AP5419" s="88">
        <f t="shared" si="801"/>
        <v>0</v>
      </c>
      <c r="AQ5419" s="89">
        <v>0</v>
      </c>
      <c r="AR5419" s="89"/>
      <c r="AS5419" s="88">
        <f t="shared" si="802"/>
        <v>21779</v>
      </c>
      <c r="AT5419" s="89"/>
      <c r="AU5419" s="88">
        <f t="shared" si="803"/>
        <v>21779</v>
      </c>
      <c r="AV5419" s="92"/>
      <c r="AW5419" s="93">
        <f t="shared" si="804"/>
        <v>0</v>
      </c>
      <c r="AX5419" s="92"/>
      <c r="AY5419" s="94">
        <f t="shared" si="805"/>
        <v>21779</v>
      </c>
      <c r="AZ5419" s="95">
        <v>0</v>
      </c>
      <c r="BA5419" s="94">
        <f t="shared" si="806"/>
        <v>21779</v>
      </c>
      <c r="BB5419" s="92"/>
      <c r="BC5419" s="96"/>
      <c r="BD5419" s="97"/>
      <c r="BE5419" s="30" t="str">
        <f t="shared" si="807"/>
        <v>oui</v>
      </c>
      <c r="BF5419" s="98"/>
      <c r="BG5419" s="98"/>
      <c r="BH5419" s="98"/>
      <c r="BI5419" s="98"/>
      <c r="BJ5419" s="98"/>
      <c r="BK5419" s="98"/>
      <c r="BL5419" s="33"/>
    </row>
    <row r="5420" spans="1:64" s="24" customFormat="1" ht="11.25" customHeight="1" x14ac:dyDescent="0.2">
      <c r="A5420" s="85"/>
      <c r="B5420" s="104"/>
      <c r="C5420" s="15"/>
      <c r="D5420" s="105"/>
      <c r="E5420" s="105"/>
      <c r="F5420" s="105"/>
      <c r="G5420" s="105"/>
      <c r="H5420" s="105"/>
      <c r="I5420" s="105"/>
      <c r="J5420" s="105"/>
      <c r="K5420" s="105"/>
      <c r="L5420" s="105"/>
      <c r="M5420" s="105"/>
      <c r="N5420" s="92"/>
      <c r="O5420" s="92"/>
      <c r="P5420" s="92"/>
      <c r="Q5420" s="92"/>
      <c r="R5420" s="92"/>
      <c r="S5420" s="92"/>
      <c r="U5420" s="92"/>
      <c r="V5420" s="92"/>
      <c r="W5420" s="27" t="s">
        <v>10</v>
      </c>
      <c r="X5420" s="92"/>
      <c r="Y5420" s="92"/>
      <c r="Z5420" s="92"/>
      <c r="AA5420" s="92"/>
      <c r="AB5420" s="92"/>
      <c r="AC5420" s="92"/>
      <c r="AD5420" s="92"/>
      <c r="AE5420" s="92"/>
      <c r="AF5420" s="106"/>
      <c r="AG5420" s="92"/>
      <c r="AH5420" s="92"/>
      <c r="AI5420" s="92"/>
      <c r="AJ5420" s="107"/>
      <c r="AK5420" s="106"/>
      <c r="AL5420" s="106"/>
      <c r="AM5420" s="106"/>
      <c r="AN5420" s="92"/>
      <c r="AO5420" s="92"/>
      <c r="AP5420" s="92"/>
      <c r="AQ5420" s="92"/>
      <c r="AR5420" s="92"/>
      <c r="AS5420" s="92"/>
      <c r="AT5420" s="92"/>
      <c r="AU5420" s="92"/>
      <c r="AV5420" s="92"/>
      <c r="AW5420" s="92"/>
      <c r="AX5420" s="92"/>
      <c r="AY5420" s="28"/>
      <c r="AZ5420" s="28"/>
      <c r="BA5420" s="28"/>
      <c r="BB5420" s="92"/>
      <c r="BD5420" s="29"/>
      <c r="BE5420" s="30" t="str">
        <f t="shared" si="807"/>
        <v>oui</v>
      </c>
      <c r="BF5420" s="98">
        <f t="shared" si="807"/>
        <v>0</v>
      </c>
      <c r="BG5420" s="98">
        <f t="shared" si="807"/>
        <v>0</v>
      </c>
      <c r="BH5420" s="98">
        <f t="shared" si="807"/>
        <v>0</v>
      </c>
      <c r="BI5420" s="98">
        <f t="shared" si="807"/>
        <v>0</v>
      </c>
      <c r="BJ5420" s="98">
        <f t="shared" si="807"/>
        <v>0</v>
      </c>
      <c r="BK5420" s="98">
        <f t="shared" si="807"/>
        <v>0</v>
      </c>
      <c r="BL5420" s="33">
        <f t="shared" si="807"/>
        <v>0</v>
      </c>
    </row>
    <row r="5421" spans="1:64" s="24" customFormat="1" ht="12.75" customHeight="1" x14ac:dyDescent="0.2">
      <c r="A5421" s="472" t="s">
        <v>83</v>
      </c>
      <c r="B5421" s="108">
        <f>SUM(B5408:B5419)</f>
        <v>4073847</v>
      </c>
      <c r="C5421" s="15"/>
      <c r="D5421" s="108">
        <f t="shared" ref="D5421:V5421" si="808">SUM(D5408:D5419)</f>
        <v>980331</v>
      </c>
      <c r="E5421" s="108">
        <f t="shared" si="808"/>
        <v>0</v>
      </c>
      <c r="F5421" s="108">
        <f t="shared" si="808"/>
        <v>0</v>
      </c>
      <c r="G5421" s="108">
        <f t="shared" si="808"/>
        <v>0</v>
      </c>
      <c r="H5421" s="108">
        <f t="shared" si="808"/>
        <v>42216</v>
      </c>
      <c r="I5421" s="108">
        <f t="shared" si="808"/>
        <v>0</v>
      </c>
      <c r="J5421" s="108">
        <f t="shared" si="808"/>
        <v>0</v>
      </c>
      <c r="K5421" s="108">
        <f t="shared" si="808"/>
        <v>0</v>
      </c>
      <c r="L5421" s="108">
        <f t="shared" si="808"/>
        <v>3051231</v>
      </c>
      <c r="M5421" s="108">
        <f t="shared" si="808"/>
        <v>0</v>
      </c>
      <c r="N5421" s="108">
        <f t="shared" si="808"/>
        <v>0</v>
      </c>
      <c r="O5421" s="108">
        <f t="shared" si="808"/>
        <v>0</v>
      </c>
      <c r="P5421" s="108">
        <f t="shared" si="808"/>
        <v>628</v>
      </c>
      <c r="Q5421" s="108">
        <f t="shared" si="808"/>
        <v>0</v>
      </c>
      <c r="R5421" s="108">
        <f t="shared" si="808"/>
        <v>4073778</v>
      </c>
      <c r="S5421" s="108">
        <f t="shared" si="808"/>
        <v>0</v>
      </c>
      <c r="T5421" s="108">
        <f t="shared" si="808"/>
        <v>-559</v>
      </c>
      <c r="U5421" s="108">
        <f t="shared" si="808"/>
        <v>628</v>
      </c>
      <c r="V5421" s="108">
        <f t="shared" si="808"/>
        <v>0</v>
      </c>
      <c r="W5421" s="27" t="s">
        <v>10</v>
      </c>
      <c r="X5421" s="108">
        <f t="shared" ref="X5421:AF5421" si="809">SUM(X5408:X5419)</f>
        <v>196066</v>
      </c>
      <c r="Y5421" s="108">
        <f t="shared" si="809"/>
        <v>0</v>
      </c>
      <c r="Z5421" s="108">
        <f t="shared" si="809"/>
        <v>4223</v>
      </c>
      <c r="AA5421" s="108">
        <f t="shared" si="809"/>
        <v>0</v>
      </c>
      <c r="AB5421" s="108">
        <f t="shared" si="809"/>
        <v>167817</v>
      </c>
      <c r="AC5421" s="108">
        <f t="shared" si="809"/>
        <v>0</v>
      </c>
      <c r="AD5421" s="108">
        <f t="shared" si="809"/>
        <v>0</v>
      </c>
      <c r="AE5421" s="108">
        <f t="shared" si="809"/>
        <v>368106</v>
      </c>
      <c r="AF5421" s="108">
        <f t="shared" si="809"/>
        <v>0</v>
      </c>
      <c r="AG5421" s="109"/>
      <c r="AH5421" s="108">
        <f>SUM(AH5408:AH5419)</f>
        <v>368106</v>
      </c>
      <c r="AI5421" s="108">
        <f>SUM(AI5408:AI5419)</f>
        <v>0</v>
      </c>
      <c r="AJ5421" s="107"/>
      <c r="AK5421" s="108">
        <f t="shared" ref="AK5421:AR5421" si="810">SUM(AK5408:AK5419)</f>
        <v>7345</v>
      </c>
      <c r="AL5421" s="108">
        <f t="shared" si="810"/>
        <v>0</v>
      </c>
      <c r="AM5421" s="108">
        <f t="shared" si="810"/>
        <v>7345</v>
      </c>
      <c r="AN5421" s="108">
        <f t="shared" si="810"/>
        <v>404492</v>
      </c>
      <c r="AO5421" s="108">
        <f t="shared" si="810"/>
        <v>0</v>
      </c>
      <c r="AP5421" s="108">
        <f t="shared" si="810"/>
        <v>404492</v>
      </c>
      <c r="AQ5421" s="108">
        <f t="shared" si="810"/>
        <v>158</v>
      </c>
      <c r="AR5421" s="108">
        <f t="shared" si="810"/>
        <v>0</v>
      </c>
      <c r="AS5421" s="109"/>
      <c r="AT5421" s="109"/>
      <c r="AU5421" s="109"/>
      <c r="AV5421" s="92"/>
      <c r="AW5421" s="92"/>
      <c r="AX5421" s="92"/>
      <c r="AY5421" s="28"/>
      <c r="AZ5421" s="28"/>
      <c r="BA5421" s="28"/>
      <c r="BB5421" s="92"/>
      <c r="BD5421" s="29"/>
      <c r="BE5421" s="30" t="str">
        <f t="shared" si="807"/>
        <v>oui</v>
      </c>
      <c r="BF5421" s="98">
        <f t="shared" si="807"/>
        <v>0</v>
      </c>
      <c r="BG5421" s="98">
        <f t="shared" si="807"/>
        <v>0</v>
      </c>
      <c r="BH5421" s="98">
        <f t="shared" si="807"/>
        <v>0</v>
      </c>
      <c r="BI5421" s="98">
        <f t="shared" si="807"/>
        <v>0</v>
      </c>
      <c r="BJ5421" s="98">
        <f t="shared" si="807"/>
        <v>0</v>
      </c>
      <c r="BK5421" s="98">
        <f t="shared" si="807"/>
        <v>0</v>
      </c>
      <c r="BL5421" s="33">
        <f t="shared" si="807"/>
        <v>0</v>
      </c>
    </row>
    <row r="5422" spans="1:64" s="24" customFormat="1" ht="11.25" customHeight="1" x14ac:dyDescent="0.2">
      <c r="C5422" s="15"/>
      <c r="W5422" s="27" t="s">
        <v>10</v>
      </c>
      <c r="AY5422" s="28"/>
      <c r="AZ5422" s="28"/>
      <c r="BA5422" s="28"/>
      <c r="BD5422" s="29"/>
      <c r="BE5422" s="30" t="str">
        <f t="shared" si="807"/>
        <v>oui</v>
      </c>
      <c r="BF5422" s="33">
        <f t="shared" si="807"/>
        <v>0</v>
      </c>
      <c r="BG5422" s="33">
        <f t="shared" si="807"/>
        <v>0</v>
      </c>
      <c r="BH5422" s="33">
        <f t="shared" si="807"/>
        <v>0</v>
      </c>
      <c r="BI5422" s="33">
        <f t="shared" si="807"/>
        <v>0</v>
      </c>
      <c r="BJ5422" s="33">
        <f t="shared" si="807"/>
        <v>0</v>
      </c>
      <c r="BK5422" s="33">
        <f t="shared" si="807"/>
        <v>0</v>
      </c>
      <c r="BL5422" s="33">
        <f t="shared" si="807"/>
        <v>0</v>
      </c>
    </row>
    <row r="5423" spans="1:64" s="111" customFormat="1" ht="12.75" customHeight="1" x14ac:dyDescent="0.2">
      <c r="A5423" s="110" t="s">
        <v>84</v>
      </c>
      <c r="C5423" s="15"/>
      <c r="D5423" s="134">
        <v>980331</v>
      </c>
      <c r="E5423" s="112"/>
      <c r="F5423" s="134">
        <v>0</v>
      </c>
      <c r="G5423" s="112"/>
      <c r="H5423" s="134">
        <v>42216</v>
      </c>
      <c r="I5423" s="112"/>
      <c r="J5423" s="134"/>
      <c r="K5423" s="112"/>
      <c r="L5423" s="134">
        <v>3051231</v>
      </c>
      <c r="M5423" s="112"/>
      <c r="N5423" s="134">
        <v>0</v>
      </c>
      <c r="O5423" s="112"/>
      <c r="P5423" s="134">
        <v>628</v>
      </c>
      <c r="Q5423" s="112"/>
      <c r="R5423" s="134">
        <f>SUM(D5423:O5423)</f>
        <v>4073778</v>
      </c>
      <c r="S5423" s="112"/>
      <c r="U5423" s="134">
        <f>SUM(P5423:Q5423)</f>
        <v>628</v>
      </c>
      <c r="W5423" s="27" t="s">
        <v>10</v>
      </c>
      <c r="AI5423" s="113">
        <f>+AI5421</f>
        <v>0</v>
      </c>
      <c r="AM5423" s="114">
        <f>+AL5421+AO5421</f>
        <v>0</v>
      </c>
      <c r="AN5423" s="115"/>
      <c r="AY5423" s="28"/>
      <c r="AZ5423" s="28"/>
      <c r="BA5423" s="28"/>
      <c r="BD5423" s="116"/>
      <c r="BE5423" s="30" t="str">
        <f t="shared" si="807"/>
        <v>oui</v>
      </c>
      <c r="BF5423" s="117">
        <f t="shared" si="807"/>
        <v>0</v>
      </c>
      <c r="BG5423" s="117">
        <f t="shared" si="807"/>
        <v>0</v>
      </c>
      <c r="BH5423" s="117">
        <f t="shared" si="807"/>
        <v>0</v>
      </c>
      <c r="BI5423" s="117">
        <f t="shared" si="807"/>
        <v>0</v>
      </c>
      <c r="BJ5423" s="117">
        <f t="shared" si="807"/>
        <v>0</v>
      </c>
      <c r="BK5423" s="117">
        <f t="shared" si="807"/>
        <v>0</v>
      </c>
      <c r="BL5423" s="117">
        <f t="shared" si="807"/>
        <v>0</v>
      </c>
    </row>
    <row r="5424" spans="1:64" s="111" customFormat="1" ht="12.75" customHeight="1" x14ac:dyDescent="0.2">
      <c r="A5424" s="110" t="s">
        <v>85</v>
      </c>
      <c r="C5424" s="15"/>
      <c r="D5424" s="118"/>
      <c r="E5424" s="134">
        <v>0</v>
      </c>
      <c r="F5424" s="118"/>
      <c r="G5424" s="134">
        <v>0</v>
      </c>
      <c r="H5424" s="118"/>
      <c r="I5424" s="134">
        <v>0</v>
      </c>
      <c r="J5424" s="118"/>
      <c r="K5424" s="134"/>
      <c r="L5424" s="118"/>
      <c r="M5424" s="134">
        <v>0</v>
      </c>
      <c r="N5424" s="118"/>
      <c r="O5424" s="134">
        <v>0</v>
      </c>
      <c r="P5424" s="118"/>
      <c r="Q5424" s="134">
        <v>0</v>
      </c>
      <c r="R5424" s="118"/>
      <c r="S5424" s="134">
        <f>SUM(D5424:O5424)</f>
        <v>0</v>
      </c>
      <c r="U5424" s="118"/>
      <c r="W5424" s="27" t="s">
        <v>10</v>
      </c>
      <c r="AI5424" s="119"/>
      <c r="AM5424" s="120"/>
      <c r="AN5424" s="121"/>
      <c r="AY5424" s="28"/>
      <c r="AZ5424" s="28"/>
      <c r="BA5424" s="28"/>
      <c r="BD5424" s="116"/>
      <c r="BE5424" s="30" t="str">
        <f t="shared" si="807"/>
        <v>oui</v>
      </c>
      <c r="BF5424" s="117">
        <f t="shared" si="807"/>
        <v>0</v>
      </c>
      <c r="BG5424" s="117">
        <f t="shared" si="807"/>
        <v>0</v>
      </c>
      <c r="BH5424" s="117">
        <f t="shared" si="807"/>
        <v>0</v>
      </c>
      <c r="BI5424" s="117">
        <f t="shared" si="807"/>
        <v>0</v>
      </c>
      <c r="BJ5424" s="117">
        <f t="shared" si="807"/>
        <v>0</v>
      </c>
      <c r="BK5424" s="117">
        <f t="shared" si="807"/>
        <v>0</v>
      </c>
      <c r="BL5424" s="117">
        <f t="shared" si="807"/>
        <v>0</v>
      </c>
    </row>
    <row r="5425" spans="1:64" s="24" customFormat="1" ht="11.25" customHeight="1" x14ac:dyDescent="0.2">
      <c r="C5425" s="15"/>
      <c r="W5425" s="27" t="s">
        <v>10</v>
      </c>
      <c r="AY5425" s="28"/>
      <c r="AZ5425" s="28"/>
      <c r="BA5425" s="28"/>
      <c r="BD5425" s="29"/>
      <c r="BE5425" s="30" t="str">
        <f t="shared" si="807"/>
        <v>oui</v>
      </c>
      <c r="BF5425" s="33">
        <f t="shared" si="807"/>
        <v>0</v>
      </c>
      <c r="BG5425" s="33">
        <f t="shared" si="807"/>
        <v>0</v>
      </c>
      <c r="BH5425" s="33">
        <f t="shared" si="807"/>
        <v>0</v>
      </c>
      <c r="BI5425" s="33">
        <f t="shared" si="807"/>
        <v>0</v>
      </c>
      <c r="BJ5425" s="33">
        <f t="shared" si="807"/>
        <v>0</v>
      </c>
      <c r="BK5425" s="33">
        <f t="shared" si="807"/>
        <v>0</v>
      </c>
      <c r="BL5425" s="33">
        <f t="shared" si="807"/>
        <v>0</v>
      </c>
    </row>
    <row r="5426" spans="1:64" s="122" customFormat="1" ht="15" customHeight="1" x14ac:dyDescent="0.25">
      <c r="A5426" s="122" t="str">
        <f>+CONCATENATE("Ecart ",C5426)</f>
        <v xml:space="preserve">Ecart </v>
      </c>
      <c r="C5426" s="15"/>
      <c r="D5426" s="135">
        <f>ROUND(D5421-D5423,0)</f>
        <v>0</v>
      </c>
      <c r="E5426" s="135">
        <f>ROUND(E5421-E5424,0)</f>
        <v>0</v>
      </c>
      <c r="F5426" s="135">
        <f>ROUND(F5421-F5423,0)</f>
        <v>0</v>
      </c>
      <c r="G5426" s="135">
        <f>ROUND(G5421-G5424,0)</f>
        <v>0</v>
      </c>
      <c r="H5426" s="135">
        <f>ROUND(H5421-H5423,0)</f>
        <v>0</v>
      </c>
      <c r="I5426" s="135">
        <f>ROUND(I5421-I5424,0)</f>
        <v>0</v>
      </c>
      <c r="J5426" s="135">
        <f>ROUND(J5421-J5423,0)</f>
        <v>0</v>
      </c>
      <c r="K5426" s="135">
        <f>ROUND(K5421-K5424,0)</f>
        <v>0</v>
      </c>
      <c r="L5426" s="135">
        <f>ROUND(L5421-L5423,0)</f>
        <v>0</v>
      </c>
      <c r="M5426" s="135">
        <f>ROUND(M5421-M5424,0)</f>
        <v>0</v>
      </c>
      <c r="N5426" s="135">
        <f>ROUND(N5421-N5423,0)</f>
        <v>0</v>
      </c>
      <c r="O5426" s="135">
        <f>ROUND(O5421-O5424,0)</f>
        <v>0</v>
      </c>
      <c r="P5426" s="135">
        <f>ROUND(P5421-P5423,0)</f>
        <v>0</v>
      </c>
      <c r="Q5426" s="135">
        <f>ROUND(Q5421-Q5424,0)</f>
        <v>0</v>
      </c>
      <c r="R5426" s="135">
        <f>ROUND(R5421-R5423,0)</f>
        <v>0</v>
      </c>
      <c r="S5426" s="135">
        <f>ROUND(S5421-S5424,0)</f>
        <v>0</v>
      </c>
      <c r="U5426" s="135">
        <f>ROUND(U5421-U5423,0)</f>
        <v>0</v>
      </c>
      <c r="W5426" s="27" t="s">
        <v>10</v>
      </c>
      <c r="AI5426" s="123" t="s">
        <v>86</v>
      </c>
      <c r="AY5426" s="124"/>
      <c r="AZ5426" s="124"/>
      <c r="BA5426" s="124"/>
      <c r="BD5426" s="125"/>
      <c r="BE5426" s="30" t="str">
        <f t="shared" si="807"/>
        <v>oui</v>
      </c>
      <c r="BF5426" s="126">
        <f t="shared" si="807"/>
        <v>0</v>
      </c>
      <c r="BG5426" s="126">
        <f t="shared" si="807"/>
        <v>0</v>
      </c>
      <c r="BH5426" s="126">
        <f t="shared" si="807"/>
        <v>0</v>
      </c>
      <c r="BI5426" s="126">
        <f t="shared" si="807"/>
        <v>0</v>
      </c>
      <c r="BJ5426" s="126">
        <f t="shared" si="807"/>
        <v>0</v>
      </c>
      <c r="BK5426" s="126">
        <f t="shared" si="807"/>
        <v>0</v>
      </c>
      <c r="BL5426" s="126">
        <f t="shared" si="807"/>
        <v>0</v>
      </c>
    </row>
    <row r="5427" spans="1:64" s="129" customFormat="1" ht="21" customHeight="1" x14ac:dyDescent="0.35">
      <c r="A5427"/>
      <c r="B5427" s="127"/>
      <c r="C5427" s="15"/>
      <c r="D5427" s="128"/>
      <c r="E5427" s="128"/>
      <c r="F5427" s="128"/>
      <c r="W5427" s="27" t="s">
        <v>10</v>
      </c>
      <c r="AY5427" s="130"/>
      <c r="AZ5427" s="130"/>
      <c r="BA5427" s="130"/>
      <c r="BD5427" s="131"/>
      <c r="BE5427" s="30" t="str">
        <f t="shared" si="807"/>
        <v>oui</v>
      </c>
      <c r="BF5427" s="126">
        <f t="shared" si="807"/>
        <v>0</v>
      </c>
      <c r="BG5427" s="126">
        <f t="shared" si="807"/>
        <v>0</v>
      </c>
      <c r="BH5427" s="126">
        <f t="shared" si="807"/>
        <v>0</v>
      </c>
      <c r="BI5427" s="126">
        <f t="shared" si="807"/>
        <v>0</v>
      </c>
      <c r="BJ5427" s="126">
        <f t="shared" si="807"/>
        <v>0</v>
      </c>
      <c r="BK5427" s="126">
        <f t="shared" si="807"/>
        <v>0</v>
      </c>
      <c r="BL5427" s="126">
        <f t="shared" si="807"/>
        <v>0</v>
      </c>
    </row>
    <row r="5428" spans="1:64" s="129" customFormat="1" ht="21" customHeight="1" x14ac:dyDescent="0.35">
      <c r="A5428" s="126" t="s">
        <v>87</v>
      </c>
      <c r="B5428" s="127"/>
      <c r="C5428" s="15"/>
      <c r="D5428" s="128"/>
      <c r="E5428" s="128"/>
      <c r="F5428" s="128"/>
      <c r="G5428" s="136">
        <v>0</v>
      </c>
      <c r="H5428" s="127" t="s">
        <v>88</v>
      </c>
      <c r="W5428" s="27" t="s">
        <v>10</v>
      </c>
      <c r="AY5428" s="130"/>
      <c r="AZ5428" s="130"/>
      <c r="BA5428" s="130"/>
      <c r="BD5428" s="131"/>
      <c r="BE5428" s="30" t="str">
        <f t="shared" si="807"/>
        <v>oui</v>
      </c>
      <c r="BF5428" s="126">
        <f t="shared" si="807"/>
        <v>0</v>
      </c>
      <c r="BG5428" s="126">
        <f t="shared" si="807"/>
        <v>0</v>
      </c>
      <c r="BH5428" s="126">
        <f t="shared" si="807"/>
        <v>0</v>
      </c>
      <c r="BI5428" s="126">
        <f t="shared" si="807"/>
        <v>0</v>
      </c>
      <c r="BJ5428" s="126">
        <f t="shared" si="807"/>
        <v>0</v>
      </c>
      <c r="BK5428" s="126">
        <f t="shared" si="807"/>
        <v>0</v>
      </c>
      <c r="BL5428" s="126">
        <f t="shared" si="807"/>
        <v>0</v>
      </c>
    </row>
    <row r="5429" spans="1:64" ht="15" customHeight="1" x14ac:dyDescent="0.25">
      <c r="A5429" s="3"/>
      <c r="C5429" s="15"/>
      <c r="W5429" s="27" t="s">
        <v>10</v>
      </c>
      <c r="AN5429"/>
      <c r="AO5429"/>
      <c r="AP5429"/>
      <c r="AQ5429"/>
      <c r="BE5429" s="30" t="str">
        <f t="shared" si="807"/>
        <v>oui</v>
      </c>
      <c r="BF5429" s="3">
        <f t="shared" si="807"/>
        <v>0</v>
      </c>
      <c r="BG5429" s="3">
        <f t="shared" si="807"/>
        <v>0</v>
      </c>
      <c r="BH5429" s="3">
        <f t="shared" si="807"/>
        <v>0</v>
      </c>
      <c r="BI5429" s="3">
        <f t="shared" si="807"/>
        <v>0</v>
      </c>
      <c r="BJ5429" s="3">
        <f t="shared" si="807"/>
        <v>0</v>
      </c>
      <c r="BK5429" s="3">
        <f t="shared" si="807"/>
        <v>0</v>
      </c>
      <c r="BL5429" s="3">
        <f t="shared" si="807"/>
        <v>0</v>
      </c>
    </row>
    <row r="5430" spans="1:64" s="129" customFormat="1" ht="21" customHeight="1" x14ac:dyDescent="0.35">
      <c r="A5430" s="126" t="s">
        <v>89</v>
      </c>
      <c r="B5430" s="127"/>
      <c r="C5430" s="15"/>
      <c r="D5430" s="128"/>
      <c r="E5430" s="128"/>
      <c r="F5430" s="128"/>
      <c r="G5430" s="137">
        <v>0</v>
      </c>
      <c r="H5430" s="127" t="s">
        <v>90</v>
      </c>
      <c r="W5430" s="27" t="s">
        <v>10</v>
      </c>
      <c r="AY5430" s="130"/>
      <c r="AZ5430" s="130"/>
      <c r="BA5430" s="130"/>
      <c r="BD5430" s="131"/>
      <c r="BE5430" s="30" t="str">
        <f t="shared" si="807"/>
        <v>oui</v>
      </c>
      <c r="BF5430" s="126">
        <f t="shared" si="807"/>
        <v>0</v>
      </c>
      <c r="BG5430" s="126">
        <f t="shared" si="807"/>
        <v>0</v>
      </c>
      <c r="BH5430" s="126">
        <f t="shared" si="807"/>
        <v>0</v>
      </c>
      <c r="BI5430" s="126">
        <f t="shared" si="807"/>
        <v>0</v>
      </c>
      <c r="BJ5430" s="126">
        <f t="shared" si="807"/>
        <v>0</v>
      </c>
      <c r="BK5430" s="126">
        <f t="shared" si="807"/>
        <v>0</v>
      </c>
      <c r="BL5430" s="126">
        <f t="shared" si="807"/>
        <v>0</v>
      </c>
    </row>
    <row r="5431" spans="1:64" ht="15" customHeight="1" x14ac:dyDescent="0.25">
      <c r="A5431" s="3"/>
      <c r="C5431" s="15"/>
      <c r="W5431" s="27" t="s">
        <v>10</v>
      </c>
      <c r="AN5431"/>
      <c r="AO5431"/>
      <c r="AP5431"/>
      <c r="AQ5431"/>
      <c r="BE5431" s="30" t="str">
        <f t="shared" si="807"/>
        <v>oui</v>
      </c>
      <c r="BF5431" s="3">
        <f t="shared" si="807"/>
        <v>0</v>
      </c>
      <c r="BG5431" s="3">
        <f t="shared" si="807"/>
        <v>0</v>
      </c>
      <c r="BH5431" s="3">
        <f t="shared" si="807"/>
        <v>0</v>
      </c>
      <c r="BI5431" s="3">
        <f t="shared" si="807"/>
        <v>0</v>
      </c>
      <c r="BJ5431" s="3">
        <f t="shared" si="807"/>
        <v>0</v>
      </c>
      <c r="BK5431" s="3">
        <f t="shared" si="807"/>
        <v>0</v>
      </c>
      <c r="BL5431" s="3">
        <f t="shared" si="807"/>
        <v>0</v>
      </c>
    </row>
    <row r="5432" spans="1:64" ht="15" customHeight="1" x14ac:dyDescent="0.25">
      <c r="C5432" s="15"/>
      <c r="W5432" s="27" t="s">
        <v>10</v>
      </c>
      <c r="AN5432"/>
      <c r="AO5432"/>
      <c r="AP5432"/>
      <c r="AQ5432"/>
      <c r="BE5432" s="30" t="str">
        <f t="shared" si="807"/>
        <v>oui</v>
      </c>
      <c r="BF5432" s="3">
        <f t="shared" si="807"/>
        <v>0</v>
      </c>
      <c r="BG5432" s="3">
        <f t="shared" si="807"/>
        <v>0</v>
      </c>
      <c r="BH5432" s="3">
        <f t="shared" si="807"/>
        <v>0</v>
      </c>
      <c r="BI5432" s="3">
        <f t="shared" si="807"/>
        <v>0</v>
      </c>
      <c r="BJ5432" s="3">
        <f t="shared" si="807"/>
        <v>0</v>
      </c>
      <c r="BK5432" s="3">
        <f t="shared" si="807"/>
        <v>0</v>
      </c>
      <c r="BL5432" s="3">
        <f t="shared" si="807"/>
        <v>0</v>
      </c>
    </row>
    <row r="5433" spans="1:64" ht="15" customHeight="1" x14ac:dyDescent="0.25">
      <c r="C5433" s="15"/>
      <c r="W5433" s="27" t="s">
        <v>10</v>
      </c>
      <c r="AN5433"/>
      <c r="AO5433"/>
      <c r="AP5433"/>
      <c r="AQ5433"/>
      <c r="BE5433" s="30" t="str">
        <f t="shared" si="807"/>
        <v>oui</v>
      </c>
      <c r="BF5433" s="3">
        <f t="shared" si="807"/>
        <v>0</v>
      </c>
      <c r="BG5433" s="3">
        <f t="shared" si="807"/>
        <v>0</v>
      </c>
      <c r="BH5433" s="3">
        <f t="shared" si="807"/>
        <v>0</v>
      </c>
      <c r="BI5433" s="3">
        <f t="shared" si="807"/>
        <v>0</v>
      </c>
      <c r="BJ5433" s="3">
        <f t="shared" si="807"/>
        <v>0</v>
      </c>
      <c r="BK5433" s="3">
        <f t="shared" si="807"/>
        <v>0</v>
      </c>
      <c r="BL5433" s="3">
        <f t="shared" si="807"/>
        <v>0</v>
      </c>
    </row>
    <row r="5434" spans="1:64" ht="15" customHeight="1" x14ac:dyDescent="0.25">
      <c r="C5434" s="15"/>
      <c r="W5434" s="27" t="s">
        <v>10</v>
      </c>
      <c r="AN5434"/>
      <c r="AO5434"/>
      <c r="AP5434"/>
      <c r="AQ5434"/>
      <c r="BE5434" s="30" t="str">
        <f t="shared" ref="BE5434:BL5449" si="811">+BE5433</f>
        <v>oui</v>
      </c>
      <c r="BF5434" s="3">
        <f t="shared" si="811"/>
        <v>0</v>
      </c>
      <c r="BG5434" s="3">
        <f t="shared" si="811"/>
        <v>0</v>
      </c>
      <c r="BH5434" s="3">
        <f t="shared" si="811"/>
        <v>0</v>
      </c>
      <c r="BI5434" s="3">
        <f t="shared" si="811"/>
        <v>0</v>
      </c>
      <c r="BJ5434" s="3">
        <f t="shared" si="811"/>
        <v>0</v>
      </c>
      <c r="BK5434" s="3">
        <f t="shared" si="811"/>
        <v>0</v>
      </c>
      <c r="BL5434" s="3">
        <f t="shared" si="811"/>
        <v>0</v>
      </c>
    </row>
    <row r="5435" spans="1:64" ht="15" customHeight="1" x14ac:dyDescent="0.25">
      <c r="C5435" s="15"/>
      <c r="W5435" s="27" t="s">
        <v>10</v>
      </c>
      <c r="AN5435"/>
      <c r="AO5435"/>
      <c r="AP5435"/>
      <c r="AQ5435"/>
      <c r="BE5435" s="30" t="str">
        <f t="shared" si="811"/>
        <v>oui</v>
      </c>
      <c r="BF5435" s="3">
        <f t="shared" si="811"/>
        <v>0</v>
      </c>
      <c r="BG5435" s="3">
        <f t="shared" si="811"/>
        <v>0</v>
      </c>
      <c r="BH5435" s="3">
        <f t="shared" si="811"/>
        <v>0</v>
      </c>
      <c r="BI5435" s="3">
        <f t="shared" si="811"/>
        <v>0</v>
      </c>
      <c r="BJ5435" s="3">
        <f t="shared" si="811"/>
        <v>0</v>
      </c>
      <c r="BK5435" s="3">
        <f t="shared" si="811"/>
        <v>0</v>
      </c>
      <c r="BL5435" s="3">
        <f t="shared" si="811"/>
        <v>0</v>
      </c>
    </row>
    <row r="5436" spans="1:64" ht="15" customHeight="1" x14ac:dyDescent="0.25">
      <c r="C5436" s="15"/>
      <c r="W5436" s="27" t="s">
        <v>10</v>
      </c>
      <c r="AN5436"/>
      <c r="AO5436"/>
      <c r="AP5436"/>
      <c r="AQ5436"/>
      <c r="BE5436" s="30" t="str">
        <f t="shared" si="811"/>
        <v>oui</v>
      </c>
      <c r="BF5436" s="3">
        <f t="shared" si="811"/>
        <v>0</v>
      </c>
      <c r="BG5436" s="3">
        <f t="shared" si="811"/>
        <v>0</v>
      </c>
      <c r="BH5436" s="3">
        <f t="shared" si="811"/>
        <v>0</v>
      </c>
      <c r="BI5436" s="3">
        <f t="shared" si="811"/>
        <v>0</v>
      </c>
      <c r="BJ5436" s="3">
        <f t="shared" si="811"/>
        <v>0</v>
      </c>
      <c r="BK5436" s="3">
        <f t="shared" si="811"/>
        <v>0</v>
      </c>
      <c r="BL5436" s="3">
        <f t="shared" si="811"/>
        <v>0</v>
      </c>
    </row>
    <row r="5437" spans="1:64" ht="15" customHeight="1" x14ac:dyDescent="0.25">
      <c r="C5437" s="15"/>
      <c r="W5437" s="27" t="s">
        <v>10</v>
      </c>
      <c r="AN5437"/>
      <c r="AO5437"/>
      <c r="AP5437"/>
      <c r="AQ5437"/>
      <c r="BE5437" s="30" t="str">
        <f t="shared" si="811"/>
        <v>oui</v>
      </c>
      <c r="BF5437" s="3">
        <f t="shared" si="811"/>
        <v>0</v>
      </c>
      <c r="BG5437" s="3">
        <f t="shared" si="811"/>
        <v>0</v>
      </c>
      <c r="BH5437" s="3">
        <f t="shared" si="811"/>
        <v>0</v>
      </c>
      <c r="BI5437" s="3">
        <f t="shared" si="811"/>
        <v>0</v>
      </c>
      <c r="BJ5437" s="3">
        <f t="shared" si="811"/>
        <v>0</v>
      </c>
      <c r="BK5437" s="3">
        <f t="shared" si="811"/>
        <v>0</v>
      </c>
      <c r="BL5437" s="3">
        <f t="shared" si="811"/>
        <v>0</v>
      </c>
    </row>
    <row r="5438" spans="1:64" ht="15" customHeight="1" x14ac:dyDescent="0.25">
      <c r="C5438" s="15"/>
      <c r="W5438" s="27" t="s">
        <v>10</v>
      </c>
      <c r="AN5438"/>
      <c r="AO5438"/>
      <c r="AP5438"/>
      <c r="AQ5438"/>
      <c r="BE5438" s="30" t="str">
        <f t="shared" si="811"/>
        <v>oui</v>
      </c>
      <c r="BF5438" s="3">
        <f t="shared" si="811"/>
        <v>0</v>
      </c>
      <c r="BG5438" s="3">
        <f t="shared" si="811"/>
        <v>0</v>
      </c>
      <c r="BH5438" s="3">
        <f t="shared" si="811"/>
        <v>0</v>
      </c>
      <c r="BI5438" s="3">
        <f t="shared" si="811"/>
        <v>0</v>
      </c>
      <c r="BJ5438" s="3">
        <f t="shared" si="811"/>
        <v>0</v>
      </c>
      <c r="BK5438" s="3">
        <f t="shared" si="811"/>
        <v>0</v>
      </c>
      <c r="BL5438" s="3">
        <f t="shared" si="811"/>
        <v>0</v>
      </c>
    </row>
    <row r="5439" spans="1:64" ht="15" customHeight="1" x14ac:dyDescent="0.25">
      <c r="C5439" s="15"/>
      <c r="W5439" s="27" t="s">
        <v>10</v>
      </c>
      <c r="AN5439"/>
      <c r="AO5439"/>
      <c r="AP5439"/>
      <c r="AQ5439"/>
      <c r="BE5439" s="30" t="str">
        <f t="shared" si="811"/>
        <v>oui</v>
      </c>
      <c r="BF5439" s="3">
        <f t="shared" si="811"/>
        <v>0</v>
      </c>
      <c r="BG5439" s="3">
        <f t="shared" si="811"/>
        <v>0</v>
      </c>
      <c r="BH5439" s="3">
        <f t="shared" si="811"/>
        <v>0</v>
      </c>
      <c r="BI5439" s="3">
        <f t="shared" si="811"/>
        <v>0</v>
      </c>
      <c r="BJ5439" s="3">
        <f t="shared" si="811"/>
        <v>0</v>
      </c>
      <c r="BK5439" s="3">
        <f t="shared" si="811"/>
        <v>0</v>
      </c>
      <c r="BL5439" s="3">
        <f t="shared" si="811"/>
        <v>0</v>
      </c>
    </row>
    <row r="5440" spans="1:64" ht="15" customHeight="1" x14ac:dyDescent="0.25">
      <c r="C5440" s="15"/>
      <c r="W5440" s="27" t="s">
        <v>10</v>
      </c>
      <c r="AN5440"/>
      <c r="AO5440"/>
      <c r="AP5440"/>
      <c r="AQ5440"/>
      <c r="BE5440" s="30" t="str">
        <f t="shared" si="811"/>
        <v>oui</v>
      </c>
      <c r="BF5440" s="3">
        <f t="shared" si="811"/>
        <v>0</v>
      </c>
      <c r="BG5440" s="3">
        <f t="shared" si="811"/>
        <v>0</v>
      </c>
      <c r="BH5440" s="3">
        <f t="shared" si="811"/>
        <v>0</v>
      </c>
      <c r="BI5440" s="3">
        <f t="shared" si="811"/>
        <v>0</v>
      </c>
      <c r="BJ5440" s="3">
        <f t="shared" si="811"/>
        <v>0</v>
      </c>
      <c r="BK5440" s="3">
        <f t="shared" si="811"/>
        <v>0</v>
      </c>
      <c r="BL5440" s="3">
        <f t="shared" si="811"/>
        <v>0</v>
      </c>
    </row>
    <row r="5441" spans="3:64" ht="15" customHeight="1" x14ac:dyDescent="0.25">
      <c r="C5441" s="15"/>
      <c r="W5441" s="27" t="s">
        <v>10</v>
      </c>
      <c r="AN5441"/>
      <c r="AO5441"/>
      <c r="AP5441"/>
      <c r="AQ5441"/>
      <c r="BE5441" s="30" t="str">
        <f t="shared" si="811"/>
        <v>oui</v>
      </c>
      <c r="BF5441" s="3">
        <f t="shared" si="811"/>
        <v>0</v>
      </c>
      <c r="BG5441" s="3">
        <f t="shared" si="811"/>
        <v>0</v>
      </c>
      <c r="BH5441" s="3">
        <f t="shared" si="811"/>
        <v>0</v>
      </c>
      <c r="BI5441" s="3">
        <f t="shared" si="811"/>
        <v>0</v>
      </c>
      <c r="BJ5441" s="3">
        <f t="shared" si="811"/>
        <v>0</v>
      </c>
      <c r="BK5441" s="3">
        <f t="shared" si="811"/>
        <v>0</v>
      </c>
      <c r="BL5441" s="3">
        <f t="shared" si="811"/>
        <v>0</v>
      </c>
    </row>
    <row r="5442" spans="3:64" ht="15" customHeight="1" x14ac:dyDescent="0.25">
      <c r="C5442" s="15"/>
      <c r="W5442" s="27" t="s">
        <v>10</v>
      </c>
      <c r="AN5442"/>
      <c r="AO5442"/>
      <c r="AP5442"/>
      <c r="AQ5442"/>
      <c r="BE5442" s="30" t="str">
        <f t="shared" si="811"/>
        <v>oui</v>
      </c>
      <c r="BF5442" s="3">
        <f t="shared" si="811"/>
        <v>0</v>
      </c>
      <c r="BG5442" s="3">
        <f t="shared" si="811"/>
        <v>0</v>
      </c>
      <c r="BH5442" s="3">
        <f t="shared" si="811"/>
        <v>0</v>
      </c>
      <c r="BI5442" s="3">
        <f t="shared" si="811"/>
        <v>0</v>
      </c>
      <c r="BJ5442" s="3">
        <f t="shared" si="811"/>
        <v>0</v>
      </c>
      <c r="BK5442" s="3">
        <f t="shared" si="811"/>
        <v>0</v>
      </c>
      <c r="BL5442" s="3">
        <f t="shared" si="811"/>
        <v>0</v>
      </c>
    </row>
    <row r="5443" spans="3:64" ht="15" customHeight="1" x14ac:dyDescent="0.25">
      <c r="C5443" s="15"/>
      <c r="W5443" s="27" t="s">
        <v>10</v>
      </c>
      <c r="AN5443"/>
      <c r="AO5443"/>
      <c r="AP5443"/>
      <c r="AQ5443"/>
      <c r="BE5443" s="30" t="str">
        <f t="shared" si="811"/>
        <v>oui</v>
      </c>
      <c r="BF5443" s="3">
        <f t="shared" si="811"/>
        <v>0</v>
      </c>
      <c r="BG5443" s="3">
        <f t="shared" si="811"/>
        <v>0</v>
      </c>
      <c r="BH5443" s="3">
        <f t="shared" si="811"/>
        <v>0</v>
      </c>
      <c r="BI5443" s="3">
        <f t="shared" si="811"/>
        <v>0</v>
      </c>
      <c r="BJ5443" s="3">
        <f t="shared" si="811"/>
        <v>0</v>
      </c>
      <c r="BK5443" s="3">
        <f t="shared" si="811"/>
        <v>0</v>
      </c>
      <c r="BL5443" s="3">
        <f t="shared" si="811"/>
        <v>0</v>
      </c>
    </row>
    <row r="5444" spans="3:64" ht="15" customHeight="1" x14ac:dyDescent="0.25">
      <c r="C5444" s="15"/>
      <c r="W5444" s="27" t="s">
        <v>10</v>
      </c>
      <c r="AN5444"/>
      <c r="AO5444"/>
      <c r="AP5444"/>
      <c r="AQ5444"/>
      <c r="BE5444" s="30" t="str">
        <f t="shared" si="811"/>
        <v>oui</v>
      </c>
      <c r="BF5444" s="3">
        <f t="shared" si="811"/>
        <v>0</v>
      </c>
      <c r="BG5444" s="3">
        <f t="shared" si="811"/>
        <v>0</v>
      </c>
      <c r="BH5444" s="3">
        <f t="shared" si="811"/>
        <v>0</v>
      </c>
      <c r="BI5444" s="3">
        <f t="shared" si="811"/>
        <v>0</v>
      </c>
      <c r="BJ5444" s="3">
        <f t="shared" si="811"/>
        <v>0</v>
      </c>
      <c r="BK5444" s="3">
        <f t="shared" si="811"/>
        <v>0</v>
      </c>
      <c r="BL5444" s="3">
        <f t="shared" si="811"/>
        <v>0</v>
      </c>
    </row>
    <row r="5445" spans="3:64" ht="15" customHeight="1" x14ac:dyDescent="0.25">
      <c r="C5445" s="15"/>
      <c r="W5445" s="27" t="s">
        <v>10</v>
      </c>
      <c r="AN5445"/>
      <c r="AO5445"/>
      <c r="AP5445"/>
      <c r="AQ5445"/>
      <c r="BE5445" s="30" t="str">
        <f t="shared" si="811"/>
        <v>oui</v>
      </c>
      <c r="BF5445" s="3">
        <f t="shared" si="811"/>
        <v>0</v>
      </c>
      <c r="BG5445" s="3">
        <f t="shared" si="811"/>
        <v>0</v>
      </c>
      <c r="BH5445" s="3">
        <f t="shared" si="811"/>
        <v>0</v>
      </c>
      <c r="BI5445" s="3">
        <f t="shared" si="811"/>
        <v>0</v>
      </c>
      <c r="BJ5445" s="3">
        <f t="shared" si="811"/>
        <v>0</v>
      </c>
      <c r="BK5445" s="3">
        <f t="shared" si="811"/>
        <v>0</v>
      </c>
      <c r="BL5445" s="3">
        <f t="shared" si="811"/>
        <v>0</v>
      </c>
    </row>
    <row r="5446" spans="3:64" ht="15" customHeight="1" x14ac:dyDescent="0.25">
      <c r="C5446" s="15"/>
      <c r="W5446" s="27" t="s">
        <v>10</v>
      </c>
      <c r="AN5446"/>
      <c r="AO5446"/>
      <c r="AP5446"/>
      <c r="AQ5446"/>
      <c r="BE5446" s="30" t="str">
        <f t="shared" si="811"/>
        <v>oui</v>
      </c>
      <c r="BF5446" s="3">
        <f t="shared" si="811"/>
        <v>0</v>
      </c>
      <c r="BG5446" s="3">
        <f t="shared" si="811"/>
        <v>0</v>
      </c>
      <c r="BH5446" s="3">
        <f t="shared" si="811"/>
        <v>0</v>
      </c>
      <c r="BI5446" s="3">
        <f t="shared" si="811"/>
        <v>0</v>
      </c>
      <c r="BJ5446" s="3">
        <f t="shared" si="811"/>
        <v>0</v>
      </c>
      <c r="BK5446" s="3">
        <f t="shared" si="811"/>
        <v>0</v>
      </c>
      <c r="BL5446" s="3">
        <f t="shared" si="811"/>
        <v>0</v>
      </c>
    </row>
    <row r="5447" spans="3:64" ht="15" customHeight="1" x14ac:dyDescent="0.25">
      <c r="C5447" s="15"/>
      <c r="W5447" s="27" t="s">
        <v>10</v>
      </c>
      <c r="AN5447"/>
      <c r="AO5447"/>
      <c r="AP5447"/>
      <c r="AQ5447"/>
      <c r="BE5447" s="30" t="str">
        <f t="shared" si="811"/>
        <v>oui</v>
      </c>
      <c r="BF5447" s="3">
        <f t="shared" si="811"/>
        <v>0</v>
      </c>
      <c r="BG5447" s="3">
        <f t="shared" si="811"/>
        <v>0</v>
      </c>
      <c r="BH5447" s="3">
        <f t="shared" si="811"/>
        <v>0</v>
      </c>
      <c r="BI5447" s="3">
        <f t="shared" si="811"/>
        <v>0</v>
      </c>
      <c r="BJ5447" s="3">
        <f t="shared" si="811"/>
        <v>0</v>
      </c>
      <c r="BK5447" s="3">
        <f t="shared" si="811"/>
        <v>0</v>
      </c>
      <c r="BL5447" s="3">
        <f t="shared" si="811"/>
        <v>0</v>
      </c>
    </row>
    <row r="5448" spans="3:64" ht="15" customHeight="1" x14ac:dyDescent="0.25">
      <c r="C5448" s="15"/>
      <c r="W5448" s="27" t="s">
        <v>10</v>
      </c>
      <c r="AN5448"/>
      <c r="AO5448"/>
      <c r="AP5448"/>
      <c r="AQ5448"/>
      <c r="BE5448" s="30" t="str">
        <f t="shared" si="811"/>
        <v>oui</v>
      </c>
      <c r="BF5448" s="3">
        <f t="shared" si="811"/>
        <v>0</v>
      </c>
      <c r="BG5448" s="3">
        <f t="shared" si="811"/>
        <v>0</v>
      </c>
      <c r="BH5448" s="3">
        <f t="shared" si="811"/>
        <v>0</v>
      </c>
      <c r="BI5448" s="3">
        <f t="shared" si="811"/>
        <v>0</v>
      </c>
      <c r="BJ5448" s="3">
        <f t="shared" si="811"/>
        <v>0</v>
      </c>
      <c r="BK5448" s="3">
        <f t="shared" si="811"/>
        <v>0</v>
      </c>
      <c r="BL5448" s="3">
        <f t="shared" si="811"/>
        <v>0</v>
      </c>
    </row>
    <row r="5449" spans="3:64" ht="15" customHeight="1" x14ac:dyDescent="0.25">
      <c r="C5449" s="15"/>
      <c r="W5449" s="27" t="s">
        <v>10</v>
      </c>
      <c r="AN5449"/>
      <c r="AO5449"/>
      <c r="AP5449"/>
      <c r="AQ5449"/>
      <c r="BE5449" s="30" t="str">
        <f t="shared" si="811"/>
        <v>oui</v>
      </c>
      <c r="BF5449" s="3">
        <f t="shared" si="811"/>
        <v>0</v>
      </c>
      <c r="BG5449" s="3">
        <f t="shared" si="811"/>
        <v>0</v>
      </c>
      <c r="BH5449" s="3">
        <f t="shared" si="811"/>
        <v>0</v>
      </c>
      <c r="BI5449" s="3">
        <f t="shared" si="811"/>
        <v>0</v>
      </c>
      <c r="BJ5449" s="3">
        <f t="shared" si="811"/>
        <v>0</v>
      </c>
      <c r="BK5449" s="3">
        <f t="shared" si="811"/>
        <v>0</v>
      </c>
      <c r="BL5449" s="3">
        <f t="shared" si="811"/>
        <v>0</v>
      </c>
    </row>
    <row r="5450" spans="3:64" ht="15" customHeight="1" x14ac:dyDescent="0.25">
      <c r="C5450" s="15"/>
      <c r="W5450" s="27" t="s">
        <v>10</v>
      </c>
      <c r="AN5450"/>
      <c r="AO5450"/>
      <c r="AP5450"/>
      <c r="AQ5450"/>
      <c r="BE5450" s="30" t="str">
        <f t="shared" ref="BE5450:BL5465" si="812">+BE5449</f>
        <v>oui</v>
      </c>
      <c r="BF5450" s="3">
        <f t="shared" si="812"/>
        <v>0</v>
      </c>
      <c r="BG5450" s="3">
        <f t="shared" si="812"/>
        <v>0</v>
      </c>
      <c r="BH5450" s="3">
        <f t="shared" si="812"/>
        <v>0</v>
      </c>
      <c r="BI5450" s="3">
        <f t="shared" si="812"/>
        <v>0</v>
      </c>
      <c r="BJ5450" s="3">
        <f t="shared" si="812"/>
        <v>0</v>
      </c>
      <c r="BK5450" s="3">
        <f t="shared" si="812"/>
        <v>0</v>
      </c>
      <c r="BL5450" s="3">
        <f t="shared" si="812"/>
        <v>0</v>
      </c>
    </row>
    <row r="5451" spans="3:64" ht="15" customHeight="1" x14ac:dyDescent="0.25">
      <c r="C5451" s="15"/>
      <c r="W5451" s="27" t="s">
        <v>10</v>
      </c>
      <c r="AN5451"/>
      <c r="AO5451"/>
      <c r="AP5451"/>
      <c r="AQ5451"/>
      <c r="BE5451" s="30" t="str">
        <f t="shared" si="812"/>
        <v>oui</v>
      </c>
      <c r="BF5451" s="3">
        <f t="shared" si="812"/>
        <v>0</v>
      </c>
      <c r="BG5451" s="3">
        <f t="shared" si="812"/>
        <v>0</v>
      </c>
      <c r="BH5451" s="3">
        <f t="shared" si="812"/>
        <v>0</v>
      </c>
      <c r="BI5451" s="3">
        <f t="shared" si="812"/>
        <v>0</v>
      </c>
      <c r="BJ5451" s="3">
        <f t="shared" si="812"/>
        <v>0</v>
      </c>
      <c r="BK5451" s="3">
        <f t="shared" si="812"/>
        <v>0</v>
      </c>
      <c r="BL5451" s="3">
        <f t="shared" si="812"/>
        <v>0</v>
      </c>
    </row>
    <row r="5452" spans="3:64" ht="15" customHeight="1" x14ac:dyDescent="0.25">
      <c r="C5452" s="15"/>
      <c r="W5452" s="27" t="s">
        <v>10</v>
      </c>
      <c r="AN5452"/>
      <c r="AO5452"/>
      <c r="AP5452"/>
      <c r="AQ5452"/>
      <c r="BE5452" s="30" t="str">
        <f t="shared" si="812"/>
        <v>oui</v>
      </c>
      <c r="BF5452" s="3">
        <f t="shared" si="812"/>
        <v>0</v>
      </c>
      <c r="BG5452" s="3">
        <f t="shared" si="812"/>
        <v>0</v>
      </c>
      <c r="BH5452" s="3">
        <f t="shared" si="812"/>
        <v>0</v>
      </c>
      <c r="BI5452" s="3">
        <f t="shared" si="812"/>
        <v>0</v>
      </c>
      <c r="BJ5452" s="3">
        <f t="shared" si="812"/>
        <v>0</v>
      </c>
      <c r="BK5452" s="3">
        <f t="shared" si="812"/>
        <v>0</v>
      </c>
      <c r="BL5452" s="3">
        <f t="shared" si="812"/>
        <v>0</v>
      </c>
    </row>
    <row r="5453" spans="3:64" ht="15" customHeight="1" x14ac:dyDescent="0.25">
      <c r="C5453" s="15"/>
      <c r="W5453" s="27" t="s">
        <v>10</v>
      </c>
      <c r="AN5453"/>
      <c r="AO5453"/>
      <c r="AP5453"/>
      <c r="AQ5453"/>
      <c r="BE5453" s="30" t="str">
        <f t="shared" si="812"/>
        <v>oui</v>
      </c>
      <c r="BF5453" s="3">
        <f t="shared" si="812"/>
        <v>0</v>
      </c>
      <c r="BG5453" s="3">
        <f t="shared" si="812"/>
        <v>0</v>
      </c>
      <c r="BH5453" s="3">
        <f t="shared" si="812"/>
        <v>0</v>
      </c>
      <c r="BI5453" s="3">
        <f t="shared" si="812"/>
        <v>0</v>
      </c>
      <c r="BJ5453" s="3">
        <f t="shared" si="812"/>
        <v>0</v>
      </c>
      <c r="BK5453" s="3">
        <f t="shared" si="812"/>
        <v>0</v>
      </c>
      <c r="BL5453" s="3">
        <f t="shared" si="812"/>
        <v>0</v>
      </c>
    </row>
    <row r="5454" spans="3:64" ht="15" customHeight="1" x14ac:dyDescent="0.25">
      <c r="C5454" s="15"/>
      <c r="W5454" s="27" t="s">
        <v>10</v>
      </c>
      <c r="AN5454"/>
      <c r="AO5454"/>
      <c r="AP5454"/>
      <c r="AQ5454"/>
      <c r="BE5454" s="30" t="str">
        <f t="shared" si="812"/>
        <v>oui</v>
      </c>
      <c r="BF5454" s="3">
        <f t="shared" si="812"/>
        <v>0</v>
      </c>
      <c r="BG5454" s="3">
        <f t="shared" si="812"/>
        <v>0</v>
      </c>
      <c r="BH5454" s="3">
        <f t="shared" si="812"/>
        <v>0</v>
      </c>
      <c r="BI5454" s="3">
        <f t="shared" si="812"/>
        <v>0</v>
      </c>
      <c r="BJ5454" s="3">
        <f t="shared" si="812"/>
        <v>0</v>
      </c>
      <c r="BK5454" s="3">
        <f t="shared" si="812"/>
        <v>0</v>
      </c>
      <c r="BL5454" s="3">
        <f t="shared" si="812"/>
        <v>0</v>
      </c>
    </row>
    <row r="5455" spans="3:64" ht="15" customHeight="1" x14ac:dyDescent="0.25">
      <c r="C5455" s="15"/>
      <c r="W5455" s="27" t="s">
        <v>10</v>
      </c>
      <c r="AN5455"/>
      <c r="AO5455"/>
      <c r="AP5455"/>
      <c r="AQ5455"/>
      <c r="BE5455" s="30" t="str">
        <f t="shared" si="812"/>
        <v>oui</v>
      </c>
      <c r="BF5455" s="3">
        <f t="shared" si="812"/>
        <v>0</v>
      </c>
      <c r="BG5455" s="3">
        <f t="shared" si="812"/>
        <v>0</v>
      </c>
      <c r="BH5455" s="3">
        <f t="shared" si="812"/>
        <v>0</v>
      </c>
      <c r="BI5455" s="3">
        <f t="shared" si="812"/>
        <v>0</v>
      </c>
      <c r="BJ5455" s="3">
        <f t="shared" si="812"/>
        <v>0</v>
      </c>
      <c r="BK5455" s="3">
        <f t="shared" si="812"/>
        <v>0</v>
      </c>
      <c r="BL5455" s="3">
        <f t="shared" si="812"/>
        <v>0</v>
      </c>
    </row>
    <row r="5456" spans="3:64" ht="15" customHeight="1" x14ac:dyDescent="0.25">
      <c r="C5456" s="15"/>
      <c r="W5456" s="27" t="s">
        <v>10</v>
      </c>
      <c r="AN5456"/>
      <c r="AO5456"/>
      <c r="AP5456"/>
      <c r="AQ5456"/>
      <c r="BE5456" s="30" t="str">
        <f t="shared" si="812"/>
        <v>oui</v>
      </c>
      <c r="BF5456" s="3">
        <f t="shared" si="812"/>
        <v>0</v>
      </c>
      <c r="BG5456" s="3">
        <f t="shared" si="812"/>
        <v>0</v>
      </c>
      <c r="BH5456" s="3">
        <f t="shared" si="812"/>
        <v>0</v>
      </c>
      <c r="BI5456" s="3">
        <f t="shared" si="812"/>
        <v>0</v>
      </c>
      <c r="BJ5456" s="3">
        <f t="shared" si="812"/>
        <v>0</v>
      </c>
      <c r="BK5456" s="3">
        <f t="shared" si="812"/>
        <v>0</v>
      </c>
      <c r="BL5456" s="3">
        <f t="shared" si="812"/>
        <v>0</v>
      </c>
    </row>
    <row r="5457" spans="3:57" ht="15" customHeight="1" x14ac:dyDescent="0.25">
      <c r="C5457" s="15"/>
      <c r="W5457" s="132" t="s">
        <v>91</v>
      </c>
      <c r="AN5457"/>
      <c r="AO5457"/>
      <c r="AP5457"/>
      <c r="AQ5457"/>
      <c r="BD5457"/>
      <c r="BE5457" s="30" t="str">
        <f t="shared" si="812"/>
        <v>oui</v>
      </c>
    </row>
    <row r="5458" spans="3:57" ht="15" customHeight="1" x14ac:dyDescent="0.25">
      <c r="C5458" s="15"/>
      <c r="W5458" s="132" t="s">
        <v>91</v>
      </c>
      <c r="AN5458"/>
      <c r="AO5458"/>
      <c r="AP5458"/>
      <c r="AQ5458"/>
      <c r="BD5458"/>
      <c r="BE5458" s="30" t="str">
        <f t="shared" si="812"/>
        <v>oui</v>
      </c>
    </row>
    <row r="5459" spans="3:57" ht="15" customHeight="1" x14ac:dyDescent="0.25">
      <c r="C5459" s="15"/>
      <c r="W5459" s="132" t="s">
        <v>91</v>
      </c>
      <c r="AN5459"/>
      <c r="AO5459"/>
      <c r="AP5459"/>
      <c r="AQ5459"/>
      <c r="BD5459"/>
      <c r="BE5459" s="30" t="str">
        <f t="shared" si="812"/>
        <v>oui</v>
      </c>
    </row>
    <row r="5460" spans="3:57" ht="15" customHeight="1" x14ac:dyDescent="0.25">
      <c r="C5460" s="15"/>
      <c r="W5460" s="132" t="s">
        <v>91</v>
      </c>
      <c r="AN5460"/>
      <c r="AO5460"/>
      <c r="AP5460"/>
      <c r="AQ5460"/>
      <c r="BD5460"/>
      <c r="BE5460" s="30" t="str">
        <f t="shared" si="812"/>
        <v>oui</v>
      </c>
    </row>
    <row r="5461" spans="3:57" ht="15" customHeight="1" x14ac:dyDescent="0.25">
      <c r="C5461" s="15"/>
      <c r="W5461" s="132" t="s">
        <v>91</v>
      </c>
      <c r="AN5461"/>
      <c r="AO5461"/>
      <c r="AP5461"/>
      <c r="AQ5461"/>
      <c r="BD5461"/>
      <c r="BE5461" s="30" t="str">
        <f t="shared" si="812"/>
        <v>oui</v>
      </c>
    </row>
    <row r="5462" spans="3:57" ht="15" customHeight="1" x14ac:dyDescent="0.25">
      <c r="C5462" s="15"/>
      <c r="W5462" s="132" t="s">
        <v>91</v>
      </c>
      <c r="AN5462"/>
      <c r="AO5462"/>
      <c r="AP5462"/>
      <c r="AQ5462"/>
      <c r="BD5462"/>
      <c r="BE5462" s="30" t="str">
        <f t="shared" si="812"/>
        <v>oui</v>
      </c>
    </row>
    <row r="5463" spans="3:57" ht="15" customHeight="1" x14ac:dyDescent="0.25">
      <c r="C5463" s="15"/>
      <c r="W5463" s="132" t="s">
        <v>91</v>
      </c>
      <c r="AN5463"/>
      <c r="AO5463"/>
      <c r="AP5463"/>
      <c r="AQ5463"/>
      <c r="BD5463"/>
      <c r="BE5463" s="30" t="str">
        <f t="shared" si="812"/>
        <v>oui</v>
      </c>
    </row>
    <row r="5464" spans="3:57" ht="15" customHeight="1" x14ac:dyDescent="0.25">
      <c r="C5464" s="15"/>
      <c r="W5464" s="132" t="s">
        <v>91</v>
      </c>
      <c r="AN5464"/>
      <c r="AO5464"/>
      <c r="AP5464"/>
      <c r="AQ5464"/>
      <c r="BD5464"/>
      <c r="BE5464" s="30" t="str">
        <f t="shared" si="812"/>
        <v>oui</v>
      </c>
    </row>
    <row r="5465" spans="3:57" ht="15" customHeight="1" x14ac:dyDescent="0.25">
      <c r="C5465" s="15"/>
      <c r="W5465" s="132" t="s">
        <v>91</v>
      </c>
      <c r="AN5465"/>
      <c r="AO5465"/>
      <c r="AP5465"/>
      <c r="AQ5465"/>
      <c r="BD5465"/>
      <c r="BE5465" s="30" t="str">
        <f t="shared" si="812"/>
        <v>oui</v>
      </c>
    </row>
    <row r="5466" spans="3:57" ht="15" customHeight="1" x14ac:dyDescent="0.25">
      <c r="C5466" s="15"/>
      <c r="W5466" s="132" t="s">
        <v>91</v>
      </c>
      <c r="AN5466"/>
      <c r="AO5466"/>
      <c r="AP5466"/>
      <c r="AQ5466"/>
      <c r="BD5466"/>
      <c r="BE5466" s="30" t="str">
        <f t="shared" ref="BE5466:BE5529" si="813">+BE5465</f>
        <v>oui</v>
      </c>
    </row>
    <row r="5467" spans="3:57" ht="15" customHeight="1" x14ac:dyDescent="0.25">
      <c r="C5467" s="15"/>
      <c r="W5467" s="132" t="s">
        <v>91</v>
      </c>
      <c r="AN5467"/>
      <c r="AO5467"/>
      <c r="AP5467"/>
      <c r="AQ5467"/>
      <c r="BD5467"/>
      <c r="BE5467" s="30" t="str">
        <f t="shared" si="813"/>
        <v>oui</v>
      </c>
    </row>
    <row r="5468" spans="3:57" ht="15" customHeight="1" x14ac:dyDescent="0.25">
      <c r="C5468" s="15"/>
      <c r="W5468" s="132" t="s">
        <v>91</v>
      </c>
      <c r="AN5468"/>
      <c r="AO5468"/>
      <c r="AP5468"/>
      <c r="AQ5468"/>
      <c r="BD5468"/>
      <c r="BE5468" s="30" t="str">
        <f t="shared" si="813"/>
        <v>oui</v>
      </c>
    </row>
    <row r="5469" spans="3:57" ht="15" customHeight="1" x14ac:dyDescent="0.25">
      <c r="C5469" s="15"/>
      <c r="W5469" s="132" t="s">
        <v>91</v>
      </c>
      <c r="AN5469"/>
      <c r="AO5469"/>
      <c r="AP5469"/>
      <c r="AQ5469"/>
      <c r="BD5469"/>
      <c r="BE5469" s="30" t="str">
        <f t="shared" si="813"/>
        <v>oui</v>
      </c>
    </row>
    <row r="5470" spans="3:57" ht="15" customHeight="1" x14ac:dyDescent="0.25">
      <c r="C5470" s="15"/>
      <c r="W5470" s="132" t="s">
        <v>91</v>
      </c>
      <c r="AN5470"/>
      <c r="AO5470"/>
      <c r="AP5470"/>
      <c r="AQ5470"/>
      <c r="BD5470"/>
      <c r="BE5470" s="30" t="str">
        <f t="shared" si="813"/>
        <v>oui</v>
      </c>
    </row>
    <row r="5471" spans="3:57" ht="15" customHeight="1" x14ac:dyDescent="0.25">
      <c r="C5471" s="15"/>
      <c r="W5471" s="132" t="s">
        <v>91</v>
      </c>
      <c r="AN5471"/>
      <c r="AO5471"/>
      <c r="AP5471"/>
      <c r="AQ5471"/>
      <c r="BD5471"/>
      <c r="BE5471" s="30" t="str">
        <f t="shared" si="813"/>
        <v>oui</v>
      </c>
    </row>
    <row r="5472" spans="3:57" ht="15" customHeight="1" x14ac:dyDescent="0.25">
      <c r="C5472" s="15"/>
      <c r="W5472" s="132" t="s">
        <v>91</v>
      </c>
      <c r="AN5472"/>
      <c r="AO5472"/>
      <c r="AP5472"/>
      <c r="AQ5472"/>
      <c r="BD5472"/>
      <c r="BE5472" s="30" t="str">
        <f t="shared" si="813"/>
        <v>oui</v>
      </c>
    </row>
    <row r="5473" spans="3:57" ht="15" customHeight="1" x14ac:dyDescent="0.25">
      <c r="C5473" s="15"/>
      <c r="W5473" s="132" t="s">
        <v>91</v>
      </c>
      <c r="AN5473"/>
      <c r="AO5473"/>
      <c r="AP5473"/>
      <c r="AQ5473"/>
      <c r="BD5473"/>
      <c r="BE5473" s="30" t="str">
        <f t="shared" si="813"/>
        <v>oui</v>
      </c>
    </row>
    <row r="5474" spans="3:57" ht="15" customHeight="1" x14ac:dyDescent="0.25">
      <c r="C5474" s="15"/>
      <c r="W5474" s="132" t="s">
        <v>91</v>
      </c>
      <c r="AN5474"/>
      <c r="AO5474"/>
      <c r="AP5474"/>
      <c r="AQ5474"/>
      <c r="BD5474"/>
      <c r="BE5474" s="30" t="str">
        <f t="shared" si="813"/>
        <v>oui</v>
      </c>
    </row>
    <row r="5475" spans="3:57" ht="15" customHeight="1" x14ac:dyDescent="0.25">
      <c r="C5475" s="15"/>
      <c r="W5475" s="132" t="s">
        <v>91</v>
      </c>
      <c r="AN5475"/>
      <c r="AO5475"/>
      <c r="AP5475"/>
      <c r="AQ5475"/>
      <c r="BD5475"/>
      <c r="BE5475" s="30" t="str">
        <f t="shared" si="813"/>
        <v>oui</v>
      </c>
    </row>
    <row r="5476" spans="3:57" ht="15" customHeight="1" x14ac:dyDescent="0.25">
      <c r="C5476" s="15"/>
      <c r="W5476" s="132" t="s">
        <v>91</v>
      </c>
      <c r="AN5476"/>
      <c r="AO5476"/>
      <c r="AP5476"/>
      <c r="AQ5476"/>
      <c r="BD5476"/>
      <c r="BE5476" s="30" t="str">
        <f t="shared" si="813"/>
        <v>oui</v>
      </c>
    </row>
    <row r="5477" spans="3:57" ht="15" customHeight="1" x14ac:dyDescent="0.25">
      <c r="C5477" s="15"/>
      <c r="W5477" s="132" t="s">
        <v>91</v>
      </c>
      <c r="AN5477"/>
      <c r="AO5477"/>
      <c r="AP5477"/>
      <c r="AQ5477"/>
      <c r="BD5477"/>
      <c r="BE5477" s="30" t="str">
        <f t="shared" si="813"/>
        <v>oui</v>
      </c>
    </row>
    <row r="5478" spans="3:57" ht="15" customHeight="1" x14ac:dyDescent="0.25">
      <c r="C5478" s="15"/>
      <c r="W5478" s="132" t="s">
        <v>91</v>
      </c>
      <c r="AN5478"/>
      <c r="AO5478"/>
      <c r="AP5478"/>
      <c r="AQ5478"/>
      <c r="BD5478"/>
      <c r="BE5478" s="30" t="str">
        <f t="shared" si="813"/>
        <v>oui</v>
      </c>
    </row>
    <row r="5479" spans="3:57" ht="15" customHeight="1" x14ac:dyDescent="0.25">
      <c r="C5479" s="15"/>
      <c r="W5479" s="132" t="s">
        <v>91</v>
      </c>
      <c r="AN5479"/>
      <c r="AO5479"/>
      <c r="AP5479"/>
      <c r="AQ5479"/>
      <c r="BD5479"/>
      <c r="BE5479" s="30" t="str">
        <f t="shared" si="813"/>
        <v>oui</v>
      </c>
    </row>
    <row r="5480" spans="3:57" ht="15" customHeight="1" x14ac:dyDescent="0.25">
      <c r="C5480" s="15"/>
      <c r="W5480" s="132" t="s">
        <v>91</v>
      </c>
      <c r="AN5480"/>
      <c r="AO5480"/>
      <c r="AP5480"/>
      <c r="AQ5480"/>
      <c r="BD5480"/>
      <c r="BE5480" s="30" t="str">
        <f t="shared" si="813"/>
        <v>oui</v>
      </c>
    </row>
    <row r="5481" spans="3:57" ht="15" customHeight="1" x14ac:dyDescent="0.25">
      <c r="C5481" s="15"/>
      <c r="W5481" s="132" t="s">
        <v>91</v>
      </c>
      <c r="AN5481"/>
      <c r="AO5481"/>
      <c r="AP5481"/>
      <c r="AQ5481"/>
      <c r="BD5481"/>
      <c r="BE5481" s="30" t="str">
        <f t="shared" si="813"/>
        <v>oui</v>
      </c>
    </row>
    <row r="5482" spans="3:57" ht="15" customHeight="1" x14ac:dyDescent="0.25">
      <c r="C5482" s="15"/>
      <c r="W5482" s="132" t="s">
        <v>91</v>
      </c>
      <c r="AN5482"/>
      <c r="AO5482"/>
      <c r="AP5482"/>
      <c r="AQ5482"/>
      <c r="BD5482"/>
      <c r="BE5482" s="30" t="str">
        <f t="shared" si="813"/>
        <v>oui</v>
      </c>
    </row>
    <row r="5483" spans="3:57" ht="15" customHeight="1" x14ac:dyDescent="0.25">
      <c r="C5483" s="15"/>
      <c r="W5483" s="132" t="s">
        <v>91</v>
      </c>
      <c r="AN5483"/>
      <c r="AO5483"/>
      <c r="AP5483"/>
      <c r="AQ5483"/>
      <c r="BD5483"/>
      <c r="BE5483" s="30" t="str">
        <f t="shared" si="813"/>
        <v>oui</v>
      </c>
    </row>
    <row r="5484" spans="3:57" ht="15" customHeight="1" x14ac:dyDescent="0.25">
      <c r="C5484" s="15"/>
      <c r="W5484" s="132" t="s">
        <v>91</v>
      </c>
      <c r="AN5484"/>
      <c r="AO5484"/>
      <c r="AP5484"/>
      <c r="AQ5484"/>
      <c r="BD5484"/>
      <c r="BE5484" s="30" t="str">
        <f t="shared" si="813"/>
        <v>oui</v>
      </c>
    </row>
    <row r="5485" spans="3:57" ht="15" customHeight="1" x14ac:dyDescent="0.25">
      <c r="C5485" s="15"/>
      <c r="W5485" s="132" t="s">
        <v>91</v>
      </c>
      <c r="AN5485"/>
      <c r="AO5485"/>
      <c r="AP5485"/>
      <c r="AQ5485"/>
      <c r="BD5485"/>
      <c r="BE5485" s="30" t="str">
        <f t="shared" si="813"/>
        <v>oui</v>
      </c>
    </row>
    <row r="5486" spans="3:57" ht="15" customHeight="1" x14ac:dyDescent="0.25">
      <c r="C5486" s="15"/>
      <c r="W5486" s="132" t="s">
        <v>91</v>
      </c>
      <c r="AN5486"/>
      <c r="AO5486"/>
      <c r="AP5486"/>
      <c r="AQ5486"/>
      <c r="BD5486"/>
      <c r="BE5486" s="30" t="str">
        <f t="shared" si="813"/>
        <v>oui</v>
      </c>
    </row>
    <row r="5487" spans="3:57" ht="15" customHeight="1" x14ac:dyDescent="0.25">
      <c r="C5487" s="15"/>
      <c r="W5487" s="132" t="s">
        <v>91</v>
      </c>
      <c r="AN5487"/>
      <c r="AO5487"/>
      <c r="AP5487"/>
      <c r="AQ5487"/>
      <c r="BD5487"/>
      <c r="BE5487" s="30" t="str">
        <f t="shared" si="813"/>
        <v>oui</v>
      </c>
    </row>
    <row r="5488" spans="3:57" ht="15" customHeight="1" x14ac:dyDescent="0.25">
      <c r="C5488" s="15"/>
      <c r="W5488" s="132" t="s">
        <v>91</v>
      </c>
      <c r="AN5488"/>
      <c r="AO5488"/>
      <c r="AP5488"/>
      <c r="AQ5488"/>
      <c r="BD5488"/>
      <c r="BE5488" s="30" t="str">
        <f t="shared" si="813"/>
        <v>oui</v>
      </c>
    </row>
    <row r="5489" spans="3:57" ht="15" customHeight="1" x14ac:dyDescent="0.25">
      <c r="C5489" s="15"/>
      <c r="W5489" s="132" t="s">
        <v>91</v>
      </c>
      <c r="AN5489"/>
      <c r="AO5489"/>
      <c r="AP5489"/>
      <c r="AQ5489"/>
      <c r="BD5489"/>
      <c r="BE5489" s="30" t="str">
        <f t="shared" si="813"/>
        <v>oui</v>
      </c>
    </row>
    <row r="5490" spans="3:57" ht="15" customHeight="1" x14ac:dyDescent="0.25">
      <c r="C5490" s="15"/>
      <c r="W5490" s="132" t="s">
        <v>91</v>
      </c>
      <c r="AN5490"/>
      <c r="AO5490"/>
      <c r="AP5490"/>
      <c r="AQ5490"/>
      <c r="BD5490"/>
      <c r="BE5490" s="30" t="str">
        <f t="shared" si="813"/>
        <v>oui</v>
      </c>
    </row>
    <row r="5491" spans="3:57" ht="15" customHeight="1" x14ac:dyDescent="0.25">
      <c r="C5491" s="15"/>
      <c r="W5491" s="132" t="s">
        <v>91</v>
      </c>
      <c r="AN5491"/>
      <c r="AO5491"/>
      <c r="AP5491"/>
      <c r="AQ5491"/>
      <c r="BD5491"/>
      <c r="BE5491" s="30" t="str">
        <f t="shared" si="813"/>
        <v>oui</v>
      </c>
    </row>
    <row r="5492" spans="3:57" ht="15" customHeight="1" x14ac:dyDescent="0.25">
      <c r="C5492" s="15"/>
      <c r="W5492" s="132" t="s">
        <v>91</v>
      </c>
      <c r="AN5492"/>
      <c r="AO5492"/>
      <c r="AP5492"/>
      <c r="AQ5492"/>
      <c r="BD5492"/>
      <c r="BE5492" s="30" t="str">
        <f t="shared" si="813"/>
        <v>oui</v>
      </c>
    </row>
    <row r="5493" spans="3:57" ht="15" customHeight="1" x14ac:dyDescent="0.25">
      <c r="C5493" s="15"/>
      <c r="W5493" s="132" t="s">
        <v>91</v>
      </c>
      <c r="AN5493"/>
      <c r="AO5493"/>
      <c r="AP5493"/>
      <c r="AQ5493"/>
      <c r="BD5493"/>
      <c r="BE5493" s="30" t="str">
        <f t="shared" si="813"/>
        <v>oui</v>
      </c>
    </row>
    <row r="5494" spans="3:57" ht="15" customHeight="1" x14ac:dyDescent="0.25">
      <c r="C5494" s="15"/>
      <c r="W5494" s="132" t="s">
        <v>91</v>
      </c>
      <c r="AN5494"/>
      <c r="AO5494"/>
      <c r="AP5494"/>
      <c r="AQ5494"/>
      <c r="BD5494"/>
      <c r="BE5494" s="30" t="str">
        <f t="shared" si="813"/>
        <v>oui</v>
      </c>
    </row>
    <row r="5495" spans="3:57" ht="15" customHeight="1" x14ac:dyDescent="0.25">
      <c r="C5495" s="15"/>
      <c r="W5495" s="132" t="s">
        <v>91</v>
      </c>
      <c r="AN5495"/>
      <c r="AO5495"/>
      <c r="AP5495"/>
      <c r="AQ5495"/>
      <c r="BD5495"/>
      <c r="BE5495" s="30" t="str">
        <f t="shared" si="813"/>
        <v>oui</v>
      </c>
    </row>
    <row r="5496" spans="3:57" ht="15" customHeight="1" x14ac:dyDescent="0.25">
      <c r="C5496" s="15"/>
      <c r="W5496" s="132" t="s">
        <v>91</v>
      </c>
      <c r="AN5496"/>
      <c r="AO5496"/>
      <c r="AP5496"/>
      <c r="AQ5496"/>
      <c r="BD5496"/>
      <c r="BE5496" s="30" t="str">
        <f t="shared" si="813"/>
        <v>oui</v>
      </c>
    </row>
    <row r="5497" spans="3:57" ht="15" customHeight="1" x14ac:dyDescent="0.25">
      <c r="C5497" s="15"/>
      <c r="W5497" s="132" t="s">
        <v>91</v>
      </c>
      <c r="AN5497"/>
      <c r="AO5497"/>
      <c r="AP5497"/>
      <c r="AQ5497"/>
      <c r="BD5497"/>
      <c r="BE5497" s="30" t="str">
        <f t="shared" si="813"/>
        <v>oui</v>
      </c>
    </row>
    <row r="5498" spans="3:57" ht="15" customHeight="1" x14ac:dyDescent="0.25">
      <c r="C5498" s="15"/>
      <c r="W5498" s="132" t="s">
        <v>91</v>
      </c>
      <c r="AN5498"/>
      <c r="AO5498"/>
      <c r="AP5498"/>
      <c r="AQ5498"/>
      <c r="BD5498"/>
      <c r="BE5498" s="30" t="str">
        <f t="shared" si="813"/>
        <v>oui</v>
      </c>
    </row>
    <row r="5499" spans="3:57" ht="15" customHeight="1" x14ac:dyDescent="0.25">
      <c r="C5499" s="15"/>
      <c r="W5499" s="132" t="s">
        <v>91</v>
      </c>
      <c r="AN5499"/>
      <c r="AO5499"/>
      <c r="AP5499"/>
      <c r="AQ5499"/>
      <c r="BD5499"/>
      <c r="BE5499" s="30" t="str">
        <f t="shared" si="813"/>
        <v>oui</v>
      </c>
    </row>
    <row r="5500" spans="3:57" ht="15" customHeight="1" x14ac:dyDescent="0.25">
      <c r="C5500" s="15"/>
      <c r="W5500" s="132" t="s">
        <v>91</v>
      </c>
      <c r="AN5500"/>
      <c r="AO5500"/>
      <c r="AP5500"/>
      <c r="AQ5500"/>
      <c r="BD5500"/>
      <c r="BE5500" s="30" t="str">
        <f t="shared" si="813"/>
        <v>oui</v>
      </c>
    </row>
    <row r="5501" spans="3:57" ht="15" customHeight="1" x14ac:dyDescent="0.25">
      <c r="C5501" s="15"/>
      <c r="W5501" s="132" t="s">
        <v>91</v>
      </c>
      <c r="AN5501"/>
      <c r="AO5501"/>
      <c r="AP5501"/>
      <c r="AQ5501"/>
      <c r="BD5501"/>
      <c r="BE5501" s="30" t="str">
        <f t="shared" si="813"/>
        <v>oui</v>
      </c>
    </row>
    <row r="5502" spans="3:57" ht="15" customHeight="1" x14ac:dyDescent="0.25">
      <c r="C5502" s="15"/>
      <c r="W5502" s="132" t="s">
        <v>91</v>
      </c>
      <c r="AN5502"/>
      <c r="AO5502"/>
      <c r="AP5502"/>
      <c r="AQ5502"/>
      <c r="BD5502"/>
      <c r="BE5502" s="30" t="str">
        <f t="shared" si="813"/>
        <v>oui</v>
      </c>
    </row>
    <row r="5503" spans="3:57" ht="15" customHeight="1" x14ac:dyDescent="0.25">
      <c r="C5503" s="15"/>
      <c r="W5503" s="132" t="s">
        <v>91</v>
      </c>
      <c r="AN5503"/>
      <c r="AO5503"/>
      <c r="AP5503"/>
      <c r="AQ5503"/>
      <c r="BD5503"/>
      <c r="BE5503" s="30" t="str">
        <f t="shared" si="813"/>
        <v>oui</v>
      </c>
    </row>
    <row r="5504" spans="3:57" ht="15" customHeight="1" x14ac:dyDescent="0.25">
      <c r="C5504" s="15"/>
      <c r="W5504" s="132" t="s">
        <v>91</v>
      </c>
      <c r="AN5504"/>
      <c r="AO5504"/>
      <c r="AP5504"/>
      <c r="AQ5504"/>
      <c r="BD5504"/>
      <c r="BE5504" s="30" t="str">
        <f t="shared" si="813"/>
        <v>oui</v>
      </c>
    </row>
    <row r="5505" spans="3:57" ht="15" customHeight="1" x14ac:dyDescent="0.25">
      <c r="C5505" s="15"/>
      <c r="W5505" s="132" t="s">
        <v>91</v>
      </c>
      <c r="AN5505"/>
      <c r="AO5505"/>
      <c r="AP5505"/>
      <c r="AQ5505"/>
      <c r="BD5505"/>
      <c r="BE5505" s="30" t="str">
        <f t="shared" si="813"/>
        <v>oui</v>
      </c>
    </row>
    <row r="5506" spans="3:57" ht="15" customHeight="1" x14ac:dyDescent="0.25">
      <c r="C5506" s="15"/>
      <c r="W5506" s="132" t="s">
        <v>91</v>
      </c>
      <c r="AN5506"/>
      <c r="AO5506"/>
      <c r="AP5506"/>
      <c r="AQ5506"/>
      <c r="BD5506"/>
      <c r="BE5506" s="30" t="str">
        <f t="shared" si="813"/>
        <v>oui</v>
      </c>
    </row>
    <row r="5507" spans="3:57" ht="15" customHeight="1" x14ac:dyDescent="0.25">
      <c r="C5507" s="15"/>
      <c r="W5507" s="132" t="s">
        <v>91</v>
      </c>
      <c r="AN5507"/>
      <c r="AO5507"/>
      <c r="AP5507"/>
      <c r="AQ5507"/>
      <c r="BD5507"/>
      <c r="BE5507" s="30" t="str">
        <f t="shared" si="813"/>
        <v>oui</v>
      </c>
    </row>
    <row r="5508" spans="3:57" ht="15" customHeight="1" x14ac:dyDescent="0.25">
      <c r="C5508" s="15"/>
      <c r="W5508" s="132" t="s">
        <v>91</v>
      </c>
      <c r="AN5508"/>
      <c r="AO5508"/>
      <c r="AP5508"/>
      <c r="AQ5508"/>
      <c r="BD5508"/>
      <c r="BE5508" s="30" t="str">
        <f t="shared" si="813"/>
        <v>oui</v>
      </c>
    </row>
    <row r="5509" spans="3:57" ht="15" customHeight="1" x14ac:dyDescent="0.25">
      <c r="C5509" s="15"/>
      <c r="W5509" s="132" t="s">
        <v>91</v>
      </c>
      <c r="AN5509"/>
      <c r="AO5509"/>
      <c r="AP5509"/>
      <c r="AQ5509"/>
      <c r="BD5509"/>
      <c r="BE5509" s="30" t="str">
        <f t="shared" si="813"/>
        <v>oui</v>
      </c>
    </row>
    <row r="5510" spans="3:57" ht="15" customHeight="1" x14ac:dyDescent="0.25">
      <c r="C5510" s="15"/>
      <c r="W5510" s="132" t="s">
        <v>91</v>
      </c>
      <c r="AN5510"/>
      <c r="AO5510"/>
      <c r="AP5510"/>
      <c r="AQ5510"/>
      <c r="BD5510"/>
      <c r="BE5510" s="30" t="str">
        <f t="shared" si="813"/>
        <v>oui</v>
      </c>
    </row>
    <row r="5511" spans="3:57" ht="15" customHeight="1" x14ac:dyDescent="0.25">
      <c r="C5511" s="15"/>
      <c r="W5511" s="132" t="s">
        <v>91</v>
      </c>
      <c r="AN5511"/>
      <c r="AO5511"/>
      <c r="AP5511"/>
      <c r="AQ5511"/>
      <c r="BD5511"/>
      <c r="BE5511" s="30" t="str">
        <f t="shared" si="813"/>
        <v>oui</v>
      </c>
    </row>
    <row r="5512" spans="3:57" ht="15" customHeight="1" x14ac:dyDescent="0.25">
      <c r="C5512" s="15"/>
      <c r="W5512" s="132" t="s">
        <v>91</v>
      </c>
      <c r="AN5512"/>
      <c r="AO5512"/>
      <c r="AP5512"/>
      <c r="AQ5512"/>
      <c r="BD5512"/>
      <c r="BE5512" s="30" t="str">
        <f t="shared" si="813"/>
        <v>oui</v>
      </c>
    </row>
    <row r="5513" spans="3:57" ht="15" customHeight="1" x14ac:dyDescent="0.25">
      <c r="C5513" s="15"/>
      <c r="W5513" s="132" t="s">
        <v>91</v>
      </c>
      <c r="AN5513"/>
      <c r="AO5513"/>
      <c r="AP5513"/>
      <c r="AQ5513"/>
      <c r="BD5513"/>
      <c r="BE5513" s="30" t="str">
        <f t="shared" si="813"/>
        <v>oui</v>
      </c>
    </row>
    <row r="5514" spans="3:57" ht="15" customHeight="1" x14ac:dyDescent="0.25">
      <c r="C5514" s="15"/>
      <c r="W5514" s="132" t="s">
        <v>91</v>
      </c>
      <c r="AN5514"/>
      <c r="AO5514"/>
      <c r="AP5514"/>
      <c r="AQ5514"/>
      <c r="BD5514"/>
      <c r="BE5514" s="30" t="str">
        <f t="shared" si="813"/>
        <v>oui</v>
      </c>
    </row>
    <row r="5515" spans="3:57" ht="15" customHeight="1" x14ac:dyDescent="0.25">
      <c r="C5515" s="15"/>
      <c r="W5515" s="132" t="s">
        <v>91</v>
      </c>
      <c r="AN5515"/>
      <c r="AO5515"/>
      <c r="AP5515"/>
      <c r="AQ5515"/>
      <c r="BD5515"/>
      <c r="BE5515" s="30" t="str">
        <f t="shared" si="813"/>
        <v>oui</v>
      </c>
    </row>
    <row r="5516" spans="3:57" ht="15" customHeight="1" x14ac:dyDescent="0.25">
      <c r="C5516" s="15"/>
      <c r="W5516" s="132" t="s">
        <v>91</v>
      </c>
      <c r="AN5516"/>
      <c r="AO5516"/>
      <c r="AP5516"/>
      <c r="AQ5516"/>
      <c r="BD5516"/>
      <c r="BE5516" s="30" t="str">
        <f t="shared" si="813"/>
        <v>oui</v>
      </c>
    </row>
    <row r="5517" spans="3:57" ht="15" customHeight="1" x14ac:dyDescent="0.25">
      <c r="C5517" s="15"/>
      <c r="W5517" s="132" t="s">
        <v>91</v>
      </c>
      <c r="AN5517"/>
      <c r="AO5517"/>
      <c r="AP5517"/>
      <c r="AQ5517"/>
      <c r="BD5517"/>
      <c r="BE5517" s="30" t="str">
        <f t="shared" si="813"/>
        <v>oui</v>
      </c>
    </row>
    <row r="5518" spans="3:57" ht="15" customHeight="1" x14ac:dyDescent="0.25">
      <c r="C5518" s="15"/>
      <c r="W5518" s="132" t="s">
        <v>91</v>
      </c>
      <c r="AN5518"/>
      <c r="AO5518"/>
      <c r="AP5518"/>
      <c r="AQ5518"/>
      <c r="BD5518"/>
      <c r="BE5518" s="30" t="str">
        <f t="shared" si="813"/>
        <v>oui</v>
      </c>
    </row>
    <row r="5519" spans="3:57" ht="15" customHeight="1" x14ac:dyDescent="0.25">
      <c r="C5519" s="15"/>
      <c r="W5519" s="132" t="s">
        <v>91</v>
      </c>
      <c r="AN5519"/>
      <c r="AO5519"/>
      <c r="AP5519"/>
      <c r="AQ5519"/>
      <c r="BD5519"/>
      <c r="BE5519" s="30" t="str">
        <f t="shared" si="813"/>
        <v>oui</v>
      </c>
    </row>
    <row r="5520" spans="3:57" ht="15" customHeight="1" x14ac:dyDescent="0.25">
      <c r="C5520" s="15"/>
      <c r="W5520" s="132" t="s">
        <v>91</v>
      </c>
      <c r="AN5520"/>
      <c r="AO5520"/>
      <c r="AP5520"/>
      <c r="AQ5520"/>
      <c r="BD5520"/>
      <c r="BE5520" s="30" t="str">
        <f t="shared" si="813"/>
        <v>oui</v>
      </c>
    </row>
    <row r="5521" spans="3:57" ht="15" customHeight="1" x14ac:dyDescent="0.25">
      <c r="C5521" s="15"/>
      <c r="W5521" s="132" t="s">
        <v>91</v>
      </c>
      <c r="AN5521"/>
      <c r="AO5521"/>
      <c r="AP5521"/>
      <c r="AQ5521"/>
      <c r="BD5521"/>
      <c r="BE5521" s="30" t="str">
        <f t="shared" si="813"/>
        <v>oui</v>
      </c>
    </row>
    <row r="5522" spans="3:57" ht="15" customHeight="1" x14ac:dyDescent="0.25">
      <c r="C5522" s="15"/>
      <c r="W5522" s="132" t="s">
        <v>91</v>
      </c>
      <c r="AN5522"/>
      <c r="AO5522"/>
      <c r="AP5522"/>
      <c r="AQ5522"/>
      <c r="BD5522"/>
      <c r="BE5522" s="30" t="str">
        <f t="shared" si="813"/>
        <v>oui</v>
      </c>
    </row>
    <row r="5523" spans="3:57" ht="15" customHeight="1" x14ac:dyDescent="0.25">
      <c r="C5523" s="15"/>
      <c r="W5523" s="132" t="s">
        <v>91</v>
      </c>
      <c r="AN5523"/>
      <c r="AO5523"/>
      <c r="AP5523"/>
      <c r="AQ5523"/>
      <c r="BD5523"/>
      <c r="BE5523" s="30" t="str">
        <f t="shared" si="813"/>
        <v>oui</v>
      </c>
    </row>
    <row r="5524" spans="3:57" ht="15" customHeight="1" x14ac:dyDescent="0.25">
      <c r="C5524" s="15"/>
      <c r="W5524" s="132" t="s">
        <v>91</v>
      </c>
      <c r="AN5524"/>
      <c r="AO5524"/>
      <c r="AP5524"/>
      <c r="AQ5524"/>
      <c r="BD5524"/>
      <c r="BE5524" s="30" t="str">
        <f t="shared" si="813"/>
        <v>oui</v>
      </c>
    </row>
    <row r="5525" spans="3:57" ht="15" customHeight="1" x14ac:dyDescent="0.25">
      <c r="C5525" s="15"/>
      <c r="W5525" s="132" t="s">
        <v>91</v>
      </c>
      <c r="AN5525"/>
      <c r="AO5525"/>
      <c r="AP5525"/>
      <c r="AQ5525"/>
      <c r="BD5525"/>
      <c r="BE5525" s="30" t="str">
        <f t="shared" si="813"/>
        <v>oui</v>
      </c>
    </row>
    <row r="5526" spans="3:57" ht="15" customHeight="1" x14ac:dyDescent="0.25">
      <c r="C5526" s="15"/>
      <c r="W5526" s="132" t="s">
        <v>91</v>
      </c>
      <c r="AN5526"/>
      <c r="AO5526"/>
      <c r="AP5526"/>
      <c r="AQ5526"/>
      <c r="BD5526"/>
      <c r="BE5526" s="30" t="str">
        <f t="shared" si="813"/>
        <v>oui</v>
      </c>
    </row>
    <row r="5527" spans="3:57" ht="15" customHeight="1" x14ac:dyDescent="0.25">
      <c r="C5527" s="15"/>
      <c r="W5527" s="132" t="s">
        <v>91</v>
      </c>
      <c r="AN5527"/>
      <c r="AO5527"/>
      <c r="AP5527"/>
      <c r="AQ5527"/>
      <c r="BD5527"/>
      <c r="BE5527" s="30" t="str">
        <f t="shared" si="813"/>
        <v>oui</v>
      </c>
    </row>
    <row r="5528" spans="3:57" ht="15" customHeight="1" x14ac:dyDescent="0.25">
      <c r="C5528" s="15"/>
      <c r="W5528" s="132" t="s">
        <v>91</v>
      </c>
      <c r="AN5528"/>
      <c r="AO5528"/>
      <c r="AP5528"/>
      <c r="AQ5528"/>
      <c r="BD5528"/>
      <c r="BE5528" s="30" t="str">
        <f t="shared" si="813"/>
        <v>oui</v>
      </c>
    </row>
    <row r="5529" spans="3:57" ht="15" customHeight="1" x14ac:dyDescent="0.25">
      <c r="C5529" s="15"/>
      <c r="W5529" s="132" t="s">
        <v>91</v>
      </c>
      <c r="AN5529"/>
      <c r="AO5529"/>
      <c r="AP5529"/>
      <c r="AQ5529"/>
      <c r="BD5529"/>
      <c r="BE5529" s="30" t="str">
        <f t="shared" si="813"/>
        <v>oui</v>
      </c>
    </row>
    <row r="5530" spans="3:57" ht="15" customHeight="1" x14ac:dyDescent="0.25">
      <c r="C5530" s="15"/>
      <c r="W5530" s="132" t="s">
        <v>91</v>
      </c>
      <c r="AN5530"/>
      <c r="AO5530"/>
      <c r="AP5530"/>
      <c r="AQ5530"/>
      <c r="BD5530"/>
      <c r="BE5530" s="30" t="str">
        <f t="shared" ref="BE5530:BE5593" si="814">+BE5529</f>
        <v>oui</v>
      </c>
    </row>
    <row r="5531" spans="3:57" ht="15" customHeight="1" x14ac:dyDescent="0.25">
      <c r="C5531" s="15"/>
      <c r="W5531" s="132" t="s">
        <v>91</v>
      </c>
      <c r="AN5531"/>
      <c r="AO5531"/>
      <c r="AP5531"/>
      <c r="AQ5531"/>
      <c r="BD5531"/>
      <c r="BE5531" s="30" t="str">
        <f t="shared" si="814"/>
        <v>oui</v>
      </c>
    </row>
    <row r="5532" spans="3:57" ht="15" customHeight="1" x14ac:dyDescent="0.25">
      <c r="C5532" s="15"/>
      <c r="W5532" s="132" t="s">
        <v>91</v>
      </c>
      <c r="AN5532"/>
      <c r="AO5532"/>
      <c r="AP5532"/>
      <c r="AQ5532"/>
      <c r="BD5532"/>
      <c r="BE5532" s="30" t="str">
        <f t="shared" si="814"/>
        <v>oui</v>
      </c>
    </row>
    <row r="5533" spans="3:57" ht="15" customHeight="1" x14ac:dyDescent="0.25">
      <c r="C5533" s="15"/>
      <c r="W5533" s="132" t="s">
        <v>91</v>
      </c>
      <c r="AN5533"/>
      <c r="AO5533"/>
      <c r="AP5533"/>
      <c r="AQ5533"/>
      <c r="BD5533"/>
      <c r="BE5533" s="30" t="str">
        <f t="shared" si="814"/>
        <v>oui</v>
      </c>
    </row>
    <row r="5534" spans="3:57" ht="15" customHeight="1" x14ac:dyDescent="0.25">
      <c r="C5534" s="15"/>
      <c r="W5534" s="132" t="s">
        <v>91</v>
      </c>
      <c r="AN5534"/>
      <c r="AO5534"/>
      <c r="AP5534"/>
      <c r="AQ5534"/>
      <c r="BD5534"/>
      <c r="BE5534" s="30" t="str">
        <f t="shared" si="814"/>
        <v>oui</v>
      </c>
    </row>
    <row r="5535" spans="3:57" ht="15" customHeight="1" x14ac:dyDescent="0.25">
      <c r="C5535" s="15"/>
      <c r="W5535" s="132" t="s">
        <v>91</v>
      </c>
      <c r="AN5535"/>
      <c r="AO5535"/>
      <c r="AP5535"/>
      <c r="AQ5535"/>
      <c r="BD5535"/>
      <c r="BE5535" s="30" t="str">
        <f t="shared" si="814"/>
        <v>oui</v>
      </c>
    </row>
    <row r="5536" spans="3:57" ht="15" customHeight="1" x14ac:dyDescent="0.25">
      <c r="C5536" s="15"/>
      <c r="W5536" s="132" t="s">
        <v>91</v>
      </c>
      <c r="AN5536"/>
      <c r="AO5536"/>
      <c r="AP5536"/>
      <c r="AQ5536"/>
      <c r="BD5536"/>
      <c r="BE5536" s="30" t="str">
        <f t="shared" si="814"/>
        <v>oui</v>
      </c>
    </row>
    <row r="5537" spans="3:57" ht="15" customHeight="1" x14ac:dyDescent="0.25">
      <c r="C5537" s="15"/>
      <c r="W5537" s="132" t="s">
        <v>91</v>
      </c>
      <c r="AN5537"/>
      <c r="AO5537"/>
      <c r="AP5537"/>
      <c r="AQ5537"/>
      <c r="BD5537"/>
      <c r="BE5537" s="30" t="str">
        <f t="shared" si="814"/>
        <v>oui</v>
      </c>
    </row>
    <row r="5538" spans="3:57" ht="15" customHeight="1" x14ac:dyDescent="0.25">
      <c r="C5538" s="15"/>
      <c r="W5538" s="132" t="s">
        <v>91</v>
      </c>
      <c r="AN5538"/>
      <c r="AO5538"/>
      <c r="AP5538"/>
      <c r="AQ5538"/>
      <c r="BD5538"/>
      <c r="BE5538" s="30" t="str">
        <f t="shared" si="814"/>
        <v>oui</v>
      </c>
    </row>
    <row r="5539" spans="3:57" ht="15" customHeight="1" x14ac:dyDescent="0.25">
      <c r="C5539" s="15"/>
      <c r="W5539" s="132" t="s">
        <v>91</v>
      </c>
      <c r="AN5539"/>
      <c r="AO5539"/>
      <c r="AP5539"/>
      <c r="AQ5539"/>
      <c r="BD5539"/>
      <c r="BE5539" s="30" t="str">
        <f t="shared" si="814"/>
        <v>oui</v>
      </c>
    </row>
    <row r="5540" spans="3:57" ht="15" customHeight="1" x14ac:dyDescent="0.25">
      <c r="C5540" s="15"/>
      <c r="W5540" s="132" t="s">
        <v>91</v>
      </c>
      <c r="AN5540"/>
      <c r="AO5540"/>
      <c r="AP5540"/>
      <c r="AQ5540"/>
      <c r="BD5540"/>
      <c r="BE5540" s="30" t="str">
        <f t="shared" si="814"/>
        <v>oui</v>
      </c>
    </row>
    <row r="5541" spans="3:57" ht="15" customHeight="1" x14ac:dyDescent="0.25">
      <c r="C5541" s="15"/>
      <c r="W5541" s="132" t="s">
        <v>91</v>
      </c>
      <c r="AN5541"/>
      <c r="AO5541"/>
      <c r="AP5541"/>
      <c r="AQ5541"/>
      <c r="BD5541"/>
      <c r="BE5541" s="30" t="str">
        <f t="shared" si="814"/>
        <v>oui</v>
      </c>
    </row>
    <row r="5542" spans="3:57" ht="15" customHeight="1" x14ac:dyDescent="0.25">
      <c r="C5542" s="15"/>
      <c r="W5542" s="132" t="s">
        <v>91</v>
      </c>
      <c r="AN5542"/>
      <c r="AO5542"/>
      <c r="AP5542"/>
      <c r="AQ5542"/>
      <c r="BD5542"/>
      <c r="BE5542" s="30" t="str">
        <f t="shared" si="814"/>
        <v>oui</v>
      </c>
    </row>
    <row r="5543" spans="3:57" ht="15" customHeight="1" x14ac:dyDescent="0.25">
      <c r="C5543" s="15"/>
      <c r="W5543" s="132" t="s">
        <v>91</v>
      </c>
      <c r="AN5543"/>
      <c r="AO5543"/>
      <c r="AP5543"/>
      <c r="AQ5543"/>
      <c r="BD5543"/>
      <c r="BE5543" s="30" t="str">
        <f t="shared" si="814"/>
        <v>oui</v>
      </c>
    </row>
    <row r="5544" spans="3:57" ht="15" customHeight="1" x14ac:dyDescent="0.25">
      <c r="C5544" s="15"/>
      <c r="W5544" s="132" t="s">
        <v>91</v>
      </c>
      <c r="AN5544"/>
      <c r="AO5544"/>
      <c r="AP5544"/>
      <c r="AQ5544"/>
      <c r="BD5544"/>
      <c r="BE5544" s="30" t="str">
        <f t="shared" si="814"/>
        <v>oui</v>
      </c>
    </row>
    <row r="5545" spans="3:57" ht="15" customHeight="1" x14ac:dyDescent="0.25">
      <c r="C5545" s="15"/>
      <c r="W5545" s="132" t="s">
        <v>91</v>
      </c>
      <c r="AN5545"/>
      <c r="AO5545"/>
      <c r="AP5545"/>
      <c r="AQ5545"/>
      <c r="BD5545"/>
      <c r="BE5545" s="30" t="str">
        <f t="shared" si="814"/>
        <v>oui</v>
      </c>
    </row>
    <row r="5546" spans="3:57" ht="15" customHeight="1" x14ac:dyDescent="0.25">
      <c r="C5546" s="15"/>
      <c r="W5546" s="132" t="s">
        <v>91</v>
      </c>
      <c r="AN5546"/>
      <c r="AO5546"/>
      <c r="AP5546"/>
      <c r="AQ5546"/>
      <c r="BD5546"/>
      <c r="BE5546" s="30" t="str">
        <f t="shared" si="814"/>
        <v>oui</v>
      </c>
    </row>
    <row r="5547" spans="3:57" ht="15" customHeight="1" x14ac:dyDescent="0.25">
      <c r="C5547" s="15"/>
      <c r="W5547" s="132" t="s">
        <v>91</v>
      </c>
      <c r="AN5547"/>
      <c r="AO5547"/>
      <c r="AP5547"/>
      <c r="AQ5547"/>
      <c r="BD5547"/>
      <c r="BE5547" s="30" t="str">
        <f t="shared" si="814"/>
        <v>oui</v>
      </c>
    </row>
    <row r="5548" spans="3:57" ht="15" customHeight="1" x14ac:dyDescent="0.25">
      <c r="C5548" s="15"/>
      <c r="W5548" s="132" t="s">
        <v>91</v>
      </c>
      <c r="AN5548"/>
      <c r="AO5548"/>
      <c r="AP5548"/>
      <c r="AQ5548"/>
      <c r="BD5548"/>
      <c r="BE5548" s="30" t="str">
        <f t="shared" si="814"/>
        <v>oui</v>
      </c>
    </row>
    <row r="5549" spans="3:57" ht="15" customHeight="1" x14ac:dyDescent="0.25">
      <c r="C5549" s="15"/>
      <c r="W5549" s="132" t="s">
        <v>91</v>
      </c>
      <c r="AN5549"/>
      <c r="AO5549"/>
      <c r="AP5549"/>
      <c r="AQ5549"/>
      <c r="BD5549"/>
      <c r="BE5549" s="30" t="str">
        <f t="shared" si="814"/>
        <v>oui</v>
      </c>
    </row>
    <row r="5550" spans="3:57" ht="15" customHeight="1" x14ac:dyDescent="0.25">
      <c r="C5550" s="15"/>
      <c r="W5550" s="132" t="s">
        <v>91</v>
      </c>
      <c r="AN5550"/>
      <c r="AO5550"/>
      <c r="AP5550"/>
      <c r="AQ5550"/>
      <c r="BD5550"/>
      <c r="BE5550" s="30" t="str">
        <f t="shared" si="814"/>
        <v>oui</v>
      </c>
    </row>
    <row r="5551" spans="3:57" ht="15" customHeight="1" x14ac:dyDescent="0.25">
      <c r="C5551" s="15"/>
      <c r="W5551" s="132" t="s">
        <v>91</v>
      </c>
      <c r="AN5551"/>
      <c r="AO5551"/>
      <c r="AP5551"/>
      <c r="AQ5551"/>
      <c r="BD5551"/>
      <c r="BE5551" s="30" t="str">
        <f t="shared" si="814"/>
        <v>oui</v>
      </c>
    </row>
    <row r="5552" spans="3:57" ht="15" customHeight="1" x14ac:dyDescent="0.25">
      <c r="C5552" s="15"/>
      <c r="W5552" s="132" t="s">
        <v>91</v>
      </c>
      <c r="AN5552"/>
      <c r="AO5552"/>
      <c r="AP5552"/>
      <c r="AQ5552"/>
      <c r="BD5552"/>
      <c r="BE5552" s="30" t="str">
        <f t="shared" si="814"/>
        <v>oui</v>
      </c>
    </row>
    <row r="5553" spans="3:57" ht="15" customHeight="1" x14ac:dyDescent="0.25">
      <c r="C5553" s="15"/>
      <c r="W5553" s="132" t="s">
        <v>91</v>
      </c>
      <c r="AN5553"/>
      <c r="AO5553"/>
      <c r="AP5553"/>
      <c r="AQ5553"/>
      <c r="BD5553"/>
      <c r="BE5553" s="30" t="str">
        <f t="shared" si="814"/>
        <v>oui</v>
      </c>
    </row>
    <row r="5554" spans="3:57" ht="15" customHeight="1" x14ac:dyDescent="0.25">
      <c r="C5554" s="15"/>
      <c r="W5554" s="132" t="s">
        <v>91</v>
      </c>
      <c r="AN5554"/>
      <c r="AO5554"/>
      <c r="AP5554"/>
      <c r="AQ5554"/>
      <c r="BD5554"/>
      <c r="BE5554" s="30" t="str">
        <f t="shared" si="814"/>
        <v>oui</v>
      </c>
    </row>
    <row r="5555" spans="3:57" ht="15" customHeight="1" x14ac:dyDescent="0.25">
      <c r="C5555" s="15"/>
      <c r="W5555" s="132" t="s">
        <v>91</v>
      </c>
      <c r="AN5555"/>
      <c r="AO5555"/>
      <c r="AP5555"/>
      <c r="AQ5555"/>
      <c r="BD5555"/>
      <c r="BE5555" s="30" t="str">
        <f t="shared" si="814"/>
        <v>oui</v>
      </c>
    </row>
    <row r="5556" spans="3:57" ht="15" customHeight="1" x14ac:dyDescent="0.25">
      <c r="C5556" s="15"/>
      <c r="W5556" s="132" t="s">
        <v>91</v>
      </c>
      <c r="AN5556"/>
      <c r="AO5556"/>
      <c r="AP5556"/>
      <c r="AQ5556"/>
      <c r="BD5556"/>
      <c r="BE5556" s="30" t="str">
        <f t="shared" si="814"/>
        <v>oui</v>
      </c>
    </row>
    <row r="5557" spans="3:57" ht="15" customHeight="1" x14ac:dyDescent="0.25">
      <c r="C5557" s="15"/>
      <c r="W5557" s="132" t="s">
        <v>91</v>
      </c>
      <c r="AN5557"/>
      <c r="AO5557"/>
      <c r="AP5557"/>
      <c r="AQ5557"/>
      <c r="BD5557"/>
      <c r="BE5557" s="30" t="str">
        <f t="shared" si="814"/>
        <v>oui</v>
      </c>
    </row>
    <row r="5558" spans="3:57" ht="15" customHeight="1" x14ac:dyDescent="0.25">
      <c r="C5558" s="15"/>
      <c r="W5558" s="132" t="s">
        <v>91</v>
      </c>
      <c r="AN5558"/>
      <c r="AO5558"/>
      <c r="AP5558"/>
      <c r="AQ5558"/>
      <c r="BD5558"/>
      <c r="BE5558" s="30" t="str">
        <f t="shared" si="814"/>
        <v>oui</v>
      </c>
    </row>
    <row r="5559" spans="3:57" ht="15" customHeight="1" x14ac:dyDescent="0.25">
      <c r="C5559" s="15"/>
      <c r="W5559" s="132" t="s">
        <v>91</v>
      </c>
      <c r="AN5559"/>
      <c r="AO5559"/>
      <c r="AP5559"/>
      <c r="AQ5559"/>
      <c r="BD5559"/>
      <c r="BE5559" s="30" t="str">
        <f t="shared" si="814"/>
        <v>oui</v>
      </c>
    </row>
    <row r="5560" spans="3:57" ht="15" customHeight="1" x14ac:dyDescent="0.25">
      <c r="C5560" s="15"/>
      <c r="W5560" s="132" t="s">
        <v>91</v>
      </c>
      <c r="AN5560"/>
      <c r="AO5560"/>
      <c r="AP5560"/>
      <c r="AQ5560"/>
      <c r="BD5560"/>
      <c r="BE5560" s="30" t="str">
        <f t="shared" si="814"/>
        <v>oui</v>
      </c>
    </row>
    <row r="5561" spans="3:57" ht="15" customHeight="1" x14ac:dyDescent="0.25">
      <c r="C5561" s="15"/>
      <c r="W5561" s="132" t="s">
        <v>91</v>
      </c>
      <c r="AN5561"/>
      <c r="AO5561"/>
      <c r="AP5561"/>
      <c r="AQ5561"/>
      <c r="BD5561"/>
      <c r="BE5561" s="30" t="str">
        <f t="shared" si="814"/>
        <v>oui</v>
      </c>
    </row>
    <row r="5562" spans="3:57" ht="15" customHeight="1" x14ac:dyDescent="0.25">
      <c r="C5562" s="15"/>
      <c r="W5562" s="132" t="s">
        <v>91</v>
      </c>
      <c r="AN5562"/>
      <c r="AO5562"/>
      <c r="AP5562"/>
      <c r="AQ5562"/>
      <c r="BD5562"/>
      <c r="BE5562" s="30" t="str">
        <f t="shared" si="814"/>
        <v>oui</v>
      </c>
    </row>
    <row r="5563" spans="3:57" ht="15" customHeight="1" x14ac:dyDescent="0.25">
      <c r="C5563" s="15"/>
      <c r="W5563" s="132" t="s">
        <v>91</v>
      </c>
      <c r="AN5563"/>
      <c r="AO5563"/>
      <c r="AP5563"/>
      <c r="AQ5563"/>
      <c r="BD5563"/>
      <c r="BE5563" s="30" t="str">
        <f t="shared" si="814"/>
        <v>oui</v>
      </c>
    </row>
    <row r="5564" spans="3:57" ht="15" customHeight="1" x14ac:dyDescent="0.25">
      <c r="C5564" s="15"/>
      <c r="W5564" s="132" t="s">
        <v>91</v>
      </c>
      <c r="AN5564"/>
      <c r="AO5564"/>
      <c r="AP5564"/>
      <c r="AQ5564"/>
      <c r="BD5564"/>
      <c r="BE5564" s="30" t="str">
        <f t="shared" si="814"/>
        <v>oui</v>
      </c>
    </row>
    <row r="5565" spans="3:57" ht="15" customHeight="1" x14ac:dyDescent="0.25">
      <c r="C5565" s="15"/>
      <c r="W5565" s="132" t="s">
        <v>91</v>
      </c>
      <c r="AN5565"/>
      <c r="AO5565"/>
      <c r="AP5565"/>
      <c r="AQ5565"/>
      <c r="BD5565"/>
      <c r="BE5565" s="30" t="str">
        <f t="shared" si="814"/>
        <v>oui</v>
      </c>
    </row>
    <row r="5566" spans="3:57" ht="15" customHeight="1" x14ac:dyDescent="0.25">
      <c r="C5566" s="15"/>
      <c r="W5566" s="132" t="s">
        <v>91</v>
      </c>
      <c r="AN5566"/>
      <c r="AO5566"/>
      <c r="AP5566"/>
      <c r="AQ5566"/>
      <c r="BD5566"/>
      <c r="BE5566" s="30" t="str">
        <f t="shared" si="814"/>
        <v>oui</v>
      </c>
    </row>
    <row r="5567" spans="3:57" ht="15" customHeight="1" x14ac:dyDescent="0.25">
      <c r="C5567" s="15"/>
      <c r="W5567" s="132" t="s">
        <v>91</v>
      </c>
      <c r="AN5567"/>
      <c r="AO5567"/>
      <c r="AP5567"/>
      <c r="AQ5567"/>
      <c r="BD5567"/>
      <c r="BE5567" s="30" t="str">
        <f t="shared" si="814"/>
        <v>oui</v>
      </c>
    </row>
    <row r="5568" spans="3:57" ht="15" customHeight="1" x14ac:dyDescent="0.25">
      <c r="C5568" s="15"/>
      <c r="W5568" s="132" t="s">
        <v>91</v>
      </c>
      <c r="AN5568"/>
      <c r="AO5568"/>
      <c r="AP5568"/>
      <c r="AQ5568"/>
      <c r="BD5568"/>
      <c r="BE5568" s="30" t="str">
        <f t="shared" si="814"/>
        <v>oui</v>
      </c>
    </row>
    <row r="5569" spans="3:57" ht="15" customHeight="1" x14ac:dyDescent="0.25">
      <c r="C5569" s="15"/>
      <c r="W5569" s="132" t="s">
        <v>91</v>
      </c>
      <c r="AN5569"/>
      <c r="AO5569"/>
      <c r="AP5569"/>
      <c r="AQ5569"/>
      <c r="BD5569"/>
      <c r="BE5569" s="30" t="str">
        <f t="shared" si="814"/>
        <v>oui</v>
      </c>
    </row>
    <row r="5570" spans="3:57" ht="15" customHeight="1" x14ac:dyDescent="0.25">
      <c r="C5570" s="15"/>
      <c r="W5570" s="132" t="s">
        <v>91</v>
      </c>
      <c r="AN5570"/>
      <c r="AO5570"/>
      <c r="AP5570"/>
      <c r="AQ5570"/>
      <c r="BD5570"/>
      <c r="BE5570" s="30" t="str">
        <f t="shared" si="814"/>
        <v>oui</v>
      </c>
    </row>
    <row r="5571" spans="3:57" ht="15" customHeight="1" x14ac:dyDescent="0.25">
      <c r="C5571" s="15"/>
      <c r="W5571" s="132" t="s">
        <v>91</v>
      </c>
      <c r="AN5571"/>
      <c r="AO5571"/>
      <c r="AP5571"/>
      <c r="AQ5571"/>
      <c r="BD5571"/>
      <c r="BE5571" s="30" t="str">
        <f t="shared" si="814"/>
        <v>oui</v>
      </c>
    </row>
    <row r="5572" spans="3:57" ht="15" customHeight="1" x14ac:dyDescent="0.25">
      <c r="C5572" s="15"/>
      <c r="W5572" s="132" t="s">
        <v>91</v>
      </c>
      <c r="AN5572"/>
      <c r="AO5572"/>
      <c r="AP5572"/>
      <c r="AQ5572"/>
      <c r="BD5572"/>
      <c r="BE5572" s="30" t="str">
        <f t="shared" si="814"/>
        <v>oui</v>
      </c>
    </row>
    <row r="5573" spans="3:57" ht="15" customHeight="1" x14ac:dyDescent="0.25">
      <c r="C5573" s="15"/>
      <c r="W5573" s="132" t="s">
        <v>91</v>
      </c>
      <c r="AN5573"/>
      <c r="AO5573"/>
      <c r="AP5573"/>
      <c r="AQ5573"/>
      <c r="BD5573"/>
      <c r="BE5573" s="30" t="str">
        <f t="shared" si="814"/>
        <v>oui</v>
      </c>
    </row>
    <row r="5574" spans="3:57" ht="15" customHeight="1" x14ac:dyDescent="0.25">
      <c r="C5574" s="15"/>
      <c r="W5574" s="132" t="s">
        <v>91</v>
      </c>
      <c r="AN5574"/>
      <c r="AO5574"/>
      <c r="AP5574"/>
      <c r="AQ5574"/>
      <c r="BD5574"/>
      <c r="BE5574" s="30" t="str">
        <f t="shared" si="814"/>
        <v>oui</v>
      </c>
    </row>
    <row r="5575" spans="3:57" ht="15" customHeight="1" x14ac:dyDescent="0.25">
      <c r="C5575" s="15"/>
      <c r="W5575" s="132" t="s">
        <v>91</v>
      </c>
      <c r="AN5575"/>
      <c r="AO5575"/>
      <c r="AP5575"/>
      <c r="AQ5575"/>
      <c r="BD5575"/>
      <c r="BE5575" s="30" t="str">
        <f t="shared" si="814"/>
        <v>oui</v>
      </c>
    </row>
    <row r="5576" spans="3:57" ht="15" customHeight="1" x14ac:dyDescent="0.25">
      <c r="C5576" s="15"/>
      <c r="W5576" s="132" t="s">
        <v>91</v>
      </c>
      <c r="AN5576"/>
      <c r="AO5576"/>
      <c r="AP5576"/>
      <c r="AQ5576"/>
      <c r="BD5576"/>
      <c r="BE5576" s="30" t="str">
        <f t="shared" si="814"/>
        <v>oui</v>
      </c>
    </row>
    <row r="5577" spans="3:57" ht="15" customHeight="1" x14ac:dyDescent="0.25">
      <c r="C5577" s="15"/>
      <c r="W5577" s="132" t="s">
        <v>91</v>
      </c>
      <c r="AN5577"/>
      <c r="AO5577"/>
      <c r="AP5577"/>
      <c r="AQ5577"/>
      <c r="BD5577"/>
      <c r="BE5577" s="30" t="str">
        <f t="shared" si="814"/>
        <v>oui</v>
      </c>
    </row>
    <row r="5578" spans="3:57" ht="15" customHeight="1" x14ac:dyDescent="0.25">
      <c r="C5578" s="15"/>
      <c r="W5578" s="132" t="s">
        <v>91</v>
      </c>
      <c r="AN5578"/>
      <c r="AO5578"/>
      <c r="AP5578"/>
      <c r="AQ5578"/>
      <c r="BD5578"/>
      <c r="BE5578" s="30" t="str">
        <f t="shared" si="814"/>
        <v>oui</v>
      </c>
    </row>
    <row r="5579" spans="3:57" ht="15" customHeight="1" x14ac:dyDescent="0.25">
      <c r="C5579" s="15"/>
      <c r="W5579" s="132" t="s">
        <v>91</v>
      </c>
      <c r="AN5579"/>
      <c r="AO5579"/>
      <c r="AP5579"/>
      <c r="AQ5579"/>
      <c r="BD5579"/>
      <c r="BE5579" s="30" t="str">
        <f t="shared" si="814"/>
        <v>oui</v>
      </c>
    </row>
    <row r="5580" spans="3:57" ht="15" customHeight="1" x14ac:dyDescent="0.25">
      <c r="C5580" s="15"/>
      <c r="W5580" s="132" t="s">
        <v>91</v>
      </c>
      <c r="AN5580"/>
      <c r="AO5580"/>
      <c r="AP5580"/>
      <c r="AQ5580"/>
      <c r="BD5580"/>
      <c r="BE5580" s="30" t="str">
        <f t="shared" si="814"/>
        <v>oui</v>
      </c>
    </row>
    <row r="5581" spans="3:57" ht="15" customHeight="1" x14ac:dyDescent="0.25">
      <c r="C5581" s="15"/>
      <c r="W5581" s="132" t="s">
        <v>91</v>
      </c>
      <c r="AN5581"/>
      <c r="AO5581"/>
      <c r="AP5581"/>
      <c r="AQ5581"/>
      <c r="BD5581"/>
      <c r="BE5581" s="30" t="str">
        <f t="shared" si="814"/>
        <v>oui</v>
      </c>
    </row>
    <row r="5582" spans="3:57" ht="15" customHeight="1" x14ac:dyDescent="0.25">
      <c r="C5582" s="15"/>
      <c r="W5582" s="132" t="s">
        <v>91</v>
      </c>
      <c r="AN5582"/>
      <c r="AO5582"/>
      <c r="AP5582"/>
      <c r="AQ5582"/>
      <c r="BD5582"/>
      <c r="BE5582" s="30" t="str">
        <f t="shared" si="814"/>
        <v>oui</v>
      </c>
    </row>
    <row r="5583" spans="3:57" ht="15" customHeight="1" x14ac:dyDescent="0.25">
      <c r="C5583" s="15"/>
      <c r="W5583" s="132" t="s">
        <v>91</v>
      </c>
      <c r="AN5583"/>
      <c r="AO5583"/>
      <c r="AP5583"/>
      <c r="AQ5583"/>
      <c r="BD5583"/>
      <c r="BE5583" s="30" t="str">
        <f t="shared" si="814"/>
        <v>oui</v>
      </c>
    </row>
    <row r="5584" spans="3:57" ht="15" customHeight="1" x14ac:dyDescent="0.25">
      <c r="C5584" s="15"/>
      <c r="W5584" s="132" t="s">
        <v>91</v>
      </c>
      <c r="AN5584"/>
      <c r="AO5584"/>
      <c r="AP5584"/>
      <c r="AQ5584"/>
      <c r="BD5584"/>
      <c r="BE5584" s="30" t="str">
        <f t="shared" si="814"/>
        <v>oui</v>
      </c>
    </row>
    <row r="5585" spans="3:57" ht="15" customHeight="1" x14ac:dyDescent="0.25">
      <c r="C5585" s="15"/>
      <c r="W5585" s="132" t="s">
        <v>91</v>
      </c>
      <c r="AN5585"/>
      <c r="AO5585"/>
      <c r="AP5585"/>
      <c r="AQ5585"/>
      <c r="BD5585"/>
      <c r="BE5585" s="30" t="str">
        <f t="shared" si="814"/>
        <v>oui</v>
      </c>
    </row>
    <row r="5586" spans="3:57" ht="15" customHeight="1" x14ac:dyDescent="0.25">
      <c r="C5586" s="15"/>
      <c r="W5586" s="132" t="s">
        <v>91</v>
      </c>
      <c r="AN5586"/>
      <c r="AO5586"/>
      <c r="AP5586"/>
      <c r="AQ5586"/>
      <c r="BD5586"/>
      <c r="BE5586" s="30" t="str">
        <f t="shared" si="814"/>
        <v>oui</v>
      </c>
    </row>
    <row r="5587" spans="3:57" ht="15" customHeight="1" x14ac:dyDescent="0.25">
      <c r="C5587" s="15"/>
      <c r="W5587" s="132" t="s">
        <v>91</v>
      </c>
      <c r="AN5587"/>
      <c r="AO5587"/>
      <c r="AP5587"/>
      <c r="AQ5587"/>
      <c r="BD5587"/>
      <c r="BE5587" s="30" t="str">
        <f t="shared" si="814"/>
        <v>oui</v>
      </c>
    </row>
    <row r="5588" spans="3:57" ht="15" customHeight="1" x14ac:dyDescent="0.25">
      <c r="C5588" s="15"/>
      <c r="W5588" s="132" t="s">
        <v>91</v>
      </c>
      <c r="AN5588"/>
      <c r="AO5588"/>
      <c r="AP5588"/>
      <c r="AQ5588"/>
      <c r="BD5588"/>
      <c r="BE5588" s="30" t="str">
        <f t="shared" si="814"/>
        <v>oui</v>
      </c>
    </row>
    <row r="5589" spans="3:57" ht="15" customHeight="1" x14ac:dyDescent="0.25">
      <c r="C5589" s="15"/>
      <c r="W5589" s="132" t="s">
        <v>91</v>
      </c>
      <c r="AN5589"/>
      <c r="AO5589"/>
      <c r="AP5589"/>
      <c r="AQ5589"/>
      <c r="BD5589"/>
      <c r="BE5589" s="30" t="str">
        <f t="shared" si="814"/>
        <v>oui</v>
      </c>
    </row>
    <row r="5590" spans="3:57" ht="15" customHeight="1" x14ac:dyDescent="0.25">
      <c r="C5590" s="15"/>
      <c r="W5590" s="132" t="s">
        <v>91</v>
      </c>
      <c r="AN5590"/>
      <c r="AO5590"/>
      <c r="AP5590"/>
      <c r="AQ5590"/>
      <c r="BD5590"/>
      <c r="BE5590" s="30" t="str">
        <f t="shared" si="814"/>
        <v>oui</v>
      </c>
    </row>
    <row r="5591" spans="3:57" ht="15" customHeight="1" x14ac:dyDescent="0.25">
      <c r="C5591" s="15"/>
      <c r="W5591" s="132" t="s">
        <v>91</v>
      </c>
      <c r="AN5591"/>
      <c r="AO5591"/>
      <c r="AP5591"/>
      <c r="AQ5591"/>
      <c r="BD5591"/>
      <c r="BE5591" s="30" t="str">
        <f t="shared" si="814"/>
        <v>oui</v>
      </c>
    </row>
    <row r="5592" spans="3:57" ht="15" customHeight="1" x14ac:dyDescent="0.25">
      <c r="C5592" s="15"/>
      <c r="W5592" s="132" t="s">
        <v>91</v>
      </c>
      <c r="AN5592"/>
      <c r="AO5592"/>
      <c r="AP5592"/>
      <c r="AQ5592"/>
      <c r="BD5592"/>
      <c r="BE5592" s="30" t="str">
        <f t="shared" si="814"/>
        <v>oui</v>
      </c>
    </row>
    <row r="5593" spans="3:57" ht="15" customHeight="1" x14ac:dyDescent="0.25">
      <c r="C5593" s="15"/>
      <c r="W5593" s="132" t="s">
        <v>91</v>
      </c>
      <c r="AN5593"/>
      <c r="AO5593"/>
      <c r="AP5593"/>
      <c r="AQ5593"/>
      <c r="BD5593"/>
      <c r="BE5593" s="30" t="str">
        <f t="shared" si="814"/>
        <v>oui</v>
      </c>
    </row>
    <row r="5594" spans="3:57" ht="15" customHeight="1" x14ac:dyDescent="0.25">
      <c r="C5594" s="15"/>
      <c r="W5594" s="132" t="s">
        <v>91</v>
      </c>
      <c r="AN5594"/>
      <c r="AO5594"/>
      <c r="AP5594"/>
      <c r="AQ5594"/>
      <c r="BD5594"/>
      <c r="BE5594" s="30" t="str">
        <f t="shared" ref="BE5594:BE5600" si="815">+BE5593</f>
        <v>oui</v>
      </c>
    </row>
    <row r="5595" spans="3:57" ht="15" customHeight="1" x14ac:dyDescent="0.25">
      <c r="C5595" s="15"/>
      <c r="W5595" s="132" t="s">
        <v>91</v>
      </c>
      <c r="AN5595"/>
      <c r="AO5595"/>
      <c r="AP5595"/>
      <c r="AQ5595"/>
      <c r="BD5595"/>
      <c r="BE5595" s="30" t="str">
        <f t="shared" si="815"/>
        <v>oui</v>
      </c>
    </row>
    <row r="5596" spans="3:57" ht="15" customHeight="1" x14ac:dyDescent="0.25">
      <c r="C5596" s="15"/>
      <c r="W5596" s="132" t="s">
        <v>91</v>
      </c>
      <c r="AN5596"/>
      <c r="AO5596"/>
      <c r="AP5596"/>
      <c r="AQ5596"/>
      <c r="BD5596"/>
      <c r="BE5596" s="30" t="str">
        <f t="shared" si="815"/>
        <v>oui</v>
      </c>
    </row>
    <row r="5597" spans="3:57" ht="15" customHeight="1" x14ac:dyDescent="0.25">
      <c r="C5597" s="15"/>
      <c r="W5597" s="132" t="s">
        <v>91</v>
      </c>
      <c r="AN5597"/>
      <c r="AO5597"/>
      <c r="AP5597"/>
      <c r="AQ5597"/>
      <c r="BD5597"/>
      <c r="BE5597" s="30" t="str">
        <f t="shared" si="815"/>
        <v>oui</v>
      </c>
    </row>
    <row r="5598" spans="3:57" ht="15" customHeight="1" x14ac:dyDescent="0.25">
      <c r="C5598" s="15"/>
      <c r="W5598" s="132" t="s">
        <v>91</v>
      </c>
      <c r="AN5598"/>
      <c r="AO5598"/>
      <c r="AP5598"/>
      <c r="AQ5598"/>
      <c r="BD5598"/>
      <c r="BE5598" s="30" t="str">
        <f t="shared" si="815"/>
        <v>oui</v>
      </c>
    </row>
    <row r="5599" spans="3:57" ht="15" customHeight="1" x14ac:dyDescent="0.25">
      <c r="C5599" s="15"/>
      <c r="W5599" s="132" t="s">
        <v>91</v>
      </c>
      <c r="AN5599"/>
      <c r="AO5599"/>
      <c r="AP5599"/>
      <c r="AQ5599"/>
      <c r="BD5599"/>
      <c r="BE5599" s="30" t="str">
        <f t="shared" si="815"/>
        <v>oui</v>
      </c>
    </row>
    <row r="5600" spans="3:57" x14ac:dyDescent="0.25">
      <c r="C5600" s="15"/>
      <c r="W5600" s="132" t="s">
        <v>91</v>
      </c>
      <c r="AN5600"/>
      <c r="AO5600"/>
      <c r="AP5600"/>
      <c r="AQ5600"/>
      <c r="BD5600"/>
      <c r="BE5600" s="30" t="str">
        <f t="shared" si="815"/>
        <v>oui</v>
      </c>
    </row>
    <row r="5601" spans="1:64" s="17" customFormat="1" ht="15.75" x14ac:dyDescent="0.25">
      <c r="A5601" s="13" t="s">
        <v>9</v>
      </c>
      <c r="B5601" s="14"/>
      <c r="C5601" s="15"/>
      <c r="D5601" s="16">
        <v>128876</v>
      </c>
      <c r="E5601" s="16"/>
      <c r="F5601" s="16"/>
      <c r="H5601" s="17">
        <v>3639</v>
      </c>
      <c r="L5601" s="17">
        <v>596437</v>
      </c>
      <c r="M5601" s="17">
        <v>0</v>
      </c>
      <c r="N5601" s="17">
        <v>0</v>
      </c>
      <c r="P5601" s="17">
        <v>105</v>
      </c>
      <c r="R5601" s="18"/>
      <c r="S5601" s="18"/>
      <c r="T5601" s="17">
        <v>-591</v>
      </c>
      <c r="U5601" s="18"/>
      <c r="V5601" s="18"/>
      <c r="W5601" s="17" t="s">
        <v>10</v>
      </c>
      <c r="AK5601" s="19">
        <v>226</v>
      </c>
      <c r="AN5601" s="18">
        <v>69704</v>
      </c>
      <c r="AO5601" s="18">
        <v>0</v>
      </c>
      <c r="AP5601" s="20"/>
      <c r="AQ5601" s="18">
        <v>50</v>
      </c>
      <c r="AW5601" s="17">
        <v>0</v>
      </c>
      <c r="AY5601" s="21">
        <v>0</v>
      </c>
      <c r="AZ5601" s="22">
        <v>11000</v>
      </c>
      <c r="BA5601" s="22">
        <v>5504</v>
      </c>
      <c r="BD5601" s="23"/>
      <c r="BE5601" s="17" t="str">
        <f>+IF(AND(BF5601="oui",BG5601="oui",BI5601="oui",BJ5601="oui",BK5601="oui",BL5601="oui"),"oui","non")</f>
        <v>oui</v>
      </c>
      <c r="BF5601" s="17" t="str">
        <f>+IF(AND(AY5601=0),"oui","non")</f>
        <v>oui</v>
      </c>
      <c r="BG5601" s="17" t="s">
        <v>119</v>
      </c>
      <c r="BH5601" s="17" t="s">
        <v>119</v>
      </c>
      <c r="BI5601" s="17" t="str">
        <f>+IF(AND(G5628=0),"oui","non")</f>
        <v>oui</v>
      </c>
      <c r="BJ5601" s="17" t="str">
        <f>+IF(AND(G5630=0),"oui","non")</f>
        <v>oui</v>
      </c>
      <c r="BK5601" s="17" t="str">
        <f>+IF(AND(E5626=0,F5626=0,G5626=0,H5626=0,I5626=0,J5626=0,K5626=0,L5626=0,M5626=0,O5626=0,P5626=0,Q5626=0,N5626&gt;=0,D5626=0),"oui","non")</f>
        <v>oui</v>
      </c>
      <c r="BL5601" s="17" t="str">
        <f>+IF(AM5623=AI5623,"oui","non")</f>
        <v>oui</v>
      </c>
    </row>
    <row r="5602" spans="1:64" s="24" customFormat="1" ht="11.25" customHeight="1" x14ac:dyDescent="0.2">
      <c r="B5602" s="25"/>
      <c r="C5602" s="15"/>
      <c r="R5602" s="26" t="s">
        <v>11</v>
      </c>
      <c r="S5602" s="26"/>
      <c r="T5602" s="26"/>
      <c r="U5602" s="26"/>
      <c r="V5602" s="26"/>
      <c r="W5602" s="27" t="s">
        <v>10</v>
      </c>
      <c r="AY5602" s="28"/>
      <c r="AZ5602" s="28"/>
      <c r="BA5602" s="28"/>
      <c r="BD5602" s="29"/>
      <c r="BE5602" s="30" t="str">
        <f t="shared" ref="BE5602:BL5617" si="816">+BE5601</f>
        <v>oui</v>
      </c>
      <c r="BF5602" s="33" t="str">
        <f t="shared" si="816"/>
        <v>oui</v>
      </c>
      <c r="BG5602" s="33" t="str">
        <f t="shared" si="816"/>
        <v>oui</v>
      </c>
      <c r="BH5602" s="33" t="str">
        <f t="shared" si="816"/>
        <v>oui</v>
      </c>
      <c r="BI5602" s="33" t="str">
        <f t="shared" si="816"/>
        <v>oui</v>
      </c>
      <c r="BJ5602" s="33" t="str">
        <f t="shared" si="816"/>
        <v>oui</v>
      </c>
      <c r="BK5602" s="33" t="str">
        <f t="shared" si="816"/>
        <v>oui</v>
      </c>
      <c r="BL5602" s="33" t="str">
        <f t="shared" si="816"/>
        <v>oui</v>
      </c>
    </row>
    <row r="5603" spans="1:64" s="24" customFormat="1" ht="22.5" customHeight="1" x14ac:dyDescent="0.2">
      <c r="B5603" s="25"/>
      <c r="C5603" s="15"/>
      <c r="R5603" s="479" t="s">
        <v>12</v>
      </c>
      <c r="S5603" s="480"/>
      <c r="T5603" s="481"/>
      <c r="U5603" s="482" t="s">
        <v>13</v>
      </c>
      <c r="V5603" s="483"/>
      <c r="W5603" s="27" t="s">
        <v>10</v>
      </c>
      <c r="AW5603" s="32"/>
      <c r="AY5603" s="28"/>
      <c r="AZ5603" s="28"/>
      <c r="BA5603" s="28"/>
      <c r="BD5603" s="29"/>
      <c r="BE5603" s="30" t="str">
        <f t="shared" si="816"/>
        <v>oui</v>
      </c>
      <c r="BF5603" s="33" t="str">
        <f t="shared" si="816"/>
        <v>oui</v>
      </c>
      <c r="BG5603" s="33" t="str">
        <f t="shared" si="816"/>
        <v>oui</v>
      </c>
      <c r="BH5603" s="33" t="str">
        <f t="shared" si="816"/>
        <v>oui</v>
      </c>
      <c r="BI5603" s="33" t="str">
        <f t="shared" si="816"/>
        <v>oui</v>
      </c>
      <c r="BJ5603" s="33" t="str">
        <f t="shared" si="816"/>
        <v>oui</v>
      </c>
      <c r="BK5603" s="33" t="str">
        <f t="shared" si="816"/>
        <v>oui</v>
      </c>
      <c r="BL5603" s="33" t="str">
        <f t="shared" si="816"/>
        <v>oui</v>
      </c>
    </row>
    <row r="5604" spans="1:64" s="45" customFormat="1" ht="35.25" customHeight="1" x14ac:dyDescent="0.25">
      <c r="A5604" s="34" t="s">
        <v>14</v>
      </c>
      <c r="B5604" s="35" t="s">
        <v>15</v>
      </c>
      <c r="C5604" s="15"/>
      <c r="D5604" s="36">
        <v>0.2</v>
      </c>
      <c r="E5604" s="36"/>
      <c r="F5604" s="36">
        <v>0.19600000000000001</v>
      </c>
      <c r="G5604" s="36"/>
      <c r="H5604" s="36">
        <v>0.1</v>
      </c>
      <c r="I5604" s="36"/>
      <c r="J5604" s="36">
        <v>7.0000000000000007E-2</v>
      </c>
      <c r="K5604" s="36"/>
      <c r="L5604" s="36">
        <v>5.5E-2</v>
      </c>
      <c r="M5604" s="36"/>
      <c r="N5604" s="36">
        <v>2.1000000000000001E-2</v>
      </c>
      <c r="O5604" s="36"/>
      <c r="P5604" s="36">
        <v>0</v>
      </c>
      <c r="Q5604" s="36"/>
      <c r="R5604" s="37" t="s">
        <v>16</v>
      </c>
      <c r="S5604" s="37" t="s">
        <v>17</v>
      </c>
      <c r="T5604" s="38" t="s">
        <v>18</v>
      </c>
      <c r="U5604" s="37" t="s">
        <v>19</v>
      </c>
      <c r="V5604" s="37" t="s">
        <v>20</v>
      </c>
      <c r="W5604" s="27" t="s">
        <v>10</v>
      </c>
      <c r="X5604" s="39" t="s">
        <v>21</v>
      </c>
      <c r="Y5604" s="39" t="s">
        <v>21</v>
      </c>
      <c r="Z5604" s="39" t="s">
        <v>21</v>
      </c>
      <c r="AA5604" s="39" t="s">
        <v>21</v>
      </c>
      <c r="AB5604" s="39" t="s">
        <v>21</v>
      </c>
      <c r="AC5604" s="39" t="s">
        <v>21</v>
      </c>
      <c r="AD5604" s="39" t="s">
        <v>21</v>
      </c>
      <c r="AE5604" s="40" t="s">
        <v>22</v>
      </c>
      <c r="AF5604" s="41" t="s">
        <v>23</v>
      </c>
      <c r="AG5604" s="42" t="s">
        <v>24</v>
      </c>
      <c r="AH5604" s="43" t="s">
        <v>25</v>
      </c>
      <c r="AI5604" s="44" t="s">
        <v>26</v>
      </c>
      <c r="AK5604" s="46" t="s">
        <v>27</v>
      </c>
      <c r="AL5604" s="47"/>
      <c r="AM5604" s="48"/>
      <c r="AN5604" s="487" t="s">
        <v>28</v>
      </c>
      <c r="AO5604" s="488"/>
      <c r="AP5604" s="489"/>
      <c r="AQ5604" s="49" t="s">
        <v>29</v>
      </c>
      <c r="AR5604" s="49"/>
      <c r="AS5604" s="50" t="s">
        <v>30</v>
      </c>
      <c r="AT5604" s="42" t="s">
        <v>24</v>
      </c>
      <c r="AU5604" s="50" t="s">
        <v>31</v>
      </c>
      <c r="AW5604" s="51" t="s">
        <v>32</v>
      </c>
      <c r="AY5604" s="52" t="s">
        <v>33</v>
      </c>
      <c r="AZ5604" s="53" t="s">
        <v>34</v>
      </c>
      <c r="BA5604" s="53" t="s">
        <v>35</v>
      </c>
      <c r="BC5604" s="54" t="s">
        <v>36</v>
      </c>
      <c r="BD5604" s="55"/>
      <c r="BE5604" s="30" t="str">
        <f t="shared" si="816"/>
        <v>oui</v>
      </c>
      <c r="BF5604" s="56" t="str">
        <f t="shared" si="816"/>
        <v>oui</v>
      </c>
      <c r="BG5604" s="56" t="str">
        <f t="shared" si="816"/>
        <v>oui</v>
      </c>
      <c r="BH5604" s="56" t="str">
        <f t="shared" si="816"/>
        <v>oui</v>
      </c>
      <c r="BI5604" s="56" t="str">
        <f t="shared" si="816"/>
        <v>oui</v>
      </c>
      <c r="BJ5604" s="56" t="str">
        <f t="shared" si="816"/>
        <v>oui</v>
      </c>
      <c r="BK5604" s="56" t="str">
        <f t="shared" si="816"/>
        <v>oui</v>
      </c>
      <c r="BL5604" s="56" t="str">
        <f t="shared" si="816"/>
        <v>oui</v>
      </c>
    </row>
    <row r="5605" spans="1:64" s="45" customFormat="1" ht="32.25" customHeight="1" x14ac:dyDescent="0.2">
      <c r="A5605" s="34"/>
      <c r="B5605" s="57"/>
      <c r="C5605" s="15"/>
      <c r="D5605" s="58" t="s">
        <v>37</v>
      </c>
      <c r="E5605" s="59" t="s">
        <v>38</v>
      </c>
      <c r="F5605" s="60" t="s">
        <v>37</v>
      </c>
      <c r="G5605" s="59" t="s">
        <v>38</v>
      </c>
      <c r="H5605" s="58" t="s">
        <v>37</v>
      </c>
      <c r="I5605" s="59" t="s">
        <v>38</v>
      </c>
      <c r="J5605" s="59" t="s">
        <v>37</v>
      </c>
      <c r="K5605" s="59" t="s">
        <v>38</v>
      </c>
      <c r="L5605" s="58" t="s">
        <v>37</v>
      </c>
      <c r="M5605" s="59" t="s">
        <v>38</v>
      </c>
      <c r="N5605" s="58" t="s">
        <v>37</v>
      </c>
      <c r="O5605" s="59" t="s">
        <v>38</v>
      </c>
      <c r="P5605" s="58" t="s">
        <v>37</v>
      </c>
      <c r="Q5605" s="59" t="s">
        <v>38</v>
      </c>
      <c r="R5605" s="61"/>
      <c r="S5605" s="61"/>
      <c r="T5605" s="62" t="s">
        <v>39</v>
      </c>
      <c r="U5605" s="61"/>
      <c r="V5605" s="61"/>
      <c r="W5605" s="27" t="s">
        <v>10</v>
      </c>
      <c r="X5605" s="63">
        <v>0.2</v>
      </c>
      <c r="Y5605" s="63">
        <v>0.19600000000000001</v>
      </c>
      <c r="Z5605" s="63">
        <v>0.1</v>
      </c>
      <c r="AA5605" s="63">
        <v>7.0000000000000007E-2</v>
      </c>
      <c r="AB5605" s="63">
        <v>5.5E-2</v>
      </c>
      <c r="AC5605" s="63">
        <v>2.1000000000000001E-2</v>
      </c>
      <c r="AD5605" s="63">
        <v>0</v>
      </c>
      <c r="AE5605" s="64"/>
      <c r="AF5605" s="65"/>
      <c r="AG5605" s="66"/>
      <c r="AH5605" s="67"/>
      <c r="AI5605" s="68"/>
      <c r="AK5605" s="69" t="s">
        <v>40</v>
      </c>
      <c r="AL5605" s="69" t="s">
        <v>41</v>
      </c>
      <c r="AM5605" s="69" t="s">
        <v>42</v>
      </c>
      <c r="AN5605" s="70" t="s">
        <v>43</v>
      </c>
      <c r="AO5605" s="70" t="s">
        <v>44</v>
      </c>
      <c r="AP5605" s="70" t="s">
        <v>45</v>
      </c>
      <c r="AQ5605" s="69" t="s">
        <v>46</v>
      </c>
      <c r="AR5605" s="69" t="s">
        <v>47</v>
      </c>
      <c r="AS5605" s="71"/>
      <c r="AT5605" s="66"/>
      <c r="AU5605" s="71"/>
      <c r="AW5605" s="72">
        <v>4455100</v>
      </c>
      <c r="AY5605" s="73"/>
      <c r="AZ5605" s="74">
        <v>4458300</v>
      </c>
      <c r="BA5605" s="74">
        <v>4456700</v>
      </c>
      <c r="BC5605" s="75"/>
      <c r="BD5605" s="55"/>
      <c r="BE5605" s="30" t="str">
        <f t="shared" si="816"/>
        <v>oui</v>
      </c>
      <c r="BF5605" s="56" t="str">
        <f t="shared" si="816"/>
        <v>oui</v>
      </c>
      <c r="BG5605" s="56" t="str">
        <f t="shared" si="816"/>
        <v>oui</v>
      </c>
      <c r="BH5605" s="56" t="str">
        <f t="shared" si="816"/>
        <v>oui</v>
      </c>
      <c r="BI5605" s="56" t="str">
        <f t="shared" si="816"/>
        <v>oui</v>
      </c>
      <c r="BJ5605" s="56" t="str">
        <f t="shared" si="816"/>
        <v>oui</v>
      </c>
      <c r="BK5605" s="56" t="str">
        <f t="shared" si="816"/>
        <v>oui</v>
      </c>
      <c r="BL5605" s="56" t="str">
        <f t="shared" si="816"/>
        <v>oui</v>
      </c>
    </row>
    <row r="5606" spans="1:64" s="81" customFormat="1" ht="11.25" customHeight="1" x14ac:dyDescent="0.2">
      <c r="A5606" s="34"/>
      <c r="B5606" s="76" t="s">
        <v>48</v>
      </c>
      <c r="C5606" s="15"/>
      <c r="D5606" s="496" t="s">
        <v>49</v>
      </c>
      <c r="E5606" s="497"/>
      <c r="F5606" s="496" t="s">
        <v>50</v>
      </c>
      <c r="G5606" s="497"/>
      <c r="H5606" s="496" t="s">
        <v>51</v>
      </c>
      <c r="I5606" s="497"/>
      <c r="J5606" s="496" t="s">
        <v>50</v>
      </c>
      <c r="K5606" s="497"/>
      <c r="L5606" s="496" t="s">
        <v>52</v>
      </c>
      <c r="M5606" s="497"/>
      <c r="N5606" s="496" t="s">
        <v>53</v>
      </c>
      <c r="O5606" s="497"/>
      <c r="P5606" s="496"/>
      <c r="Q5606" s="497"/>
      <c r="R5606" s="77" t="s">
        <v>54</v>
      </c>
      <c r="S5606" s="499" t="s">
        <v>55</v>
      </c>
      <c r="T5606" s="77" t="s">
        <v>56</v>
      </c>
      <c r="U5606" s="76" t="s">
        <v>57</v>
      </c>
      <c r="V5606" s="76" t="s">
        <v>58</v>
      </c>
      <c r="W5606" s="27" t="s">
        <v>10</v>
      </c>
      <c r="X5606" s="78" t="s">
        <v>49</v>
      </c>
      <c r="Y5606" s="78" t="s">
        <v>50</v>
      </c>
      <c r="Z5606" s="78" t="s">
        <v>51</v>
      </c>
      <c r="AA5606" s="78" t="s">
        <v>50</v>
      </c>
      <c r="AB5606" s="78" t="s">
        <v>52</v>
      </c>
      <c r="AC5606" s="78" t="s">
        <v>53</v>
      </c>
      <c r="AD5606" s="78"/>
      <c r="AE5606" s="79"/>
      <c r="AF5606" s="80" t="s">
        <v>59</v>
      </c>
      <c r="AG5606" s="80"/>
      <c r="AH5606" s="79" t="s">
        <v>60</v>
      </c>
      <c r="AI5606" s="79" t="s">
        <v>61</v>
      </c>
      <c r="AK5606" s="80"/>
      <c r="AL5606" s="80"/>
      <c r="AM5606" s="80" t="s">
        <v>62</v>
      </c>
      <c r="AN5606" s="80"/>
      <c r="AO5606" s="80"/>
      <c r="AP5606" s="80" t="s">
        <v>63</v>
      </c>
      <c r="AQ5606" s="503" t="s">
        <v>64</v>
      </c>
      <c r="AR5606" s="504"/>
      <c r="AS5606" s="80" t="s">
        <v>65</v>
      </c>
      <c r="AT5606" s="80"/>
      <c r="AU5606" s="80" t="s">
        <v>66</v>
      </c>
      <c r="AW5606" s="80" t="s">
        <v>67</v>
      </c>
      <c r="AY5606" s="82" t="s">
        <v>68</v>
      </c>
      <c r="AZ5606" s="82" t="s">
        <v>69</v>
      </c>
      <c r="BA5606" s="82" t="s">
        <v>70</v>
      </c>
      <c r="BC5606" s="80"/>
      <c r="BD5606" s="83"/>
      <c r="BE5606" s="30" t="str">
        <f t="shared" si="816"/>
        <v>oui</v>
      </c>
      <c r="BF5606" s="84" t="str">
        <f t="shared" si="816"/>
        <v>oui</v>
      </c>
      <c r="BG5606" s="84" t="str">
        <f t="shared" si="816"/>
        <v>oui</v>
      </c>
      <c r="BH5606" s="84" t="str">
        <f t="shared" si="816"/>
        <v>oui</v>
      </c>
      <c r="BI5606" s="84" t="str">
        <f t="shared" si="816"/>
        <v>oui</v>
      </c>
      <c r="BJ5606" s="84" t="str">
        <f t="shared" si="816"/>
        <v>oui</v>
      </c>
      <c r="BK5606" s="84" t="str">
        <f t="shared" si="816"/>
        <v>oui</v>
      </c>
      <c r="BL5606" s="84" t="str">
        <f t="shared" si="816"/>
        <v>oui</v>
      </c>
    </row>
    <row r="5607" spans="1:64" s="24" customFormat="1" ht="11.25" customHeight="1" x14ac:dyDescent="0.2">
      <c r="A5607" s="85"/>
      <c r="B5607" s="86"/>
      <c r="C5607" s="15"/>
      <c r="D5607" s="86"/>
      <c r="E5607" s="86"/>
      <c r="F5607" s="86"/>
      <c r="G5607" s="86"/>
      <c r="H5607" s="86"/>
      <c r="I5607" s="86"/>
      <c r="J5607" s="86"/>
      <c r="K5607" s="86"/>
      <c r="L5607" s="86"/>
      <c r="M5607" s="86"/>
      <c r="N5607" s="86"/>
      <c r="O5607" s="86"/>
      <c r="P5607" s="86"/>
      <c r="Q5607" s="86"/>
      <c r="R5607" s="86"/>
      <c r="S5607" s="86"/>
      <c r="U5607" s="86"/>
      <c r="V5607" s="86"/>
      <c r="W5607" s="27" t="s">
        <v>10</v>
      </c>
      <c r="X5607" s="86"/>
      <c r="Y5607" s="86"/>
      <c r="Z5607" s="86"/>
      <c r="AA5607" s="86"/>
      <c r="AB5607" s="86"/>
      <c r="AC5607" s="86"/>
      <c r="AD5607" s="86"/>
      <c r="AE5607" s="86"/>
      <c r="AH5607" s="86"/>
      <c r="AI5607" s="86"/>
      <c r="AK5607" s="87"/>
      <c r="AL5607" s="87"/>
      <c r="AM5607" s="87"/>
      <c r="AW5607" s="87"/>
      <c r="AY5607" s="28"/>
      <c r="AZ5607" s="180"/>
      <c r="BA5607" s="180"/>
      <c r="BD5607" s="29"/>
      <c r="BE5607" s="30" t="str">
        <f t="shared" si="816"/>
        <v>oui</v>
      </c>
      <c r="BF5607" s="33" t="str">
        <f t="shared" si="816"/>
        <v>oui</v>
      </c>
      <c r="BG5607" s="33" t="str">
        <f t="shared" si="816"/>
        <v>oui</v>
      </c>
      <c r="BH5607" s="33" t="str">
        <f t="shared" si="816"/>
        <v>oui</v>
      </c>
      <c r="BI5607" s="33" t="str">
        <f t="shared" si="816"/>
        <v>oui</v>
      </c>
      <c r="BJ5607" s="33" t="str">
        <f t="shared" si="816"/>
        <v>oui</v>
      </c>
      <c r="BK5607" s="33" t="str">
        <f t="shared" si="816"/>
        <v>oui</v>
      </c>
      <c r="BL5607" s="33" t="str">
        <f t="shared" si="816"/>
        <v>oui</v>
      </c>
    </row>
    <row r="5608" spans="1:64" s="24" customFormat="1" ht="11.25" customHeight="1" x14ac:dyDescent="0.2">
      <c r="A5608" s="514" t="s">
        <v>71</v>
      </c>
      <c r="B5608" s="515">
        <v>768543</v>
      </c>
      <c r="C5608" s="15"/>
      <c r="D5608" s="516">
        <v>141165</v>
      </c>
      <c r="E5608" s="516"/>
      <c r="F5608" s="516"/>
      <c r="G5608" s="516"/>
      <c r="H5608" s="516">
        <v>3777</v>
      </c>
      <c r="I5608" s="516"/>
      <c r="J5608" s="516"/>
      <c r="K5608" s="516"/>
      <c r="L5608" s="516">
        <v>623230</v>
      </c>
      <c r="M5608" s="516"/>
      <c r="N5608" s="516"/>
      <c r="O5608" s="517"/>
      <c r="P5608" s="517"/>
      <c r="Q5608" s="517"/>
      <c r="R5608" s="518">
        <v>768172</v>
      </c>
      <c r="S5608" s="519">
        <v>0</v>
      </c>
      <c r="T5608" s="517">
        <v>371</v>
      </c>
      <c r="U5608" s="88">
        <v>0</v>
      </c>
      <c r="V5608" s="89"/>
      <c r="W5608" s="27" t="s">
        <v>10</v>
      </c>
      <c r="X5608" s="88">
        <v>28233</v>
      </c>
      <c r="Y5608" s="88">
        <v>0</v>
      </c>
      <c r="Z5608" s="88">
        <v>378</v>
      </c>
      <c r="AA5608" s="88">
        <v>0</v>
      </c>
      <c r="AB5608" s="88">
        <v>34278</v>
      </c>
      <c r="AC5608" s="88">
        <v>0</v>
      </c>
      <c r="AD5608" s="88">
        <v>0</v>
      </c>
      <c r="AE5608" s="88">
        <v>62889</v>
      </c>
      <c r="AF5608" s="89"/>
      <c r="AG5608" s="89"/>
      <c r="AH5608" s="88">
        <v>62889</v>
      </c>
      <c r="AI5608" s="90">
        <f t="shared" ref="AI5608:AI5616" si="817">+ROUND(E5608*$D$5,0)+ROUND(G5608*$F$5,0)+ROUND(I5608*$H$5,0)+ROUND(K5608*$J$5,0)+ROUND(M5608*$L$5,0)+ROUND(O5608*$N$5,0)</f>
        <v>0</v>
      </c>
      <c r="AJ5608" s="91"/>
      <c r="AK5608" s="89">
        <v>167</v>
      </c>
      <c r="AL5608" s="89"/>
      <c r="AM5608" s="88">
        <v>167</v>
      </c>
      <c r="AN5608" s="89">
        <v>79221</v>
      </c>
      <c r="AO5608" s="89"/>
      <c r="AP5608" s="88">
        <v>79221</v>
      </c>
      <c r="AQ5608" s="89">
        <v>32</v>
      </c>
      <c r="AR5608" s="89"/>
      <c r="AS5608" s="89">
        <v>5590</v>
      </c>
      <c r="AT5608" s="89"/>
      <c r="AU5608" s="154">
        <v>85010</v>
      </c>
      <c r="AV5608" s="92"/>
      <c r="AW5608" s="93">
        <v>0</v>
      </c>
      <c r="AX5608" s="92"/>
      <c r="AY5608" s="94">
        <v>22121</v>
      </c>
      <c r="AZ5608" s="181"/>
      <c r="BA5608" s="94">
        <v>22121</v>
      </c>
      <c r="BB5608" s="92"/>
      <c r="BC5608" s="96"/>
      <c r="BD5608" s="97"/>
      <c r="BE5608" s="30" t="str">
        <f t="shared" si="816"/>
        <v>oui</v>
      </c>
      <c r="BF5608" s="98" t="str">
        <f t="shared" si="816"/>
        <v>oui</v>
      </c>
      <c r="BG5608" s="98" t="str">
        <f t="shared" si="816"/>
        <v>oui</v>
      </c>
      <c r="BH5608" s="98" t="str">
        <f t="shared" si="816"/>
        <v>oui</v>
      </c>
      <c r="BI5608" s="98" t="str">
        <f t="shared" si="816"/>
        <v>oui</v>
      </c>
      <c r="BJ5608" s="98" t="str">
        <f t="shared" si="816"/>
        <v>oui</v>
      </c>
      <c r="BK5608" s="98" t="str">
        <f t="shared" si="816"/>
        <v>oui</v>
      </c>
      <c r="BL5608" s="33" t="str">
        <f t="shared" si="816"/>
        <v>oui</v>
      </c>
    </row>
    <row r="5609" spans="1:64" s="24" customFormat="1" ht="11.25" customHeight="1" x14ac:dyDescent="0.2">
      <c r="A5609" s="514" t="s">
        <v>72</v>
      </c>
      <c r="B5609" s="515">
        <v>703412</v>
      </c>
      <c r="C5609" s="15"/>
      <c r="D5609" s="516">
        <v>125149</v>
      </c>
      <c r="E5609" s="516"/>
      <c r="F5609" s="516"/>
      <c r="G5609" s="516"/>
      <c r="H5609" s="516">
        <v>4125</v>
      </c>
      <c r="I5609" s="516"/>
      <c r="J5609" s="516"/>
      <c r="K5609" s="516"/>
      <c r="L5609" s="516">
        <v>574048</v>
      </c>
      <c r="M5609" s="516"/>
      <c r="N5609" s="516"/>
      <c r="O5609" s="517"/>
      <c r="P5609" s="517"/>
      <c r="Q5609" s="517"/>
      <c r="R5609" s="518">
        <v>703322</v>
      </c>
      <c r="S5609" s="519">
        <v>0</v>
      </c>
      <c r="T5609" s="517">
        <v>90</v>
      </c>
      <c r="U5609" s="88">
        <v>0</v>
      </c>
      <c r="V5609" s="89"/>
      <c r="W5609" s="27" t="s">
        <v>10</v>
      </c>
      <c r="X5609" s="88">
        <v>25030</v>
      </c>
      <c r="Y5609" s="88">
        <v>0</v>
      </c>
      <c r="Z5609" s="88">
        <v>413</v>
      </c>
      <c r="AA5609" s="88">
        <v>0</v>
      </c>
      <c r="AB5609" s="88">
        <v>31573</v>
      </c>
      <c r="AC5609" s="88">
        <v>0</v>
      </c>
      <c r="AD5609" s="88">
        <v>0</v>
      </c>
      <c r="AE5609" s="88">
        <v>57016</v>
      </c>
      <c r="AF5609" s="89"/>
      <c r="AG5609" s="89"/>
      <c r="AH5609" s="88">
        <v>57016</v>
      </c>
      <c r="AI5609" s="90">
        <f t="shared" si="817"/>
        <v>0</v>
      </c>
      <c r="AJ5609" s="91"/>
      <c r="AK5609" s="89"/>
      <c r="AL5609" s="89"/>
      <c r="AM5609" s="88">
        <v>0</v>
      </c>
      <c r="AN5609" s="89">
        <v>58466</v>
      </c>
      <c r="AO5609" s="89"/>
      <c r="AP5609" s="88">
        <f t="shared" ref="AP5609:AP5619" si="818">+AN5609+AO5609</f>
        <v>58466</v>
      </c>
      <c r="AQ5609" s="89">
        <v>8</v>
      </c>
      <c r="AR5609" s="89"/>
      <c r="AS5609" s="88">
        <f t="shared" ref="AS5609:AS5619" si="819">+IF(BA5608&gt;0,BA5608,0)</f>
        <v>22121</v>
      </c>
      <c r="AT5609" s="89">
        <v>2</v>
      </c>
      <c r="AU5609" s="154">
        <f t="shared" ref="AU5609:AU5619" si="820">+AM5609+AP5609+AQ5609+AR5609+AS5609+AT5609</f>
        <v>80597</v>
      </c>
      <c r="AV5609" s="92"/>
      <c r="AW5609" s="93">
        <v>0</v>
      </c>
      <c r="AX5609" s="92"/>
      <c r="AY5609" s="94">
        <f t="shared" ref="AY5609:AY5619" si="821">IF((AH5609-AU5609)&lt;0,-(AH5609-AU5609),0)</f>
        <v>23581</v>
      </c>
      <c r="AZ5609" s="181"/>
      <c r="BA5609" s="94">
        <f t="shared" ref="BA5609:BA5619" si="822">AY5609-AZ5609</f>
        <v>23581</v>
      </c>
      <c r="BB5609" s="92"/>
      <c r="BC5609" s="182"/>
      <c r="BD5609" s="183"/>
      <c r="BE5609" s="30" t="str">
        <f t="shared" si="816"/>
        <v>oui</v>
      </c>
      <c r="BF5609" s="98" t="str">
        <f t="shared" si="816"/>
        <v>oui</v>
      </c>
      <c r="BG5609" s="98" t="str">
        <f t="shared" si="816"/>
        <v>oui</v>
      </c>
      <c r="BH5609" s="98" t="str">
        <f t="shared" si="816"/>
        <v>oui</v>
      </c>
      <c r="BI5609" s="98" t="str">
        <f t="shared" si="816"/>
        <v>oui</v>
      </c>
      <c r="BJ5609" s="98" t="str">
        <f t="shared" si="816"/>
        <v>oui</v>
      </c>
      <c r="BK5609" s="98" t="str">
        <f t="shared" si="816"/>
        <v>oui</v>
      </c>
      <c r="BL5609" s="33" t="str">
        <f t="shared" si="816"/>
        <v>oui</v>
      </c>
    </row>
    <row r="5610" spans="1:64" s="24" customFormat="1" ht="11.25" customHeight="1" x14ac:dyDescent="0.2">
      <c r="A5610" s="520" t="s">
        <v>73</v>
      </c>
      <c r="B5610" s="515">
        <v>806421</v>
      </c>
      <c r="C5610" s="15"/>
      <c r="D5610" s="516">
        <v>137204</v>
      </c>
      <c r="E5610" s="516"/>
      <c r="F5610" s="516"/>
      <c r="G5610" s="516"/>
      <c r="H5610" s="516">
        <v>5173</v>
      </c>
      <c r="I5610" s="516"/>
      <c r="J5610" s="516"/>
      <c r="K5610" s="516"/>
      <c r="L5610" s="516">
        <v>663278</v>
      </c>
      <c r="M5610" s="516"/>
      <c r="N5610" s="516"/>
      <c r="O5610" s="517"/>
      <c r="P5610" s="517"/>
      <c r="Q5610" s="517"/>
      <c r="R5610" s="518">
        <v>805655</v>
      </c>
      <c r="S5610" s="519">
        <v>0</v>
      </c>
      <c r="T5610" s="517">
        <v>766</v>
      </c>
      <c r="U5610" s="88">
        <v>0</v>
      </c>
      <c r="V5610" s="89"/>
      <c r="W5610" s="27" t="s">
        <v>10</v>
      </c>
      <c r="X5610" s="88">
        <v>27441</v>
      </c>
      <c r="Y5610" s="88">
        <v>0</v>
      </c>
      <c r="Z5610" s="88">
        <v>517</v>
      </c>
      <c r="AA5610" s="88">
        <v>0</v>
      </c>
      <c r="AB5610" s="88">
        <v>36480</v>
      </c>
      <c r="AC5610" s="88">
        <v>0</v>
      </c>
      <c r="AD5610" s="88">
        <v>0</v>
      </c>
      <c r="AE5610" s="88">
        <v>64438</v>
      </c>
      <c r="AF5610" s="89"/>
      <c r="AG5610" s="89">
        <v>1</v>
      </c>
      <c r="AH5610" s="88">
        <v>64439</v>
      </c>
      <c r="AI5610" s="90">
        <f t="shared" si="817"/>
        <v>0</v>
      </c>
      <c r="AJ5610" s="92"/>
      <c r="AK5610" s="89"/>
      <c r="AL5610" s="89"/>
      <c r="AM5610" s="88">
        <v>0</v>
      </c>
      <c r="AN5610" s="89">
        <v>76708</v>
      </c>
      <c r="AO5610" s="89"/>
      <c r="AP5610" s="88">
        <f t="shared" si="818"/>
        <v>76708</v>
      </c>
      <c r="AQ5610" s="89">
        <v>65</v>
      </c>
      <c r="AR5610" s="89"/>
      <c r="AS5610" s="88">
        <f t="shared" si="819"/>
        <v>23581</v>
      </c>
      <c r="AT5610" s="89">
        <v>-1</v>
      </c>
      <c r="AU5610" s="154">
        <f t="shared" si="820"/>
        <v>100353</v>
      </c>
      <c r="AV5610" s="92"/>
      <c r="AW5610" s="93">
        <v>0</v>
      </c>
      <c r="AX5610" s="92"/>
      <c r="AY5610" s="94">
        <f t="shared" si="821"/>
        <v>35914</v>
      </c>
      <c r="AZ5610" s="181">
        <v>30000</v>
      </c>
      <c r="BA5610" s="94">
        <f t="shared" si="822"/>
        <v>5914</v>
      </c>
      <c r="BB5610" s="92"/>
      <c r="BC5610" s="182">
        <v>43213</v>
      </c>
      <c r="BD5610" s="183"/>
      <c r="BE5610" s="30" t="str">
        <f t="shared" si="816"/>
        <v>oui</v>
      </c>
      <c r="BF5610" s="98" t="str">
        <f t="shared" si="816"/>
        <v>oui</v>
      </c>
      <c r="BG5610" s="98" t="str">
        <f t="shared" si="816"/>
        <v>oui</v>
      </c>
      <c r="BH5610" s="98" t="str">
        <f t="shared" si="816"/>
        <v>oui</v>
      </c>
      <c r="BI5610" s="98" t="str">
        <f t="shared" si="816"/>
        <v>oui</v>
      </c>
      <c r="BJ5610" s="98" t="str">
        <f t="shared" si="816"/>
        <v>oui</v>
      </c>
      <c r="BK5610" s="98" t="str">
        <f t="shared" si="816"/>
        <v>oui</v>
      </c>
      <c r="BL5610" s="33" t="str">
        <f t="shared" si="816"/>
        <v>oui</v>
      </c>
    </row>
    <row r="5611" spans="1:64" s="16" customFormat="1" ht="11.25" customHeight="1" x14ac:dyDescent="0.2">
      <c r="A5611" s="520" t="s">
        <v>74</v>
      </c>
      <c r="B5611" s="515">
        <v>745287</v>
      </c>
      <c r="C5611" s="15"/>
      <c r="D5611" s="516">
        <v>125495</v>
      </c>
      <c r="E5611" s="516"/>
      <c r="F5611" s="516"/>
      <c r="G5611" s="516"/>
      <c r="H5611" s="516">
        <v>5238</v>
      </c>
      <c r="I5611" s="516"/>
      <c r="J5611" s="516"/>
      <c r="K5611" s="516"/>
      <c r="L5611" s="516">
        <v>613798</v>
      </c>
      <c r="M5611" s="516"/>
      <c r="N5611" s="516"/>
      <c r="O5611" s="517"/>
      <c r="P5611" s="517"/>
      <c r="Q5611" s="517"/>
      <c r="R5611" s="518">
        <v>744531</v>
      </c>
      <c r="S5611" s="519">
        <v>0</v>
      </c>
      <c r="T5611" s="517">
        <v>756</v>
      </c>
      <c r="U5611" s="88">
        <v>0</v>
      </c>
      <c r="V5611" s="89"/>
      <c r="W5611" s="27" t="s">
        <v>10</v>
      </c>
      <c r="X5611" s="88">
        <v>25099</v>
      </c>
      <c r="Y5611" s="88">
        <v>0</v>
      </c>
      <c r="Z5611" s="88">
        <v>524</v>
      </c>
      <c r="AA5611" s="88">
        <v>0</v>
      </c>
      <c r="AB5611" s="88">
        <v>33759</v>
      </c>
      <c r="AC5611" s="88">
        <v>0</v>
      </c>
      <c r="AD5611" s="88">
        <v>0</v>
      </c>
      <c r="AE5611" s="88">
        <v>59382</v>
      </c>
      <c r="AF5611" s="89"/>
      <c r="AG5611" s="89"/>
      <c r="AH5611" s="88">
        <v>59382</v>
      </c>
      <c r="AI5611" s="90">
        <f t="shared" si="817"/>
        <v>0</v>
      </c>
      <c r="AJ5611" s="92"/>
      <c r="AK5611" s="89">
        <v>260</v>
      </c>
      <c r="AL5611" s="89"/>
      <c r="AM5611" s="88">
        <v>260</v>
      </c>
      <c r="AN5611" s="89">
        <v>56144</v>
      </c>
      <c r="AO5611" s="89"/>
      <c r="AP5611" s="88">
        <f t="shared" si="818"/>
        <v>56144</v>
      </c>
      <c r="AQ5611" s="89">
        <v>64</v>
      </c>
      <c r="AR5611" s="89"/>
      <c r="AS5611" s="88">
        <f t="shared" si="819"/>
        <v>5914</v>
      </c>
      <c r="AT5611" s="89"/>
      <c r="AU5611" s="154">
        <f t="shared" si="820"/>
        <v>62382</v>
      </c>
      <c r="AV5611" s="92"/>
      <c r="AW5611" s="93">
        <v>0</v>
      </c>
      <c r="AX5611" s="92"/>
      <c r="AY5611" s="94">
        <f t="shared" si="821"/>
        <v>3000</v>
      </c>
      <c r="AZ5611" s="181"/>
      <c r="BA5611" s="94">
        <f t="shared" si="822"/>
        <v>3000</v>
      </c>
      <c r="BB5611" s="92"/>
      <c r="BC5611" s="182"/>
      <c r="BD5611" s="183"/>
      <c r="BE5611" s="30" t="str">
        <f t="shared" si="816"/>
        <v>oui</v>
      </c>
      <c r="BF5611" s="98" t="str">
        <f t="shared" si="816"/>
        <v>oui</v>
      </c>
      <c r="BG5611" s="98" t="str">
        <f t="shared" si="816"/>
        <v>oui</v>
      </c>
      <c r="BH5611" s="98" t="str">
        <f t="shared" si="816"/>
        <v>oui</v>
      </c>
      <c r="BI5611" s="98" t="str">
        <f t="shared" si="816"/>
        <v>oui</v>
      </c>
      <c r="BJ5611" s="98" t="str">
        <f t="shared" si="816"/>
        <v>oui</v>
      </c>
      <c r="BK5611" s="98" t="str">
        <f t="shared" si="816"/>
        <v>oui</v>
      </c>
      <c r="BL5611" s="33" t="str">
        <f t="shared" si="816"/>
        <v>oui</v>
      </c>
    </row>
    <row r="5612" spans="1:64" s="24" customFormat="1" ht="11.25" customHeight="1" x14ac:dyDescent="0.2">
      <c r="A5612" s="520" t="s">
        <v>75</v>
      </c>
      <c r="B5612" s="515">
        <v>784848</v>
      </c>
      <c r="C5612" s="15"/>
      <c r="D5612" s="516">
        <v>125993</v>
      </c>
      <c r="E5612" s="516"/>
      <c r="F5612" s="516"/>
      <c r="G5612" s="516"/>
      <c r="H5612" s="516">
        <v>4841</v>
      </c>
      <c r="I5612" s="516"/>
      <c r="J5612" s="516"/>
      <c r="K5612" s="516"/>
      <c r="L5612" s="516">
        <v>653687</v>
      </c>
      <c r="M5612" s="516"/>
      <c r="N5612" s="516"/>
      <c r="O5612" s="517"/>
      <c r="P5612" s="517"/>
      <c r="Q5612" s="517"/>
      <c r="R5612" s="518">
        <v>784521</v>
      </c>
      <c r="S5612" s="519">
        <v>0</v>
      </c>
      <c r="T5612" s="517">
        <v>327</v>
      </c>
      <c r="U5612" s="88">
        <v>0</v>
      </c>
      <c r="V5612" s="89"/>
      <c r="W5612" s="27" t="s">
        <v>10</v>
      </c>
      <c r="X5612" s="88">
        <v>25199</v>
      </c>
      <c r="Y5612" s="88">
        <v>0</v>
      </c>
      <c r="Z5612" s="88">
        <v>484</v>
      </c>
      <c r="AA5612" s="88">
        <v>0</v>
      </c>
      <c r="AB5612" s="88">
        <v>35953</v>
      </c>
      <c r="AC5612" s="88">
        <v>0</v>
      </c>
      <c r="AD5612" s="88">
        <v>0</v>
      </c>
      <c r="AE5612" s="88">
        <v>61636</v>
      </c>
      <c r="AF5612" s="89"/>
      <c r="AG5612" s="89"/>
      <c r="AH5612" s="88">
        <v>61636</v>
      </c>
      <c r="AI5612" s="90">
        <f t="shared" si="817"/>
        <v>0</v>
      </c>
      <c r="AJ5612" s="92"/>
      <c r="AK5612" s="89"/>
      <c r="AL5612" s="89"/>
      <c r="AM5612" s="88">
        <v>0</v>
      </c>
      <c r="AN5612" s="89">
        <v>66150</v>
      </c>
      <c r="AO5612" s="89"/>
      <c r="AP5612" s="88">
        <f t="shared" si="818"/>
        <v>66150</v>
      </c>
      <c r="AQ5612" s="89">
        <v>28</v>
      </c>
      <c r="AR5612" s="89"/>
      <c r="AS5612" s="88">
        <f t="shared" si="819"/>
        <v>3000</v>
      </c>
      <c r="AT5612" s="89"/>
      <c r="AU5612" s="154">
        <f t="shared" si="820"/>
        <v>69178</v>
      </c>
      <c r="AV5612" s="92"/>
      <c r="AW5612" s="93">
        <v>0</v>
      </c>
      <c r="AX5612" s="92"/>
      <c r="AY5612" s="94">
        <f t="shared" si="821"/>
        <v>7542</v>
      </c>
      <c r="AZ5612" s="181"/>
      <c r="BA5612" s="94">
        <f t="shared" si="822"/>
        <v>7542</v>
      </c>
      <c r="BB5612" s="92"/>
      <c r="BC5612" s="182"/>
      <c r="BD5612" s="183"/>
      <c r="BE5612" s="30" t="str">
        <f t="shared" si="816"/>
        <v>oui</v>
      </c>
      <c r="BF5612" s="98" t="str">
        <f t="shared" si="816"/>
        <v>oui</v>
      </c>
      <c r="BG5612" s="98" t="str">
        <f t="shared" si="816"/>
        <v>oui</v>
      </c>
      <c r="BH5612" s="98" t="str">
        <f t="shared" si="816"/>
        <v>oui</v>
      </c>
      <c r="BI5612" s="98" t="str">
        <f t="shared" si="816"/>
        <v>oui</v>
      </c>
      <c r="BJ5612" s="98" t="str">
        <f t="shared" si="816"/>
        <v>oui</v>
      </c>
      <c r="BK5612" s="98" t="str">
        <f t="shared" si="816"/>
        <v>oui</v>
      </c>
      <c r="BL5612" s="33" t="str">
        <f t="shared" si="816"/>
        <v>oui</v>
      </c>
    </row>
    <row r="5613" spans="1:64" s="24" customFormat="1" ht="11.25" customHeight="1" x14ac:dyDescent="0.2">
      <c r="A5613" s="520" t="s">
        <v>76</v>
      </c>
      <c r="B5613" s="515">
        <v>775397</v>
      </c>
      <c r="C5613" s="15"/>
      <c r="D5613" s="516">
        <v>184773</v>
      </c>
      <c r="E5613" s="516"/>
      <c r="F5613" s="516"/>
      <c r="G5613" s="516"/>
      <c r="H5613" s="516">
        <v>4310</v>
      </c>
      <c r="I5613" s="516"/>
      <c r="J5613" s="516"/>
      <c r="K5613" s="516"/>
      <c r="L5613" s="516">
        <v>584877</v>
      </c>
      <c r="M5613" s="516">
        <v>440</v>
      </c>
      <c r="N5613" s="516"/>
      <c r="O5613" s="517"/>
      <c r="P5613" s="517"/>
      <c r="Q5613" s="517"/>
      <c r="R5613" s="518">
        <v>773960</v>
      </c>
      <c r="S5613" s="519">
        <v>440</v>
      </c>
      <c r="T5613" s="517">
        <v>997</v>
      </c>
      <c r="U5613" s="88">
        <v>0</v>
      </c>
      <c r="V5613" s="89"/>
      <c r="W5613" s="27" t="s">
        <v>10</v>
      </c>
      <c r="X5613" s="88">
        <v>36955</v>
      </c>
      <c r="Y5613" s="88">
        <v>0</v>
      </c>
      <c r="Z5613" s="88">
        <v>431</v>
      </c>
      <c r="AA5613" s="88">
        <v>0</v>
      </c>
      <c r="AB5613" s="88">
        <v>32192</v>
      </c>
      <c r="AC5613" s="88">
        <v>0</v>
      </c>
      <c r="AD5613" s="88">
        <v>0</v>
      </c>
      <c r="AE5613" s="88">
        <v>69578</v>
      </c>
      <c r="AF5613" s="89"/>
      <c r="AG5613" s="89"/>
      <c r="AH5613" s="88">
        <v>69578</v>
      </c>
      <c r="AI5613" s="90">
        <f t="shared" si="817"/>
        <v>24</v>
      </c>
      <c r="AJ5613" s="92"/>
      <c r="AK5613" s="89"/>
      <c r="AL5613" s="89"/>
      <c r="AM5613" s="88">
        <v>0</v>
      </c>
      <c r="AN5613" s="89">
        <v>77824</v>
      </c>
      <c r="AO5613" s="89">
        <v>24</v>
      </c>
      <c r="AP5613" s="88">
        <f t="shared" si="818"/>
        <v>77848</v>
      </c>
      <c r="AQ5613" s="89">
        <v>85</v>
      </c>
      <c r="AR5613" s="89"/>
      <c r="AS5613" s="88">
        <f t="shared" si="819"/>
        <v>7542</v>
      </c>
      <c r="AT5613" s="89"/>
      <c r="AU5613" s="154">
        <f t="shared" si="820"/>
        <v>85475</v>
      </c>
      <c r="AV5613" s="92"/>
      <c r="AW5613" s="93">
        <v>0</v>
      </c>
      <c r="AX5613" s="92"/>
      <c r="AY5613" s="94">
        <f t="shared" si="821"/>
        <v>15897</v>
      </c>
      <c r="AZ5613" s="181">
        <v>10000</v>
      </c>
      <c r="BA5613" s="94">
        <f t="shared" si="822"/>
        <v>5897</v>
      </c>
      <c r="BB5613" s="92"/>
      <c r="BC5613" s="182"/>
      <c r="BD5613" s="183"/>
      <c r="BE5613" s="30" t="str">
        <f t="shared" si="816"/>
        <v>oui</v>
      </c>
      <c r="BF5613" s="98" t="str">
        <f t="shared" si="816"/>
        <v>oui</v>
      </c>
      <c r="BG5613" s="98" t="str">
        <f t="shared" si="816"/>
        <v>oui</v>
      </c>
      <c r="BH5613" s="98" t="str">
        <f t="shared" si="816"/>
        <v>oui</v>
      </c>
      <c r="BI5613" s="98" t="str">
        <f t="shared" si="816"/>
        <v>oui</v>
      </c>
      <c r="BJ5613" s="98" t="str">
        <f t="shared" si="816"/>
        <v>oui</v>
      </c>
      <c r="BK5613" s="98" t="str">
        <f t="shared" si="816"/>
        <v>oui</v>
      </c>
      <c r="BL5613" s="33" t="str">
        <f t="shared" si="816"/>
        <v>oui</v>
      </c>
    </row>
    <row r="5614" spans="1:64" s="16" customFormat="1" ht="11.25" customHeight="1" x14ac:dyDescent="0.2">
      <c r="A5614" s="520" t="s">
        <v>77</v>
      </c>
      <c r="B5614" s="515">
        <f t="shared" ref="B5614:B5619" si="823">+SUM(R5614:V5614)</f>
        <v>731673</v>
      </c>
      <c r="C5614" s="15"/>
      <c r="D5614" s="516">
        <v>134758</v>
      </c>
      <c r="E5614" s="516"/>
      <c r="F5614" s="516"/>
      <c r="G5614" s="516"/>
      <c r="H5614" s="516">
        <v>4591</v>
      </c>
      <c r="I5614" s="516"/>
      <c r="J5614" s="516"/>
      <c r="K5614" s="516"/>
      <c r="L5614" s="516">
        <v>592324</v>
      </c>
      <c r="M5614" s="516">
        <v>0</v>
      </c>
      <c r="N5614" s="516">
        <v>0</v>
      </c>
      <c r="O5614" s="517"/>
      <c r="P5614" s="517">
        <v>0</v>
      </c>
      <c r="Q5614" s="517"/>
      <c r="R5614" s="518">
        <f t="shared" ref="R5614:S5619" si="824">+D5614+F5614+L5614+H5614+J5614+N5614</f>
        <v>731673</v>
      </c>
      <c r="S5614" s="519">
        <f t="shared" si="824"/>
        <v>0</v>
      </c>
      <c r="T5614" s="517"/>
      <c r="U5614" s="88">
        <f t="shared" ref="U5614:U5619" si="825">P5614</f>
        <v>0</v>
      </c>
      <c r="V5614" s="89"/>
      <c r="W5614" s="27" t="s">
        <v>10</v>
      </c>
      <c r="X5614" s="88">
        <f t="shared" ref="X5614:X5619" si="826">ROUND((D5614+E5614)*$X$5805,0)</f>
        <v>26952</v>
      </c>
      <c r="Y5614" s="88">
        <f t="shared" ref="Y5614:Y5619" si="827">ROUND((F5614+G5614)*$Y$5805,0)</f>
        <v>0</v>
      </c>
      <c r="Z5614" s="88">
        <f t="shared" ref="Z5614:Z5619" si="828">ROUND((H5614+I5614)*$Z$5805,0)</f>
        <v>459</v>
      </c>
      <c r="AA5614" s="88">
        <f t="shared" ref="AA5614:AA5619" si="829">ROUND((J5614+K5614)*$AA$5805,0)</f>
        <v>0</v>
      </c>
      <c r="AB5614" s="88">
        <f t="shared" ref="AB5614:AB5619" si="830">ROUND((L5614+M5614)*$AB$5805,0)</f>
        <v>32578</v>
      </c>
      <c r="AC5614" s="88">
        <f t="shared" ref="AC5614:AC5619" si="831">ROUND((N5614+O5614)*$AC$5805,0)</f>
        <v>0</v>
      </c>
      <c r="AD5614" s="88">
        <f t="shared" ref="AD5614:AD5619" si="832">ROUND((P5614+Q5614)*$AD$5805,0)</f>
        <v>0</v>
      </c>
      <c r="AE5614" s="88">
        <f t="shared" ref="AE5614:AE5619" si="833">SUM(X5614:AD5614)</f>
        <v>59989</v>
      </c>
      <c r="AF5614" s="89"/>
      <c r="AG5614" s="89"/>
      <c r="AH5614" s="88">
        <f t="shared" ref="AH5614:AH5619" si="834">+AE5614+AF5614+AG5614</f>
        <v>59989</v>
      </c>
      <c r="AI5614" s="90">
        <f t="shared" si="817"/>
        <v>0</v>
      </c>
      <c r="AJ5614" s="99"/>
      <c r="AK5614" s="89"/>
      <c r="AL5614" s="89"/>
      <c r="AM5614" s="88">
        <f t="shared" ref="AM5614:AM5619" si="835">+AK5614+AL5614</f>
        <v>0</v>
      </c>
      <c r="AN5614" s="89">
        <f>58596+1</f>
        <v>58597</v>
      </c>
      <c r="AO5614" s="89"/>
      <c r="AP5614" s="88">
        <f t="shared" si="818"/>
        <v>58597</v>
      </c>
      <c r="AQ5614" s="89"/>
      <c r="AR5614" s="89"/>
      <c r="AS5614" s="88">
        <f t="shared" si="819"/>
        <v>5897</v>
      </c>
      <c r="AT5614" s="89"/>
      <c r="AU5614" s="154">
        <f t="shared" si="820"/>
        <v>64494</v>
      </c>
      <c r="AV5614" s="99"/>
      <c r="AW5614" s="93">
        <f t="shared" ref="AW5614:AW5619" si="836">IF((AH5614-AU5614)&gt;0,(AH5614-AU5614),0)</f>
        <v>0</v>
      </c>
      <c r="AX5614" s="99"/>
      <c r="AY5614" s="94">
        <f t="shared" si="821"/>
        <v>4505</v>
      </c>
      <c r="AZ5614" s="184"/>
      <c r="BA5614" s="94">
        <f t="shared" si="822"/>
        <v>4505</v>
      </c>
      <c r="BB5614" s="99"/>
      <c r="BC5614" s="102"/>
      <c r="BD5614" s="103"/>
      <c r="BE5614" s="30" t="str">
        <f t="shared" si="816"/>
        <v>oui</v>
      </c>
      <c r="BF5614" s="98" t="str">
        <f t="shared" si="816"/>
        <v>oui</v>
      </c>
      <c r="BG5614" s="98" t="str">
        <f t="shared" si="816"/>
        <v>oui</v>
      </c>
      <c r="BH5614" s="98" t="str">
        <f t="shared" si="816"/>
        <v>oui</v>
      </c>
      <c r="BI5614" s="98" t="str">
        <f t="shared" si="816"/>
        <v>oui</v>
      </c>
      <c r="BJ5614" s="98" t="str">
        <f t="shared" si="816"/>
        <v>oui</v>
      </c>
      <c r="BK5614" s="98" t="str">
        <f t="shared" si="816"/>
        <v>oui</v>
      </c>
      <c r="BL5614" s="33" t="str">
        <f t="shared" si="816"/>
        <v>oui</v>
      </c>
    </row>
    <row r="5615" spans="1:64" s="24" customFormat="1" ht="11.25" customHeight="1" x14ac:dyDescent="0.2">
      <c r="A5615" s="520" t="s">
        <v>78</v>
      </c>
      <c r="B5615" s="515">
        <f t="shared" si="823"/>
        <v>671161</v>
      </c>
      <c r="C5615" s="15"/>
      <c r="D5615" s="516">
        <v>123177</v>
      </c>
      <c r="E5615" s="516"/>
      <c r="F5615" s="516"/>
      <c r="G5615" s="516"/>
      <c r="H5615" s="516">
        <v>4109</v>
      </c>
      <c r="I5615" s="516"/>
      <c r="J5615" s="516"/>
      <c r="K5615" s="516"/>
      <c r="L5615" s="516">
        <v>544788</v>
      </c>
      <c r="M5615" s="516">
        <v>0</v>
      </c>
      <c r="N5615" s="516">
        <v>0</v>
      </c>
      <c r="O5615" s="517"/>
      <c r="P5615" s="517">
        <v>24</v>
      </c>
      <c r="Q5615" s="517"/>
      <c r="R5615" s="518">
        <f t="shared" si="824"/>
        <v>672074</v>
      </c>
      <c r="S5615" s="519">
        <f t="shared" si="824"/>
        <v>0</v>
      </c>
      <c r="T5615" s="517">
        <v>-937</v>
      </c>
      <c r="U5615" s="88">
        <f t="shared" si="825"/>
        <v>24</v>
      </c>
      <c r="V5615" s="89"/>
      <c r="W5615" s="27" t="s">
        <v>10</v>
      </c>
      <c r="X5615" s="88">
        <f t="shared" si="826"/>
        <v>24635</v>
      </c>
      <c r="Y5615" s="88">
        <f t="shared" si="827"/>
        <v>0</v>
      </c>
      <c r="Z5615" s="88">
        <f t="shared" si="828"/>
        <v>411</v>
      </c>
      <c r="AA5615" s="88">
        <f t="shared" si="829"/>
        <v>0</v>
      </c>
      <c r="AB5615" s="88">
        <f t="shared" si="830"/>
        <v>29963</v>
      </c>
      <c r="AC5615" s="88">
        <f t="shared" si="831"/>
        <v>0</v>
      </c>
      <c r="AD5615" s="88">
        <f t="shared" si="832"/>
        <v>0</v>
      </c>
      <c r="AE5615" s="88">
        <f t="shared" si="833"/>
        <v>55009</v>
      </c>
      <c r="AF5615" s="89"/>
      <c r="AG5615" s="89"/>
      <c r="AH5615" s="88">
        <f t="shared" si="834"/>
        <v>55009</v>
      </c>
      <c r="AI5615" s="90">
        <f t="shared" si="817"/>
        <v>0</v>
      </c>
      <c r="AJ5615" s="92"/>
      <c r="AK5615" s="89">
        <v>45</v>
      </c>
      <c r="AL5615" s="89"/>
      <c r="AM5615" s="88">
        <f t="shared" si="835"/>
        <v>45</v>
      </c>
      <c r="AN5615" s="89">
        <v>61060</v>
      </c>
      <c r="AO5615" s="89"/>
      <c r="AP5615" s="88">
        <f t="shared" si="818"/>
        <v>61060</v>
      </c>
      <c r="AQ5615" s="89">
        <v>79</v>
      </c>
      <c r="AR5615" s="89"/>
      <c r="AS5615" s="88">
        <f t="shared" si="819"/>
        <v>4505</v>
      </c>
      <c r="AT5615" s="89"/>
      <c r="AU5615" s="154">
        <f t="shared" si="820"/>
        <v>65689</v>
      </c>
      <c r="AV5615" s="92"/>
      <c r="AW5615" s="93">
        <f t="shared" si="836"/>
        <v>0</v>
      </c>
      <c r="AX5615" s="92"/>
      <c r="AY5615" s="94">
        <f t="shared" si="821"/>
        <v>10680</v>
      </c>
      <c r="AZ5615" s="181">
        <v>5000</v>
      </c>
      <c r="BA5615" s="94">
        <f t="shared" si="822"/>
        <v>5680</v>
      </c>
      <c r="BB5615" s="92"/>
      <c r="BC5615" s="96"/>
      <c r="BD5615" s="97"/>
      <c r="BE5615" s="30" t="str">
        <f t="shared" si="816"/>
        <v>oui</v>
      </c>
      <c r="BF5615" s="98" t="str">
        <f t="shared" si="816"/>
        <v>oui</v>
      </c>
      <c r="BG5615" s="98" t="str">
        <f t="shared" si="816"/>
        <v>oui</v>
      </c>
      <c r="BH5615" s="98" t="str">
        <f t="shared" si="816"/>
        <v>oui</v>
      </c>
      <c r="BI5615" s="98" t="str">
        <f t="shared" si="816"/>
        <v>oui</v>
      </c>
      <c r="BJ5615" s="98" t="str">
        <f t="shared" si="816"/>
        <v>oui</v>
      </c>
      <c r="BK5615" s="98" t="str">
        <f t="shared" si="816"/>
        <v>oui</v>
      </c>
      <c r="BL5615" s="33" t="str">
        <f t="shared" si="816"/>
        <v>oui</v>
      </c>
    </row>
    <row r="5616" spans="1:64" s="24" customFormat="1" ht="11.25" customHeight="1" x14ac:dyDescent="0.2">
      <c r="A5616" s="520" t="s">
        <v>79</v>
      </c>
      <c r="B5616" s="515">
        <f t="shared" si="823"/>
        <v>720531</v>
      </c>
      <c r="C5616" s="15"/>
      <c r="D5616" s="516">
        <v>128269</v>
      </c>
      <c r="E5616" s="516">
        <v>0</v>
      </c>
      <c r="F5616" s="516">
        <v>0</v>
      </c>
      <c r="G5616" s="516">
        <v>0</v>
      </c>
      <c r="H5616" s="516">
        <v>3630</v>
      </c>
      <c r="I5616" s="516">
        <v>0</v>
      </c>
      <c r="J5616" s="516">
        <v>0</v>
      </c>
      <c r="K5616" s="516">
        <v>0</v>
      </c>
      <c r="L5616" s="516">
        <v>589031</v>
      </c>
      <c r="M5616" s="516">
        <v>0</v>
      </c>
      <c r="N5616" s="516">
        <v>0</v>
      </c>
      <c r="O5616" s="517">
        <v>0</v>
      </c>
      <c r="P5616" s="517">
        <v>75</v>
      </c>
      <c r="Q5616" s="517">
        <v>0</v>
      </c>
      <c r="R5616" s="518">
        <f t="shared" si="824"/>
        <v>720930</v>
      </c>
      <c r="S5616" s="519">
        <f t="shared" si="824"/>
        <v>0</v>
      </c>
      <c r="T5616" s="517">
        <v>-474</v>
      </c>
      <c r="U5616" s="88">
        <f t="shared" si="825"/>
        <v>75</v>
      </c>
      <c r="V5616" s="89"/>
      <c r="W5616" s="27" t="s">
        <v>10</v>
      </c>
      <c r="X5616" s="88">
        <f t="shared" si="826"/>
        <v>25654</v>
      </c>
      <c r="Y5616" s="88">
        <f t="shared" si="827"/>
        <v>0</v>
      </c>
      <c r="Z5616" s="88">
        <f t="shared" si="828"/>
        <v>363</v>
      </c>
      <c r="AA5616" s="88">
        <f t="shared" si="829"/>
        <v>0</v>
      </c>
      <c r="AB5616" s="88">
        <f t="shared" si="830"/>
        <v>32397</v>
      </c>
      <c r="AC5616" s="88">
        <f t="shared" si="831"/>
        <v>0</v>
      </c>
      <c r="AD5616" s="88">
        <f t="shared" si="832"/>
        <v>0</v>
      </c>
      <c r="AE5616" s="88">
        <f t="shared" si="833"/>
        <v>58414</v>
      </c>
      <c r="AF5616" s="89"/>
      <c r="AG5616" s="89"/>
      <c r="AH5616" s="88">
        <f t="shared" si="834"/>
        <v>58414</v>
      </c>
      <c r="AI5616" s="90">
        <f t="shared" si="817"/>
        <v>0</v>
      </c>
      <c r="AJ5616" s="92"/>
      <c r="AK5616" s="89">
        <v>101</v>
      </c>
      <c r="AL5616" s="89">
        <v>0</v>
      </c>
      <c r="AM5616" s="88">
        <f t="shared" si="835"/>
        <v>101</v>
      </c>
      <c r="AN5616" s="89">
        <v>71060</v>
      </c>
      <c r="AO5616" s="89">
        <v>0</v>
      </c>
      <c r="AP5616" s="88">
        <f t="shared" si="818"/>
        <v>71060</v>
      </c>
      <c r="AQ5616" s="89">
        <v>40</v>
      </c>
      <c r="AR5616" s="89">
        <v>0</v>
      </c>
      <c r="AS5616" s="88">
        <f t="shared" si="819"/>
        <v>5680</v>
      </c>
      <c r="AT5616" s="89"/>
      <c r="AU5616" s="154">
        <f t="shared" si="820"/>
        <v>76881</v>
      </c>
      <c r="AV5616" s="92"/>
      <c r="AW5616" s="93">
        <f t="shared" si="836"/>
        <v>0</v>
      </c>
      <c r="AX5616" s="92"/>
      <c r="AY5616" s="94">
        <f t="shared" si="821"/>
        <v>18467</v>
      </c>
      <c r="AZ5616" s="181">
        <v>13000</v>
      </c>
      <c r="BA5616" s="94">
        <f t="shared" si="822"/>
        <v>5467</v>
      </c>
      <c r="BB5616" s="92"/>
      <c r="BC5616" s="96"/>
      <c r="BD5616" s="97"/>
      <c r="BE5616" s="30" t="str">
        <f t="shared" si="816"/>
        <v>oui</v>
      </c>
      <c r="BF5616" s="98" t="str">
        <f t="shared" si="816"/>
        <v>oui</v>
      </c>
      <c r="BG5616" s="98" t="str">
        <f t="shared" si="816"/>
        <v>oui</v>
      </c>
      <c r="BH5616" s="98" t="str">
        <f t="shared" si="816"/>
        <v>oui</v>
      </c>
      <c r="BI5616" s="98" t="str">
        <f t="shared" si="816"/>
        <v>oui</v>
      </c>
      <c r="BJ5616" s="98" t="str">
        <f t="shared" si="816"/>
        <v>oui</v>
      </c>
      <c r="BK5616" s="98" t="str">
        <f t="shared" si="816"/>
        <v>oui</v>
      </c>
      <c r="BL5616" s="33" t="str">
        <f t="shared" si="816"/>
        <v>oui</v>
      </c>
    </row>
    <row r="5617" spans="1:64" s="24" customFormat="1" ht="11.25" customHeight="1" x14ac:dyDescent="0.2">
      <c r="A5617" s="520" t="s">
        <v>80</v>
      </c>
      <c r="B5617" s="515">
        <f t="shared" si="823"/>
        <v>728467</v>
      </c>
      <c r="C5617" s="15"/>
      <c r="D5617" s="516">
        <v>128877</v>
      </c>
      <c r="E5617" s="516">
        <v>0</v>
      </c>
      <c r="F5617" s="516">
        <v>0</v>
      </c>
      <c r="G5617" s="516">
        <v>0</v>
      </c>
      <c r="H5617" s="516">
        <v>3638</v>
      </c>
      <c r="I5617" s="516">
        <v>0</v>
      </c>
      <c r="J5617" s="516">
        <v>0</v>
      </c>
      <c r="K5617" s="516">
        <v>0</v>
      </c>
      <c r="L5617" s="516">
        <v>596438</v>
      </c>
      <c r="M5617" s="516">
        <v>0</v>
      </c>
      <c r="N5617" s="516">
        <v>0</v>
      </c>
      <c r="O5617" s="517">
        <v>0</v>
      </c>
      <c r="P5617" s="517">
        <v>105</v>
      </c>
      <c r="Q5617" s="517">
        <v>0</v>
      </c>
      <c r="R5617" s="518">
        <f t="shared" si="824"/>
        <v>728953</v>
      </c>
      <c r="S5617" s="519">
        <f t="shared" si="824"/>
        <v>0</v>
      </c>
      <c r="T5617" s="517">
        <v>-591</v>
      </c>
      <c r="U5617" s="88">
        <f t="shared" si="825"/>
        <v>105</v>
      </c>
      <c r="V5617" s="89"/>
      <c r="W5617" s="27" t="s">
        <v>10</v>
      </c>
      <c r="X5617" s="88">
        <f t="shared" si="826"/>
        <v>25775</v>
      </c>
      <c r="Y5617" s="88">
        <f t="shared" si="827"/>
        <v>0</v>
      </c>
      <c r="Z5617" s="88">
        <f t="shared" si="828"/>
        <v>364</v>
      </c>
      <c r="AA5617" s="88">
        <f t="shared" si="829"/>
        <v>0</v>
      </c>
      <c r="AB5617" s="88">
        <f t="shared" si="830"/>
        <v>32804</v>
      </c>
      <c r="AC5617" s="88">
        <f t="shared" si="831"/>
        <v>0</v>
      </c>
      <c r="AD5617" s="88">
        <f t="shared" si="832"/>
        <v>0</v>
      </c>
      <c r="AE5617" s="88">
        <f t="shared" si="833"/>
        <v>58943</v>
      </c>
      <c r="AF5617" s="89"/>
      <c r="AG5617" s="89"/>
      <c r="AH5617" s="88">
        <f t="shared" si="834"/>
        <v>58943</v>
      </c>
      <c r="AI5617" s="90">
        <f>+E5617*$D$5+G5617*$F$5+I5617*$H$5+K5617*$J$5+M5617*$L$5+O5617*$N$5</f>
        <v>0</v>
      </c>
      <c r="AJ5617" s="92"/>
      <c r="AK5617" s="89">
        <v>226</v>
      </c>
      <c r="AL5617" s="89"/>
      <c r="AM5617" s="88">
        <f t="shared" si="835"/>
        <v>226</v>
      </c>
      <c r="AN5617" s="516">
        <v>69704</v>
      </c>
      <c r="AO5617" s="516">
        <v>0</v>
      </c>
      <c r="AP5617" s="88">
        <f t="shared" si="818"/>
        <v>69704</v>
      </c>
      <c r="AQ5617" s="89">
        <v>50</v>
      </c>
      <c r="AR5617" s="89"/>
      <c r="AS5617" s="88">
        <f t="shared" si="819"/>
        <v>5467</v>
      </c>
      <c r="AT5617" s="89"/>
      <c r="AU5617" s="154">
        <f t="shared" si="820"/>
        <v>75447</v>
      </c>
      <c r="AV5617" s="92"/>
      <c r="AW5617" s="93">
        <f t="shared" si="836"/>
        <v>0</v>
      </c>
      <c r="AX5617" s="92"/>
      <c r="AY5617" s="94">
        <f t="shared" si="821"/>
        <v>16504</v>
      </c>
      <c r="AZ5617" s="181">
        <v>11000</v>
      </c>
      <c r="BA5617" s="94">
        <f t="shared" si="822"/>
        <v>5504</v>
      </c>
      <c r="BB5617" s="92"/>
      <c r="BC5617" s="96"/>
      <c r="BD5617" s="97"/>
      <c r="BE5617" s="30" t="str">
        <f t="shared" si="816"/>
        <v>oui</v>
      </c>
      <c r="BF5617" s="98"/>
      <c r="BG5617" s="98"/>
      <c r="BH5617" s="98"/>
      <c r="BI5617" s="98"/>
      <c r="BJ5617" s="98"/>
      <c r="BK5617" s="98"/>
      <c r="BL5617" s="33"/>
    </row>
    <row r="5618" spans="1:64" s="24" customFormat="1" ht="11.25" customHeight="1" x14ac:dyDescent="0.2">
      <c r="A5618" s="520" t="s">
        <v>81</v>
      </c>
      <c r="B5618" s="515">
        <f t="shared" si="823"/>
        <v>0</v>
      </c>
      <c r="C5618" s="15"/>
      <c r="D5618" s="516">
        <v>0</v>
      </c>
      <c r="E5618" s="516">
        <v>0</v>
      </c>
      <c r="F5618" s="516">
        <v>0</v>
      </c>
      <c r="G5618" s="516">
        <v>0</v>
      </c>
      <c r="H5618" s="516">
        <v>0</v>
      </c>
      <c r="I5618" s="516">
        <v>0</v>
      </c>
      <c r="J5618" s="516">
        <v>0</v>
      </c>
      <c r="K5618" s="516">
        <v>0</v>
      </c>
      <c r="L5618" s="516">
        <v>0</v>
      </c>
      <c r="M5618" s="516">
        <v>0</v>
      </c>
      <c r="N5618" s="516">
        <v>0</v>
      </c>
      <c r="O5618" s="517">
        <v>0</v>
      </c>
      <c r="P5618" s="517">
        <v>0</v>
      </c>
      <c r="Q5618" s="517">
        <v>0</v>
      </c>
      <c r="R5618" s="518">
        <f t="shared" si="824"/>
        <v>0</v>
      </c>
      <c r="S5618" s="519">
        <f t="shared" si="824"/>
        <v>0</v>
      </c>
      <c r="T5618" s="517">
        <v>0</v>
      </c>
      <c r="U5618" s="88">
        <f t="shared" si="825"/>
        <v>0</v>
      </c>
      <c r="V5618" s="89"/>
      <c r="W5618" s="27" t="s">
        <v>10</v>
      </c>
      <c r="X5618" s="88">
        <f t="shared" si="826"/>
        <v>0</v>
      </c>
      <c r="Y5618" s="88">
        <f t="shared" si="827"/>
        <v>0</v>
      </c>
      <c r="Z5618" s="88">
        <f t="shared" si="828"/>
        <v>0</v>
      </c>
      <c r="AA5618" s="88">
        <f t="shared" si="829"/>
        <v>0</v>
      </c>
      <c r="AB5618" s="88">
        <f t="shared" si="830"/>
        <v>0</v>
      </c>
      <c r="AC5618" s="88">
        <f t="shared" si="831"/>
        <v>0</v>
      </c>
      <c r="AD5618" s="88">
        <f t="shared" si="832"/>
        <v>0</v>
      </c>
      <c r="AE5618" s="88">
        <f t="shared" si="833"/>
        <v>0</v>
      </c>
      <c r="AF5618" s="89"/>
      <c r="AG5618" s="89"/>
      <c r="AH5618" s="88">
        <f t="shared" si="834"/>
        <v>0</v>
      </c>
      <c r="AI5618" s="90">
        <f>+E5618*$D$5+G5618*$F$5+I5618*$H$5+K5618*$J$5+M5618*$L$5+O5618*$N$5</f>
        <v>0</v>
      </c>
      <c r="AJ5618" s="92"/>
      <c r="AK5618" s="89">
        <v>0</v>
      </c>
      <c r="AL5618" s="89"/>
      <c r="AM5618" s="88">
        <f t="shared" si="835"/>
        <v>0</v>
      </c>
      <c r="AN5618" s="516">
        <v>0</v>
      </c>
      <c r="AO5618" s="516">
        <v>0</v>
      </c>
      <c r="AP5618" s="88">
        <f t="shared" si="818"/>
        <v>0</v>
      </c>
      <c r="AQ5618" s="89">
        <v>0</v>
      </c>
      <c r="AR5618" s="89"/>
      <c r="AS5618" s="88">
        <f t="shared" si="819"/>
        <v>5504</v>
      </c>
      <c r="AT5618" s="89"/>
      <c r="AU5618" s="154">
        <f t="shared" si="820"/>
        <v>5504</v>
      </c>
      <c r="AV5618" s="92"/>
      <c r="AW5618" s="93">
        <f t="shared" si="836"/>
        <v>0</v>
      </c>
      <c r="AX5618" s="92"/>
      <c r="AY5618" s="94">
        <f t="shared" si="821"/>
        <v>5504</v>
      </c>
      <c r="AZ5618" s="181">
        <v>0</v>
      </c>
      <c r="BA5618" s="94">
        <f t="shared" si="822"/>
        <v>5504</v>
      </c>
      <c r="BB5618" s="92"/>
      <c r="BC5618" s="96"/>
      <c r="BD5618" s="97"/>
      <c r="BE5618" s="30" t="str">
        <f t="shared" ref="BE5618:BL5633" si="837">+BE5617</f>
        <v>oui</v>
      </c>
      <c r="BF5618" s="98"/>
      <c r="BG5618" s="98"/>
      <c r="BH5618" s="98"/>
      <c r="BI5618" s="98"/>
      <c r="BJ5618" s="98"/>
      <c r="BK5618" s="98"/>
      <c r="BL5618" s="33"/>
    </row>
    <row r="5619" spans="1:64" s="24" customFormat="1" ht="11.25" customHeight="1" x14ac:dyDescent="0.2">
      <c r="A5619" s="520" t="s">
        <v>82</v>
      </c>
      <c r="B5619" s="515">
        <f t="shared" si="823"/>
        <v>0</v>
      </c>
      <c r="C5619" s="15"/>
      <c r="D5619" s="516">
        <v>0</v>
      </c>
      <c r="E5619" s="516">
        <v>0</v>
      </c>
      <c r="F5619" s="516">
        <v>0</v>
      </c>
      <c r="G5619" s="516">
        <v>0</v>
      </c>
      <c r="H5619" s="516">
        <v>0</v>
      </c>
      <c r="I5619" s="516">
        <v>0</v>
      </c>
      <c r="J5619" s="516">
        <v>0</v>
      </c>
      <c r="K5619" s="516">
        <v>0</v>
      </c>
      <c r="L5619" s="516">
        <v>0</v>
      </c>
      <c r="M5619" s="516">
        <v>0</v>
      </c>
      <c r="N5619" s="516">
        <v>0</v>
      </c>
      <c r="O5619" s="517">
        <v>0</v>
      </c>
      <c r="P5619" s="517">
        <v>0</v>
      </c>
      <c r="Q5619" s="517">
        <v>0</v>
      </c>
      <c r="R5619" s="518">
        <f t="shared" si="824"/>
        <v>0</v>
      </c>
      <c r="S5619" s="519">
        <f t="shared" si="824"/>
        <v>0</v>
      </c>
      <c r="T5619" s="517">
        <v>0</v>
      </c>
      <c r="U5619" s="88">
        <f t="shared" si="825"/>
        <v>0</v>
      </c>
      <c r="V5619" s="89"/>
      <c r="W5619" s="27" t="s">
        <v>10</v>
      </c>
      <c r="X5619" s="88">
        <f t="shared" si="826"/>
        <v>0</v>
      </c>
      <c r="Y5619" s="88">
        <f t="shared" si="827"/>
        <v>0</v>
      </c>
      <c r="Z5619" s="88">
        <f t="shared" si="828"/>
        <v>0</v>
      </c>
      <c r="AA5619" s="88">
        <f t="shared" si="829"/>
        <v>0</v>
      </c>
      <c r="AB5619" s="88">
        <f t="shared" si="830"/>
        <v>0</v>
      </c>
      <c r="AC5619" s="88">
        <f t="shared" si="831"/>
        <v>0</v>
      </c>
      <c r="AD5619" s="88">
        <f t="shared" si="832"/>
        <v>0</v>
      </c>
      <c r="AE5619" s="88">
        <f t="shared" si="833"/>
        <v>0</v>
      </c>
      <c r="AF5619" s="89"/>
      <c r="AG5619" s="89"/>
      <c r="AH5619" s="88">
        <f t="shared" si="834"/>
        <v>0</v>
      </c>
      <c r="AI5619" s="90">
        <f>+E5619*$D$5+G5619*$F$5+I5619*$H$5+K5619*$J$5+M5619*$L$5+O5619*$N$5</f>
        <v>0</v>
      </c>
      <c r="AJ5619" s="92"/>
      <c r="AK5619" s="89">
        <v>0</v>
      </c>
      <c r="AL5619" s="89"/>
      <c r="AM5619" s="88">
        <f t="shared" si="835"/>
        <v>0</v>
      </c>
      <c r="AN5619" s="516">
        <v>0</v>
      </c>
      <c r="AO5619" s="516">
        <v>0</v>
      </c>
      <c r="AP5619" s="88">
        <f t="shared" si="818"/>
        <v>0</v>
      </c>
      <c r="AQ5619" s="89">
        <v>0</v>
      </c>
      <c r="AR5619" s="89"/>
      <c r="AS5619" s="88">
        <f t="shared" si="819"/>
        <v>5504</v>
      </c>
      <c r="AT5619" s="89"/>
      <c r="AU5619" s="154">
        <f t="shared" si="820"/>
        <v>5504</v>
      </c>
      <c r="AV5619" s="92"/>
      <c r="AW5619" s="93">
        <f t="shared" si="836"/>
        <v>0</v>
      </c>
      <c r="AX5619" s="92"/>
      <c r="AY5619" s="94">
        <f t="shared" si="821"/>
        <v>5504</v>
      </c>
      <c r="AZ5619" s="181">
        <v>0</v>
      </c>
      <c r="BA5619" s="94">
        <f t="shared" si="822"/>
        <v>5504</v>
      </c>
      <c r="BB5619" s="92"/>
      <c r="BC5619" s="96"/>
      <c r="BD5619" s="97"/>
      <c r="BE5619" s="30" t="str">
        <f t="shared" si="837"/>
        <v>oui</v>
      </c>
      <c r="BF5619" s="98"/>
      <c r="BG5619" s="98"/>
      <c r="BH5619" s="98"/>
      <c r="BI5619" s="98"/>
      <c r="BJ5619" s="98"/>
      <c r="BK5619" s="98"/>
      <c r="BL5619" s="33"/>
    </row>
    <row r="5620" spans="1:64" s="24" customFormat="1" ht="11.25" customHeight="1" x14ac:dyDescent="0.2">
      <c r="A5620" s="85"/>
      <c r="B5620" s="104"/>
      <c r="C5620" s="15"/>
      <c r="D5620" s="105"/>
      <c r="E5620" s="105"/>
      <c r="F5620" s="105"/>
      <c r="G5620" s="105"/>
      <c r="H5620" s="105"/>
      <c r="I5620" s="105"/>
      <c r="J5620" s="105"/>
      <c r="K5620" s="105"/>
      <c r="L5620" s="105"/>
      <c r="M5620" s="105"/>
      <c r="N5620" s="92"/>
      <c r="O5620" s="92"/>
      <c r="P5620" s="92"/>
      <c r="Q5620" s="92"/>
      <c r="R5620" s="92"/>
      <c r="S5620" s="92"/>
      <c r="U5620" s="92"/>
      <c r="V5620" s="92"/>
      <c r="W5620" s="27" t="s">
        <v>10</v>
      </c>
      <c r="X5620" s="92"/>
      <c r="Y5620" s="92"/>
      <c r="Z5620" s="92"/>
      <c r="AA5620" s="92"/>
      <c r="AB5620" s="92"/>
      <c r="AC5620" s="92"/>
      <c r="AD5620" s="92"/>
      <c r="AE5620" s="92"/>
      <c r="AF5620" s="106"/>
      <c r="AG5620" s="92"/>
      <c r="AH5620" s="92"/>
      <c r="AI5620" s="92"/>
      <c r="AJ5620" s="107"/>
      <c r="AK5620" s="106"/>
      <c r="AL5620" s="106"/>
      <c r="AM5620" s="106"/>
      <c r="AN5620" s="92"/>
      <c r="AO5620" s="92"/>
      <c r="AP5620" s="92"/>
      <c r="AQ5620" s="92"/>
      <c r="AR5620" s="92"/>
      <c r="AS5620" s="92"/>
      <c r="AT5620" s="92"/>
      <c r="AU5620" s="92"/>
      <c r="AV5620" s="92"/>
      <c r="AW5620" s="92"/>
      <c r="AX5620" s="92"/>
      <c r="AY5620" s="28"/>
      <c r="AZ5620" s="180"/>
      <c r="BA5620" s="28"/>
      <c r="BB5620" s="92"/>
      <c r="BD5620" s="29"/>
      <c r="BE5620" s="30" t="str">
        <f t="shared" si="837"/>
        <v>oui</v>
      </c>
      <c r="BF5620" s="98">
        <f t="shared" si="837"/>
        <v>0</v>
      </c>
      <c r="BG5620" s="98">
        <f t="shared" si="837"/>
        <v>0</v>
      </c>
      <c r="BH5620" s="98">
        <f t="shared" si="837"/>
        <v>0</v>
      </c>
      <c r="BI5620" s="98">
        <f t="shared" si="837"/>
        <v>0</v>
      </c>
      <c r="BJ5620" s="98">
        <f t="shared" si="837"/>
        <v>0</v>
      </c>
      <c r="BK5620" s="98">
        <f t="shared" si="837"/>
        <v>0</v>
      </c>
      <c r="BL5620" s="33">
        <f t="shared" si="837"/>
        <v>0</v>
      </c>
    </row>
    <row r="5621" spans="1:64" s="24" customFormat="1" ht="12.75" customHeight="1" x14ac:dyDescent="0.2">
      <c r="A5621" s="521" t="s">
        <v>83</v>
      </c>
      <c r="B5621" s="108">
        <f>SUM(B5608:B5619)</f>
        <v>7435740</v>
      </c>
      <c r="C5621" s="15"/>
      <c r="D5621" s="108">
        <f t="shared" ref="D5621:V5621" si="838">SUM(D5608:D5619)</f>
        <v>1354860</v>
      </c>
      <c r="E5621" s="108">
        <f t="shared" si="838"/>
        <v>0</v>
      </c>
      <c r="F5621" s="108">
        <f t="shared" si="838"/>
        <v>0</v>
      </c>
      <c r="G5621" s="108">
        <f t="shared" si="838"/>
        <v>0</v>
      </c>
      <c r="H5621" s="108">
        <f t="shared" si="838"/>
        <v>43432</v>
      </c>
      <c r="I5621" s="108">
        <f t="shared" si="838"/>
        <v>0</v>
      </c>
      <c r="J5621" s="108">
        <f t="shared" si="838"/>
        <v>0</v>
      </c>
      <c r="K5621" s="108">
        <f t="shared" si="838"/>
        <v>0</v>
      </c>
      <c r="L5621" s="108">
        <f t="shared" si="838"/>
        <v>6035499</v>
      </c>
      <c r="M5621" s="108">
        <f t="shared" si="838"/>
        <v>440</v>
      </c>
      <c r="N5621" s="108">
        <f t="shared" si="838"/>
        <v>0</v>
      </c>
      <c r="O5621" s="108">
        <f t="shared" si="838"/>
        <v>0</v>
      </c>
      <c r="P5621" s="108">
        <f t="shared" si="838"/>
        <v>204</v>
      </c>
      <c r="Q5621" s="108">
        <f t="shared" si="838"/>
        <v>0</v>
      </c>
      <c r="R5621" s="108">
        <f t="shared" si="838"/>
        <v>7433791</v>
      </c>
      <c r="S5621" s="108">
        <f t="shared" si="838"/>
        <v>440</v>
      </c>
      <c r="T5621" s="108">
        <f t="shared" si="838"/>
        <v>1305</v>
      </c>
      <c r="U5621" s="108">
        <f t="shared" si="838"/>
        <v>204</v>
      </c>
      <c r="V5621" s="108">
        <f t="shared" si="838"/>
        <v>0</v>
      </c>
      <c r="W5621" s="27" t="s">
        <v>10</v>
      </c>
      <c r="X5621" s="108">
        <f t="shared" ref="X5621:AF5621" si="839">SUM(X5608:X5619)</f>
        <v>270973</v>
      </c>
      <c r="Y5621" s="108">
        <f t="shared" si="839"/>
        <v>0</v>
      </c>
      <c r="Z5621" s="108">
        <f t="shared" si="839"/>
        <v>4344</v>
      </c>
      <c r="AA5621" s="108">
        <f t="shared" si="839"/>
        <v>0</v>
      </c>
      <c r="AB5621" s="108">
        <f t="shared" si="839"/>
        <v>331977</v>
      </c>
      <c r="AC5621" s="108">
        <f t="shared" si="839"/>
        <v>0</v>
      </c>
      <c r="AD5621" s="108">
        <f t="shared" si="839"/>
        <v>0</v>
      </c>
      <c r="AE5621" s="108">
        <f t="shared" si="839"/>
        <v>607294</v>
      </c>
      <c r="AF5621" s="108">
        <f t="shared" si="839"/>
        <v>0</v>
      </c>
      <c r="AG5621" s="109"/>
      <c r="AH5621" s="108">
        <f>SUM(AH5608:AH5619)</f>
        <v>607295</v>
      </c>
      <c r="AI5621" s="108">
        <f>SUM(AI5608:AI5619)</f>
        <v>24</v>
      </c>
      <c r="AJ5621" s="107"/>
      <c r="AK5621" s="108">
        <f t="shared" ref="AK5621:AR5621" si="840">SUM(AK5608:AK5619)</f>
        <v>799</v>
      </c>
      <c r="AL5621" s="108">
        <f t="shared" si="840"/>
        <v>0</v>
      </c>
      <c r="AM5621" s="108">
        <f t="shared" si="840"/>
        <v>799</v>
      </c>
      <c r="AN5621" s="108">
        <f t="shared" si="840"/>
        <v>674934</v>
      </c>
      <c r="AO5621" s="108">
        <f t="shared" si="840"/>
        <v>24</v>
      </c>
      <c r="AP5621" s="108">
        <f t="shared" si="840"/>
        <v>674958</v>
      </c>
      <c r="AQ5621" s="108">
        <f t="shared" si="840"/>
        <v>451</v>
      </c>
      <c r="AR5621" s="108">
        <f t="shared" si="840"/>
        <v>0</v>
      </c>
      <c r="AS5621" s="109"/>
      <c r="AT5621" s="109"/>
      <c r="AU5621" s="109"/>
      <c r="AV5621" s="92"/>
      <c r="AW5621" s="92"/>
      <c r="AX5621" s="92"/>
      <c r="AY5621" s="28"/>
      <c r="AZ5621" s="28"/>
      <c r="BA5621" s="28"/>
      <c r="BB5621" s="92"/>
      <c r="BD5621" s="29"/>
      <c r="BE5621" s="30" t="str">
        <f t="shared" si="837"/>
        <v>oui</v>
      </c>
      <c r="BF5621" s="98">
        <f t="shared" si="837"/>
        <v>0</v>
      </c>
      <c r="BG5621" s="98">
        <f t="shared" si="837"/>
        <v>0</v>
      </c>
      <c r="BH5621" s="98">
        <f t="shared" si="837"/>
        <v>0</v>
      </c>
      <c r="BI5621" s="98">
        <f t="shared" si="837"/>
        <v>0</v>
      </c>
      <c r="BJ5621" s="98">
        <f t="shared" si="837"/>
        <v>0</v>
      </c>
      <c r="BK5621" s="98">
        <f t="shared" si="837"/>
        <v>0</v>
      </c>
      <c r="BL5621" s="33">
        <f t="shared" si="837"/>
        <v>0</v>
      </c>
    </row>
    <row r="5622" spans="1:64" s="24" customFormat="1" ht="11.25" customHeight="1" x14ac:dyDescent="0.2">
      <c r="C5622" s="15"/>
      <c r="W5622" s="27" t="s">
        <v>10</v>
      </c>
      <c r="AY5622" s="28"/>
      <c r="AZ5622" s="28"/>
      <c r="BA5622" s="28"/>
      <c r="BD5622" s="29"/>
      <c r="BE5622" s="30" t="str">
        <f t="shared" si="837"/>
        <v>oui</v>
      </c>
      <c r="BF5622" s="33">
        <f t="shared" si="837"/>
        <v>0</v>
      </c>
      <c r="BG5622" s="33">
        <f t="shared" si="837"/>
        <v>0</v>
      </c>
      <c r="BH5622" s="33">
        <f t="shared" si="837"/>
        <v>0</v>
      </c>
      <c r="BI5622" s="33">
        <f t="shared" si="837"/>
        <v>0</v>
      </c>
      <c r="BJ5622" s="33">
        <f t="shared" si="837"/>
        <v>0</v>
      </c>
      <c r="BK5622" s="33">
        <f t="shared" si="837"/>
        <v>0</v>
      </c>
      <c r="BL5622" s="33">
        <f t="shared" si="837"/>
        <v>0</v>
      </c>
    </row>
    <row r="5623" spans="1:64" s="111" customFormat="1" ht="12.75" customHeight="1" x14ac:dyDescent="0.2">
      <c r="A5623" s="110" t="s">
        <v>84</v>
      </c>
      <c r="C5623" s="15"/>
      <c r="D5623" s="134">
        <v>1354860</v>
      </c>
      <c r="E5623" s="112"/>
      <c r="F5623" s="134">
        <v>0</v>
      </c>
      <c r="G5623" s="112"/>
      <c r="H5623" s="134">
        <v>43432</v>
      </c>
      <c r="I5623" s="112"/>
      <c r="J5623" s="134"/>
      <c r="K5623" s="112"/>
      <c r="L5623" s="134">
        <v>6035499</v>
      </c>
      <c r="M5623" s="112"/>
      <c r="N5623" s="134">
        <v>0</v>
      </c>
      <c r="O5623" s="112"/>
      <c r="P5623" s="134">
        <v>204</v>
      </c>
      <c r="Q5623" s="112"/>
      <c r="R5623" s="134">
        <f>SUM(D5623:O5623)</f>
        <v>7433791</v>
      </c>
      <c r="S5623" s="112"/>
      <c r="U5623" s="134">
        <f>SUM(P5623:Q5623)</f>
        <v>204</v>
      </c>
      <c r="W5623" s="27" t="s">
        <v>10</v>
      </c>
      <c r="AI5623" s="113">
        <f>+AI5621</f>
        <v>24</v>
      </c>
      <c r="AM5623" s="114">
        <f>+AL5621+AO5621</f>
        <v>24</v>
      </c>
      <c r="AN5623" s="115"/>
      <c r="AY5623" s="28"/>
      <c r="AZ5623" s="28"/>
      <c r="BA5623" s="28"/>
      <c r="BD5623" s="116"/>
      <c r="BE5623" s="30" t="str">
        <f t="shared" si="837"/>
        <v>oui</v>
      </c>
      <c r="BF5623" s="117">
        <f t="shared" si="837"/>
        <v>0</v>
      </c>
      <c r="BG5623" s="117">
        <f t="shared" si="837"/>
        <v>0</v>
      </c>
      <c r="BH5623" s="117">
        <f t="shared" si="837"/>
        <v>0</v>
      </c>
      <c r="BI5623" s="117">
        <f t="shared" si="837"/>
        <v>0</v>
      </c>
      <c r="BJ5623" s="117">
        <f t="shared" si="837"/>
        <v>0</v>
      </c>
      <c r="BK5623" s="117">
        <f t="shared" si="837"/>
        <v>0</v>
      </c>
      <c r="BL5623" s="117">
        <f t="shared" si="837"/>
        <v>0</v>
      </c>
    </row>
    <row r="5624" spans="1:64" s="111" customFormat="1" ht="12.75" customHeight="1" x14ac:dyDescent="0.2">
      <c r="A5624" s="110" t="s">
        <v>85</v>
      </c>
      <c r="C5624" s="15"/>
      <c r="D5624" s="118"/>
      <c r="E5624" s="134">
        <v>0</v>
      </c>
      <c r="F5624" s="118"/>
      <c r="G5624" s="134">
        <v>0</v>
      </c>
      <c r="H5624" s="118"/>
      <c r="I5624" s="134">
        <v>0</v>
      </c>
      <c r="J5624" s="118"/>
      <c r="K5624" s="134"/>
      <c r="L5624" s="118"/>
      <c r="M5624" s="134">
        <v>439.84</v>
      </c>
      <c r="N5624" s="118"/>
      <c r="O5624" s="134">
        <v>0</v>
      </c>
      <c r="P5624" s="118"/>
      <c r="Q5624" s="134">
        <v>0</v>
      </c>
      <c r="R5624" s="118"/>
      <c r="S5624" s="134">
        <f>SUM(D5624:O5624)</f>
        <v>439.84</v>
      </c>
      <c r="U5624" s="118"/>
      <c r="W5624" s="27" t="s">
        <v>10</v>
      </c>
      <c r="AI5624" s="119"/>
      <c r="AM5624" s="120"/>
      <c r="AN5624" s="121"/>
      <c r="AY5624" s="28"/>
      <c r="AZ5624" s="28"/>
      <c r="BA5624" s="28"/>
      <c r="BD5624" s="116"/>
      <c r="BE5624" s="30" t="str">
        <f t="shared" si="837"/>
        <v>oui</v>
      </c>
      <c r="BF5624" s="117">
        <f t="shared" si="837"/>
        <v>0</v>
      </c>
      <c r="BG5624" s="117">
        <f t="shared" si="837"/>
        <v>0</v>
      </c>
      <c r="BH5624" s="117">
        <f t="shared" si="837"/>
        <v>0</v>
      </c>
      <c r="BI5624" s="117">
        <f t="shared" si="837"/>
        <v>0</v>
      </c>
      <c r="BJ5624" s="117">
        <f t="shared" si="837"/>
        <v>0</v>
      </c>
      <c r="BK5624" s="117">
        <f t="shared" si="837"/>
        <v>0</v>
      </c>
      <c r="BL5624" s="117">
        <f t="shared" si="837"/>
        <v>0</v>
      </c>
    </row>
    <row r="5625" spans="1:64" s="24" customFormat="1" ht="11.25" customHeight="1" x14ac:dyDescent="0.2">
      <c r="C5625" s="15"/>
      <c r="W5625" s="27" t="s">
        <v>10</v>
      </c>
      <c r="AY5625" s="28"/>
      <c r="AZ5625" s="28"/>
      <c r="BA5625" s="28"/>
      <c r="BD5625" s="29"/>
      <c r="BE5625" s="30" t="str">
        <f t="shared" si="837"/>
        <v>oui</v>
      </c>
      <c r="BF5625" s="33">
        <f t="shared" si="837"/>
        <v>0</v>
      </c>
      <c r="BG5625" s="33">
        <f t="shared" si="837"/>
        <v>0</v>
      </c>
      <c r="BH5625" s="33">
        <f t="shared" si="837"/>
        <v>0</v>
      </c>
      <c r="BI5625" s="33">
        <f t="shared" si="837"/>
        <v>0</v>
      </c>
      <c r="BJ5625" s="33">
        <f t="shared" si="837"/>
        <v>0</v>
      </c>
      <c r="BK5625" s="33">
        <f t="shared" si="837"/>
        <v>0</v>
      </c>
      <c r="BL5625" s="33">
        <f t="shared" si="837"/>
        <v>0</v>
      </c>
    </row>
    <row r="5626" spans="1:64" s="122" customFormat="1" ht="15" customHeight="1" x14ac:dyDescent="0.25">
      <c r="A5626" s="122" t="str">
        <f>+CONCATENATE("Ecart ",C5626)</f>
        <v xml:space="preserve">Ecart </v>
      </c>
      <c r="C5626" s="15"/>
      <c r="D5626" s="135">
        <f>ROUND(D5621-D5623,0)</f>
        <v>0</v>
      </c>
      <c r="E5626" s="135">
        <f>ROUND(E5621-E5624,0)</f>
        <v>0</v>
      </c>
      <c r="F5626" s="135">
        <f>ROUND(F5621-F5623,0)</f>
        <v>0</v>
      </c>
      <c r="G5626" s="135">
        <f>ROUND(G5621-G5624,0)</f>
        <v>0</v>
      </c>
      <c r="H5626" s="135">
        <f>ROUND(H5621-H5623,0)</f>
        <v>0</v>
      </c>
      <c r="I5626" s="135">
        <f>ROUND(I5621-I5624,0)</f>
        <v>0</v>
      </c>
      <c r="J5626" s="135">
        <f>ROUND(J5621-J5623,0)</f>
        <v>0</v>
      </c>
      <c r="K5626" s="135">
        <f>ROUND(K5621-K5624,0)</f>
        <v>0</v>
      </c>
      <c r="L5626" s="135">
        <f>ROUND(L5621-L5623,0)</f>
        <v>0</v>
      </c>
      <c r="M5626" s="135">
        <f>ROUND(M5621-M5624,0)</f>
        <v>0</v>
      </c>
      <c r="N5626" s="135">
        <f>ROUND(N5621-N5623,0)</f>
        <v>0</v>
      </c>
      <c r="O5626" s="135">
        <f>ROUND(O5621-O5624,0)</f>
        <v>0</v>
      </c>
      <c r="P5626" s="135">
        <f>ROUND(P5621-P5623,0)</f>
        <v>0</v>
      </c>
      <c r="Q5626" s="135">
        <f>ROUND(Q5621-Q5624,0)</f>
        <v>0</v>
      </c>
      <c r="R5626" s="135">
        <f>ROUND(R5621-R5623,0)</f>
        <v>0</v>
      </c>
      <c r="S5626" s="135">
        <f>ROUND(S5621-S5624,0)</f>
        <v>0</v>
      </c>
      <c r="U5626" s="135">
        <f>ROUND(U5621-U5623,0)</f>
        <v>0</v>
      </c>
      <c r="W5626" s="27" t="s">
        <v>10</v>
      </c>
      <c r="AI5626" s="123" t="s">
        <v>86</v>
      </c>
      <c r="AY5626" s="124"/>
      <c r="AZ5626" s="124"/>
      <c r="BA5626" s="124"/>
      <c r="BD5626" s="125"/>
      <c r="BE5626" s="30" t="str">
        <f t="shared" si="837"/>
        <v>oui</v>
      </c>
      <c r="BF5626" s="126">
        <f t="shared" si="837"/>
        <v>0</v>
      </c>
      <c r="BG5626" s="126">
        <f t="shared" si="837"/>
        <v>0</v>
      </c>
      <c r="BH5626" s="126">
        <f t="shared" si="837"/>
        <v>0</v>
      </c>
      <c r="BI5626" s="126">
        <f t="shared" si="837"/>
        <v>0</v>
      </c>
      <c r="BJ5626" s="126">
        <f t="shared" si="837"/>
        <v>0</v>
      </c>
      <c r="BK5626" s="126">
        <f t="shared" si="837"/>
        <v>0</v>
      </c>
      <c r="BL5626" s="126">
        <f t="shared" si="837"/>
        <v>0</v>
      </c>
    </row>
    <row r="5627" spans="1:64" s="129" customFormat="1" ht="21" customHeight="1" x14ac:dyDescent="0.35">
      <c r="A5627"/>
      <c r="B5627" s="127"/>
      <c r="C5627" s="15"/>
      <c r="D5627" s="128"/>
      <c r="E5627" s="128"/>
      <c r="F5627" s="128"/>
      <c r="W5627" s="27" t="s">
        <v>10</v>
      </c>
      <c r="AY5627" s="130"/>
      <c r="AZ5627" s="130"/>
      <c r="BA5627" s="130"/>
      <c r="BD5627" s="131"/>
      <c r="BE5627" s="30" t="str">
        <f t="shared" si="837"/>
        <v>oui</v>
      </c>
      <c r="BF5627" s="126">
        <f t="shared" si="837"/>
        <v>0</v>
      </c>
      <c r="BG5627" s="126">
        <f t="shared" si="837"/>
        <v>0</v>
      </c>
      <c r="BH5627" s="126">
        <f t="shared" si="837"/>
        <v>0</v>
      </c>
      <c r="BI5627" s="126">
        <f t="shared" si="837"/>
        <v>0</v>
      </c>
      <c r="BJ5627" s="126">
        <f t="shared" si="837"/>
        <v>0</v>
      </c>
      <c r="BK5627" s="126">
        <f t="shared" si="837"/>
        <v>0</v>
      </c>
      <c r="BL5627" s="126">
        <f t="shared" si="837"/>
        <v>0</v>
      </c>
    </row>
    <row r="5628" spans="1:64" s="129" customFormat="1" ht="21" customHeight="1" x14ac:dyDescent="0.35">
      <c r="A5628" s="126" t="s">
        <v>87</v>
      </c>
      <c r="B5628" s="127"/>
      <c r="C5628" s="15"/>
      <c r="D5628" s="128"/>
      <c r="E5628" s="128"/>
      <c r="F5628" s="128"/>
      <c r="G5628" s="136">
        <v>0</v>
      </c>
      <c r="H5628" s="127" t="s">
        <v>88</v>
      </c>
      <c r="R5628" s="129" t="s">
        <v>118</v>
      </c>
      <c r="W5628" s="27" t="s">
        <v>10</v>
      </c>
      <c r="AY5628" s="130"/>
      <c r="AZ5628" s="130"/>
      <c r="BA5628" s="130"/>
      <c r="BD5628" s="131"/>
      <c r="BE5628" s="30" t="str">
        <f t="shared" si="837"/>
        <v>oui</v>
      </c>
      <c r="BF5628" s="126">
        <f t="shared" si="837"/>
        <v>0</v>
      </c>
      <c r="BG5628" s="126">
        <f t="shared" si="837"/>
        <v>0</v>
      </c>
      <c r="BH5628" s="126">
        <f t="shared" si="837"/>
        <v>0</v>
      </c>
      <c r="BI5628" s="126">
        <f t="shared" si="837"/>
        <v>0</v>
      </c>
      <c r="BJ5628" s="126">
        <f t="shared" si="837"/>
        <v>0</v>
      </c>
      <c r="BK5628" s="126">
        <f t="shared" si="837"/>
        <v>0</v>
      </c>
      <c r="BL5628" s="126">
        <f t="shared" si="837"/>
        <v>0</v>
      </c>
    </row>
    <row r="5629" spans="1:64" ht="15" customHeight="1" x14ac:dyDescent="0.25">
      <c r="A5629" s="3"/>
      <c r="C5629" s="15"/>
      <c r="W5629" s="27" t="s">
        <v>10</v>
      </c>
      <c r="AN5629"/>
      <c r="AO5629"/>
      <c r="AP5629"/>
      <c r="AQ5629"/>
      <c r="BE5629" s="30" t="str">
        <f t="shared" si="837"/>
        <v>oui</v>
      </c>
      <c r="BF5629" s="3">
        <f t="shared" si="837"/>
        <v>0</v>
      </c>
      <c r="BG5629" s="3">
        <f t="shared" si="837"/>
        <v>0</v>
      </c>
      <c r="BH5629" s="3">
        <f t="shared" si="837"/>
        <v>0</v>
      </c>
      <c r="BI5629" s="3">
        <f t="shared" si="837"/>
        <v>0</v>
      </c>
      <c r="BJ5629" s="3">
        <f t="shared" si="837"/>
        <v>0</v>
      </c>
      <c r="BK5629" s="3">
        <f t="shared" si="837"/>
        <v>0</v>
      </c>
      <c r="BL5629" s="3">
        <f t="shared" si="837"/>
        <v>0</v>
      </c>
    </row>
    <row r="5630" spans="1:64" s="129" customFormat="1" ht="21" customHeight="1" x14ac:dyDescent="0.35">
      <c r="A5630" s="126" t="s">
        <v>89</v>
      </c>
      <c r="B5630" s="127"/>
      <c r="C5630" s="15"/>
      <c r="D5630" s="128"/>
      <c r="E5630" s="128"/>
      <c r="F5630" s="128"/>
      <c r="G5630" s="137">
        <v>0</v>
      </c>
      <c r="H5630" s="127" t="s">
        <v>90</v>
      </c>
      <c r="W5630" s="27" t="s">
        <v>10</v>
      </c>
      <c r="AY5630" s="130"/>
      <c r="AZ5630" s="130"/>
      <c r="BA5630" s="130"/>
      <c r="BD5630" s="131"/>
      <c r="BE5630" s="30" t="str">
        <f t="shared" si="837"/>
        <v>oui</v>
      </c>
      <c r="BF5630" s="126">
        <f t="shared" si="837"/>
        <v>0</v>
      </c>
      <c r="BG5630" s="126">
        <f t="shared" si="837"/>
        <v>0</v>
      </c>
      <c r="BH5630" s="126">
        <f t="shared" si="837"/>
        <v>0</v>
      </c>
      <c r="BI5630" s="126">
        <f t="shared" si="837"/>
        <v>0</v>
      </c>
      <c r="BJ5630" s="126">
        <f t="shared" si="837"/>
        <v>0</v>
      </c>
      <c r="BK5630" s="126">
        <f t="shared" si="837"/>
        <v>0</v>
      </c>
      <c r="BL5630" s="126">
        <f t="shared" si="837"/>
        <v>0</v>
      </c>
    </row>
    <row r="5631" spans="1:64" ht="15" customHeight="1" x14ac:dyDescent="0.25">
      <c r="A5631" s="3"/>
      <c r="C5631" s="15"/>
      <c r="W5631" s="27" t="s">
        <v>10</v>
      </c>
      <c r="AN5631"/>
      <c r="AO5631"/>
      <c r="AP5631"/>
      <c r="AQ5631"/>
      <c r="BE5631" s="30" t="str">
        <f t="shared" si="837"/>
        <v>oui</v>
      </c>
      <c r="BF5631" s="3">
        <f t="shared" si="837"/>
        <v>0</v>
      </c>
      <c r="BG5631" s="3">
        <f t="shared" si="837"/>
        <v>0</v>
      </c>
      <c r="BH5631" s="3">
        <f t="shared" si="837"/>
        <v>0</v>
      </c>
      <c r="BI5631" s="3">
        <f t="shared" si="837"/>
        <v>0</v>
      </c>
      <c r="BJ5631" s="3">
        <f t="shared" si="837"/>
        <v>0</v>
      </c>
      <c r="BK5631" s="3">
        <f t="shared" si="837"/>
        <v>0</v>
      </c>
      <c r="BL5631" s="3">
        <f t="shared" si="837"/>
        <v>0</v>
      </c>
    </row>
    <row r="5632" spans="1:64" ht="15" customHeight="1" x14ac:dyDescent="0.25">
      <c r="C5632" s="15"/>
      <c r="W5632" s="27" t="s">
        <v>10</v>
      </c>
      <c r="AN5632"/>
      <c r="AO5632"/>
      <c r="AP5632"/>
      <c r="AQ5632"/>
      <c r="BE5632" s="30" t="str">
        <f t="shared" si="837"/>
        <v>oui</v>
      </c>
      <c r="BF5632" s="3">
        <f t="shared" si="837"/>
        <v>0</v>
      </c>
      <c r="BG5632" s="3">
        <f t="shared" si="837"/>
        <v>0</v>
      </c>
      <c r="BH5632" s="3">
        <f t="shared" si="837"/>
        <v>0</v>
      </c>
      <c r="BI5632" s="3">
        <f t="shared" si="837"/>
        <v>0</v>
      </c>
      <c r="BJ5632" s="3">
        <f t="shared" si="837"/>
        <v>0</v>
      </c>
      <c r="BK5632" s="3">
        <f t="shared" si="837"/>
        <v>0</v>
      </c>
      <c r="BL5632" s="3">
        <f t="shared" si="837"/>
        <v>0</v>
      </c>
    </row>
    <row r="5633" spans="3:64" ht="15" customHeight="1" x14ac:dyDescent="0.25">
      <c r="C5633" s="15"/>
      <c r="W5633" s="27" t="s">
        <v>10</v>
      </c>
      <c r="AN5633"/>
      <c r="AO5633"/>
      <c r="AP5633"/>
      <c r="AQ5633"/>
      <c r="BE5633" s="30" t="str">
        <f t="shared" si="837"/>
        <v>oui</v>
      </c>
      <c r="BF5633" s="3">
        <f t="shared" si="837"/>
        <v>0</v>
      </c>
      <c r="BG5633" s="3">
        <f t="shared" si="837"/>
        <v>0</v>
      </c>
      <c r="BH5633" s="3">
        <f t="shared" si="837"/>
        <v>0</v>
      </c>
      <c r="BI5633" s="3">
        <f t="shared" si="837"/>
        <v>0</v>
      </c>
      <c r="BJ5633" s="3">
        <f t="shared" si="837"/>
        <v>0</v>
      </c>
      <c r="BK5633" s="3">
        <f t="shared" si="837"/>
        <v>0</v>
      </c>
      <c r="BL5633" s="3">
        <f t="shared" si="837"/>
        <v>0</v>
      </c>
    </row>
    <row r="5634" spans="3:64" ht="15" customHeight="1" x14ac:dyDescent="0.25">
      <c r="C5634" s="15"/>
      <c r="W5634" s="27" t="s">
        <v>10</v>
      </c>
      <c r="AN5634"/>
      <c r="AO5634"/>
      <c r="AP5634"/>
      <c r="AQ5634"/>
      <c r="BE5634" s="30" t="str">
        <f t="shared" ref="BE5634:BL5649" si="841">+BE5633</f>
        <v>oui</v>
      </c>
      <c r="BF5634" s="3">
        <f t="shared" si="841"/>
        <v>0</v>
      </c>
      <c r="BG5634" s="3">
        <f t="shared" si="841"/>
        <v>0</v>
      </c>
      <c r="BH5634" s="3">
        <f t="shared" si="841"/>
        <v>0</v>
      </c>
      <c r="BI5634" s="3">
        <f t="shared" si="841"/>
        <v>0</v>
      </c>
      <c r="BJ5634" s="3">
        <f t="shared" si="841"/>
        <v>0</v>
      </c>
      <c r="BK5634" s="3">
        <f t="shared" si="841"/>
        <v>0</v>
      </c>
      <c r="BL5634" s="3">
        <f t="shared" si="841"/>
        <v>0</v>
      </c>
    </row>
    <row r="5635" spans="3:64" ht="15" customHeight="1" x14ac:dyDescent="0.25">
      <c r="C5635" s="15"/>
      <c r="W5635" s="27" t="s">
        <v>10</v>
      </c>
      <c r="AN5635"/>
      <c r="AO5635"/>
      <c r="AP5635"/>
      <c r="AQ5635"/>
      <c r="BE5635" s="30" t="str">
        <f t="shared" si="841"/>
        <v>oui</v>
      </c>
      <c r="BF5635" s="3">
        <f t="shared" si="841"/>
        <v>0</v>
      </c>
      <c r="BG5635" s="3">
        <f t="shared" si="841"/>
        <v>0</v>
      </c>
      <c r="BH5635" s="3">
        <f t="shared" si="841"/>
        <v>0</v>
      </c>
      <c r="BI5635" s="3">
        <f t="shared" si="841"/>
        <v>0</v>
      </c>
      <c r="BJ5635" s="3">
        <f t="shared" si="841"/>
        <v>0</v>
      </c>
      <c r="BK5635" s="3">
        <f t="shared" si="841"/>
        <v>0</v>
      </c>
      <c r="BL5635" s="3">
        <f t="shared" si="841"/>
        <v>0</v>
      </c>
    </row>
    <row r="5636" spans="3:64" ht="15" customHeight="1" x14ac:dyDescent="0.25">
      <c r="C5636" s="15"/>
      <c r="W5636" s="27" t="s">
        <v>10</v>
      </c>
      <c r="AN5636"/>
      <c r="AO5636"/>
      <c r="AP5636"/>
      <c r="AQ5636"/>
      <c r="BE5636" s="30" t="str">
        <f t="shared" si="841"/>
        <v>oui</v>
      </c>
      <c r="BF5636" s="3">
        <f t="shared" si="841"/>
        <v>0</v>
      </c>
      <c r="BG5636" s="3">
        <f t="shared" si="841"/>
        <v>0</v>
      </c>
      <c r="BH5636" s="3">
        <f t="shared" si="841"/>
        <v>0</v>
      </c>
      <c r="BI5636" s="3">
        <f t="shared" si="841"/>
        <v>0</v>
      </c>
      <c r="BJ5636" s="3">
        <f t="shared" si="841"/>
        <v>0</v>
      </c>
      <c r="BK5636" s="3">
        <f t="shared" si="841"/>
        <v>0</v>
      </c>
      <c r="BL5636" s="3">
        <f t="shared" si="841"/>
        <v>0</v>
      </c>
    </row>
    <row r="5637" spans="3:64" ht="15" customHeight="1" x14ac:dyDescent="0.25">
      <c r="C5637" s="15"/>
      <c r="W5637" s="27" t="s">
        <v>10</v>
      </c>
      <c r="AN5637"/>
      <c r="AO5637"/>
      <c r="AP5637"/>
      <c r="AQ5637"/>
      <c r="BE5637" s="30" t="str">
        <f t="shared" si="841"/>
        <v>oui</v>
      </c>
      <c r="BF5637" s="3">
        <f t="shared" si="841"/>
        <v>0</v>
      </c>
      <c r="BG5637" s="3">
        <f t="shared" si="841"/>
        <v>0</v>
      </c>
      <c r="BH5637" s="3">
        <f t="shared" si="841"/>
        <v>0</v>
      </c>
      <c r="BI5637" s="3">
        <f t="shared" si="841"/>
        <v>0</v>
      </c>
      <c r="BJ5637" s="3">
        <f t="shared" si="841"/>
        <v>0</v>
      </c>
      <c r="BK5637" s="3">
        <f t="shared" si="841"/>
        <v>0</v>
      </c>
      <c r="BL5637" s="3">
        <f t="shared" si="841"/>
        <v>0</v>
      </c>
    </row>
    <row r="5638" spans="3:64" ht="15" customHeight="1" x14ac:dyDescent="0.25">
      <c r="C5638" s="15"/>
      <c r="W5638" s="27" t="s">
        <v>10</v>
      </c>
      <c r="AN5638"/>
      <c r="AO5638"/>
      <c r="AP5638"/>
      <c r="AQ5638"/>
      <c r="BE5638" s="30" t="str">
        <f t="shared" si="841"/>
        <v>oui</v>
      </c>
      <c r="BF5638" s="3">
        <f t="shared" si="841"/>
        <v>0</v>
      </c>
      <c r="BG5638" s="3">
        <f t="shared" si="841"/>
        <v>0</v>
      </c>
      <c r="BH5638" s="3">
        <f t="shared" si="841"/>
        <v>0</v>
      </c>
      <c r="BI5638" s="3">
        <f t="shared" si="841"/>
        <v>0</v>
      </c>
      <c r="BJ5638" s="3">
        <f t="shared" si="841"/>
        <v>0</v>
      </c>
      <c r="BK5638" s="3">
        <f t="shared" si="841"/>
        <v>0</v>
      </c>
      <c r="BL5638" s="3">
        <f t="shared" si="841"/>
        <v>0</v>
      </c>
    </row>
    <row r="5639" spans="3:64" ht="15" customHeight="1" x14ac:dyDescent="0.25">
      <c r="C5639" s="15"/>
      <c r="W5639" s="27" t="s">
        <v>10</v>
      </c>
      <c r="AN5639"/>
      <c r="AO5639"/>
      <c r="AP5639"/>
      <c r="AQ5639"/>
      <c r="BE5639" s="30" t="str">
        <f t="shared" si="841"/>
        <v>oui</v>
      </c>
      <c r="BF5639" s="3">
        <f t="shared" si="841"/>
        <v>0</v>
      </c>
      <c r="BG5639" s="3">
        <f t="shared" si="841"/>
        <v>0</v>
      </c>
      <c r="BH5639" s="3">
        <f t="shared" si="841"/>
        <v>0</v>
      </c>
      <c r="BI5639" s="3">
        <f t="shared" si="841"/>
        <v>0</v>
      </c>
      <c r="BJ5639" s="3">
        <f t="shared" si="841"/>
        <v>0</v>
      </c>
      <c r="BK5639" s="3">
        <f t="shared" si="841"/>
        <v>0</v>
      </c>
      <c r="BL5639" s="3">
        <f t="shared" si="841"/>
        <v>0</v>
      </c>
    </row>
    <row r="5640" spans="3:64" ht="15" customHeight="1" x14ac:dyDescent="0.25">
      <c r="C5640" s="15"/>
      <c r="W5640" s="27" t="s">
        <v>10</v>
      </c>
      <c r="AN5640"/>
      <c r="AO5640"/>
      <c r="AP5640"/>
      <c r="AQ5640"/>
      <c r="BE5640" s="30" t="str">
        <f t="shared" si="841"/>
        <v>oui</v>
      </c>
      <c r="BF5640" s="3">
        <f t="shared" si="841"/>
        <v>0</v>
      </c>
      <c r="BG5640" s="3">
        <f t="shared" si="841"/>
        <v>0</v>
      </c>
      <c r="BH5640" s="3">
        <f t="shared" si="841"/>
        <v>0</v>
      </c>
      <c r="BI5640" s="3">
        <f t="shared" si="841"/>
        <v>0</v>
      </c>
      <c r="BJ5640" s="3">
        <f t="shared" si="841"/>
        <v>0</v>
      </c>
      <c r="BK5640" s="3">
        <f t="shared" si="841"/>
        <v>0</v>
      </c>
      <c r="BL5640" s="3">
        <f t="shared" si="841"/>
        <v>0</v>
      </c>
    </row>
    <row r="5641" spans="3:64" ht="15" customHeight="1" x14ac:dyDescent="0.25">
      <c r="C5641" s="15"/>
      <c r="W5641" s="27" t="s">
        <v>10</v>
      </c>
      <c r="AN5641"/>
      <c r="AO5641"/>
      <c r="AP5641"/>
      <c r="AQ5641"/>
      <c r="BE5641" s="30" t="str">
        <f t="shared" si="841"/>
        <v>oui</v>
      </c>
      <c r="BF5641" s="3">
        <f t="shared" si="841"/>
        <v>0</v>
      </c>
      <c r="BG5641" s="3">
        <f t="shared" si="841"/>
        <v>0</v>
      </c>
      <c r="BH5641" s="3">
        <f t="shared" si="841"/>
        <v>0</v>
      </c>
      <c r="BI5641" s="3">
        <f t="shared" si="841"/>
        <v>0</v>
      </c>
      <c r="BJ5641" s="3">
        <f t="shared" si="841"/>
        <v>0</v>
      </c>
      <c r="BK5641" s="3">
        <f t="shared" si="841"/>
        <v>0</v>
      </c>
      <c r="BL5641" s="3">
        <f t="shared" si="841"/>
        <v>0</v>
      </c>
    </row>
    <row r="5642" spans="3:64" ht="15" customHeight="1" x14ac:dyDescent="0.25">
      <c r="C5642" s="15"/>
      <c r="W5642" s="27" t="s">
        <v>10</v>
      </c>
      <c r="AN5642"/>
      <c r="AO5642"/>
      <c r="AP5642"/>
      <c r="AQ5642"/>
      <c r="BE5642" s="30" t="str">
        <f t="shared" si="841"/>
        <v>oui</v>
      </c>
      <c r="BF5642" s="3">
        <f t="shared" si="841"/>
        <v>0</v>
      </c>
      <c r="BG5642" s="3">
        <f t="shared" si="841"/>
        <v>0</v>
      </c>
      <c r="BH5642" s="3">
        <f t="shared" si="841"/>
        <v>0</v>
      </c>
      <c r="BI5642" s="3">
        <f t="shared" si="841"/>
        <v>0</v>
      </c>
      <c r="BJ5642" s="3">
        <f t="shared" si="841"/>
        <v>0</v>
      </c>
      <c r="BK5642" s="3">
        <f t="shared" si="841"/>
        <v>0</v>
      </c>
      <c r="BL5642" s="3">
        <f t="shared" si="841"/>
        <v>0</v>
      </c>
    </row>
    <row r="5643" spans="3:64" ht="15" customHeight="1" x14ac:dyDescent="0.25">
      <c r="C5643" s="15"/>
      <c r="W5643" s="27" t="s">
        <v>10</v>
      </c>
      <c r="AN5643"/>
      <c r="AO5643"/>
      <c r="AP5643"/>
      <c r="AQ5643"/>
      <c r="BE5643" s="30" t="str">
        <f t="shared" si="841"/>
        <v>oui</v>
      </c>
      <c r="BF5643" s="3">
        <f t="shared" si="841"/>
        <v>0</v>
      </c>
      <c r="BG5643" s="3">
        <f t="shared" si="841"/>
        <v>0</v>
      </c>
      <c r="BH5643" s="3">
        <f t="shared" si="841"/>
        <v>0</v>
      </c>
      <c r="BI5643" s="3">
        <f t="shared" si="841"/>
        <v>0</v>
      </c>
      <c r="BJ5643" s="3">
        <f t="shared" si="841"/>
        <v>0</v>
      </c>
      <c r="BK5643" s="3">
        <f t="shared" si="841"/>
        <v>0</v>
      </c>
      <c r="BL5643" s="3">
        <f t="shared" si="841"/>
        <v>0</v>
      </c>
    </row>
    <row r="5644" spans="3:64" ht="15" customHeight="1" x14ac:dyDescent="0.25">
      <c r="C5644" s="15"/>
      <c r="W5644" s="27" t="s">
        <v>10</v>
      </c>
      <c r="AN5644"/>
      <c r="AO5644"/>
      <c r="AP5644"/>
      <c r="AQ5644"/>
      <c r="BE5644" s="30" t="str">
        <f t="shared" si="841"/>
        <v>oui</v>
      </c>
      <c r="BF5644" s="3">
        <f t="shared" si="841"/>
        <v>0</v>
      </c>
      <c r="BG5644" s="3">
        <f t="shared" si="841"/>
        <v>0</v>
      </c>
      <c r="BH5644" s="3">
        <f t="shared" si="841"/>
        <v>0</v>
      </c>
      <c r="BI5644" s="3">
        <f t="shared" si="841"/>
        <v>0</v>
      </c>
      <c r="BJ5644" s="3">
        <f t="shared" si="841"/>
        <v>0</v>
      </c>
      <c r="BK5644" s="3">
        <f t="shared" si="841"/>
        <v>0</v>
      </c>
      <c r="BL5644" s="3">
        <f t="shared" si="841"/>
        <v>0</v>
      </c>
    </row>
    <row r="5645" spans="3:64" ht="15" customHeight="1" x14ac:dyDescent="0.25">
      <c r="C5645" s="15"/>
      <c r="W5645" s="27" t="s">
        <v>10</v>
      </c>
      <c r="AN5645"/>
      <c r="AO5645"/>
      <c r="AP5645"/>
      <c r="AQ5645"/>
      <c r="BE5645" s="30" t="str">
        <f t="shared" si="841"/>
        <v>oui</v>
      </c>
      <c r="BF5645" s="3">
        <f t="shared" si="841"/>
        <v>0</v>
      </c>
      <c r="BG5645" s="3">
        <f t="shared" si="841"/>
        <v>0</v>
      </c>
      <c r="BH5645" s="3">
        <f t="shared" si="841"/>
        <v>0</v>
      </c>
      <c r="BI5645" s="3">
        <f t="shared" si="841"/>
        <v>0</v>
      </c>
      <c r="BJ5645" s="3">
        <f t="shared" si="841"/>
        <v>0</v>
      </c>
      <c r="BK5645" s="3">
        <f t="shared" si="841"/>
        <v>0</v>
      </c>
      <c r="BL5645" s="3">
        <f t="shared" si="841"/>
        <v>0</v>
      </c>
    </row>
    <row r="5646" spans="3:64" ht="15" customHeight="1" x14ac:dyDescent="0.25">
      <c r="C5646" s="15"/>
      <c r="W5646" s="27" t="s">
        <v>10</v>
      </c>
      <c r="AN5646"/>
      <c r="AO5646"/>
      <c r="AP5646"/>
      <c r="AQ5646"/>
      <c r="BE5646" s="30" t="str">
        <f t="shared" si="841"/>
        <v>oui</v>
      </c>
      <c r="BF5646" s="3">
        <f t="shared" si="841"/>
        <v>0</v>
      </c>
      <c r="BG5646" s="3">
        <f t="shared" si="841"/>
        <v>0</v>
      </c>
      <c r="BH5646" s="3">
        <f t="shared" si="841"/>
        <v>0</v>
      </c>
      <c r="BI5646" s="3">
        <f t="shared" si="841"/>
        <v>0</v>
      </c>
      <c r="BJ5646" s="3">
        <f t="shared" si="841"/>
        <v>0</v>
      </c>
      <c r="BK5646" s="3">
        <f t="shared" si="841"/>
        <v>0</v>
      </c>
      <c r="BL5646" s="3">
        <f t="shared" si="841"/>
        <v>0</v>
      </c>
    </row>
    <row r="5647" spans="3:64" ht="15" customHeight="1" x14ac:dyDescent="0.25">
      <c r="C5647" s="15"/>
      <c r="W5647" s="27" t="s">
        <v>10</v>
      </c>
      <c r="AN5647"/>
      <c r="AO5647"/>
      <c r="AP5647"/>
      <c r="AQ5647"/>
      <c r="BE5647" s="30" t="str">
        <f t="shared" si="841"/>
        <v>oui</v>
      </c>
      <c r="BF5647" s="3">
        <f t="shared" si="841"/>
        <v>0</v>
      </c>
      <c r="BG5647" s="3">
        <f t="shared" si="841"/>
        <v>0</v>
      </c>
      <c r="BH5647" s="3">
        <f t="shared" si="841"/>
        <v>0</v>
      </c>
      <c r="BI5647" s="3">
        <f t="shared" si="841"/>
        <v>0</v>
      </c>
      <c r="BJ5647" s="3">
        <f t="shared" si="841"/>
        <v>0</v>
      </c>
      <c r="BK5647" s="3">
        <f t="shared" si="841"/>
        <v>0</v>
      </c>
      <c r="BL5647" s="3">
        <f t="shared" si="841"/>
        <v>0</v>
      </c>
    </row>
    <row r="5648" spans="3:64" ht="15" customHeight="1" x14ac:dyDescent="0.25">
      <c r="C5648" s="15"/>
      <c r="W5648" s="27" t="s">
        <v>10</v>
      </c>
      <c r="AN5648"/>
      <c r="AO5648"/>
      <c r="AP5648"/>
      <c r="AQ5648"/>
      <c r="BE5648" s="30" t="str">
        <f t="shared" si="841"/>
        <v>oui</v>
      </c>
      <c r="BF5648" s="3">
        <f t="shared" si="841"/>
        <v>0</v>
      </c>
      <c r="BG5648" s="3">
        <f t="shared" si="841"/>
        <v>0</v>
      </c>
      <c r="BH5648" s="3">
        <f t="shared" si="841"/>
        <v>0</v>
      </c>
      <c r="BI5648" s="3">
        <f t="shared" si="841"/>
        <v>0</v>
      </c>
      <c r="BJ5648" s="3">
        <f t="shared" si="841"/>
        <v>0</v>
      </c>
      <c r="BK5648" s="3">
        <f t="shared" si="841"/>
        <v>0</v>
      </c>
      <c r="BL5648" s="3">
        <f t="shared" si="841"/>
        <v>0</v>
      </c>
    </row>
    <row r="5649" spans="3:64" ht="15" customHeight="1" x14ac:dyDescent="0.25">
      <c r="C5649" s="15"/>
      <c r="W5649" s="27" t="s">
        <v>10</v>
      </c>
      <c r="AN5649"/>
      <c r="AO5649"/>
      <c r="AP5649"/>
      <c r="AQ5649"/>
      <c r="BE5649" s="30" t="str">
        <f t="shared" si="841"/>
        <v>oui</v>
      </c>
      <c r="BF5649" s="3">
        <f t="shared" si="841"/>
        <v>0</v>
      </c>
      <c r="BG5649" s="3">
        <f t="shared" si="841"/>
        <v>0</v>
      </c>
      <c r="BH5649" s="3">
        <f t="shared" si="841"/>
        <v>0</v>
      </c>
      <c r="BI5649" s="3">
        <f t="shared" si="841"/>
        <v>0</v>
      </c>
      <c r="BJ5649" s="3">
        <f t="shared" si="841"/>
        <v>0</v>
      </c>
      <c r="BK5649" s="3">
        <f t="shared" si="841"/>
        <v>0</v>
      </c>
      <c r="BL5649" s="3">
        <f t="shared" si="841"/>
        <v>0</v>
      </c>
    </row>
    <row r="5650" spans="3:64" ht="15" customHeight="1" x14ac:dyDescent="0.25">
      <c r="C5650" s="15"/>
      <c r="W5650" s="27" t="s">
        <v>10</v>
      </c>
      <c r="AN5650"/>
      <c r="AO5650"/>
      <c r="AP5650"/>
      <c r="AQ5650"/>
      <c r="BE5650" s="30" t="str">
        <f t="shared" ref="BE5650:BL5665" si="842">+BE5649</f>
        <v>oui</v>
      </c>
      <c r="BF5650" s="3">
        <f t="shared" si="842"/>
        <v>0</v>
      </c>
      <c r="BG5650" s="3">
        <f t="shared" si="842"/>
        <v>0</v>
      </c>
      <c r="BH5650" s="3">
        <f t="shared" si="842"/>
        <v>0</v>
      </c>
      <c r="BI5650" s="3">
        <f t="shared" si="842"/>
        <v>0</v>
      </c>
      <c r="BJ5650" s="3">
        <f t="shared" si="842"/>
        <v>0</v>
      </c>
      <c r="BK5650" s="3">
        <f t="shared" si="842"/>
        <v>0</v>
      </c>
      <c r="BL5650" s="3">
        <f t="shared" si="842"/>
        <v>0</v>
      </c>
    </row>
    <row r="5651" spans="3:64" ht="15" customHeight="1" x14ac:dyDescent="0.25">
      <c r="C5651" s="15"/>
      <c r="W5651" s="27" t="s">
        <v>10</v>
      </c>
      <c r="AN5651"/>
      <c r="AO5651"/>
      <c r="AP5651"/>
      <c r="AQ5651"/>
      <c r="BE5651" s="30" t="str">
        <f t="shared" si="842"/>
        <v>oui</v>
      </c>
      <c r="BF5651" s="3">
        <f t="shared" si="842"/>
        <v>0</v>
      </c>
      <c r="BG5651" s="3">
        <f t="shared" si="842"/>
        <v>0</v>
      </c>
      <c r="BH5651" s="3">
        <f t="shared" si="842"/>
        <v>0</v>
      </c>
      <c r="BI5651" s="3">
        <f t="shared" si="842"/>
        <v>0</v>
      </c>
      <c r="BJ5651" s="3">
        <f t="shared" si="842"/>
        <v>0</v>
      </c>
      <c r="BK5651" s="3">
        <f t="shared" si="842"/>
        <v>0</v>
      </c>
      <c r="BL5651" s="3">
        <f t="shared" si="842"/>
        <v>0</v>
      </c>
    </row>
    <row r="5652" spans="3:64" ht="15" customHeight="1" x14ac:dyDescent="0.25">
      <c r="C5652" s="15"/>
      <c r="W5652" s="27" t="s">
        <v>10</v>
      </c>
      <c r="AN5652"/>
      <c r="AO5652"/>
      <c r="AP5652"/>
      <c r="AQ5652"/>
      <c r="BE5652" s="30" t="str">
        <f t="shared" si="842"/>
        <v>oui</v>
      </c>
      <c r="BF5652" s="3">
        <f t="shared" si="842"/>
        <v>0</v>
      </c>
      <c r="BG5652" s="3">
        <f t="shared" si="842"/>
        <v>0</v>
      </c>
      <c r="BH5652" s="3">
        <f t="shared" si="842"/>
        <v>0</v>
      </c>
      <c r="BI5652" s="3">
        <f t="shared" si="842"/>
        <v>0</v>
      </c>
      <c r="BJ5652" s="3">
        <f t="shared" si="842"/>
        <v>0</v>
      </c>
      <c r="BK5652" s="3">
        <f t="shared" si="842"/>
        <v>0</v>
      </c>
      <c r="BL5652" s="3">
        <f t="shared" si="842"/>
        <v>0</v>
      </c>
    </row>
    <row r="5653" spans="3:64" ht="15" customHeight="1" x14ac:dyDescent="0.25">
      <c r="C5653" s="15"/>
      <c r="W5653" s="27" t="s">
        <v>10</v>
      </c>
      <c r="AN5653"/>
      <c r="AO5653"/>
      <c r="AP5653"/>
      <c r="AQ5653"/>
      <c r="BE5653" s="30" t="str">
        <f t="shared" si="842"/>
        <v>oui</v>
      </c>
      <c r="BF5653" s="3">
        <f t="shared" si="842"/>
        <v>0</v>
      </c>
      <c r="BG5653" s="3">
        <f t="shared" si="842"/>
        <v>0</v>
      </c>
      <c r="BH5653" s="3">
        <f t="shared" si="842"/>
        <v>0</v>
      </c>
      <c r="BI5653" s="3">
        <f t="shared" si="842"/>
        <v>0</v>
      </c>
      <c r="BJ5653" s="3">
        <f t="shared" si="842"/>
        <v>0</v>
      </c>
      <c r="BK5653" s="3">
        <f t="shared" si="842"/>
        <v>0</v>
      </c>
      <c r="BL5653" s="3">
        <f t="shared" si="842"/>
        <v>0</v>
      </c>
    </row>
    <row r="5654" spans="3:64" ht="15" customHeight="1" x14ac:dyDescent="0.25">
      <c r="C5654" s="15"/>
      <c r="W5654" s="27" t="s">
        <v>10</v>
      </c>
      <c r="AN5654"/>
      <c r="AO5654"/>
      <c r="AP5654"/>
      <c r="AQ5654"/>
      <c r="BE5654" s="30" t="str">
        <f t="shared" si="842"/>
        <v>oui</v>
      </c>
      <c r="BF5654" s="3">
        <f t="shared" si="842"/>
        <v>0</v>
      </c>
      <c r="BG5654" s="3">
        <f t="shared" si="842"/>
        <v>0</v>
      </c>
      <c r="BH5654" s="3">
        <f t="shared" si="842"/>
        <v>0</v>
      </c>
      <c r="BI5654" s="3">
        <f t="shared" si="842"/>
        <v>0</v>
      </c>
      <c r="BJ5654" s="3">
        <f t="shared" si="842"/>
        <v>0</v>
      </c>
      <c r="BK5654" s="3">
        <f t="shared" si="842"/>
        <v>0</v>
      </c>
      <c r="BL5654" s="3">
        <f t="shared" si="842"/>
        <v>0</v>
      </c>
    </row>
    <row r="5655" spans="3:64" ht="15" customHeight="1" x14ac:dyDescent="0.25">
      <c r="C5655" s="15"/>
      <c r="W5655" s="27" t="s">
        <v>10</v>
      </c>
      <c r="AN5655"/>
      <c r="AO5655"/>
      <c r="AP5655"/>
      <c r="AQ5655"/>
      <c r="BE5655" s="30" t="str">
        <f t="shared" si="842"/>
        <v>oui</v>
      </c>
      <c r="BF5655" s="3">
        <f t="shared" si="842"/>
        <v>0</v>
      </c>
      <c r="BG5655" s="3">
        <f t="shared" si="842"/>
        <v>0</v>
      </c>
      <c r="BH5655" s="3">
        <f t="shared" si="842"/>
        <v>0</v>
      </c>
      <c r="BI5655" s="3">
        <f t="shared" si="842"/>
        <v>0</v>
      </c>
      <c r="BJ5655" s="3">
        <f t="shared" si="842"/>
        <v>0</v>
      </c>
      <c r="BK5655" s="3">
        <f t="shared" si="842"/>
        <v>0</v>
      </c>
      <c r="BL5655" s="3">
        <f t="shared" si="842"/>
        <v>0</v>
      </c>
    </row>
    <row r="5656" spans="3:64" ht="15" customHeight="1" x14ac:dyDescent="0.25">
      <c r="C5656" s="15"/>
      <c r="W5656" s="27" t="s">
        <v>10</v>
      </c>
      <c r="AN5656"/>
      <c r="AO5656"/>
      <c r="AP5656"/>
      <c r="AQ5656"/>
      <c r="BE5656" s="30" t="str">
        <f t="shared" si="842"/>
        <v>oui</v>
      </c>
      <c r="BF5656" s="3">
        <f t="shared" si="842"/>
        <v>0</v>
      </c>
      <c r="BG5656" s="3">
        <f t="shared" si="842"/>
        <v>0</v>
      </c>
      <c r="BH5656" s="3">
        <f t="shared" si="842"/>
        <v>0</v>
      </c>
      <c r="BI5656" s="3">
        <f t="shared" si="842"/>
        <v>0</v>
      </c>
      <c r="BJ5656" s="3">
        <f t="shared" si="842"/>
        <v>0</v>
      </c>
      <c r="BK5656" s="3">
        <f t="shared" si="842"/>
        <v>0</v>
      </c>
      <c r="BL5656" s="3">
        <f t="shared" si="842"/>
        <v>0</v>
      </c>
    </row>
    <row r="5657" spans="3:64" ht="15" customHeight="1" x14ac:dyDescent="0.25">
      <c r="C5657" s="15"/>
      <c r="W5657" s="132" t="s">
        <v>91</v>
      </c>
      <c r="AN5657"/>
      <c r="AO5657"/>
      <c r="AP5657"/>
      <c r="AQ5657"/>
      <c r="BD5657"/>
      <c r="BE5657" s="30" t="str">
        <f t="shared" si="842"/>
        <v>oui</v>
      </c>
    </row>
    <row r="5658" spans="3:64" ht="15" customHeight="1" x14ac:dyDescent="0.25">
      <c r="C5658" s="15"/>
      <c r="W5658" s="132" t="s">
        <v>91</v>
      </c>
      <c r="AN5658"/>
      <c r="AO5658"/>
      <c r="AP5658"/>
      <c r="AQ5658"/>
      <c r="BD5658"/>
      <c r="BE5658" s="30" t="str">
        <f t="shared" si="842"/>
        <v>oui</v>
      </c>
    </row>
    <row r="5659" spans="3:64" ht="15" customHeight="1" x14ac:dyDescent="0.25">
      <c r="C5659" s="15"/>
      <c r="W5659" s="132" t="s">
        <v>91</v>
      </c>
      <c r="AN5659"/>
      <c r="AO5659"/>
      <c r="AP5659"/>
      <c r="AQ5659"/>
      <c r="BD5659"/>
      <c r="BE5659" s="30" t="str">
        <f t="shared" si="842"/>
        <v>oui</v>
      </c>
    </row>
    <row r="5660" spans="3:64" ht="15" customHeight="1" x14ac:dyDescent="0.25">
      <c r="C5660" s="15"/>
      <c r="W5660" s="132" t="s">
        <v>91</v>
      </c>
      <c r="AN5660"/>
      <c r="AO5660"/>
      <c r="AP5660"/>
      <c r="AQ5660"/>
      <c r="BD5660"/>
      <c r="BE5660" s="30" t="str">
        <f t="shared" si="842"/>
        <v>oui</v>
      </c>
    </row>
    <row r="5661" spans="3:64" ht="15" customHeight="1" x14ac:dyDescent="0.25">
      <c r="C5661" s="15"/>
      <c r="W5661" s="132" t="s">
        <v>91</v>
      </c>
      <c r="AN5661"/>
      <c r="AO5661"/>
      <c r="AP5661"/>
      <c r="AQ5661"/>
      <c r="BD5661"/>
      <c r="BE5661" s="30" t="str">
        <f t="shared" si="842"/>
        <v>oui</v>
      </c>
    </row>
    <row r="5662" spans="3:64" ht="15" customHeight="1" x14ac:dyDescent="0.25">
      <c r="C5662" s="15"/>
      <c r="W5662" s="132" t="s">
        <v>91</v>
      </c>
      <c r="AN5662"/>
      <c r="AO5662"/>
      <c r="AP5662"/>
      <c r="AQ5662"/>
      <c r="BD5662"/>
      <c r="BE5662" s="30" t="str">
        <f t="shared" si="842"/>
        <v>oui</v>
      </c>
    </row>
    <row r="5663" spans="3:64" ht="15" customHeight="1" x14ac:dyDescent="0.25">
      <c r="C5663" s="15"/>
      <c r="W5663" s="132" t="s">
        <v>91</v>
      </c>
      <c r="AN5663"/>
      <c r="AO5663"/>
      <c r="AP5663"/>
      <c r="AQ5663"/>
      <c r="BD5663"/>
      <c r="BE5663" s="30" t="str">
        <f t="shared" si="842"/>
        <v>oui</v>
      </c>
    </row>
    <row r="5664" spans="3:64" ht="15" customHeight="1" x14ac:dyDescent="0.25">
      <c r="C5664" s="15"/>
      <c r="W5664" s="132" t="s">
        <v>91</v>
      </c>
      <c r="AN5664"/>
      <c r="AO5664"/>
      <c r="AP5664"/>
      <c r="AQ5664"/>
      <c r="BD5664"/>
      <c r="BE5664" s="30" t="str">
        <f t="shared" si="842"/>
        <v>oui</v>
      </c>
    </row>
    <row r="5665" spans="3:57" ht="15" customHeight="1" x14ac:dyDescent="0.25">
      <c r="C5665" s="15"/>
      <c r="W5665" s="132" t="s">
        <v>91</v>
      </c>
      <c r="AN5665"/>
      <c r="AO5665"/>
      <c r="AP5665"/>
      <c r="AQ5665"/>
      <c r="BD5665"/>
      <c r="BE5665" s="30" t="str">
        <f t="shared" si="842"/>
        <v>oui</v>
      </c>
    </row>
    <row r="5666" spans="3:57" ht="15" customHeight="1" x14ac:dyDescent="0.25">
      <c r="C5666" s="15"/>
      <c r="W5666" s="132" t="s">
        <v>91</v>
      </c>
      <c r="AN5666"/>
      <c r="AO5666"/>
      <c r="AP5666"/>
      <c r="AQ5666"/>
      <c r="BD5666"/>
      <c r="BE5666" s="30" t="str">
        <f t="shared" ref="BE5666:BE5729" si="843">+BE5665</f>
        <v>oui</v>
      </c>
    </row>
    <row r="5667" spans="3:57" ht="15" customHeight="1" x14ac:dyDescent="0.25">
      <c r="C5667" s="15"/>
      <c r="W5667" s="132" t="s">
        <v>91</v>
      </c>
      <c r="AN5667"/>
      <c r="AO5667"/>
      <c r="AP5667"/>
      <c r="AQ5667"/>
      <c r="BD5667"/>
      <c r="BE5667" s="30" t="str">
        <f t="shared" si="843"/>
        <v>oui</v>
      </c>
    </row>
    <row r="5668" spans="3:57" ht="15" customHeight="1" x14ac:dyDescent="0.25">
      <c r="C5668" s="15"/>
      <c r="W5668" s="132" t="s">
        <v>91</v>
      </c>
      <c r="AN5668"/>
      <c r="AO5668"/>
      <c r="AP5668"/>
      <c r="AQ5668"/>
      <c r="BD5668"/>
      <c r="BE5668" s="30" t="str">
        <f t="shared" si="843"/>
        <v>oui</v>
      </c>
    </row>
    <row r="5669" spans="3:57" ht="15" customHeight="1" x14ac:dyDescent="0.25">
      <c r="C5669" s="15"/>
      <c r="W5669" s="132" t="s">
        <v>91</v>
      </c>
      <c r="AN5669"/>
      <c r="AO5669"/>
      <c r="AP5669"/>
      <c r="AQ5669"/>
      <c r="BD5669"/>
      <c r="BE5669" s="30" t="str">
        <f t="shared" si="843"/>
        <v>oui</v>
      </c>
    </row>
    <row r="5670" spans="3:57" ht="15" customHeight="1" x14ac:dyDescent="0.25">
      <c r="C5670" s="15"/>
      <c r="W5670" s="132" t="s">
        <v>91</v>
      </c>
      <c r="AN5670"/>
      <c r="AO5670"/>
      <c r="AP5670"/>
      <c r="AQ5670"/>
      <c r="BD5670"/>
      <c r="BE5670" s="30" t="str">
        <f t="shared" si="843"/>
        <v>oui</v>
      </c>
    </row>
    <row r="5671" spans="3:57" ht="15" customHeight="1" x14ac:dyDescent="0.25">
      <c r="C5671" s="15"/>
      <c r="W5671" s="132" t="s">
        <v>91</v>
      </c>
      <c r="AN5671"/>
      <c r="AO5671"/>
      <c r="AP5671"/>
      <c r="AQ5671"/>
      <c r="BD5671"/>
      <c r="BE5671" s="30" t="str">
        <f t="shared" si="843"/>
        <v>oui</v>
      </c>
    </row>
    <row r="5672" spans="3:57" ht="15" customHeight="1" x14ac:dyDescent="0.25">
      <c r="C5672" s="15"/>
      <c r="W5672" s="132" t="s">
        <v>91</v>
      </c>
      <c r="AN5672"/>
      <c r="AO5672"/>
      <c r="AP5672"/>
      <c r="AQ5672"/>
      <c r="BD5672"/>
      <c r="BE5672" s="30" t="str">
        <f t="shared" si="843"/>
        <v>oui</v>
      </c>
    </row>
    <row r="5673" spans="3:57" ht="15" customHeight="1" x14ac:dyDescent="0.25">
      <c r="C5673" s="15"/>
      <c r="W5673" s="132" t="s">
        <v>91</v>
      </c>
      <c r="AN5673"/>
      <c r="AO5673"/>
      <c r="AP5673"/>
      <c r="AQ5673"/>
      <c r="BD5673"/>
      <c r="BE5673" s="30" t="str">
        <f t="shared" si="843"/>
        <v>oui</v>
      </c>
    </row>
    <row r="5674" spans="3:57" ht="15" customHeight="1" x14ac:dyDescent="0.25">
      <c r="C5674" s="15"/>
      <c r="W5674" s="132" t="s">
        <v>91</v>
      </c>
      <c r="AN5674"/>
      <c r="AO5674"/>
      <c r="AP5674"/>
      <c r="AQ5674"/>
      <c r="BD5674"/>
      <c r="BE5674" s="30" t="str">
        <f t="shared" si="843"/>
        <v>oui</v>
      </c>
    </row>
    <row r="5675" spans="3:57" ht="15" customHeight="1" x14ac:dyDescent="0.25">
      <c r="C5675" s="15"/>
      <c r="W5675" s="132" t="s">
        <v>91</v>
      </c>
      <c r="AN5675"/>
      <c r="AO5675"/>
      <c r="AP5675"/>
      <c r="AQ5675"/>
      <c r="BD5675"/>
      <c r="BE5675" s="30" t="str">
        <f t="shared" si="843"/>
        <v>oui</v>
      </c>
    </row>
    <row r="5676" spans="3:57" ht="15" customHeight="1" x14ac:dyDescent="0.25">
      <c r="C5676" s="15"/>
      <c r="W5676" s="132" t="s">
        <v>91</v>
      </c>
      <c r="AN5676"/>
      <c r="AO5676"/>
      <c r="AP5676"/>
      <c r="AQ5676"/>
      <c r="BD5676"/>
      <c r="BE5676" s="30" t="str">
        <f t="shared" si="843"/>
        <v>oui</v>
      </c>
    </row>
    <row r="5677" spans="3:57" ht="15" customHeight="1" x14ac:dyDescent="0.25">
      <c r="C5677" s="15"/>
      <c r="W5677" s="132" t="s">
        <v>91</v>
      </c>
      <c r="AN5677"/>
      <c r="AO5677"/>
      <c r="AP5677"/>
      <c r="AQ5677"/>
      <c r="BD5677"/>
      <c r="BE5677" s="30" t="str">
        <f t="shared" si="843"/>
        <v>oui</v>
      </c>
    </row>
    <row r="5678" spans="3:57" ht="15" customHeight="1" x14ac:dyDescent="0.25">
      <c r="C5678" s="15"/>
      <c r="W5678" s="132" t="s">
        <v>91</v>
      </c>
      <c r="AN5678"/>
      <c r="AO5678"/>
      <c r="AP5678"/>
      <c r="AQ5678"/>
      <c r="BD5678"/>
      <c r="BE5678" s="30" t="str">
        <f t="shared" si="843"/>
        <v>oui</v>
      </c>
    </row>
    <row r="5679" spans="3:57" ht="15" customHeight="1" x14ac:dyDescent="0.25">
      <c r="C5679" s="15"/>
      <c r="W5679" s="132" t="s">
        <v>91</v>
      </c>
      <c r="AN5679"/>
      <c r="AO5679"/>
      <c r="AP5679"/>
      <c r="AQ5679"/>
      <c r="BD5679"/>
      <c r="BE5679" s="30" t="str">
        <f t="shared" si="843"/>
        <v>oui</v>
      </c>
    </row>
    <row r="5680" spans="3:57" ht="15" customHeight="1" x14ac:dyDescent="0.25">
      <c r="C5680" s="15"/>
      <c r="W5680" s="132" t="s">
        <v>91</v>
      </c>
      <c r="AN5680"/>
      <c r="AO5680"/>
      <c r="AP5680"/>
      <c r="AQ5680"/>
      <c r="BD5680"/>
      <c r="BE5680" s="30" t="str">
        <f t="shared" si="843"/>
        <v>oui</v>
      </c>
    </row>
    <row r="5681" spans="3:57" ht="15" customHeight="1" x14ac:dyDescent="0.25">
      <c r="C5681" s="15"/>
      <c r="W5681" s="132" t="s">
        <v>91</v>
      </c>
      <c r="AN5681"/>
      <c r="AO5681"/>
      <c r="AP5681"/>
      <c r="AQ5681"/>
      <c r="BD5681"/>
      <c r="BE5681" s="30" t="str">
        <f t="shared" si="843"/>
        <v>oui</v>
      </c>
    </row>
    <row r="5682" spans="3:57" ht="15" customHeight="1" x14ac:dyDescent="0.25">
      <c r="C5682" s="15"/>
      <c r="W5682" s="132" t="s">
        <v>91</v>
      </c>
      <c r="AN5682"/>
      <c r="AO5682"/>
      <c r="AP5682"/>
      <c r="AQ5682"/>
      <c r="BD5682"/>
      <c r="BE5682" s="30" t="str">
        <f t="shared" si="843"/>
        <v>oui</v>
      </c>
    </row>
    <row r="5683" spans="3:57" ht="15" customHeight="1" x14ac:dyDescent="0.25">
      <c r="C5683" s="15"/>
      <c r="W5683" s="132" t="s">
        <v>91</v>
      </c>
      <c r="AN5683"/>
      <c r="AO5683"/>
      <c r="AP5683"/>
      <c r="AQ5683"/>
      <c r="BD5683"/>
      <c r="BE5683" s="30" t="str">
        <f t="shared" si="843"/>
        <v>oui</v>
      </c>
    </row>
    <row r="5684" spans="3:57" ht="15" customHeight="1" x14ac:dyDescent="0.25">
      <c r="C5684" s="15"/>
      <c r="W5684" s="132" t="s">
        <v>91</v>
      </c>
      <c r="AN5684"/>
      <c r="AO5684"/>
      <c r="AP5684"/>
      <c r="AQ5684"/>
      <c r="BD5684"/>
      <c r="BE5684" s="30" t="str">
        <f t="shared" si="843"/>
        <v>oui</v>
      </c>
    </row>
    <row r="5685" spans="3:57" ht="15" customHeight="1" x14ac:dyDescent="0.25">
      <c r="C5685" s="15"/>
      <c r="W5685" s="132" t="s">
        <v>91</v>
      </c>
      <c r="AN5685"/>
      <c r="AO5685"/>
      <c r="AP5685"/>
      <c r="AQ5685"/>
      <c r="BD5685"/>
      <c r="BE5685" s="30" t="str">
        <f t="shared" si="843"/>
        <v>oui</v>
      </c>
    </row>
    <row r="5686" spans="3:57" ht="15" customHeight="1" x14ac:dyDescent="0.25">
      <c r="C5686" s="15"/>
      <c r="W5686" s="132" t="s">
        <v>91</v>
      </c>
      <c r="AN5686"/>
      <c r="AO5686"/>
      <c r="AP5686"/>
      <c r="AQ5686"/>
      <c r="BD5686"/>
      <c r="BE5686" s="30" t="str">
        <f t="shared" si="843"/>
        <v>oui</v>
      </c>
    </row>
    <row r="5687" spans="3:57" ht="15" customHeight="1" x14ac:dyDescent="0.25">
      <c r="C5687" s="15"/>
      <c r="W5687" s="132" t="s">
        <v>91</v>
      </c>
      <c r="AN5687"/>
      <c r="AO5687"/>
      <c r="AP5687"/>
      <c r="AQ5687"/>
      <c r="BD5687"/>
      <c r="BE5687" s="30" t="str">
        <f t="shared" si="843"/>
        <v>oui</v>
      </c>
    </row>
    <row r="5688" spans="3:57" ht="15" customHeight="1" x14ac:dyDescent="0.25">
      <c r="C5688" s="15"/>
      <c r="W5688" s="132" t="s">
        <v>91</v>
      </c>
      <c r="AN5688"/>
      <c r="AO5688"/>
      <c r="AP5688"/>
      <c r="AQ5688"/>
      <c r="BD5688"/>
      <c r="BE5688" s="30" t="str">
        <f t="shared" si="843"/>
        <v>oui</v>
      </c>
    </row>
    <row r="5689" spans="3:57" ht="15" customHeight="1" x14ac:dyDescent="0.25">
      <c r="C5689" s="15"/>
      <c r="W5689" s="132" t="s">
        <v>91</v>
      </c>
      <c r="AN5689"/>
      <c r="AO5689"/>
      <c r="AP5689"/>
      <c r="AQ5689"/>
      <c r="BD5689"/>
      <c r="BE5689" s="30" t="str">
        <f t="shared" si="843"/>
        <v>oui</v>
      </c>
    </row>
    <row r="5690" spans="3:57" ht="15" customHeight="1" x14ac:dyDescent="0.25">
      <c r="C5690" s="15"/>
      <c r="W5690" s="132" t="s">
        <v>91</v>
      </c>
      <c r="AN5690"/>
      <c r="AO5690"/>
      <c r="AP5690"/>
      <c r="AQ5690"/>
      <c r="BD5690"/>
      <c r="BE5690" s="30" t="str">
        <f t="shared" si="843"/>
        <v>oui</v>
      </c>
    </row>
    <row r="5691" spans="3:57" ht="15" customHeight="1" x14ac:dyDescent="0.25">
      <c r="C5691" s="15"/>
      <c r="W5691" s="132" t="s">
        <v>91</v>
      </c>
      <c r="AN5691"/>
      <c r="AO5691"/>
      <c r="AP5691"/>
      <c r="AQ5691"/>
      <c r="BD5691"/>
      <c r="BE5691" s="30" t="str">
        <f t="shared" si="843"/>
        <v>oui</v>
      </c>
    </row>
    <row r="5692" spans="3:57" ht="15" customHeight="1" x14ac:dyDescent="0.25">
      <c r="C5692" s="15"/>
      <c r="W5692" s="132" t="s">
        <v>91</v>
      </c>
      <c r="AN5692"/>
      <c r="AO5692"/>
      <c r="AP5692"/>
      <c r="AQ5692"/>
      <c r="BD5692"/>
      <c r="BE5692" s="30" t="str">
        <f t="shared" si="843"/>
        <v>oui</v>
      </c>
    </row>
    <row r="5693" spans="3:57" ht="15" customHeight="1" x14ac:dyDescent="0.25">
      <c r="C5693" s="15"/>
      <c r="W5693" s="132" t="s">
        <v>91</v>
      </c>
      <c r="AN5693"/>
      <c r="AO5693"/>
      <c r="AP5693"/>
      <c r="AQ5693"/>
      <c r="BD5693"/>
      <c r="BE5693" s="30" t="str">
        <f t="shared" si="843"/>
        <v>oui</v>
      </c>
    </row>
    <row r="5694" spans="3:57" ht="15" customHeight="1" x14ac:dyDescent="0.25">
      <c r="C5694" s="15"/>
      <c r="W5694" s="132" t="s">
        <v>91</v>
      </c>
      <c r="AN5694"/>
      <c r="AO5694"/>
      <c r="AP5694"/>
      <c r="AQ5694"/>
      <c r="BD5694"/>
      <c r="BE5694" s="30" t="str">
        <f t="shared" si="843"/>
        <v>oui</v>
      </c>
    </row>
    <row r="5695" spans="3:57" ht="15" customHeight="1" x14ac:dyDescent="0.25">
      <c r="C5695" s="15"/>
      <c r="W5695" s="132" t="s">
        <v>91</v>
      </c>
      <c r="AN5695"/>
      <c r="AO5695"/>
      <c r="AP5695"/>
      <c r="AQ5695"/>
      <c r="BD5695"/>
      <c r="BE5695" s="30" t="str">
        <f t="shared" si="843"/>
        <v>oui</v>
      </c>
    </row>
    <row r="5696" spans="3:57" ht="15" customHeight="1" x14ac:dyDescent="0.25">
      <c r="C5696" s="15"/>
      <c r="W5696" s="132" t="s">
        <v>91</v>
      </c>
      <c r="AN5696"/>
      <c r="AO5696"/>
      <c r="AP5696"/>
      <c r="AQ5696"/>
      <c r="BD5696"/>
      <c r="BE5696" s="30" t="str">
        <f t="shared" si="843"/>
        <v>oui</v>
      </c>
    </row>
    <row r="5697" spans="3:57" ht="15" customHeight="1" x14ac:dyDescent="0.25">
      <c r="C5697" s="15"/>
      <c r="W5697" s="132" t="s">
        <v>91</v>
      </c>
      <c r="AN5697"/>
      <c r="AO5697"/>
      <c r="AP5697"/>
      <c r="AQ5697"/>
      <c r="BD5697"/>
      <c r="BE5697" s="30" t="str">
        <f t="shared" si="843"/>
        <v>oui</v>
      </c>
    </row>
    <row r="5698" spans="3:57" ht="15" customHeight="1" x14ac:dyDescent="0.25">
      <c r="C5698" s="15"/>
      <c r="W5698" s="132" t="s">
        <v>91</v>
      </c>
      <c r="AN5698"/>
      <c r="AO5698"/>
      <c r="AP5698"/>
      <c r="AQ5698"/>
      <c r="BD5698"/>
      <c r="BE5698" s="30" t="str">
        <f t="shared" si="843"/>
        <v>oui</v>
      </c>
    </row>
    <row r="5699" spans="3:57" ht="15" customHeight="1" x14ac:dyDescent="0.25">
      <c r="C5699" s="15"/>
      <c r="W5699" s="132" t="s">
        <v>91</v>
      </c>
      <c r="AN5699"/>
      <c r="AO5699"/>
      <c r="AP5699"/>
      <c r="AQ5699"/>
      <c r="BD5699"/>
      <c r="BE5699" s="30" t="str">
        <f t="shared" si="843"/>
        <v>oui</v>
      </c>
    </row>
    <row r="5700" spans="3:57" ht="15" customHeight="1" x14ac:dyDescent="0.25">
      <c r="C5700" s="15"/>
      <c r="W5700" s="132" t="s">
        <v>91</v>
      </c>
      <c r="AN5700"/>
      <c r="AO5700"/>
      <c r="AP5700"/>
      <c r="AQ5700"/>
      <c r="BD5700"/>
      <c r="BE5700" s="30" t="str">
        <f t="shared" si="843"/>
        <v>oui</v>
      </c>
    </row>
    <row r="5701" spans="3:57" ht="15" customHeight="1" x14ac:dyDescent="0.25">
      <c r="C5701" s="15"/>
      <c r="W5701" s="132" t="s">
        <v>91</v>
      </c>
      <c r="AN5701"/>
      <c r="AO5701"/>
      <c r="AP5701"/>
      <c r="AQ5701"/>
      <c r="BD5701"/>
      <c r="BE5701" s="30" t="str">
        <f t="shared" si="843"/>
        <v>oui</v>
      </c>
    </row>
    <row r="5702" spans="3:57" ht="15" customHeight="1" x14ac:dyDescent="0.25">
      <c r="C5702" s="15"/>
      <c r="W5702" s="132" t="s">
        <v>91</v>
      </c>
      <c r="AN5702"/>
      <c r="AO5702"/>
      <c r="AP5702"/>
      <c r="AQ5702"/>
      <c r="BD5702"/>
      <c r="BE5702" s="30" t="str">
        <f t="shared" si="843"/>
        <v>oui</v>
      </c>
    </row>
    <row r="5703" spans="3:57" ht="15" customHeight="1" x14ac:dyDescent="0.25">
      <c r="C5703" s="15"/>
      <c r="W5703" s="132" t="s">
        <v>91</v>
      </c>
      <c r="AN5703"/>
      <c r="AO5703"/>
      <c r="AP5703"/>
      <c r="AQ5703"/>
      <c r="BD5703"/>
      <c r="BE5703" s="30" t="str">
        <f t="shared" si="843"/>
        <v>oui</v>
      </c>
    </row>
    <row r="5704" spans="3:57" ht="15" customHeight="1" x14ac:dyDescent="0.25">
      <c r="C5704" s="15"/>
      <c r="W5704" s="132" t="s">
        <v>91</v>
      </c>
      <c r="AN5704"/>
      <c r="AO5704"/>
      <c r="AP5704"/>
      <c r="AQ5704"/>
      <c r="BD5704"/>
      <c r="BE5704" s="30" t="str">
        <f t="shared" si="843"/>
        <v>oui</v>
      </c>
    </row>
    <row r="5705" spans="3:57" ht="15" customHeight="1" x14ac:dyDescent="0.25">
      <c r="C5705" s="15"/>
      <c r="W5705" s="132" t="s">
        <v>91</v>
      </c>
      <c r="AN5705"/>
      <c r="AO5705"/>
      <c r="AP5705"/>
      <c r="AQ5705"/>
      <c r="BD5705"/>
      <c r="BE5705" s="30" t="str">
        <f t="shared" si="843"/>
        <v>oui</v>
      </c>
    </row>
    <row r="5706" spans="3:57" ht="15" customHeight="1" x14ac:dyDescent="0.25">
      <c r="C5706" s="15"/>
      <c r="W5706" s="132" t="s">
        <v>91</v>
      </c>
      <c r="AN5706"/>
      <c r="AO5706"/>
      <c r="AP5706"/>
      <c r="AQ5706"/>
      <c r="BD5706"/>
      <c r="BE5706" s="30" t="str">
        <f t="shared" si="843"/>
        <v>oui</v>
      </c>
    </row>
    <row r="5707" spans="3:57" ht="15" customHeight="1" x14ac:dyDescent="0.25">
      <c r="C5707" s="15"/>
      <c r="W5707" s="132" t="s">
        <v>91</v>
      </c>
      <c r="AN5707"/>
      <c r="AO5707"/>
      <c r="AP5707"/>
      <c r="AQ5707"/>
      <c r="BD5707"/>
      <c r="BE5707" s="30" t="str">
        <f t="shared" si="843"/>
        <v>oui</v>
      </c>
    </row>
    <row r="5708" spans="3:57" ht="15" customHeight="1" x14ac:dyDescent="0.25">
      <c r="C5708" s="15"/>
      <c r="W5708" s="132" t="s">
        <v>91</v>
      </c>
      <c r="AN5708"/>
      <c r="AO5708"/>
      <c r="AP5708"/>
      <c r="AQ5708"/>
      <c r="BD5708"/>
      <c r="BE5708" s="30" t="str">
        <f t="shared" si="843"/>
        <v>oui</v>
      </c>
    </row>
    <row r="5709" spans="3:57" ht="15" customHeight="1" x14ac:dyDescent="0.25">
      <c r="C5709" s="15"/>
      <c r="W5709" s="132" t="s">
        <v>91</v>
      </c>
      <c r="AN5709"/>
      <c r="AO5709"/>
      <c r="AP5709"/>
      <c r="AQ5709"/>
      <c r="BD5709"/>
      <c r="BE5709" s="30" t="str">
        <f t="shared" si="843"/>
        <v>oui</v>
      </c>
    </row>
    <row r="5710" spans="3:57" ht="15" customHeight="1" x14ac:dyDescent="0.25">
      <c r="C5710" s="15"/>
      <c r="W5710" s="132" t="s">
        <v>91</v>
      </c>
      <c r="AN5710"/>
      <c r="AO5710"/>
      <c r="AP5710"/>
      <c r="AQ5710"/>
      <c r="BD5710"/>
      <c r="BE5710" s="30" t="str">
        <f t="shared" si="843"/>
        <v>oui</v>
      </c>
    </row>
    <row r="5711" spans="3:57" ht="15" customHeight="1" x14ac:dyDescent="0.25">
      <c r="C5711" s="15"/>
      <c r="W5711" s="132" t="s">
        <v>91</v>
      </c>
      <c r="AN5711"/>
      <c r="AO5711"/>
      <c r="AP5711"/>
      <c r="AQ5711"/>
      <c r="BD5711"/>
      <c r="BE5711" s="30" t="str">
        <f t="shared" si="843"/>
        <v>oui</v>
      </c>
    </row>
    <row r="5712" spans="3:57" ht="15" customHeight="1" x14ac:dyDescent="0.25">
      <c r="C5712" s="15"/>
      <c r="W5712" s="132" t="s">
        <v>91</v>
      </c>
      <c r="AN5712"/>
      <c r="AO5712"/>
      <c r="AP5712"/>
      <c r="AQ5712"/>
      <c r="BD5712"/>
      <c r="BE5712" s="30" t="str">
        <f t="shared" si="843"/>
        <v>oui</v>
      </c>
    </row>
    <row r="5713" spans="3:57" ht="15" customHeight="1" x14ac:dyDescent="0.25">
      <c r="C5713" s="15"/>
      <c r="W5713" s="132" t="s">
        <v>91</v>
      </c>
      <c r="AN5713"/>
      <c r="AO5713"/>
      <c r="AP5713"/>
      <c r="AQ5713"/>
      <c r="BD5713"/>
      <c r="BE5713" s="30" t="str">
        <f t="shared" si="843"/>
        <v>oui</v>
      </c>
    </row>
    <row r="5714" spans="3:57" ht="15" customHeight="1" x14ac:dyDescent="0.25">
      <c r="C5714" s="15"/>
      <c r="W5714" s="132" t="s">
        <v>91</v>
      </c>
      <c r="AN5714"/>
      <c r="AO5714"/>
      <c r="AP5714"/>
      <c r="AQ5714"/>
      <c r="BD5714"/>
      <c r="BE5714" s="30" t="str">
        <f t="shared" si="843"/>
        <v>oui</v>
      </c>
    </row>
    <row r="5715" spans="3:57" ht="15" customHeight="1" x14ac:dyDescent="0.25">
      <c r="C5715" s="15"/>
      <c r="W5715" s="132" t="s">
        <v>91</v>
      </c>
      <c r="AN5715"/>
      <c r="AO5715"/>
      <c r="AP5715"/>
      <c r="AQ5715"/>
      <c r="BD5715"/>
      <c r="BE5715" s="30" t="str">
        <f t="shared" si="843"/>
        <v>oui</v>
      </c>
    </row>
    <row r="5716" spans="3:57" ht="15" customHeight="1" x14ac:dyDescent="0.25">
      <c r="C5716" s="15"/>
      <c r="W5716" s="132" t="s">
        <v>91</v>
      </c>
      <c r="AN5716"/>
      <c r="AO5716"/>
      <c r="AP5716"/>
      <c r="AQ5716"/>
      <c r="BD5716"/>
      <c r="BE5716" s="30" t="str">
        <f t="shared" si="843"/>
        <v>oui</v>
      </c>
    </row>
    <row r="5717" spans="3:57" ht="15" customHeight="1" x14ac:dyDescent="0.25">
      <c r="C5717" s="15"/>
      <c r="W5717" s="132" t="s">
        <v>91</v>
      </c>
      <c r="AN5717"/>
      <c r="AO5717"/>
      <c r="AP5717"/>
      <c r="AQ5717"/>
      <c r="BD5717"/>
      <c r="BE5717" s="30" t="str">
        <f t="shared" si="843"/>
        <v>oui</v>
      </c>
    </row>
    <row r="5718" spans="3:57" ht="15" customHeight="1" x14ac:dyDescent="0.25">
      <c r="C5718" s="15"/>
      <c r="W5718" s="132" t="s">
        <v>91</v>
      </c>
      <c r="AN5718"/>
      <c r="AO5718"/>
      <c r="AP5718"/>
      <c r="AQ5718"/>
      <c r="BD5718"/>
      <c r="BE5718" s="30" t="str">
        <f t="shared" si="843"/>
        <v>oui</v>
      </c>
    </row>
    <row r="5719" spans="3:57" ht="15" customHeight="1" x14ac:dyDescent="0.25">
      <c r="C5719" s="15"/>
      <c r="W5719" s="132" t="s">
        <v>91</v>
      </c>
      <c r="AN5719"/>
      <c r="AO5719"/>
      <c r="AP5719"/>
      <c r="AQ5719"/>
      <c r="BD5719"/>
      <c r="BE5719" s="30" t="str">
        <f t="shared" si="843"/>
        <v>oui</v>
      </c>
    </row>
    <row r="5720" spans="3:57" ht="15" customHeight="1" x14ac:dyDescent="0.25">
      <c r="C5720" s="15"/>
      <c r="W5720" s="132" t="s">
        <v>91</v>
      </c>
      <c r="AN5720"/>
      <c r="AO5720"/>
      <c r="AP5720"/>
      <c r="AQ5720"/>
      <c r="BD5720"/>
      <c r="BE5720" s="30" t="str">
        <f t="shared" si="843"/>
        <v>oui</v>
      </c>
    </row>
    <row r="5721" spans="3:57" ht="15" customHeight="1" x14ac:dyDescent="0.25">
      <c r="C5721" s="15"/>
      <c r="W5721" s="132" t="s">
        <v>91</v>
      </c>
      <c r="AN5721"/>
      <c r="AO5721"/>
      <c r="AP5721"/>
      <c r="AQ5721"/>
      <c r="BD5721"/>
      <c r="BE5721" s="30" t="str">
        <f t="shared" si="843"/>
        <v>oui</v>
      </c>
    </row>
    <row r="5722" spans="3:57" ht="15" customHeight="1" x14ac:dyDescent="0.25">
      <c r="C5722" s="15"/>
      <c r="W5722" s="132" t="s">
        <v>91</v>
      </c>
      <c r="AN5722"/>
      <c r="AO5722"/>
      <c r="AP5722"/>
      <c r="AQ5722"/>
      <c r="BD5722"/>
      <c r="BE5722" s="30" t="str">
        <f t="shared" si="843"/>
        <v>oui</v>
      </c>
    </row>
    <row r="5723" spans="3:57" ht="15" customHeight="1" x14ac:dyDescent="0.25">
      <c r="C5723" s="15"/>
      <c r="W5723" s="132" t="s">
        <v>91</v>
      </c>
      <c r="AN5723"/>
      <c r="AO5723"/>
      <c r="AP5723"/>
      <c r="AQ5723"/>
      <c r="BD5723"/>
      <c r="BE5723" s="30" t="str">
        <f t="shared" si="843"/>
        <v>oui</v>
      </c>
    </row>
    <row r="5724" spans="3:57" ht="15" customHeight="1" x14ac:dyDescent="0.25">
      <c r="C5724" s="15"/>
      <c r="W5724" s="132" t="s">
        <v>91</v>
      </c>
      <c r="AN5724"/>
      <c r="AO5724"/>
      <c r="AP5724"/>
      <c r="AQ5724"/>
      <c r="BD5724"/>
      <c r="BE5724" s="30" t="str">
        <f t="shared" si="843"/>
        <v>oui</v>
      </c>
    </row>
    <row r="5725" spans="3:57" ht="15" customHeight="1" x14ac:dyDescent="0.25">
      <c r="C5725" s="15"/>
      <c r="W5725" s="132" t="s">
        <v>91</v>
      </c>
      <c r="AN5725"/>
      <c r="AO5725"/>
      <c r="AP5725"/>
      <c r="AQ5725"/>
      <c r="BD5725"/>
      <c r="BE5725" s="30" t="str">
        <f t="shared" si="843"/>
        <v>oui</v>
      </c>
    </row>
    <row r="5726" spans="3:57" ht="15" customHeight="1" x14ac:dyDescent="0.25">
      <c r="C5726" s="15"/>
      <c r="W5726" s="132" t="s">
        <v>91</v>
      </c>
      <c r="AN5726"/>
      <c r="AO5726"/>
      <c r="AP5726"/>
      <c r="AQ5726"/>
      <c r="BD5726"/>
      <c r="BE5726" s="30" t="str">
        <f t="shared" si="843"/>
        <v>oui</v>
      </c>
    </row>
    <row r="5727" spans="3:57" ht="15" customHeight="1" x14ac:dyDescent="0.25">
      <c r="C5727" s="15"/>
      <c r="W5727" s="132" t="s">
        <v>91</v>
      </c>
      <c r="AN5727"/>
      <c r="AO5727"/>
      <c r="AP5727"/>
      <c r="AQ5727"/>
      <c r="BD5727"/>
      <c r="BE5727" s="30" t="str">
        <f t="shared" si="843"/>
        <v>oui</v>
      </c>
    </row>
    <row r="5728" spans="3:57" ht="15" customHeight="1" x14ac:dyDescent="0.25">
      <c r="C5728" s="15"/>
      <c r="W5728" s="132" t="s">
        <v>91</v>
      </c>
      <c r="AN5728"/>
      <c r="AO5728"/>
      <c r="AP5728"/>
      <c r="AQ5728"/>
      <c r="BD5728"/>
      <c r="BE5728" s="30" t="str">
        <f t="shared" si="843"/>
        <v>oui</v>
      </c>
    </row>
    <row r="5729" spans="3:57" ht="15" customHeight="1" x14ac:dyDescent="0.25">
      <c r="C5729" s="15"/>
      <c r="W5729" s="132" t="s">
        <v>91</v>
      </c>
      <c r="AN5729"/>
      <c r="AO5729"/>
      <c r="AP5729"/>
      <c r="AQ5729"/>
      <c r="BD5729"/>
      <c r="BE5729" s="30" t="str">
        <f t="shared" si="843"/>
        <v>oui</v>
      </c>
    </row>
    <row r="5730" spans="3:57" ht="15" customHeight="1" x14ac:dyDescent="0.25">
      <c r="C5730" s="15"/>
      <c r="W5730" s="132" t="s">
        <v>91</v>
      </c>
      <c r="AN5730"/>
      <c r="AO5730"/>
      <c r="AP5730"/>
      <c r="AQ5730"/>
      <c r="BD5730"/>
      <c r="BE5730" s="30" t="str">
        <f t="shared" ref="BE5730:BE5793" si="844">+BE5729</f>
        <v>oui</v>
      </c>
    </row>
    <row r="5731" spans="3:57" ht="15" customHeight="1" x14ac:dyDescent="0.25">
      <c r="C5731" s="15"/>
      <c r="W5731" s="132" t="s">
        <v>91</v>
      </c>
      <c r="AN5731"/>
      <c r="AO5731"/>
      <c r="AP5731"/>
      <c r="AQ5731"/>
      <c r="BD5731"/>
      <c r="BE5731" s="30" t="str">
        <f t="shared" si="844"/>
        <v>oui</v>
      </c>
    </row>
    <row r="5732" spans="3:57" ht="15" customHeight="1" x14ac:dyDescent="0.25">
      <c r="C5732" s="15"/>
      <c r="W5732" s="132" t="s">
        <v>91</v>
      </c>
      <c r="AN5732"/>
      <c r="AO5732"/>
      <c r="AP5732"/>
      <c r="AQ5732"/>
      <c r="BD5732"/>
      <c r="BE5732" s="30" t="str">
        <f t="shared" si="844"/>
        <v>oui</v>
      </c>
    </row>
    <row r="5733" spans="3:57" ht="15" customHeight="1" x14ac:dyDescent="0.25">
      <c r="C5733" s="15"/>
      <c r="W5733" s="132" t="s">
        <v>91</v>
      </c>
      <c r="AN5733"/>
      <c r="AO5733"/>
      <c r="AP5733"/>
      <c r="AQ5733"/>
      <c r="BD5733"/>
      <c r="BE5733" s="30" t="str">
        <f t="shared" si="844"/>
        <v>oui</v>
      </c>
    </row>
    <row r="5734" spans="3:57" ht="15" customHeight="1" x14ac:dyDescent="0.25">
      <c r="C5734" s="15"/>
      <c r="W5734" s="132" t="s">
        <v>91</v>
      </c>
      <c r="AN5734"/>
      <c r="AO5734"/>
      <c r="AP5734"/>
      <c r="AQ5734"/>
      <c r="BD5734"/>
      <c r="BE5734" s="30" t="str">
        <f t="shared" si="844"/>
        <v>oui</v>
      </c>
    </row>
    <row r="5735" spans="3:57" ht="15" customHeight="1" x14ac:dyDescent="0.25">
      <c r="C5735" s="15"/>
      <c r="W5735" s="132" t="s">
        <v>91</v>
      </c>
      <c r="AN5735"/>
      <c r="AO5735"/>
      <c r="AP5735"/>
      <c r="AQ5735"/>
      <c r="BD5735"/>
      <c r="BE5735" s="30" t="str">
        <f t="shared" si="844"/>
        <v>oui</v>
      </c>
    </row>
    <row r="5736" spans="3:57" ht="15" customHeight="1" x14ac:dyDescent="0.25">
      <c r="C5736" s="15"/>
      <c r="W5736" s="132" t="s">
        <v>91</v>
      </c>
      <c r="AN5736"/>
      <c r="AO5736"/>
      <c r="AP5736"/>
      <c r="AQ5736"/>
      <c r="BD5736"/>
      <c r="BE5736" s="30" t="str">
        <f t="shared" si="844"/>
        <v>oui</v>
      </c>
    </row>
    <row r="5737" spans="3:57" ht="15" customHeight="1" x14ac:dyDescent="0.25">
      <c r="C5737" s="15"/>
      <c r="W5737" s="132" t="s">
        <v>91</v>
      </c>
      <c r="AN5737"/>
      <c r="AO5737"/>
      <c r="AP5737"/>
      <c r="AQ5737"/>
      <c r="BD5737"/>
      <c r="BE5737" s="30" t="str">
        <f t="shared" si="844"/>
        <v>oui</v>
      </c>
    </row>
    <row r="5738" spans="3:57" ht="15" customHeight="1" x14ac:dyDescent="0.25">
      <c r="C5738" s="15"/>
      <c r="W5738" s="132" t="s">
        <v>91</v>
      </c>
      <c r="AN5738"/>
      <c r="AO5738"/>
      <c r="AP5738"/>
      <c r="AQ5738"/>
      <c r="BD5738"/>
      <c r="BE5738" s="30" t="str">
        <f t="shared" si="844"/>
        <v>oui</v>
      </c>
    </row>
    <row r="5739" spans="3:57" ht="15" customHeight="1" x14ac:dyDescent="0.25">
      <c r="C5739" s="15"/>
      <c r="W5739" s="132" t="s">
        <v>91</v>
      </c>
      <c r="AN5739"/>
      <c r="AO5739"/>
      <c r="AP5739"/>
      <c r="AQ5739"/>
      <c r="BD5739"/>
      <c r="BE5739" s="30" t="str">
        <f t="shared" si="844"/>
        <v>oui</v>
      </c>
    </row>
    <row r="5740" spans="3:57" ht="15" customHeight="1" x14ac:dyDescent="0.25">
      <c r="C5740" s="15"/>
      <c r="W5740" s="132" t="s">
        <v>91</v>
      </c>
      <c r="AN5740"/>
      <c r="AO5740"/>
      <c r="AP5740"/>
      <c r="AQ5740"/>
      <c r="BD5740"/>
      <c r="BE5740" s="30" t="str">
        <f t="shared" si="844"/>
        <v>oui</v>
      </c>
    </row>
    <row r="5741" spans="3:57" ht="15" customHeight="1" x14ac:dyDescent="0.25">
      <c r="C5741" s="15"/>
      <c r="W5741" s="132" t="s">
        <v>91</v>
      </c>
      <c r="AN5741"/>
      <c r="AO5741"/>
      <c r="AP5741"/>
      <c r="AQ5741"/>
      <c r="BD5741"/>
      <c r="BE5741" s="30" t="str">
        <f t="shared" si="844"/>
        <v>oui</v>
      </c>
    </row>
    <row r="5742" spans="3:57" ht="15" customHeight="1" x14ac:dyDescent="0.25">
      <c r="C5742" s="15"/>
      <c r="W5742" s="132" t="s">
        <v>91</v>
      </c>
      <c r="AN5742"/>
      <c r="AO5742"/>
      <c r="AP5742"/>
      <c r="AQ5742"/>
      <c r="BD5742"/>
      <c r="BE5742" s="30" t="str">
        <f t="shared" si="844"/>
        <v>oui</v>
      </c>
    </row>
    <row r="5743" spans="3:57" ht="15" customHeight="1" x14ac:dyDescent="0.25">
      <c r="C5743" s="15"/>
      <c r="W5743" s="132" t="s">
        <v>91</v>
      </c>
      <c r="AN5743"/>
      <c r="AO5743"/>
      <c r="AP5743"/>
      <c r="AQ5743"/>
      <c r="BD5743"/>
      <c r="BE5743" s="30" t="str">
        <f t="shared" si="844"/>
        <v>oui</v>
      </c>
    </row>
    <row r="5744" spans="3:57" ht="15" customHeight="1" x14ac:dyDescent="0.25">
      <c r="C5744" s="15"/>
      <c r="W5744" s="132" t="s">
        <v>91</v>
      </c>
      <c r="AN5744"/>
      <c r="AO5744"/>
      <c r="AP5744"/>
      <c r="AQ5744"/>
      <c r="BD5744"/>
      <c r="BE5744" s="30" t="str">
        <f t="shared" si="844"/>
        <v>oui</v>
      </c>
    </row>
    <row r="5745" spans="3:57" ht="15" customHeight="1" x14ac:dyDescent="0.25">
      <c r="C5745" s="15"/>
      <c r="W5745" s="132" t="s">
        <v>91</v>
      </c>
      <c r="AN5745"/>
      <c r="AO5745"/>
      <c r="AP5745"/>
      <c r="AQ5745"/>
      <c r="BD5745"/>
      <c r="BE5745" s="30" t="str">
        <f t="shared" si="844"/>
        <v>oui</v>
      </c>
    </row>
    <row r="5746" spans="3:57" ht="15" customHeight="1" x14ac:dyDescent="0.25">
      <c r="C5746" s="15"/>
      <c r="W5746" s="132" t="s">
        <v>91</v>
      </c>
      <c r="AN5746"/>
      <c r="AO5746"/>
      <c r="AP5746"/>
      <c r="AQ5746"/>
      <c r="BD5746"/>
      <c r="BE5746" s="30" t="str">
        <f t="shared" si="844"/>
        <v>oui</v>
      </c>
    </row>
    <row r="5747" spans="3:57" ht="15" customHeight="1" x14ac:dyDescent="0.25">
      <c r="C5747" s="15"/>
      <c r="W5747" s="132" t="s">
        <v>91</v>
      </c>
      <c r="AN5747"/>
      <c r="AO5747"/>
      <c r="AP5747"/>
      <c r="AQ5747"/>
      <c r="BD5747"/>
      <c r="BE5747" s="30" t="str">
        <f t="shared" si="844"/>
        <v>oui</v>
      </c>
    </row>
    <row r="5748" spans="3:57" ht="15" customHeight="1" x14ac:dyDescent="0.25">
      <c r="C5748" s="15"/>
      <c r="W5748" s="132" t="s">
        <v>91</v>
      </c>
      <c r="AN5748"/>
      <c r="AO5748"/>
      <c r="AP5748"/>
      <c r="AQ5748"/>
      <c r="BD5748"/>
      <c r="BE5748" s="30" t="str">
        <f t="shared" si="844"/>
        <v>oui</v>
      </c>
    </row>
    <row r="5749" spans="3:57" ht="15" customHeight="1" x14ac:dyDescent="0.25">
      <c r="C5749" s="15"/>
      <c r="W5749" s="132" t="s">
        <v>91</v>
      </c>
      <c r="AN5749"/>
      <c r="AO5749"/>
      <c r="AP5749"/>
      <c r="AQ5749"/>
      <c r="BD5749"/>
      <c r="BE5749" s="30" t="str">
        <f t="shared" si="844"/>
        <v>oui</v>
      </c>
    </row>
    <row r="5750" spans="3:57" ht="15" customHeight="1" x14ac:dyDescent="0.25">
      <c r="C5750" s="15"/>
      <c r="W5750" s="132" t="s">
        <v>91</v>
      </c>
      <c r="AN5750"/>
      <c r="AO5750"/>
      <c r="AP5750"/>
      <c r="AQ5750"/>
      <c r="BD5750"/>
      <c r="BE5750" s="30" t="str">
        <f t="shared" si="844"/>
        <v>oui</v>
      </c>
    </row>
    <row r="5751" spans="3:57" ht="15" customHeight="1" x14ac:dyDescent="0.25">
      <c r="C5751" s="15"/>
      <c r="W5751" s="132" t="s">
        <v>91</v>
      </c>
      <c r="AN5751"/>
      <c r="AO5751"/>
      <c r="AP5751"/>
      <c r="AQ5751"/>
      <c r="BD5751"/>
      <c r="BE5751" s="30" t="str">
        <f t="shared" si="844"/>
        <v>oui</v>
      </c>
    </row>
    <row r="5752" spans="3:57" ht="15" customHeight="1" x14ac:dyDescent="0.25">
      <c r="C5752" s="15"/>
      <c r="W5752" s="132" t="s">
        <v>91</v>
      </c>
      <c r="AN5752"/>
      <c r="AO5752"/>
      <c r="AP5752"/>
      <c r="AQ5752"/>
      <c r="BD5752"/>
      <c r="BE5752" s="30" t="str">
        <f t="shared" si="844"/>
        <v>oui</v>
      </c>
    </row>
    <row r="5753" spans="3:57" ht="15" customHeight="1" x14ac:dyDescent="0.25">
      <c r="C5753" s="15"/>
      <c r="W5753" s="132" t="s">
        <v>91</v>
      </c>
      <c r="AN5753"/>
      <c r="AO5753"/>
      <c r="AP5753"/>
      <c r="AQ5753"/>
      <c r="BD5753"/>
      <c r="BE5753" s="30" t="str">
        <f t="shared" si="844"/>
        <v>oui</v>
      </c>
    </row>
    <row r="5754" spans="3:57" ht="15" customHeight="1" x14ac:dyDescent="0.25">
      <c r="C5754" s="15"/>
      <c r="W5754" s="132" t="s">
        <v>91</v>
      </c>
      <c r="AN5754"/>
      <c r="AO5754"/>
      <c r="AP5754"/>
      <c r="AQ5754"/>
      <c r="BD5754"/>
      <c r="BE5754" s="30" t="str">
        <f t="shared" si="844"/>
        <v>oui</v>
      </c>
    </row>
    <row r="5755" spans="3:57" ht="15" customHeight="1" x14ac:dyDescent="0.25">
      <c r="C5755" s="15"/>
      <c r="W5755" s="132" t="s">
        <v>91</v>
      </c>
      <c r="AN5755"/>
      <c r="AO5755"/>
      <c r="AP5755"/>
      <c r="AQ5755"/>
      <c r="BD5755"/>
      <c r="BE5755" s="30" t="str">
        <f t="shared" si="844"/>
        <v>oui</v>
      </c>
    </row>
    <row r="5756" spans="3:57" ht="15" customHeight="1" x14ac:dyDescent="0.25">
      <c r="C5756" s="15"/>
      <c r="W5756" s="132" t="s">
        <v>91</v>
      </c>
      <c r="AN5756"/>
      <c r="AO5756"/>
      <c r="AP5756"/>
      <c r="AQ5756"/>
      <c r="BD5756"/>
      <c r="BE5756" s="30" t="str">
        <f t="shared" si="844"/>
        <v>oui</v>
      </c>
    </row>
    <row r="5757" spans="3:57" ht="15" customHeight="1" x14ac:dyDescent="0.25">
      <c r="C5757" s="15"/>
      <c r="W5757" s="132" t="s">
        <v>91</v>
      </c>
      <c r="AN5757"/>
      <c r="AO5757"/>
      <c r="AP5757"/>
      <c r="AQ5757"/>
      <c r="BD5757"/>
      <c r="BE5757" s="30" t="str">
        <f t="shared" si="844"/>
        <v>oui</v>
      </c>
    </row>
    <row r="5758" spans="3:57" ht="15" customHeight="1" x14ac:dyDescent="0.25">
      <c r="C5758" s="15"/>
      <c r="W5758" s="132" t="s">
        <v>91</v>
      </c>
      <c r="AN5758"/>
      <c r="AO5758"/>
      <c r="AP5758"/>
      <c r="AQ5758"/>
      <c r="BD5758"/>
      <c r="BE5758" s="30" t="str">
        <f t="shared" si="844"/>
        <v>oui</v>
      </c>
    </row>
    <row r="5759" spans="3:57" ht="15" customHeight="1" x14ac:dyDescent="0.25">
      <c r="C5759" s="15"/>
      <c r="W5759" s="132" t="s">
        <v>91</v>
      </c>
      <c r="AN5759"/>
      <c r="AO5759"/>
      <c r="AP5759"/>
      <c r="AQ5759"/>
      <c r="BD5759"/>
      <c r="BE5759" s="30" t="str">
        <f t="shared" si="844"/>
        <v>oui</v>
      </c>
    </row>
    <row r="5760" spans="3:57" ht="15" customHeight="1" x14ac:dyDescent="0.25">
      <c r="C5760" s="15"/>
      <c r="W5760" s="132" t="s">
        <v>91</v>
      </c>
      <c r="AN5760"/>
      <c r="AO5760"/>
      <c r="AP5760"/>
      <c r="AQ5760"/>
      <c r="BD5760"/>
      <c r="BE5760" s="30" t="str">
        <f t="shared" si="844"/>
        <v>oui</v>
      </c>
    </row>
    <row r="5761" spans="3:57" ht="15" customHeight="1" x14ac:dyDescent="0.25">
      <c r="C5761" s="15"/>
      <c r="W5761" s="132" t="s">
        <v>91</v>
      </c>
      <c r="AN5761"/>
      <c r="AO5761"/>
      <c r="AP5761"/>
      <c r="AQ5761"/>
      <c r="BD5761"/>
      <c r="BE5761" s="30" t="str">
        <f t="shared" si="844"/>
        <v>oui</v>
      </c>
    </row>
    <row r="5762" spans="3:57" ht="15" customHeight="1" x14ac:dyDescent="0.25">
      <c r="C5762" s="15"/>
      <c r="W5762" s="132" t="s">
        <v>91</v>
      </c>
      <c r="AN5762"/>
      <c r="AO5762"/>
      <c r="AP5762"/>
      <c r="AQ5762"/>
      <c r="BD5762"/>
      <c r="BE5762" s="30" t="str">
        <f t="shared" si="844"/>
        <v>oui</v>
      </c>
    </row>
    <row r="5763" spans="3:57" ht="15" customHeight="1" x14ac:dyDescent="0.25">
      <c r="C5763" s="15"/>
      <c r="W5763" s="132" t="s">
        <v>91</v>
      </c>
      <c r="AN5763"/>
      <c r="AO5763"/>
      <c r="AP5763"/>
      <c r="AQ5763"/>
      <c r="BD5763"/>
      <c r="BE5763" s="30" t="str">
        <f t="shared" si="844"/>
        <v>oui</v>
      </c>
    </row>
    <row r="5764" spans="3:57" ht="15" customHeight="1" x14ac:dyDescent="0.25">
      <c r="C5764" s="15"/>
      <c r="W5764" s="132" t="s">
        <v>91</v>
      </c>
      <c r="AN5764"/>
      <c r="AO5764"/>
      <c r="AP5764"/>
      <c r="AQ5764"/>
      <c r="BD5764"/>
      <c r="BE5764" s="30" t="str">
        <f t="shared" si="844"/>
        <v>oui</v>
      </c>
    </row>
    <row r="5765" spans="3:57" ht="15" customHeight="1" x14ac:dyDescent="0.25">
      <c r="C5765" s="15"/>
      <c r="W5765" s="132" t="s">
        <v>91</v>
      </c>
      <c r="AN5765"/>
      <c r="AO5765"/>
      <c r="AP5765"/>
      <c r="AQ5765"/>
      <c r="BD5765"/>
      <c r="BE5765" s="30" t="str">
        <f t="shared" si="844"/>
        <v>oui</v>
      </c>
    </row>
    <row r="5766" spans="3:57" ht="15" customHeight="1" x14ac:dyDescent="0.25">
      <c r="C5766" s="15"/>
      <c r="W5766" s="132" t="s">
        <v>91</v>
      </c>
      <c r="AN5766"/>
      <c r="AO5766"/>
      <c r="AP5766"/>
      <c r="AQ5766"/>
      <c r="BD5766"/>
      <c r="BE5766" s="30" t="str">
        <f t="shared" si="844"/>
        <v>oui</v>
      </c>
    </row>
    <row r="5767" spans="3:57" ht="15" customHeight="1" x14ac:dyDescent="0.25">
      <c r="C5767" s="15"/>
      <c r="W5767" s="132" t="s">
        <v>91</v>
      </c>
      <c r="AN5767"/>
      <c r="AO5767"/>
      <c r="AP5767"/>
      <c r="AQ5767"/>
      <c r="BD5767"/>
      <c r="BE5767" s="30" t="str">
        <f t="shared" si="844"/>
        <v>oui</v>
      </c>
    </row>
    <row r="5768" spans="3:57" ht="15" customHeight="1" x14ac:dyDescent="0.25">
      <c r="C5768" s="15"/>
      <c r="W5768" s="132" t="s">
        <v>91</v>
      </c>
      <c r="AN5768"/>
      <c r="AO5768"/>
      <c r="AP5768"/>
      <c r="AQ5768"/>
      <c r="BD5768"/>
      <c r="BE5768" s="30" t="str">
        <f t="shared" si="844"/>
        <v>oui</v>
      </c>
    </row>
    <row r="5769" spans="3:57" ht="15" customHeight="1" x14ac:dyDescent="0.25">
      <c r="C5769" s="15"/>
      <c r="W5769" s="132" t="s">
        <v>91</v>
      </c>
      <c r="AN5769"/>
      <c r="AO5769"/>
      <c r="AP5769"/>
      <c r="AQ5769"/>
      <c r="BD5769"/>
      <c r="BE5769" s="30" t="str">
        <f t="shared" si="844"/>
        <v>oui</v>
      </c>
    </row>
    <row r="5770" spans="3:57" ht="15" customHeight="1" x14ac:dyDescent="0.25">
      <c r="C5770" s="15"/>
      <c r="W5770" s="132" t="s">
        <v>91</v>
      </c>
      <c r="AN5770"/>
      <c r="AO5770"/>
      <c r="AP5770"/>
      <c r="AQ5770"/>
      <c r="BD5770"/>
      <c r="BE5770" s="30" t="str">
        <f t="shared" si="844"/>
        <v>oui</v>
      </c>
    </row>
    <row r="5771" spans="3:57" ht="15" customHeight="1" x14ac:dyDescent="0.25">
      <c r="C5771" s="15"/>
      <c r="W5771" s="132" t="s">
        <v>91</v>
      </c>
      <c r="AN5771"/>
      <c r="AO5771"/>
      <c r="AP5771"/>
      <c r="AQ5771"/>
      <c r="BD5771"/>
      <c r="BE5771" s="30" t="str">
        <f t="shared" si="844"/>
        <v>oui</v>
      </c>
    </row>
    <row r="5772" spans="3:57" ht="15" customHeight="1" x14ac:dyDescent="0.25">
      <c r="C5772" s="15"/>
      <c r="W5772" s="132" t="s">
        <v>91</v>
      </c>
      <c r="AN5772"/>
      <c r="AO5772"/>
      <c r="AP5772"/>
      <c r="AQ5772"/>
      <c r="BD5772"/>
      <c r="BE5772" s="30" t="str">
        <f t="shared" si="844"/>
        <v>oui</v>
      </c>
    </row>
    <row r="5773" spans="3:57" ht="15" customHeight="1" x14ac:dyDescent="0.25">
      <c r="C5773" s="15"/>
      <c r="W5773" s="132" t="s">
        <v>91</v>
      </c>
      <c r="AN5773"/>
      <c r="AO5773"/>
      <c r="AP5773"/>
      <c r="AQ5773"/>
      <c r="BD5773"/>
      <c r="BE5773" s="30" t="str">
        <f t="shared" si="844"/>
        <v>oui</v>
      </c>
    </row>
    <row r="5774" spans="3:57" ht="15" customHeight="1" x14ac:dyDescent="0.25">
      <c r="C5774" s="15"/>
      <c r="W5774" s="132" t="s">
        <v>91</v>
      </c>
      <c r="AN5774"/>
      <c r="AO5774"/>
      <c r="AP5774"/>
      <c r="AQ5774"/>
      <c r="BD5774"/>
      <c r="BE5774" s="30" t="str">
        <f t="shared" si="844"/>
        <v>oui</v>
      </c>
    </row>
    <row r="5775" spans="3:57" ht="15" customHeight="1" x14ac:dyDescent="0.25">
      <c r="C5775" s="15"/>
      <c r="W5775" s="132" t="s">
        <v>91</v>
      </c>
      <c r="AN5775"/>
      <c r="AO5775"/>
      <c r="AP5775"/>
      <c r="AQ5775"/>
      <c r="BD5775"/>
      <c r="BE5775" s="30" t="str">
        <f t="shared" si="844"/>
        <v>oui</v>
      </c>
    </row>
    <row r="5776" spans="3:57" ht="15" customHeight="1" x14ac:dyDescent="0.25">
      <c r="C5776" s="15"/>
      <c r="W5776" s="132" t="s">
        <v>91</v>
      </c>
      <c r="AN5776"/>
      <c r="AO5776"/>
      <c r="AP5776"/>
      <c r="AQ5776"/>
      <c r="BD5776"/>
      <c r="BE5776" s="30" t="str">
        <f t="shared" si="844"/>
        <v>oui</v>
      </c>
    </row>
    <row r="5777" spans="3:57" ht="15" customHeight="1" x14ac:dyDescent="0.25">
      <c r="C5777" s="15"/>
      <c r="W5777" s="132" t="s">
        <v>91</v>
      </c>
      <c r="AN5777"/>
      <c r="AO5777"/>
      <c r="AP5777"/>
      <c r="AQ5777"/>
      <c r="BD5777"/>
      <c r="BE5777" s="30" t="str">
        <f t="shared" si="844"/>
        <v>oui</v>
      </c>
    </row>
    <row r="5778" spans="3:57" ht="15" customHeight="1" x14ac:dyDescent="0.25">
      <c r="C5778" s="15"/>
      <c r="W5778" s="132" t="s">
        <v>91</v>
      </c>
      <c r="AN5778"/>
      <c r="AO5778"/>
      <c r="AP5778"/>
      <c r="AQ5778"/>
      <c r="BD5778"/>
      <c r="BE5778" s="30" t="str">
        <f t="shared" si="844"/>
        <v>oui</v>
      </c>
    </row>
    <row r="5779" spans="3:57" ht="15" customHeight="1" x14ac:dyDescent="0.25">
      <c r="C5779" s="15"/>
      <c r="W5779" s="132" t="s">
        <v>91</v>
      </c>
      <c r="AN5779"/>
      <c r="AO5779"/>
      <c r="AP5779"/>
      <c r="AQ5779"/>
      <c r="BD5779"/>
      <c r="BE5779" s="30" t="str">
        <f t="shared" si="844"/>
        <v>oui</v>
      </c>
    </row>
    <row r="5780" spans="3:57" ht="15" customHeight="1" x14ac:dyDescent="0.25">
      <c r="C5780" s="15"/>
      <c r="W5780" s="132" t="s">
        <v>91</v>
      </c>
      <c r="AN5780"/>
      <c r="AO5780"/>
      <c r="AP5780"/>
      <c r="AQ5780"/>
      <c r="BD5780"/>
      <c r="BE5780" s="30" t="str">
        <f t="shared" si="844"/>
        <v>oui</v>
      </c>
    </row>
    <row r="5781" spans="3:57" ht="15" customHeight="1" x14ac:dyDescent="0.25">
      <c r="C5781" s="15"/>
      <c r="W5781" s="132" t="s">
        <v>91</v>
      </c>
      <c r="AN5781"/>
      <c r="AO5781"/>
      <c r="AP5781"/>
      <c r="AQ5781"/>
      <c r="BD5781"/>
      <c r="BE5781" s="30" t="str">
        <f t="shared" si="844"/>
        <v>oui</v>
      </c>
    </row>
    <row r="5782" spans="3:57" ht="15" customHeight="1" x14ac:dyDescent="0.25">
      <c r="C5782" s="15"/>
      <c r="W5782" s="132" t="s">
        <v>91</v>
      </c>
      <c r="AN5782"/>
      <c r="AO5782"/>
      <c r="AP5782"/>
      <c r="AQ5782"/>
      <c r="BD5782"/>
      <c r="BE5782" s="30" t="str">
        <f t="shared" si="844"/>
        <v>oui</v>
      </c>
    </row>
    <row r="5783" spans="3:57" ht="15" customHeight="1" x14ac:dyDescent="0.25">
      <c r="C5783" s="15"/>
      <c r="W5783" s="132" t="s">
        <v>91</v>
      </c>
      <c r="AN5783"/>
      <c r="AO5783"/>
      <c r="AP5783"/>
      <c r="AQ5783"/>
      <c r="BD5783"/>
      <c r="BE5783" s="30" t="str">
        <f t="shared" si="844"/>
        <v>oui</v>
      </c>
    </row>
    <row r="5784" spans="3:57" ht="15" customHeight="1" x14ac:dyDescent="0.25">
      <c r="C5784" s="15"/>
      <c r="W5784" s="132" t="s">
        <v>91</v>
      </c>
      <c r="AN5784"/>
      <c r="AO5784"/>
      <c r="AP5784"/>
      <c r="AQ5784"/>
      <c r="BD5784"/>
      <c r="BE5784" s="30" t="str">
        <f t="shared" si="844"/>
        <v>oui</v>
      </c>
    </row>
    <row r="5785" spans="3:57" ht="15" customHeight="1" x14ac:dyDescent="0.25">
      <c r="C5785" s="15"/>
      <c r="W5785" s="132" t="s">
        <v>91</v>
      </c>
      <c r="AN5785"/>
      <c r="AO5785"/>
      <c r="AP5785"/>
      <c r="AQ5785"/>
      <c r="BD5785"/>
      <c r="BE5785" s="30" t="str">
        <f t="shared" si="844"/>
        <v>oui</v>
      </c>
    </row>
    <row r="5786" spans="3:57" ht="15" customHeight="1" x14ac:dyDescent="0.25">
      <c r="C5786" s="15"/>
      <c r="W5786" s="132" t="s">
        <v>91</v>
      </c>
      <c r="AN5786"/>
      <c r="AO5786"/>
      <c r="AP5786"/>
      <c r="AQ5786"/>
      <c r="BD5786"/>
      <c r="BE5786" s="30" t="str">
        <f t="shared" si="844"/>
        <v>oui</v>
      </c>
    </row>
    <row r="5787" spans="3:57" ht="15" customHeight="1" x14ac:dyDescent="0.25">
      <c r="C5787" s="15"/>
      <c r="W5787" s="132" t="s">
        <v>91</v>
      </c>
      <c r="AN5787"/>
      <c r="AO5787"/>
      <c r="AP5787"/>
      <c r="AQ5787"/>
      <c r="BD5787"/>
      <c r="BE5787" s="30" t="str">
        <f t="shared" si="844"/>
        <v>oui</v>
      </c>
    </row>
    <row r="5788" spans="3:57" ht="15" customHeight="1" x14ac:dyDescent="0.25">
      <c r="C5788" s="15"/>
      <c r="W5788" s="132" t="s">
        <v>91</v>
      </c>
      <c r="AN5788"/>
      <c r="AO5788"/>
      <c r="AP5788"/>
      <c r="AQ5788"/>
      <c r="BD5788"/>
      <c r="BE5788" s="30" t="str">
        <f t="shared" si="844"/>
        <v>oui</v>
      </c>
    </row>
    <row r="5789" spans="3:57" ht="15" customHeight="1" x14ac:dyDescent="0.25">
      <c r="C5789" s="15"/>
      <c r="W5789" s="132" t="s">
        <v>91</v>
      </c>
      <c r="AN5789"/>
      <c r="AO5789"/>
      <c r="AP5789"/>
      <c r="AQ5789"/>
      <c r="BD5789"/>
      <c r="BE5789" s="30" t="str">
        <f t="shared" si="844"/>
        <v>oui</v>
      </c>
    </row>
    <row r="5790" spans="3:57" ht="15" customHeight="1" x14ac:dyDescent="0.25">
      <c r="C5790" s="15"/>
      <c r="W5790" s="132" t="s">
        <v>91</v>
      </c>
      <c r="AN5790"/>
      <c r="AO5790"/>
      <c r="AP5790"/>
      <c r="AQ5790"/>
      <c r="BD5790"/>
      <c r="BE5790" s="30" t="str">
        <f t="shared" si="844"/>
        <v>oui</v>
      </c>
    </row>
    <row r="5791" spans="3:57" ht="15" customHeight="1" x14ac:dyDescent="0.25">
      <c r="C5791" s="15"/>
      <c r="W5791" s="132" t="s">
        <v>91</v>
      </c>
      <c r="AN5791"/>
      <c r="AO5791"/>
      <c r="AP5791"/>
      <c r="AQ5791"/>
      <c r="BD5791"/>
      <c r="BE5791" s="30" t="str">
        <f t="shared" si="844"/>
        <v>oui</v>
      </c>
    </row>
    <row r="5792" spans="3:57" ht="15" customHeight="1" x14ac:dyDescent="0.25">
      <c r="C5792" s="15"/>
      <c r="W5792" s="132" t="s">
        <v>91</v>
      </c>
      <c r="AN5792"/>
      <c r="AO5792"/>
      <c r="AP5792"/>
      <c r="AQ5792"/>
      <c r="BD5792"/>
      <c r="BE5792" s="30" t="str">
        <f t="shared" si="844"/>
        <v>oui</v>
      </c>
    </row>
    <row r="5793" spans="1:64" ht="15" customHeight="1" x14ac:dyDescent="0.25">
      <c r="C5793" s="15"/>
      <c r="W5793" s="132" t="s">
        <v>91</v>
      </c>
      <c r="AN5793"/>
      <c r="AO5793"/>
      <c r="AP5793"/>
      <c r="AQ5793"/>
      <c r="BD5793"/>
      <c r="BE5793" s="30" t="str">
        <f t="shared" si="844"/>
        <v>oui</v>
      </c>
    </row>
    <row r="5794" spans="1:64" ht="15" customHeight="1" x14ac:dyDescent="0.25">
      <c r="C5794" s="15"/>
      <c r="W5794" s="132" t="s">
        <v>91</v>
      </c>
      <c r="AN5794"/>
      <c r="AO5794"/>
      <c r="AP5794"/>
      <c r="AQ5794"/>
      <c r="BD5794"/>
      <c r="BE5794" s="30" t="str">
        <f t="shared" ref="BE5794:BE5800" si="845">+BE5793</f>
        <v>oui</v>
      </c>
    </row>
    <row r="5795" spans="1:64" ht="15" customHeight="1" x14ac:dyDescent="0.25">
      <c r="C5795" s="15"/>
      <c r="W5795" s="132" t="s">
        <v>91</v>
      </c>
      <c r="AN5795"/>
      <c r="AO5795"/>
      <c r="AP5795"/>
      <c r="AQ5795"/>
      <c r="BD5795"/>
      <c r="BE5795" s="30" t="str">
        <f t="shared" si="845"/>
        <v>oui</v>
      </c>
    </row>
    <row r="5796" spans="1:64" ht="15" customHeight="1" x14ac:dyDescent="0.25">
      <c r="C5796" s="15"/>
      <c r="W5796" s="132" t="s">
        <v>91</v>
      </c>
      <c r="AN5796"/>
      <c r="AO5796"/>
      <c r="AP5796"/>
      <c r="AQ5796"/>
      <c r="BD5796"/>
      <c r="BE5796" s="30" t="str">
        <f t="shared" si="845"/>
        <v>oui</v>
      </c>
    </row>
    <row r="5797" spans="1:64" ht="15" customHeight="1" x14ac:dyDescent="0.25">
      <c r="C5797" s="15"/>
      <c r="W5797" s="132" t="s">
        <v>91</v>
      </c>
      <c r="AN5797"/>
      <c r="AO5797"/>
      <c r="AP5797"/>
      <c r="AQ5797"/>
      <c r="BD5797"/>
      <c r="BE5797" s="30" t="str">
        <f t="shared" si="845"/>
        <v>oui</v>
      </c>
    </row>
    <row r="5798" spans="1:64" ht="15" customHeight="1" x14ac:dyDescent="0.25">
      <c r="C5798" s="15"/>
      <c r="W5798" s="132" t="s">
        <v>91</v>
      </c>
      <c r="AN5798"/>
      <c r="AO5798"/>
      <c r="AP5798"/>
      <c r="AQ5798"/>
      <c r="BD5798"/>
      <c r="BE5798" s="30" t="str">
        <f t="shared" si="845"/>
        <v>oui</v>
      </c>
    </row>
    <row r="5799" spans="1:64" ht="15" customHeight="1" x14ac:dyDescent="0.25">
      <c r="C5799" s="15"/>
      <c r="W5799" s="132" t="s">
        <v>91</v>
      </c>
      <c r="AN5799"/>
      <c r="AO5799"/>
      <c r="AP5799"/>
      <c r="AQ5799"/>
      <c r="BD5799"/>
      <c r="BE5799" s="30" t="str">
        <f t="shared" si="845"/>
        <v>oui</v>
      </c>
    </row>
    <row r="5800" spans="1:64" x14ac:dyDescent="0.25">
      <c r="C5800" s="15"/>
      <c r="W5800" s="132" t="s">
        <v>91</v>
      </c>
      <c r="AN5800"/>
      <c r="AO5800"/>
      <c r="AP5800"/>
      <c r="AQ5800"/>
      <c r="BD5800"/>
      <c r="BE5800" s="30" t="str">
        <f t="shared" si="845"/>
        <v>oui</v>
      </c>
    </row>
    <row r="5801" spans="1:64" s="17" customFormat="1" ht="15.75" x14ac:dyDescent="0.25">
      <c r="A5801" s="13" t="s">
        <v>9</v>
      </c>
      <c r="B5801" s="14"/>
      <c r="C5801" s="15"/>
      <c r="D5801" s="16">
        <v>8879</v>
      </c>
      <c r="E5801" s="16"/>
      <c r="F5801" s="16"/>
      <c r="H5801" s="17">
        <v>4388</v>
      </c>
      <c r="L5801" s="17">
        <v>42901</v>
      </c>
      <c r="M5801" s="17">
        <v>0</v>
      </c>
      <c r="N5801" s="17">
        <v>0</v>
      </c>
      <c r="P5801" s="17">
        <v>62</v>
      </c>
      <c r="R5801" s="18"/>
      <c r="S5801" s="18"/>
      <c r="T5801" s="17">
        <v>0</v>
      </c>
      <c r="U5801" s="18"/>
      <c r="V5801" s="18"/>
      <c r="W5801" s="17" t="s">
        <v>10</v>
      </c>
      <c r="AK5801" s="19">
        <v>500</v>
      </c>
      <c r="AN5801" s="18">
        <v>6241</v>
      </c>
      <c r="AO5801" s="18">
        <v>0</v>
      </c>
      <c r="AP5801" s="20"/>
      <c r="AQ5801" s="18">
        <v>0</v>
      </c>
      <c r="AW5801" s="17">
        <v>0</v>
      </c>
      <c r="AY5801" s="21">
        <v>0</v>
      </c>
      <c r="AZ5801" s="22">
        <v>14442</v>
      </c>
      <c r="BA5801" s="22">
        <v>0</v>
      </c>
      <c r="BD5801" s="23"/>
      <c r="BE5801" s="17" t="str">
        <f>+IF(AND(BF5801="oui",BG5801="oui",BI5801="oui",BJ5801="oui",BK5801="oui",BL5801="oui"),"oui","non")</f>
        <v>non</v>
      </c>
      <c r="BF5801" s="17" t="str">
        <f>+IF(AND(AY5801=0),"oui","non")</f>
        <v>oui</v>
      </c>
      <c r="BG5801" s="17" t="s">
        <v>119</v>
      </c>
      <c r="BH5801" s="17" t="s">
        <v>119</v>
      </c>
      <c r="BI5801" s="17" t="str">
        <f>+IF(AND(G5828=0),"oui","non")</f>
        <v>oui</v>
      </c>
      <c r="BJ5801" s="17" t="str">
        <f>+IF(AND(G5830=0),"oui","non")</f>
        <v>oui</v>
      </c>
      <c r="BK5801" s="17" t="str">
        <f>+IF(AND(E5826=0,F5826=0,G5826=0,H5826=0,I5826=0,J5826=0,K5826=0,L5826=0,M5826=0,O5826=0,P5826=0,Q5826=0,N5826&gt;=0,D5826=0),"oui","non")</f>
        <v>non</v>
      </c>
      <c r="BL5801" s="17" t="str">
        <f>+IF(AM5823=AI5823,"oui","non")</f>
        <v>oui</v>
      </c>
    </row>
    <row r="5802" spans="1:64" s="24" customFormat="1" ht="22.5" x14ac:dyDescent="0.2">
      <c r="B5802" s="25"/>
      <c r="C5802" s="15"/>
      <c r="R5802" s="26" t="s">
        <v>11</v>
      </c>
      <c r="S5802" s="26"/>
      <c r="T5802" s="26"/>
      <c r="U5802" s="26"/>
      <c r="V5802" s="26"/>
      <c r="W5802" s="27" t="s">
        <v>10</v>
      </c>
      <c r="AY5802" s="28"/>
      <c r="AZ5802" s="28"/>
      <c r="BA5802" s="28"/>
      <c r="BD5802" s="29"/>
      <c r="BE5802" s="30" t="str">
        <f t="shared" ref="BE5802:BL5817" si="846">+BE5801</f>
        <v>non</v>
      </c>
      <c r="BF5802" s="33" t="str">
        <f t="shared" si="846"/>
        <v>oui</v>
      </c>
      <c r="BG5802" s="33" t="str">
        <f t="shared" si="846"/>
        <v>oui</v>
      </c>
      <c r="BH5802" s="33" t="str">
        <f t="shared" si="846"/>
        <v>oui</v>
      </c>
      <c r="BI5802" s="33" t="str">
        <f t="shared" si="846"/>
        <v>oui</v>
      </c>
      <c r="BJ5802" s="33" t="str">
        <f t="shared" si="846"/>
        <v>oui</v>
      </c>
      <c r="BK5802" s="33" t="str">
        <f t="shared" si="846"/>
        <v>non</v>
      </c>
      <c r="BL5802" s="33" t="str">
        <f t="shared" si="846"/>
        <v>oui</v>
      </c>
    </row>
    <row r="5803" spans="1:64" s="24" customFormat="1" ht="22.5" x14ac:dyDescent="0.2">
      <c r="B5803" s="25"/>
      <c r="C5803" s="15"/>
      <c r="R5803" s="522" t="s">
        <v>12</v>
      </c>
      <c r="S5803" s="523"/>
      <c r="T5803" s="524"/>
      <c r="U5803" s="525" t="s">
        <v>13</v>
      </c>
      <c r="V5803" s="526"/>
      <c r="W5803" s="27" t="s">
        <v>10</v>
      </c>
      <c r="AW5803" s="32"/>
      <c r="AY5803" s="28"/>
      <c r="AZ5803" s="28"/>
      <c r="BA5803" s="28"/>
      <c r="BD5803" s="29"/>
      <c r="BE5803" s="30" t="str">
        <f t="shared" si="846"/>
        <v>non</v>
      </c>
      <c r="BF5803" s="33" t="str">
        <f t="shared" si="846"/>
        <v>oui</v>
      </c>
      <c r="BG5803" s="33" t="str">
        <f t="shared" si="846"/>
        <v>oui</v>
      </c>
      <c r="BH5803" s="33" t="str">
        <f t="shared" si="846"/>
        <v>oui</v>
      </c>
      <c r="BI5803" s="33" t="str">
        <f t="shared" si="846"/>
        <v>oui</v>
      </c>
      <c r="BJ5803" s="33" t="str">
        <f t="shared" si="846"/>
        <v>oui</v>
      </c>
      <c r="BK5803" s="33" t="str">
        <f t="shared" si="846"/>
        <v>non</v>
      </c>
      <c r="BL5803" s="33" t="str">
        <f t="shared" si="846"/>
        <v>oui</v>
      </c>
    </row>
    <row r="5804" spans="1:64" s="45" customFormat="1" ht="45.75" x14ac:dyDescent="0.25">
      <c r="A5804" s="34" t="s">
        <v>14</v>
      </c>
      <c r="B5804" s="35" t="s">
        <v>15</v>
      </c>
      <c r="C5804" s="15"/>
      <c r="D5804" s="36">
        <v>0.2</v>
      </c>
      <c r="E5804" s="36"/>
      <c r="F5804" s="36">
        <v>0.19600000000000001</v>
      </c>
      <c r="G5804" s="36"/>
      <c r="H5804" s="36">
        <v>0.1</v>
      </c>
      <c r="I5804" s="36"/>
      <c r="J5804" s="36">
        <v>7.0000000000000007E-2</v>
      </c>
      <c r="K5804" s="36"/>
      <c r="L5804" s="36">
        <v>5.5E-2</v>
      </c>
      <c r="M5804" s="36"/>
      <c r="N5804" s="36">
        <v>2.1000000000000001E-2</v>
      </c>
      <c r="O5804" s="36"/>
      <c r="P5804" s="36">
        <v>0</v>
      </c>
      <c r="Q5804" s="36"/>
      <c r="R5804" s="37" t="s">
        <v>16</v>
      </c>
      <c r="S5804" s="37" t="s">
        <v>17</v>
      </c>
      <c r="T5804" s="38" t="s">
        <v>18</v>
      </c>
      <c r="U5804" s="37" t="s">
        <v>19</v>
      </c>
      <c r="V5804" s="37" t="s">
        <v>20</v>
      </c>
      <c r="W5804" s="27" t="s">
        <v>10</v>
      </c>
      <c r="X5804" s="39" t="s">
        <v>21</v>
      </c>
      <c r="Y5804" s="39" t="s">
        <v>21</v>
      </c>
      <c r="Z5804" s="39" t="s">
        <v>21</v>
      </c>
      <c r="AA5804" s="39" t="s">
        <v>21</v>
      </c>
      <c r="AB5804" s="39" t="s">
        <v>21</v>
      </c>
      <c r="AC5804" s="39" t="s">
        <v>21</v>
      </c>
      <c r="AD5804" s="39" t="s">
        <v>21</v>
      </c>
      <c r="AE5804" s="40" t="s">
        <v>22</v>
      </c>
      <c r="AF5804" s="41" t="s">
        <v>23</v>
      </c>
      <c r="AG5804" s="42" t="s">
        <v>24</v>
      </c>
      <c r="AH5804" s="43" t="s">
        <v>25</v>
      </c>
      <c r="AI5804" s="44" t="s">
        <v>26</v>
      </c>
      <c r="AK5804" s="46" t="s">
        <v>27</v>
      </c>
      <c r="AL5804" s="47"/>
      <c r="AM5804" s="48"/>
      <c r="AN5804" s="527" t="s">
        <v>28</v>
      </c>
      <c r="AO5804" s="528"/>
      <c r="AP5804" s="529"/>
      <c r="AQ5804" s="49" t="s">
        <v>29</v>
      </c>
      <c r="AR5804" s="49"/>
      <c r="AS5804" s="50" t="s">
        <v>30</v>
      </c>
      <c r="AT5804" s="42" t="s">
        <v>24</v>
      </c>
      <c r="AU5804" s="50" t="s">
        <v>31</v>
      </c>
      <c r="AW5804" s="51" t="s">
        <v>32</v>
      </c>
      <c r="AY5804" s="52" t="s">
        <v>33</v>
      </c>
      <c r="AZ5804" s="53" t="s">
        <v>34</v>
      </c>
      <c r="BA5804" s="53" t="s">
        <v>35</v>
      </c>
      <c r="BC5804" s="54" t="s">
        <v>36</v>
      </c>
      <c r="BD5804" s="55"/>
      <c r="BE5804" s="30" t="str">
        <f t="shared" si="846"/>
        <v>non</v>
      </c>
      <c r="BF5804" s="56" t="str">
        <f t="shared" si="846"/>
        <v>oui</v>
      </c>
      <c r="BG5804" s="56" t="str">
        <f t="shared" si="846"/>
        <v>oui</v>
      </c>
      <c r="BH5804" s="56" t="str">
        <f t="shared" si="846"/>
        <v>oui</v>
      </c>
      <c r="BI5804" s="56" t="str">
        <f t="shared" si="846"/>
        <v>oui</v>
      </c>
      <c r="BJ5804" s="56" t="str">
        <f t="shared" si="846"/>
        <v>oui</v>
      </c>
      <c r="BK5804" s="56" t="str">
        <f t="shared" si="846"/>
        <v>non</v>
      </c>
      <c r="BL5804" s="56" t="str">
        <f t="shared" si="846"/>
        <v>oui</v>
      </c>
    </row>
    <row r="5805" spans="1:64" s="45" customFormat="1" ht="45" x14ac:dyDescent="0.2">
      <c r="A5805" s="34"/>
      <c r="B5805" s="57"/>
      <c r="C5805" s="15"/>
      <c r="D5805" s="58" t="s">
        <v>37</v>
      </c>
      <c r="E5805" s="59" t="s">
        <v>38</v>
      </c>
      <c r="F5805" s="60" t="s">
        <v>37</v>
      </c>
      <c r="G5805" s="59" t="s">
        <v>38</v>
      </c>
      <c r="H5805" s="58" t="s">
        <v>37</v>
      </c>
      <c r="I5805" s="59" t="s">
        <v>38</v>
      </c>
      <c r="J5805" s="59" t="s">
        <v>37</v>
      </c>
      <c r="K5805" s="59" t="s">
        <v>38</v>
      </c>
      <c r="L5805" s="58" t="s">
        <v>37</v>
      </c>
      <c r="M5805" s="59" t="s">
        <v>38</v>
      </c>
      <c r="N5805" s="58" t="s">
        <v>37</v>
      </c>
      <c r="O5805" s="59" t="s">
        <v>38</v>
      </c>
      <c r="P5805" s="58" t="s">
        <v>37</v>
      </c>
      <c r="Q5805" s="59" t="s">
        <v>38</v>
      </c>
      <c r="R5805" s="61"/>
      <c r="S5805" s="61"/>
      <c r="T5805" s="62" t="s">
        <v>39</v>
      </c>
      <c r="U5805" s="61"/>
      <c r="V5805" s="61"/>
      <c r="W5805" s="27" t="s">
        <v>10</v>
      </c>
      <c r="X5805" s="63">
        <v>0.2</v>
      </c>
      <c r="Y5805" s="63">
        <v>0.19600000000000001</v>
      </c>
      <c r="Z5805" s="63">
        <v>0.1</v>
      </c>
      <c r="AA5805" s="63">
        <v>7.0000000000000007E-2</v>
      </c>
      <c r="AB5805" s="63">
        <v>5.5E-2</v>
      </c>
      <c r="AC5805" s="63">
        <v>2.1000000000000001E-2</v>
      </c>
      <c r="AD5805" s="63">
        <v>0</v>
      </c>
      <c r="AE5805" s="64"/>
      <c r="AF5805" s="65"/>
      <c r="AG5805" s="66"/>
      <c r="AH5805" s="67"/>
      <c r="AI5805" s="68"/>
      <c r="AK5805" s="69" t="s">
        <v>40</v>
      </c>
      <c r="AL5805" s="69" t="s">
        <v>41</v>
      </c>
      <c r="AM5805" s="69" t="s">
        <v>42</v>
      </c>
      <c r="AN5805" s="70" t="s">
        <v>43</v>
      </c>
      <c r="AO5805" s="70" t="s">
        <v>44</v>
      </c>
      <c r="AP5805" s="70" t="s">
        <v>45</v>
      </c>
      <c r="AQ5805" s="69" t="s">
        <v>46</v>
      </c>
      <c r="AR5805" s="69" t="s">
        <v>47</v>
      </c>
      <c r="AS5805" s="71"/>
      <c r="AT5805" s="66"/>
      <c r="AU5805" s="71"/>
      <c r="AW5805" s="72">
        <v>4455100</v>
      </c>
      <c r="AY5805" s="73"/>
      <c r="AZ5805" s="74">
        <v>4458300</v>
      </c>
      <c r="BA5805" s="74">
        <v>4456700</v>
      </c>
      <c r="BC5805" s="75"/>
      <c r="BD5805" s="55"/>
      <c r="BE5805" s="30" t="str">
        <f t="shared" si="846"/>
        <v>non</v>
      </c>
      <c r="BF5805" s="56" t="str">
        <f t="shared" si="846"/>
        <v>oui</v>
      </c>
      <c r="BG5805" s="56" t="str">
        <f t="shared" si="846"/>
        <v>oui</v>
      </c>
      <c r="BH5805" s="56" t="str">
        <f t="shared" si="846"/>
        <v>oui</v>
      </c>
      <c r="BI5805" s="56" t="str">
        <f t="shared" si="846"/>
        <v>oui</v>
      </c>
      <c r="BJ5805" s="56" t="str">
        <f t="shared" si="846"/>
        <v>oui</v>
      </c>
      <c r="BK5805" s="56" t="str">
        <f t="shared" si="846"/>
        <v>non</v>
      </c>
      <c r="BL5805" s="56" t="str">
        <f t="shared" si="846"/>
        <v>oui</v>
      </c>
    </row>
    <row r="5806" spans="1:64" s="81" customFormat="1" ht="11.25" x14ac:dyDescent="0.2">
      <c r="A5806" s="34"/>
      <c r="B5806" s="76" t="s">
        <v>48</v>
      </c>
      <c r="C5806" s="15"/>
      <c r="D5806" s="530" t="s">
        <v>49</v>
      </c>
      <c r="E5806" s="531"/>
      <c r="F5806" s="530" t="s">
        <v>50</v>
      </c>
      <c r="G5806" s="531"/>
      <c r="H5806" s="530" t="s">
        <v>51</v>
      </c>
      <c r="I5806" s="531"/>
      <c r="J5806" s="530" t="s">
        <v>50</v>
      </c>
      <c r="K5806" s="531"/>
      <c r="L5806" s="530" t="s">
        <v>52</v>
      </c>
      <c r="M5806" s="531"/>
      <c r="N5806" s="530" t="s">
        <v>53</v>
      </c>
      <c r="O5806" s="531"/>
      <c r="P5806" s="530"/>
      <c r="Q5806" s="531"/>
      <c r="R5806" s="77" t="s">
        <v>54</v>
      </c>
      <c r="S5806" s="532" t="s">
        <v>55</v>
      </c>
      <c r="T5806" s="77" t="s">
        <v>56</v>
      </c>
      <c r="U5806" s="76" t="s">
        <v>57</v>
      </c>
      <c r="V5806" s="76" t="s">
        <v>58</v>
      </c>
      <c r="W5806" s="27" t="s">
        <v>10</v>
      </c>
      <c r="X5806" s="78" t="s">
        <v>49</v>
      </c>
      <c r="Y5806" s="78" t="s">
        <v>50</v>
      </c>
      <c r="Z5806" s="78" t="s">
        <v>51</v>
      </c>
      <c r="AA5806" s="78" t="s">
        <v>50</v>
      </c>
      <c r="AB5806" s="78" t="s">
        <v>52</v>
      </c>
      <c r="AC5806" s="78" t="s">
        <v>53</v>
      </c>
      <c r="AD5806" s="78"/>
      <c r="AE5806" s="79"/>
      <c r="AF5806" s="80" t="s">
        <v>59</v>
      </c>
      <c r="AG5806" s="80"/>
      <c r="AH5806" s="79" t="s">
        <v>60</v>
      </c>
      <c r="AI5806" s="79" t="s">
        <v>61</v>
      </c>
      <c r="AK5806" s="80"/>
      <c r="AL5806" s="80"/>
      <c r="AM5806" s="80" t="s">
        <v>62</v>
      </c>
      <c r="AN5806" s="80"/>
      <c r="AO5806" s="80"/>
      <c r="AP5806" s="80" t="s">
        <v>63</v>
      </c>
      <c r="AQ5806" s="533" t="s">
        <v>64</v>
      </c>
      <c r="AR5806" s="534"/>
      <c r="AS5806" s="80" t="s">
        <v>65</v>
      </c>
      <c r="AT5806" s="80"/>
      <c r="AU5806" s="80" t="s">
        <v>66</v>
      </c>
      <c r="AW5806" s="80" t="s">
        <v>67</v>
      </c>
      <c r="AY5806" s="82" t="s">
        <v>68</v>
      </c>
      <c r="AZ5806" s="82" t="s">
        <v>69</v>
      </c>
      <c r="BA5806" s="82" t="s">
        <v>70</v>
      </c>
      <c r="BC5806" s="80"/>
      <c r="BD5806" s="83"/>
      <c r="BE5806" s="30" t="str">
        <f t="shared" si="846"/>
        <v>non</v>
      </c>
      <c r="BF5806" s="84" t="str">
        <f t="shared" si="846"/>
        <v>oui</v>
      </c>
      <c r="BG5806" s="84" t="str">
        <f t="shared" si="846"/>
        <v>oui</v>
      </c>
      <c r="BH5806" s="84" t="str">
        <f t="shared" si="846"/>
        <v>oui</v>
      </c>
      <c r="BI5806" s="84" t="str">
        <f t="shared" si="846"/>
        <v>oui</v>
      </c>
      <c r="BJ5806" s="84" t="str">
        <f t="shared" si="846"/>
        <v>oui</v>
      </c>
      <c r="BK5806" s="84" t="str">
        <f t="shared" si="846"/>
        <v>non</v>
      </c>
      <c r="BL5806" s="84" t="str">
        <f t="shared" si="846"/>
        <v>oui</v>
      </c>
    </row>
    <row r="5807" spans="1:64" s="24" customFormat="1" ht="11.25" x14ac:dyDescent="0.2">
      <c r="A5807" s="85"/>
      <c r="B5807" s="86"/>
      <c r="C5807" s="15"/>
      <c r="D5807" s="86"/>
      <c r="E5807" s="86"/>
      <c r="F5807" s="86"/>
      <c r="G5807" s="86"/>
      <c r="H5807" s="86"/>
      <c r="I5807" s="86"/>
      <c r="J5807" s="86"/>
      <c r="K5807" s="86"/>
      <c r="L5807" s="86"/>
      <c r="M5807" s="86"/>
      <c r="N5807" s="86"/>
      <c r="O5807" s="86"/>
      <c r="P5807" s="86"/>
      <c r="Q5807" s="86"/>
      <c r="R5807" s="86"/>
      <c r="S5807" s="86"/>
      <c r="U5807" s="86"/>
      <c r="V5807" s="86"/>
      <c r="W5807" s="27" t="s">
        <v>10</v>
      </c>
      <c r="X5807" s="86"/>
      <c r="Y5807" s="86"/>
      <c r="Z5807" s="86"/>
      <c r="AA5807" s="86"/>
      <c r="AB5807" s="86"/>
      <c r="AC5807" s="86"/>
      <c r="AD5807" s="86"/>
      <c r="AE5807" s="86"/>
      <c r="AH5807" s="86"/>
      <c r="AI5807" s="86"/>
      <c r="AK5807" s="87"/>
      <c r="AL5807" s="87"/>
      <c r="AM5807" s="87"/>
      <c r="AW5807" s="87"/>
      <c r="AY5807" s="28"/>
      <c r="AZ5807" s="28"/>
      <c r="BA5807" s="28"/>
      <c r="BD5807" s="29"/>
      <c r="BE5807" s="30" t="str">
        <f t="shared" si="846"/>
        <v>non</v>
      </c>
      <c r="BF5807" s="33" t="str">
        <f t="shared" si="846"/>
        <v>oui</v>
      </c>
      <c r="BG5807" s="33" t="str">
        <f t="shared" si="846"/>
        <v>oui</v>
      </c>
      <c r="BH5807" s="33" t="str">
        <f t="shared" si="846"/>
        <v>oui</v>
      </c>
      <c r="BI5807" s="33" t="str">
        <f t="shared" si="846"/>
        <v>oui</v>
      </c>
      <c r="BJ5807" s="33" t="str">
        <f t="shared" si="846"/>
        <v>oui</v>
      </c>
      <c r="BK5807" s="33" t="str">
        <f t="shared" si="846"/>
        <v>non</v>
      </c>
      <c r="BL5807" s="33" t="str">
        <f t="shared" si="846"/>
        <v>oui</v>
      </c>
    </row>
    <row r="5808" spans="1:64" s="24" customFormat="1" ht="11.25" x14ac:dyDescent="0.2">
      <c r="A5808" s="514" t="s">
        <v>71</v>
      </c>
      <c r="B5808" s="515">
        <v>0</v>
      </c>
      <c r="C5808" s="15"/>
      <c r="D5808" s="516"/>
      <c r="E5808" s="516"/>
      <c r="F5808" s="516"/>
      <c r="G5808" s="516"/>
      <c r="H5808" s="516"/>
      <c r="I5808" s="516"/>
      <c r="J5808" s="516"/>
      <c r="K5808" s="516"/>
      <c r="L5808" s="516"/>
      <c r="M5808" s="516"/>
      <c r="N5808" s="516"/>
      <c r="O5808" s="517"/>
      <c r="P5808" s="517"/>
      <c r="Q5808" s="517"/>
      <c r="R5808" s="518">
        <v>0</v>
      </c>
      <c r="S5808" s="519">
        <v>0</v>
      </c>
      <c r="T5808" s="517"/>
      <c r="U5808" s="88">
        <v>0</v>
      </c>
      <c r="V5808" s="89"/>
      <c r="W5808" s="27" t="s">
        <v>10</v>
      </c>
      <c r="X5808" s="88">
        <v>0</v>
      </c>
      <c r="Y5808" s="88">
        <v>0</v>
      </c>
      <c r="Z5808" s="88">
        <v>0</v>
      </c>
      <c r="AA5808" s="88">
        <v>0</v>
      </c>
      <c r="AB5808" s="88">
        <v>0</v>
      </c>
      <c r="AC5808" s="88">
        <v>0</v>
      </c>
      <c r="AD5808" s="88">
        <v>0</v>
      </c>
      <c r="AE5808" s="88">
        <v>0</v>
      </c>
      <c r="AF5808" s="89"/>
      <c r="AG5808" s="89"/>
      <c r="AH5808" s="88">
        <v>0</v>
      </c>
      <c r="AI5808" s="90">
        <f t="shared" ref="AI5808:AI5816" si="847">+ROUND(E5808*$D$5,0)+ROUND(G5808*$F$5,0)+ROUND(I5808*$H$5,0)+ROUND(K5808*$J$5,0)+ROUND(M5808*$L$5,0)+ROUND(O5808*$N$5,0)</f>
        <v>0</v>
      </c>
      <c r="AJ5808" s="91"/>
      <c r="AK5808" s="89"/>
      <c r="AL5808" s="89"/>
      <c r="AM5808" s="88">
        <v>0</v>
      </c>
      <c r="AN5808" s="89"/>
      <c r="AO5808" s="89"/>
      <c r="AP5808" s="88">
        <v>0</v>
      </c>
      <c r="AQ5808" s="89"/>
      <c r="AR5808" s="89"/>
      <c r="AS5808" s="89">
        <v>1264</v>
      </c>
      <c r="AT5808" s="89"/>
      <c r="AU5808" s="88">
        <v>1264</v>
      </c>
      <c r="AV5808" s="92"/>
      <c r="AW5808" s="93">
        <v>0</v>
      </c>
      <c r="AX5808" s="92"/>
      <c r="AY5808" s="94">
        <v>1264</v>
      </c>
      <c r="AZ5808" s="95"/>
      <c r="BA5808" s="94">
        <v>1264</v>
      </c>
      <c r="BB5808" s="92"/>
      <c r="BC5808" s="96"/>
      <c r="BD5808" s="97"/>
      <c r="BE5808" s="30" t="str">
        <f t="shared" si="846"/>
        <v>non</v>
      </c>
      <c r="BF5808" s="98" t="str">
        <f t="shared" si="846"/>
        <v>oui</v>
      </c>
      <c r="BG5808" s="98" t="str">
        <f t="shared" si="846"/>
        <v>oui</v>
      </c>
      <c r="BH5808" s="98" t="str">
        <f t="shared" si="846"/>
        <v>oui</v>
      </c>
      <c r="BI5808" s="98" t="str">
        <f t="shared" si="846"/>
        <v>oui</v>
      </c>
      <c r="BJ5808" s="98" t="str">
        <f t="shared" si="846"/>
        <v>oui</v>
      </c>
      <c r="BK5808" s="98" t="str">
        <f t="shared" si="846"/>
        <v>non</v>
      </c>
      <c r="BL5808" s="33" t="str">
        <f t="shared" si="846"/>
        <v>oui</v>
      </c>
    </row>
    <row r="5809" spans="1:64" s="24" customFormat="1" ht="11.25" x14ac:dyDescent="0.2">
      <c r="A5809" s="514" t="s">
        <v>72</v>
      </c>
      <c r="B5809" s="515">
        <v>0</v>
      </c>
      <c r="C5809" s="15"/>
      <c r="D5809" s="516"/>
      <c r="E5809" s="516"/>
      <c r="F5809" s="516"/>
      <c r="G5809" s="516"/>
      <c r="H5809" s="516"/>
      <c r="I5809" s="516"/>
      <c r="J5809" s="516"/>
      <c r="K5809" s="516"/>
      <c r="L5809" s="516"/>
      <c r="M5809" s="516"/>
      <c r="N5809" s="516"/>
      <c r="O5809" s="517"/>
      <c r="P5809" s="517"/>
      <c r="Q5809" s="517"/>
      <c r="R5809" s="518">
        <v>0</v>
      </c>
      <c r="S5809" s="519">
        <v>0</v>
      </c>
      <c r="T5809" s="517"/>
      <c r="U5809" s="88">
        <v>0</v>
      </c>
      <c r="V5809" s="89"/>
      <c r="W5809" s="27" t="s">
        <v>10</v>
      </c>
      <c r="X5809" s="88">
        <v>0</v>
      </c>
      <c r="Y5809" s="88">
        <v>0</v>
      </c>
      <c r="Z5809" s="88">
        <v>0</v>
      </c>
      <c r="AA5809" s="88">
        <v>0</v>
      </c>
      <c r="AB5809" s="88">
        <v>0</v>
      </c>
      <c r="AC5809" s="88">
        <v>0</v>
      </c>
      <c r="AD5809" s="88">
        <v>0</v>
      </c>
      <c r="AE5809" s="88">
        <v>0</v>
      </c>
      <c r="AF5809" s="89"/>
      <c r="AG5809" s="89"/>
      <c r="AH5809" s="88">
        <v>0</v>
      </c>
      <c r="AI5809" s="90">
        <f t="shared" si="847"/>
        <v>0</v>
      </c>
      <c r="AJ5809" s="91"/>
      <c r="AK5809" s="89"/>
      <c r="AL5809" s="89"/>
      <c r="AM5809" s="88">
        <v>0</v>
      </c>
      <c r="AN5809" s="89">
        <v>2847</v>
      </c>
      <c r="AO5809" s="89"/>
      <c r="AP5809" s="88">
        <v>2847</v>
      </c>
      <c r="AQ5809" s="89"/>
      <c r="AR5809" s="89"/>
      <c r="AS5809" s="88">
        <v>1264</v>
      </c>
      <c r="AT5809" s="89"/>
      <c r="AU5809" s="88">
        <v>4111</v>
      </c>
      <c r="AV5809" s="92"/>
      <c r="AW5809" s="93">
        <v>0</v>
      </c>
      <c r="AX5809" s="92"/>
      <c r="AY5809" s="94">
        <v>4111</v>
      </c>
      <c r="AZ5809" s="95"/>
      <c r="BA5809" s="94">
        <v>4111</v>
      </c>
      <c r="BB5809" s="92"/>
      <c r="BC5809" s="96"/>
      <c r="BD5809" s="97"/>
      <c r="BE5809" s="30" t="str">
        <f t="shared" si="846"/>
        <v>non</v>
      </c>
      <c r="BF5809" s="98" t="str">
        <f t="shared" si="846"/>
        <v>oui</v>
      </c>
      <c r="BG5809" s="98" t="str">
        <f t="shared" si="846"/>
        <v>oui</v>
      </c>
      <c r="BH5809" s="98" t="str">
        <f t="shared" si="846"/>
        <v>oui</v>
      </c>
      <c r="BI5809" s="98" t="str">
        <f t="shared" si="846"/>
        <v>oui</v>
      </c>
      <c r="BJ5809" s="98" t="str">
        <f t="shared" si="846"/>
        <v>oui</v>
      </c>
      <c r="BK5809" s="98" t="str">
        <f t="shared" si="846"/>
        <v>non</v>
      </c>
      <c r="BL5809" s="33" t="str">
        <f t="shared" si="846"/>
        <v>oui</v>
      </c>
    </row>
    <row r="5810" spans="1:64" s="24" customFormat="1" ht="11.25" x14ac:dyDescent="0.2">
      <c r="A5810" s="520" t="s">
        <v>73</v>
      </c>
      <c r="B5810" s="515">
        <v>36407</v>
      </c>
      <c r="C5810" s="15"/>
      <c r="D5810" s="516">
        <v>6635</v>
      </c>
      <c r="E5810" s="516"/>
      <c r="F5810" s="516"/>
      <c r="G5810" s="516"/>
      <c r="H5810" s="516">
        <v>2189</v>
      </c>
      <c r="I5810" s="516"/>
      <c r="J5810" s="516"/>
      <c r="K5810" s="516"/>
      <c r="L5810" s="516">
        <v>27582</v>
      </c>
      <c r="M5810" s="516">
        <v>0</v>
      </c>
      <c r="N5810" s="516"/>
      <c r="O5810" s="517"/>
      <c r="P5810" s="517">
        <v>1</v>
      </c>
      <c r="Q5810" s="517"/>
      <c r="R5810" s="518">
        <v>36406</v>
      </c>
      <c r="S5810" s="519">
        <v>0</v>
      </c>
      <c r="T5810" s="517"/>
      <c r="U5810" s="88">
        <v>1</v>
      </c>
      <c r="V5810" s="89"/>
      <c r="W5810" s="27" t="s">
        <v>10</v>
      </c>
      <c r="X5810" s="88">
        <v>1327</v>
      </c>
      <c r="Y5810" s="88">
        <v>0</v>
      </c>
      <c r="Z5810" s="88">
        <v>219</v>
      </c>
      <c r="AA5810" s="88">
        <v>0</v>
      </c>
      <c r="AB5810" s="88">
        <v>1517</v>
      </c>
      <c r="AC5810" s="88">
        <v>0</v>
      </c>
      <c r="AD5810" s="88">
        <v>0</v>
      </c>
      <c r="AE5810" s="88">
        <v>3063</v>
      </c>
      <c r="AF5810" s="89"/>
      <c r="AG5810" s="89"/>
      <c r="AH5810" s="88">
        <v>3063</v>
      </c>
      <c r="AI5810" s="90">
        <f t="shared" si="847"/>
        <v>0</v>
      </c>
      <c r="AJ5810" s="92"/>
      <c r="AK5810" s="89">
        <v>6188</v>
      </c>
      <c r="AL5810" s="89"/>
      <c r="AM5810" s="88">
        <v>6188</v>
      </c>
      <c r="AN5810" s="89">
        <v>12330</v>
      </c>
      <c r="AO5810" s="89"/>
      <c r="AP5810" s="88">
        <v>12330</v>
      </c>
      <c r="AQ5810" s="89">
        <v>0</v>
      </c>
      <c r="AR5810" s="89"/>
      <c r="AS5810" s="88">
        <v>4111</v>
      </c>
      <c r="AT5810" s="89"/>
      <c r="AU5810" s="88">
        <v>22629</v>
      </c>
      <c r="AV5810" s="92"/>
      <c r="AW5810" s="93">
        <v>0</v>
      </c>
      <c r="AX5810" s="92"/>
      <c r="AY5810" s="94">
        <v>19566</v>
      </c>
      <c r="AZ5810" s="95">
        <v>14000</v>
      </c>
      <c r="BA5810" s="94">
        <v>5566</v>
      </c>
      <c r="BB5810" s="92"/>
      <c r="BC5810" s="96"/>
      <c r="BD5810" s="97"/>
      <c r="BE5810" s="30" t="str">
        <f t="shared" si="846"/>
        <v>non</v>
      </c>
      <c r="BF5810" s="98" t="str">
        <f t="shared" si="846"/>
        <v>oui</v>
      </c>
      <c r="BG5810" s="98" t="str">
        <f t="shared" si="846"/>
        <v>oui</v>
      </c>
      <c r="BH5810" s="98" t="str">
        <f t="shared" si="846"/>
        <v>oui</v>
      </c>
      <c r="BI5810" s="98" t="str">
        <f t="shared" si="846"/>
        <v>oui</v>
      </c>
      <c r="BJ5810" s="98" t="str">
        <f t="shared" si="846"/>
        <v>oui</v>
      </c>
      <c r="BK5810" s="98" t="str">
        <f t="shared" si="846"/>
        <v>non</v>
      </c>
      <c r="BL5810" s="33" t="str">
        <f t="shared" si="846"/>
        <v>oui</v>
      </c>
    </row>
    <row r="5811" spans="1:64" s="24" customFormat="1" ht="11.25" x14ac:dyDescent="0.2">
      <c r="A5811" s="520" t="s">
        <v>74</v>
      </c>
      <c r="B5811" s="515">
        <v>67595</v>
      </c>
      <c r="C5811" s="15"/>
      <c r="D5811" s="516">
        <v>11821</v>
      </c>
      <c r="E5811" s="516">
        <v>135</v>
      </c>
      <c r="F5811" s="516">
        <v>0</v>
      </c>
      <c r="G5811" s="516">
        <v>0</v>
      </c>
      <c r="H5811" s="516">
        <v>4934</v>
      </c>
      <c r="I5811" s="516">
        <v>0</v>
      </c>
      <c r="J5811" s="516">
        <v>0</v>
      </c>
      <c r="K5811" s="516">
        <v>0</v>
      </c>
      <c r="L5811" s="516">
        <v>50055</v>
      </c>
      <c r="M5811" s="516">
        <v>0</v>
      </c>
      <c r="N5811" s="516">
        <v>0</v>
      </c>
      <c r="O5811" s="517">
        <v>0</v>
      </c>
      <c r="P5811" s="517">
        <v>650</v>
      </c>
      <c r="Q5811" s="517"/>
      <c r="R5811" s="518">
        <v>66810</v>
      </c>
      <c r="S5811" s="519">
        <v>135</v>
      </c>
      <c r="T5811" s="517"/>
      <c r="U5811" s="88">
        <v>650</v>
      </c>
      <c r="V5811" s="89"/>
      <c r="W5811" s="27" t="s">
        <v>10</v>
      </c>
      <c r="X5811" s="88">
        <v>2391</v>
      </c>
      <c r="Y5811" s="88">
        <v>0</v>
      </c>
      <c r="Z5811" s="88">
        <v>493</v>
      </c>
      <c r="AA5811" s="88">
        <v>0</v>
      </c>
      <c r="AB5811" s="88">
        <v>2753</v>
      </c>
      <c r="AC5811" s="88">
        <v>0</v>
      </c>
      <c r="AD5811" s="88">
        <v>0</v>
      </c>
      <c r="AE5811" s="88">
        <v>5637</v>
      </c>
      <c r="AF5811" s="89"/>
      <c r="AG5811" s="89"/>
      <c r="AH5811" s="88">
        <v>5637</v>
      </c>
      <c r="AI5811" s="90">
        <f t="shared" si="847"/>
        <v>27</v>
      </c>
      <c r="AJ5811" s="92"/>
      <c r="AK5811" s="89">
        <v>5688</v>
      </c>
      <c r="AL5811" s="89"/>
      <c r="AM5811" s="88">
        <v>5688</v>
      </c>
      <c r="AN5811" s="89">
        <v>8816</v>
      </c>
      <c r="AO5811" s="89">
        <v>27</v>
      </c>
      <c r="AP5811" s="88">
        <v>8843</v>
      </c>
      <c r="AQ5811" s="89"/>
      <c r="AR5811" s="89"/>
      <c r="AS5811" s="88">
        <v>5566</v>
      </c>
      <c r="AT5811" s="89"/>
      <c r="AU5811" s="88">
        <v>20097</v>
      </c>
      <c r="AV5811" s="92"/>
      <c r="AW5811" s="93">
        <v>0</v>
      </c>
      <c r="AX5811" s="92"/>
      <c r="AY5811" s="94">
        <v>14460</v>
      </c>
      <c r="AZ5811" s="95">
        <v>9000</v>
      </c>
      <c r="BA5811" s="94">
        <v>5460</v>
      </c>
      <c r="BB5811" s="92"/>
      <c r="BC5811" s="96"/>
      <c r="BD5811" s="97"/>
      <c r="BE5811" s="30" t="str">
        <f t="shared" si="846"/>
        <v>non</v>
      </c>
      <c r="BF5811" s="98" t="str">
        <f t="shared" si="846"/>
        <v>oui</v>
      </c>
      <c r="BG5811" s="98" t="str">
        <f t="shared" si="846"/>
        <v>oui</v>
      </c>
      <c r="BH5811" s="98" t="str">
        <f t="shared" si="846"/>
        <v>oui</v>
      </c>
      <c r="BI5811" s="98" t="str">
        <f t="shared" si="846"/>
        <v>oui</v>
      </c>
      <c r="BJ5811" s="98" t="str">
        <f t="shared" si="846"/>
        <v>oui</v>
      </c>
      <c r="BK5811" s="98" t="str">
        <f t="shared" si="846"/>
        <v>non</v>
      </c>
      <c r="BL5811" s="33" t="str">
        <f t="shared" si="846"/>
        <v>oui</v>
      </c>
    </row>
    <row r="5812" spans="1:64" s="24" customFormat="1" ht="11.25" x14ac:dyDescent="0.2">
      <c r="A5812" s="520" t="s">
        <v>75</v>
      </c>
      <c r="B5812" s="515">
        <v>64528</v>
      </c>
      <c r="C5812" s="15"/>
      <c r="D5812" s="516">
        <v>12332</v>
      </c>
      <c r="E5812" s="516">
        <v>0</v>
      </c>
      <c r="F5812" s="516">
        <v>0</v>
      </c>
      <c r="G5812" s="516">
        <v>0</v>
      </c>
      <c r="H5812" s="516">
        <v>3181</v>
      </c>
      <c r="I5812" s="516">
        <v>0</v>
      </c>
      <c r="J5812" s="516">
        <v>0</v>
      </c>
      <c r="K5812" s="516">
        <v>0</v>
      </c>
      <c r="L5812" s="516">
        <v>48965</v>
      </c>
      <c r="M5812" s="516">
        <v>0</v>
      </c>
      <c r="N5812" s="516">
        <v>0</v>
      </c>
      <c r="O5812" s="517">
        <v>0</v>
      </c>
      <c r="P5812" s="517">
        <v>50</v>
      </c>
      <c r="Q5812" s="517"/>
      <c r="R5812" s="518">
        <v>64478</v>
      </c>
      <c r="S5812" s="519">
        <v>0</v>
      </c>
      <c r="T5812" s="517"/>
      <c r="U5812" s="88">
        <v>50</v>
      </c>
      <c r="V5812" s="89"/>
      <c r="W5812" s="27" t="s">
        <v>10</v>
      </c>
      <c r="X5812" s="88">
        <v>2466</v>
      </c>
      <c r="Y5812" s="88">
        <v>0</v>
      </c>
      <c r="Z5812" s="88">
        <v>318</v>
      </c>
      <c r="AA5812" s="88">
        <v>0</v>
      </c>
      <c r="AB5812" s="88">
        <v>2693</v>
      </c>
      <c r="AC5812" s="88">
        <v>0</v>
      </c>
      <c r="AD5812" s="88">
        <v>0</v>
      </c>
      <c r="AE5812" s="88">
        <v>5477</v>
      </c>
      <c r="AF5812" s="89"/>
      <c r="AG5812" s="89"/>
      <c r="AH5812" s="88">
        <v>5477</v>
      </c>
      <c r="AI5812" s="90">
        <f t="shared" si="847"/>
        <v>0</v>
      </c>
      <c r="AJ5812" s="92"/>
      <c r="AK5812" s="89">
        <v>41749</v>
      </c>
      <c r="AL5812" s="89"/>
      <c r="AM5812" s="88">
        <v>41749</v>
      </c>
      <c r="AN5812" s="89">
        <v>5329</v>
      </c>
      <c r="AO5812" s="89"/>
      <c r="AP5812" s="88">
        <v>5329</v>
      </c>
      <c r="AQ5812" s="89"/>
      <c r="AR5812" s="89"/>
      <c r="AS5812" s="88">
        <v>5460</v>
      </c>
      <c r="AT5812" s="89"/>
      <c r="AU5812" s="88">
        <v>52538</v>
      </c>
      <c r="AV5812" s="92"/>
      <c r="AW5812" s="93">
        <v>0</v>
      </c>
      <c r="AX5812" s="92"/>
      <c r="AY5812" s="94">
        <v>47061</v>
      </c>
      <c r="AZ5812" s="95">
        <v>40000</v>
      </c>
      <c r="BA5812" s="94">
        <v>7061</v>
      </c>
      <c r="BB5812" s="92"/>
      <c r="BC5812" s="96"/>
      <c r="BD5812" s="97"/>
      <c r="BE5812" s="30" t="str">
        <f t="shared" si="846"/>
        <v>non</v>
      </c>
      <c r="BF5812" s="98" t="str">
        <f t="shared" si="846"/>
        <v>oui</v>
      </c>
      <c r="BG5812" s="98" t="str">
        <f t="shared" si="846"/>
        <v>oui</v>
      </c>
      <c r="BH5812" s="98" t="str">
        <f t="shared" si="846"/>
        <v>oui</v>
      </c>
      <c r="BI5812" s="98" t="str">
        <f t="shared" si="846"/>
        <v>oui</v>
      </c>
      <c r="BJ5812" s="98" t="str">
        <f t="shared" si="846"/>
        <v>oui</v>
      </c>
      <c r="BK5812" s="98" t="str">
        <f t="shared" si="846"/>
        <v>non</v>
      </c>
      <c r="BL5812" s="33" t="str">
        <f t="shared" si="846"/>
        <v>oui</v>
      </c>
    </row>
    <row r="5813" spans="1:64" s="24" customFormat="1" ht="11.25" x14ac:dyDescent="0.2">
      <c r="A5813" s="520" t="s">
        <v>76</v>
      </c>
      <c r="B5813" s="515">
        <v>84250</v>
      </c>
      <c r="C5813" s="15"/>
      <c r="D5813" s="516">
        <v>13599</v>
      </c>
      <c r="E5813" s="516">
        <v>0</v>
      </c>
      <c r="F5813" s="516">
        <v>0</v>
      </c>
      <c r="G5813" s="516">
        <v>0</v>
      </c>
      <c r="H5813" s="516">
        <v>7327</v>
      </c>
      <c r="I5813" s="516">
        <v>0</v>
      </c>
      <c r="J5813" s="516">
        <v>0</v>
      </c>
      <c r="K5813" s="516">
        <v>0</v>
      </c>
      <c r="L5813" s="516">
        <v>63308</v>
      </c>
      <c r="M5813" s="516">
        <v>195</v>
      </c>
      <c r="N5813" s="516">
        <v>0</v>
      </c>
      <c r="O5813" s="517">
        <v>0</v>
      </c>
      <c r="P5813" s="517">
        <v>55</v>
      </c>
      <c r="Q5813" s="517"/>
      <c r="R5813" s="518">
        <v>84234</v>
      </c>
      <c r="S5813" s="519">
        <v>195</v>
      </c>
      <c r="T5813" s="517">
        <v>-234</v>
      </c>
      <c r="U5813" s="88">
        <v>55</v>
      </c>
      <c r="V5813" s="89"/>
      <c r="W5813" s="27" t="s">
        <v>10</v>
      </c>
      <c r="X5813" s="88">
        <v>2720</v>
      </c>
      <c r="Y5813" s="88">
        <v>0</v>
      </c>
      <c r="Z5813" s="88">
        <v>733</v>
      </c>
      <c r="AA5813" s="88">
        <v>0</v>
      </c>
      <c r="AB5813" s="88">
        <v>3493</v>
      </c>
      <c r="AC5813" s="88">
        <v>0</v>
      </c>
      <c r="AD5813" s="88">
        <v>0</v>
      </c>
      <c r="AE5813" s="88">
        <v>6946</v>
      </c>
      <c r="AF5813" s="89"/>
      <c r="AG5813" s="89"/>
      <c r="AH5813" s="88">
        <v>6946</v>
      </c>
      <c r="AI5813" s="90">
        <f t="shared" si="847"/>
        <v>11</v>
      </c>
      <c r="AJ5813" s="92"/>
      <c r="AK5813" s="89">
        <v>22512</v>
      </c>
      <c r="AL5813" s="89"/>
      <c r="AM5813" s="88">
        <v>22512</v>
      </c>
      <c r="AN5813" s="89">
        <v>13794</v>
      </c>
      <c r="AO5813" s="89">
        <v>11</v>
      </c>
      <c r="AP5813" s="88">
        <v>13805</v>
      </c>
      <c r="AQ5813" s="89">
        <v>20</v>
      </c>
      <c r="AR5813" s="89"/>
      <c r="AS5813" s="88">
        <v>7061</v>
      </c>
      <c r="AT5813" s="89"/>
      <c r="AU5813" s="88">
        <v>43398</v>
      </c>
      <c r="AV5813" s="92"/>
      <c r="AW5813" s="93">
        <v>0</v>
      </c>
      <c r="AX5813" s="92"/>
      <c r="AY5813" s="94">
        <v>36452</v>
      </c>
      <c r="AZ5813" s="95">
        <v>30000</v>
      </c>
      <c r="BA5813" s="94">
        <v>6452</v>
      </c>
      <c r="BB5813" s="92"/>
      <c r="BC5813" s="96"/>
      <c r="BD5813" s="97"/>
      <c r="BE5813" s="30" t="str">
        <f t="shared" si="846"/>
        <v>non</v>
      </c>
      <c r="BF5813" s="98" t="str">
        <f t="shared" si="846"/>
        <v>oui</v>
      </c>
      <c r="BG5813" s="98" t="str">
        <f t="shared" si="846"/>
        <v>oui</v>
      </c>
      <c r="BH5813" s="98" t="str">
        <f t="shared" si="846"/>
        <v>oui</v>
      </c>
      <c r="BI5813" s="98" t="str">
        <f t="shared" si="846"/>
        <v>oui</v>
      </c>
      <c r="BJ5813" s="98" t="str">
        <f t="shared" si="846"/>
        <v>oui</v>
      </c>
      <c r="BK5813" s="98" t="str">
        <f t="shared" si="846"/>
        <v>non</v>
      </c>
      <c r="BL5813" s="33" t="str">
        <f t="shared" si="846"/>
        <v>oui</v>
      </c>
    </row>
    <row r="5814" spans="1:64" s="16" customFormat="1" ht="11.25" x14ac:dyDescent="0.2">
      <c r="A5814" s="520" t="s">
        <v>77</v>
      </c>
      <c r="B5814" s="515">
        <f t="shared" ref="B5814:B5819" si="848">+SUM(R5814:V5814)</f>
        <v>68935</v>
      </c>
      <c r="C5814" s="15"/>
      <c r="D5814" s="516">
        <v>10349</v>
      </c>
      <c r="E5814" s="516"/>
      <c r="F5814" s="516"/>
      <c r="G5814" s="516"/>
      <c r="H5814" s="516">
        <v>8217</v>
      </c>
      <c r="I5814" s="516"/>
      <c r="J5814" s="516"/>
      <c r="K5814" s="516"/>
      <c r="L5814" s="516">
        <v>50343</v>
      </c>
      <c r="M5814" s="516"/>
      <c r="N5814" s="516"/>
      <c r="O5814" s="517"/>
      <c r="P5814" s="517">
        <v>26</v>
      </c>
      <c r="Q5814" s="517"/>
      <c r="R5814" s="518">
        <f t="shared" ref="R5814:S5819" si="849">+D5814+F5814+L5814+H5814+J5814+N5814</f>
        <v>68909</v>
      </c>
      <c r="S5814" s="519">
        <f t="shared" si="849"/>
        <v>0</v>
      </c>
      <c r="T5814" s="517"/>
      <c r="U5814" s="88">
        <f t="shared" ref="U5814:U5819" si="850">P5814</f>
        <v>26</v>
      </c>
      <c r="V5814" s="89"/>
      <c r="W5814" s="27" t="s">
        <v>10</v>
      </c>
      <c r="X5814" s="88">
        <f t="shared" ref="X5814:X5819" si="851">ROUND((D5814+E5814)*$X$5805,0)</f>
        <v>2070</v>
      </c>
      <c r="Y5814" s="88">
        <f t="shared" ref="Y5814:Y5819" si="852">ROUND((F5814+G5814)*$Y$5805,0)</f>
        <v>0</v>
      </c>
      <c r="Z5814" s="88">
        <f t="shared" ref="Z5814:Z5819" si="853">ROUND((H5814+I5814)*$Z$5805,0)</f>
        <v>822</v>
      </c>
      <c r="AA5814" s="88">
        <f t="shared" ref="AA5814:AA5819" si="854">ROUND((J5814+K5814)*$AA$5805,0)</f>
        <v>0</v>
      </c>
      <c r="AB5814" s="88">
        <f t="shared" ref="AB5814:AB5819" si="855">ROUND((L5814+M5814)*$AB$5805,0)</f>
        <v>2769</v>
      </c>
      <c r="AC5814" s="88">
        <f t="shared" ref="AC5814:AC5819" si="856">ROUND((N5814+O5814)*$AC$5805,0)</f>
        <v>0</v>
      </c>
      <c r="AD5814" s="88">
        <f t="shared" ref="AD5814:AD5819" si="857">ROUND((P5814+Q5814)*$AD$5805,0)</f>
        <v>0</v>
      </c>
      <c r="AE5814" s="88">
        <f t="shared" ref="AE5814:AE5819" si="858">SUM(X5814:AD5814)</f>
        <v>5661</v>
      </c>
      <c r="AF5814" s="89"/>
      <c r="AG5814" s="89"/>
      <c r="AH5814" s="88">
        <f t="shared" ref="AH5814:AH5819" si="859">+AE5814+AF5814+AG5814</f>
        <v>5661</v>
      </c>
      <c r="AI5814" s="90">
        <f t="shared" si="847"/>
        <v>0</v>
      </c>
      <c r="AJ5814" s="99"/>
      <c r="AK5814" s="89">
        <v>14095</v>
      </c>
      <c r="AL5814" s="89"/>
      <c r="AM5814" s="88">
        <f t="shared" ref="AM5814:AM5819" si="860">+AK5814+AL5814</f>
        <v>14095</v>
      </c>
      <c r="AN5814" s="89">
        <v>5798</v>
      </c>
      <c r="AO5814" s="89"/>
      <c r="AP5814" s="88">
        <f t="shared" ref="AP5814:AP5819" si="861">+AN5814+AO5814</f>
        <v>5798</v>
      </c>
      <c r="AQ5814" s="89"/>
      <c r="AR5814" s="89"/>
      <c r="AS5814" s="88">
        <f t="shared" ref="AS5814:AS5819" si="862">+IF(BA5813&gt;0,BA5813,0)</f>
        <v>6452</v>
      </c>
      <c r="AT5814" s="89"/>
      <c r="AU5814" s="88">
        <f t="shared" ref="AU5814:AU5819" si="863">+AM5814+AP5814+AQ5814+AR5814+AS5814+AT5814</f>
        <v>26345</v>
      </c>
      <c r="AV5814" s="99"/>
      <c r="AW5814" s="93">
        <f t="shared" ref="AW5814:AW5819" si="864">IF((AH5814-AU5814)&gt;0,(AH5814-AU5814),0)</f>
        <v>0</v>
      </c>
      <c r="AX5814" s="99"/>
      <c r="AY5814" s="94">
        <f t="shared" ref="AY5814:AY5819" si="865">IF((AH5814-AU5814)&lt;0,-(AH5814-AU5814),0)</f>
        <v>20684</v>
      </c>
      <c r="AZ5814" s="100">
        <v>15000</v>
      </c>
      <c r="BA5814" s="101">
        <f t="shared" ref="BA5814:BA5819" si="866">AY5814-AZ5814</f>
        <v>5684</v>
      </c>
      <c r="BB5814" s="99"/>
      <c r="BC5814" s="102"/>
      <c r="BD5814" s="103"/>
      <c r="BE5814" s="30" t="str">
        <f t="shared" si="846"/>
        <v>non</v>
      </c>
      <c r="BF5814" s="98" t="str">
        <f t="shared" si="846"/>
        <v>oui</v>
      </c>
      <c r="BG5814" s="98" t="str">
        <f t="shared" si="846"/>
        <v>oui</v>
      </c>
      <c r="BH5814" s="98" t="str">
        <f t="shared" si="846"/>
        <v>oui</v>
      </c>
      <c r="BI5814" s="98" t="str">
        <f t="shared" si="846"/>
        <v>oui</v>
      </c>
      <c r="BJ5814" s="98" t="str">
        <f t="shared" si="846"/>
        <v>oui</v>
      </c>
      <c r="BK5814" s="98" t="str">
        <f t="shared" si="846"/>
        <v>non</v>
      </c>
      <c r="BL5814" s="33" t="str">
        <f t="shared" si="846"/>
        <v>oui</v>
      </c>
    </row>
    <row r="5815" spans="1:64" s="24" customFormat="1" ht="11.25" x14ac:dyDescent="0.2">
      <c r="A5815" s="520" t="s">
        <v>78</v>
      </c>
      <c r="B5815" s="515">
        <f t="shared" si="848"/>
        <v>47919</v>
      </c>
      <c r="C5815" s="15"/>
      <c r="D5815" s="516">
        <v>8567</v>
      </c>
      <c r="E5815" s="516"/>
      <c r="F5815" s="516"/>
      <c r="G5815" s="516"/>
      <c r="H5815" s="516">
        <v>2737</v>
      </c>
      <c r="I5815" s="516"/>
      <c r="J5815" s="516"/>
      <c r="K5815" s="516"/>
      <c r="L5815" s="516">
        <v>36613</v>
      </c>
      <c r="M5815" s="516">
        <v>164</v>
      </c>
      <c r="N5815" s="516">
        <v>0</v>
      </c>
      <c r="O5815" s="517"/>
      <c r="P5815" s="517"/>
      <c r="Q5815" s="517"/>
      <c r="R5815" s="518">
        <f t="shared" si="849"/>
        <v>47917</v>
      </c>
      <c r="S5815" s="519">
        <f t="shared" si="849"/>
        <v>164</v>
      </c>
      <c r="T5815" s="517">
        <v>-162</v>
      </c>
      <c r="U5815" s="88">
        <f t="shared" si="850"/>
        <v>0</v>
      </c>
      <c r="V5815" s="89"/>
      <c r="W5815" s="27" t="s">
        <v>10</v>
      </c>
      <c r="X5815" s="88">
        <f t="shared" si="851"/>
        <v>1713</v>
      </c>
      <c r="Y5815" s="88">
        <f t="shared" si="852"/>
        <v>0</v>
      </c>
      <c r="Z5815" s="88">
        <f t="shared" si="853"/>
        <v>274</v>
      </c>
      <c r="AA5815" s="88">
        <f t="shared" si="854"/>
        <v>0</v>
      </c>
      <c r="AB5815" s="88">
        <f t="shared" si="855"/>
        <v>2023</v>
      </c>
      <c r="AC5815" s="88">
        <f t="shared" si="856"/>
        <v>0</v>
      </c>
      <c r="AD5815" s="88">
        <f t="shared" si="857"/>
        <v>0</v>
      </c>
      <c r="AE5815" s="88">
        <f t="shared" si="858"/>
        <v>4010</v>
      </c>
      <c r="AF5815" s="89"/>
      <c r="AG5815" s="89"/>
      <c r="AH5815" s="88">
        <f t="shared" si="859"/>
        <v>4010</v>
      </c>
      <c r="AI5815" s="90">
        <f t="shared" si="847"/>
        <v>9</v>
      </c>
      <c r="AJ5815" s="92"/>
      <c r="AK5815" s="89">
        <v>2114</v>
      </c>
      <c r="AL5815" s="89"/>
      <c r="AM5815" s="88">
        <f t="shared" si="860"/>
        <v>2114</v>
      </c>
      <c r="AN5815" s="89">
        <v>5620</v>
      </c>
      <c r="AO5815" s="89">
        <v>9</v>
      </c>
      <c r="AP5815" s="88">
        <f t="shared" si="861"/>
        <v>5629</v>
      </c>
      <c r="AQ5815" s="89">
        <v>14</v>
      </c>
      <c r="AR5815" s="89"/>
      <c r="AS5815" s="88">
        <f t="shared" si="862"/>
        <v>5684</v>
      </c>
      <c r="AT5815" s="89"/>
      <c r="AU5815" s="88">
        <f t="shared" si="863"/>
        <v>13441</v>
      </c>
      <c r="AV5815" s="92"/>
      <c r="AW5815" s="93">
        <f t="shared" si="864"/>
        <v>0</v>
      </c>
      <c r="AX5815" s="92"/>
      <c r="AY5815" s="94">
        <f t="shared" si="865"/>
        <v>9431</v>
      </c>
      <c r="AZ5815" s="95"/>
      <c r="BA5815" s="94">
        <f t="shared" si="866"/>
        <v>9431</v>
      </c>
      <c r="BB5815" s="92"/>
      <c r="BC5815" s="96"/>
      <c r="BD5815" s="97"/>
      <c r="BE5815" s="30" t="str">
        <f t="shared" si="846"/>
        <v>non</v>
      </c>
      <c r="BF5815" s="98" t="str">
        <f t="shared" si="846"/>
        <v>oui</v>
      </c>
      <c r="BG5815" s="98" t="str">
        <f t="shared" si="846"/>
        <v>oui</v>
      </c>
      <c r="BH5815" s="98" t="str">
        <f t="shared" si="846"/>
        <v>oui</v>
      </c>
      <c r="BI5815" s="98" t="str">
        <f t="shared" si="846"/>
        <v>oui</v>
      </c>
      <c r="BJ5815" s="98" t="str">
        <f t="shared" si="846"/>
        <v>oui</v>
      </c>
      <c r="BK5815" s="98" t="str">
        <f t="shared" si="846"/>
        <v>non</v>
      </c>
      <c r="BL5815" s="33" t="str">
        <f t="shared" si="846"/>
        <v>oui</v>
      </c>
    </row>
    <row r="5816" spans="1:64" s="24" customFormat="1" ht="11.25" x14ac:dyDescent="0.2">
      <c r="A5816" s="520" t="s">
        <v>79</v>
      </c>
      <c r="B5816" s="515">
        <f t="shared" si="848"/>
        <v>59413</v>
      </c>
      <c r="C5816" s="15"/>
      <c r="D5816" s="516">
        <v>10963</v>
      </c>
      <c r="E5816" s="516">
        <v>0</v>
      </c>
      <c r="F5816" s="516">
        <v>0</v>
      </c>
      <c r="G5816" s="516">
        <v>0</v>
      </c>
      <c r="H5816" s="516">
        <v>4607</v>
      </c>
      <c r="I5816" s="516">
        <v>0</v>
      </c>
      <c r="J5816" s="516">
        <v>0</v>
      </c>
      <c r="K5816" s="516">
        <v>0</v>
      </c>
      <c r="L5816" s="516">
        <v>43992</v>
      </c>
      <c r="M5816" s="516">
        <v>0</v>
      </c>
      <c r="N5816" s="516">
        <v>0</v>
      </c>
      <c r="O5816" s="517">
        <v>0</v>
      </c>
      <c r="P5816" s="517">
        <v>104</v>
      </c>
      <c r="Q5816" s="517"/>
      <c r="R5816" s="518">
        <f t="shared" si="849"/>
        <v>59562</v>
      </c>
      <c r="S5816" s="519">
        <f t="shared" si="849"/>
        <v>0</v>
      </c>
      <c r="T5816" s="517">
        <v>-253</v>
      </c>
      <c r="U5816" s="88">
        <f t="shared" si="850"/>
        <v>104</v>
      </c>
      <c r="V5816" s="89"/>
      <c r="W5816" s="27" t="s">
        <v>10</v>
      </c>
      <c r="X5816" s="88">
        <f t="shared" si="851"/>
        <v>2193</v>
      </c>
      <c r="Y5816" s="88">
        <f t="shared" si="852"/>
        <v>0</v>
      </c>
      <c r="Z5816" s="88">
        <f t="shared" si="853"/>
        <v>461</v>
      </c>
      <c r="AA5816" s="88">
        <f t="shared" si="854"/>
        <v>0</v>
      </c>
      <c r="AB5816" s="88">
        <f t="shared" si="855"/>
        <v>2420</v>
      </c>
      <c r="AC5816" s="88">
        <f t="shared" si="856"/>
        <v>0</v>
      </c>
      <c r="AD5816" s="88">
        <f t="shared" si="857"/>
        <v>0</v>
      </c>
      <c r="AE5816" s="88">
        <f t="shared" si="858"/>
        <v>5074</v>
      </c>
      <c r="AF5816" s="89"/>
      <c r="AG5816" s="89"/>
      <c r="AH5816" s="88">
        <f t="shared" si="859"/>
        <v>5074</v>
      </c>
      <c r="AI5816" s="90">
        <f t="shared" si="847"/>
        <v>0</v>
      </c>
      <c r="AJ5816" s="92"/>
      <c r="AK5816" s="89">
        <v>144</v>
      </c>
      <c r="AL5816" s="89">
        <v>0</v>
      </c>
      <c r="AM5816" s="88">
        <f t="shared" si="860"/>
        <v>144</v>
      </c>
      <c r="AN5816" s="89">
        <v>7705</v>
      </c>
      <c r="AO5816" s="89">
        <v>0</v>
      </c>
      <c r="AP5816" s="88">
        <f t="shared" si="861"/>
        <v>7705</v>
      </c>
      <c r="AQ5816" s="89">
        <v>22</v>
      </c>
      <c r="AR5816" s="89">
        <v>0</v>
      </c>
      <c r="AS5816" s="88">
        <f t="shared" si="862"/>
        <v>9431</v>
      </c>
      <c r="AT5816" s="89"/>
      <c r="AU5816" s="88">
        <f t="shared" si="863"/>
        <v>17302</v>
      </c>
      <c r="AV5816" s="92"/>
      <c r="AW5816" s="93">
        <f t="shared" si="864"/>
        <v>0</v>
      </c>
      <c r="AX5816" s="92"/>
      <c r="AY5816" s="94">
        <f t="shared" si="865"/>
        <v>12228</v>
      </c>
      <c r="AZ5816" s="95"/>
      <c r="BA5816" s="94">
        <f t="shared" si="866"/>
        <v>12228</v>
      </c>
      <c r="BB5816" s="92"/>
      <c r="BC5816" s="96"/>
      <c r="BD5816" s="97"/>
      <c r="BE5816" s="30" t="str">
        <f t="shared" si="846"/>
        <v>non</v>
      </c>
      <c r="BF5816" s="98" t="str">
        <f t="shared" si="846"/>
        <v>oui</v>
      </c>
      <c r="BG5816" s="98" t="str">
        <f t="shared" si="846"/>
        <v>oui</v>
      </c>
      <c r="BH5816" s="98" t="str">
        <f t="shared" si="846"/>
        <v>oui</v>
      </c>
      <c r="BI5816" s="98" t="str">
        <f t="shared" si="846"/>
        <v>oui</v>
      </c>
      <c r="BJ5816" s="98" t="str">
        <f t="shared" si="846"/>
        <v>oui</v>
      </c>
      <c r="BK5816" s="98" t="str">
        <f t="shared" si="846"/>
        <v>non</v>
      </c>
      <c r="BL5816" s="33" t="str">
        <f t="shared" si="846"/>
        <v>oui</v>
      </c>
    </row>
    <row r="5817" spans="1:64" s="24" customFormat="1" ht="11.25" x14ac:dyDescent="0.2">
      <c r="A5817" s="520" t="s">
        <v>80</v>
      </c>
      <c r="B5817" s="515">
        <f t="shared" si="848"/>
        <v>56229</v>
      </c>
      <c r="C5817" s="15"/>
      <c r="D5817" s="516">
        <v>8880</v>
      </c>
      <c r="E5817" s="516">
        <v>0</v>
      </c>
      <c r="F5817" s="516">
        <v>0</v>
      </c>
      <c r="G5817" s="516">
        <v>0</v>
      </c>
      <c r="H5817" s="516">
        <v>4387</v>
      </c>
      <c r="I5817" s="516">
        <v>0</v>
      </c>
      <c r="J5817" s="516">
        <v>0</v>
      </c>
      <c r="K5817" s="516">
        <v>0</v>
      </c>
      <c r="L5817" s="516">
        <v>42901</v>
      </c>
      <c r="M5817" s="516">
        <v>0</v>
      </c>
      <c r="N5817" s="516">
        <v>0</v>
      </c>
      <c r="O5817" s="517">
        <v>0</v>
      </c>
      <c r="P5817" s="517">
        <v>61</v>
      </c>
      <c r="Q5817" s="517">
        <v>0</v>
      </c>
      <c r="R5817" s="518">
        <f t="shared" si="849"/>
        <v>56168</v>
      </c>
      <c r="S5817" s="519">
        <f t="shared" si="849"/>
        <v>0</v>
      </c>
      <c r="T5817" s="517">
        <v>0</v>
      </c>
      <c r="U5817" s="88">
        <f t="shared" si="850"/>
        <v>61</v>
      </c>
      <c r="V5817" s="89"/>
      <c r="W5817" s="27" t="s">
        <v>10</v>
      </c>
      <c r="X5817" s="88">
        <f t="shared" si="851"/>
        <v>1776</v>
      </c>
      <c r="Y5817" s="88">
        <f t="shared" si="852"/>
        <v>0</v>
      </c>
      <c r="Z5817" s="88">
        <f t="shared" si="853"/>
        <v>439</v>
      </c>
      <c r="AA5817" s="88">
        <f t="shared" si="854"/>
        <v>0</v>
      </c>
      <c r="AB5817" s="88">
        <f t="shared" si="855"/>
        <v>2360</v>
      </c>
      <c r="AC5817" s="88">
        <f t="shared" si="856"/>
        <v>0</v>
      </c>
      <c r="AD5817" s="88">
        <f t="shared" si="857"/>
        <v>0</v>
      </c>
      <c r="AE5817" s="88">
        <f t="shared" si="858"/>
        <v>4575</v>
      </c>
      <c r="AF5817" s="89"/>
      <c r="AG5817" s="89"/>
      <c r="AH5817" s="88">
        <f t="shared" si="859"/>
        <v>4575</v>
      </c>
      <c r="AI5817" s="90">
        <f>+E5817*$D$5+G5817*$F$5+I5817*$H$5+K5817*$J$5+M5817*$L$5+O5817*$N$5</f>
        <v>0</v>
      </c>
      <c r="AJ5817" s="92"/>
      <c r="AK5817" s="89">
        <v>500</v>
      </c>
      <c r="AL5817" s="89"/>
      <c r="AM5817" s="88">
        <f t="shared" si="860"/>
        <v>500</v>
      </c>
      <c r="AN5817" s="516">
        <v>6289</v>
      </c>
      <c r="AO5817" s="516">
        <v>0</v>
      </c>
      <c r="AP5817" s="88">
        <f t="shared" si="861"/>
        <v>6289</v>
      </c>
      <c r="AQ5817" s="89">
        <v>0</v>
      </c>
      <c r="AR5817" s="89"/>
      <c r="AS5817" s="88">
        <f t="shared" si="862"/>
        <v>12228</v>
      </c>
      <c r="AT5817" s="89"/>
      <c r="AU5817" s="88">
        <f t="shared" si="863"/>
        <v>19017</v>
      </c>
      <c r="AV5817" s="92"/>
      <c r="AW5817" s="93">
        <f t="shared" si="864"/>
        <v>0</v>
      </c>
      <c r="AX5817" s="92"/>
      <c r="AY5817" s="94">
        <f t="shared" si="865"/>
        <v>14442</v>
      </c>
      <c r="AZ5817" s="95">
        <v>14442</v>
      </c>
      <c r="BA5817" s="94">
        <f t="shared" si="866"/>
        <v>0</v>
      </c>
      <c r="BB5817" s="92"/>
      <c r="BC5817" s="96"/>
      <c r="BD5817" s="97"/>
      <c r="BE5817" s="30" t="str">
        <f t="shared" si="846"/>
        <v>non</v>
      </c>
      <c r="BF5817" s="98"/>
      <c r="BG5817" s="98"/>
      <c r="BH5817" s="98"/>
      <c r="BI5817" s="98"/>
      <c r="BJ5817" s="98"/>
      <c r="BK5817" s="98"/>
      <c r="BL5817" s="33"/>
    </row>
    <row r="5818" spans="1:64" s="24" customFormat="1" ht="11.25" x14ac:dyDescent="0.2">
      <c r="A5818" s="520" t="s">
        <v>81</v>
      </c>
      <c r="B5818" s="515">
        <f t="shared" si="848"/>
        <v>0</v>
      </c>
      <c r="C5818" s="15"/>
      <c r="D5818" s="516">
        <v>0</v>
      </c>
      <c r="E5818" s="516">
        <v>0</v>
      </c>
      <c r="F5818" s="516">
        <v>0</v>
      </c>
      <c r="G5818" s="516">
        <v>0</v>
      </c>
      <c r="H5818" s="516">
        <v>0</v>
      </c>
      <c r="I5818" s="516">
        <v>0</v>
      </c>
      <c r="J5818" s="516">
        <v>0</v>
      </c>
      <c r="K5818" s="516">
        <v>0</v>
      </c>
      <c r="L5818" s="516">
        <v>0</v>
      </c>
      <c r="M5818" s="516">
        <v>0</v>
      </c>
      <c r="N5818" s="516">
        <v>0</v>
      </c>
      <c r="O5818" s="517">
        <v>0</v>
      </c>
      <c r="P5818" s="517">
        <v>0</v>
      </c>
      <c r="Q5818" s="517">
        <v>0</v>
      </c>
      <c r="R5818" s="518">
        <f t="shared" si="849"/>
        <v>0</v>
      </c>
      <c r="S5818" s="519">
        <f t="shared" si="849"/>
        <v>0</v>
      </c>
      <c r="T5818" s="517">
        <v>0</v>
      </c>
      <c r="U5818" s="88">
        <f t="shared" si="850"/>
        <v>0</v>
      </c>
      <c r="V5818" s="89"/>
      <c r="W5818" s="27" t="s">
        <v>10</v>
      </c>
      <c r="X5818" s="88">
        <f t="shared" si="851"/>
        <v>0</v>
      </c>
      <c r="Y5818" s="88">
        <f t="shared" si="852"/>
        <v>0</v>
      </c>
      <c r="Z5818" s="88">
        <f t="shared" si="853"/>
        <v>0</v>
      </c>
      <c r="AA5818" s="88">
        <f t="shared" si="854"/>
        <v>0</v>
      </c>
      <c r="AB5818" s="88">
        <f t="shared" si="855"/>
        <v>0</v>
      </c>
      <c r="AC5818" s="88">
        <f t="shared" si="856"/>
        <v>0</v>
      </c>
      <c r="AD5818" s="88">
        <f t="shared" si="857"/>
        <v>0</v>
      </c>
      <c r="AE5818" s="88">
        <f t="shared" si="858"/>
        <v>0</v>
      </c>
      <c r="AF5818" s="89"/>
      <c r="AG5818" s="89"/>
      <c r="AH5818" s="88">
        <f t="shared" si="859"/>
        <v>0</v>
      </c>
      <c r="AI5818" s="90">
        <f>+E5818*$D$5+G5818*$F$5+I5818*$H$5+K5818*$J$5+M5818*$L$5+O5818*$N$5</f>
        <v>0</v>
      </c>
      <c r="AJ5818" s="92"/>
      <c r="AK5818" s="89">
        <v>0</v>
      </c>
      <c r="AL5818" s="89"/>
      <c r="AM5818" s="88">
        <f t="shared" si="860"/>
        <v>0</v>
      </c>
      <c r="AN5818" s="516">
        <v>0</v>
      </c>
      <c r="AO5818" s="516">
        <v>0</v>
      </c>
      <c r="AP5818" s="88">
        <f t="shared" si="861"/>
        <v>0</v>
      </c>
      <c r="AQ5818" s="89">
        <v>0</v>
      </c>
      <c r="AR5818" s="89"/>
      <c r="AS5818" s="88">
        <f t="shared" si="862"/>
        <v>0</v>
      </c>
      <c r="AT5818" s="89"/>
      <c r="AU5818" s="88">
        <f t="shared" si="863"/>
        <v>0</v>
      </c>
      <c r="AV5818" s="92"/>
      <c r="AW5818" s="93">
        <f t="shared" si="864"/>
        <v>0</v>
      </c>
      <c r="AX5818" s="92"/>
      <c r="AY5818" s="94">
        <f t="shared" si="865"/>
        <v>0</v>
      </c>
      <c r="AZ5818" s="95">
        <v>0</v>
      </c>
      <c r="BA5818" s="94">
        <f t="shared" si="866"/>
        <v>0</v>
      </c>
      <c r="BB5818" s="92"/>
      <c r="BC5818" s="96"/>
      <c r="BD5818" s="97"/>
      <c r="BE5818" s="30" t="str">
        <f t="shared" ref="BE5818:BL5833" si="867">+BE5817</f>
        <v>non</v>
      </c>
      <c r="BF5818" s="98"/>
      <c r="BG5818" s="98"/>
      <c r="BH5818" s="98"/>
      <c r="BI5818" s="98"/>
      <c r="BJ5818" s="98"/>
      <c r="BK5818" s="98"/>
      <c r="BL5818" s="33"/>
    </row>
    <row r="5819" spans="1:64" s="24" customFormat="1" ht="11.25" x14ac:dyDescent="0.2">
      <c r="A5819" s="520" t="s">
        <v>82</v>
      </c>
      <c r="B5819" s="515">
        <f t="shared" si="848"/>
        <v>0</v>
      </c>
      <c r="C5819" s="15"/>
      <c r="D5819" s="516">
        <v>0</v>
      </c>
      <c r="E5819" s="516">
        <v>0</v>
      </c>
      <c r="F5819" s="516">
        <v>0</v>
      </c>
      <c r="G5819" s="516">
        <v>0</v>
      </c>
      <c r="H5819" s="516">
        <v>0</v>
      </c>
      <c r="I5819" s="516">
        <v>0</v>
      </c>
      <c r="J5819" s="516">
        <v>0</v>
      </c>
      <c r="K5819" s="516">
        <v>0</v>
      </c>
      <c r="L5819" s="516">
        <v>0</v>
      </c>
      <c r="M5819" s="516">
        <v>0</v>
      </c>
      <c r="N5819" s="516">
        <v>0</v>
      </c>
      <c r="O5819" s="517">
        <v>0</v>
      </c>
      <c r="P5819" s="517">
        <v>0</v>
      </c>
      <c r="Q5819" s="517">
        <v>0</v>
      </c>
      <c r="R5819" s="518">
        <f t="shared" si="849"/>
        <v>0</v>
      </c>
      <c r="S5819" s="519">
        <f t="shared" si="849"/>
        <v>0</v>
      </c>
      <c r="T5819" s="517">
        <v>0</v>
      </c>
      <c r="U5819" s="88">
        <f t="shared" si="850"/>
        <v>0</v>
      </c>
      <c r="V5819" s="89"/>
      <c r="W5819" s="27" t="s">
        <v>10</v>
      </c>
      <c r="X5819" s="88">
        <f t="shared" si="851"/>
        <v>0</v>
      </c>
      <c r="Y5819" s="88">
        <f t="shared" si="852"/>
        <v>0</v>
      </c>
      <c r="Z5819" s="88">
        <f t="shared" si="853"/>
        <v>0</v>
      </c>
      <c r="AA5819" s="88">
        <f t="shared" si="854"/>
        <v>0</v>
      </c>
      <c r="AB5819" s="88">
        <f t="shared" si="855"/>
        <v>0</v>
      </c>
      <c r="AC5819" s="88">
        <f t="shared" si="856"/>
        <v>0</v>
      </c>
      <c r="AD5819" s="88">
        <f t="shared" si="857"/>
        <v>0</v>
      </c>
      <c r="AE5819" s="88">
        <f t="shared" si="858"/>
        <v>0</v>
      </c>
      <c r="AF5819" s="89"/>
      <c r="AG5819" s="89"/>
      <c r="AH5819" s="88">
        <f t="shared" si="859"/>
        <v>0</v>
      </c>
      <c r="AI5819" s="90">
        <f>+E5819*$D$5+G5819*$F$5+I5819*$H$5+K5819*$J$5+M5819*$L$5+O5819*$N$5</f>
        <v>0</v>
      </c>
      <c r="AJ5819" s="92"/>
      <c r="AK5819" s="89">
        <v>0</v>
      </c>
      <c r="AL5819" s="89"/>
      <c r="AM5819" s="88">
        <f t="shared" si="860"/>
        <v>0</v>
      </c>
      <c r="AN5819" s="516">
        <v>0</v>
      </c>
      <c r="AO5819" s="516">
        <v>0</v>
      </c>
      <c r="AP5819" s="88">
        <f t="shared" si="861"/>
        <v>0</v>
      </c>
      <c r="AQ5819" s="89">
        <v>0</v>
      </c>
      <c r="AR5819" s="89"/>
      <c r="AS5819" s="88">
        <f t="shared" si="862"/>
        <v>0</v>
      </c>
      <c r="AT5819" s="89"/>
      <c r="AU5819" s="88">
        <f t="shared" si="863"/>
        <v>0</v>
      </c>
      <c r="AV5819" s="92"/>
      <c r="AW5819" s="93">
        <f t="shared" si="864"/>
        <v>0</v>
      </c>
      <c r="AX5819" s="92"/>
      <c r="AY5819" s="94">
        <f t="shared" si="865"/>
        <v>0</v>
      </c>
      <c r="AZ5819" s="95">
        <v>0</v>
      </c>
      <c r="BA5819" s="94">
        <f t="shared" si="866"/>
        <v>0</v>
      </c>
      <c r="BB5819" s="92"/>
      <c r="BC5819" s="96"/>
      <c r="BD5819" s="97"/>
      <c r="BE5819" s="30" t="str">
        <f t="shared" si="867"/>
        <v>non</v>
      </c>
      <c r="BF5819" s="98"/>
      <c r="BG5819" s="98"/>
      <c r="BH5819" s="98"/>
      <c r="BI5819" s="98"/>
      <c r="BJ5819" s="98"/>
      <c r="BK5819" s="98"/>
      <c r="BL5819" s="33"/>
    </row>
    <row r="5820" spans="1:64" s="24" customFormat="1" ht="11.25" x14ac:dyDescent="0.2">
      <c r="A5820" s="85"/>
      <c r="B5820" s="104"/>
      <c r="C5820" s="15"/>
      <c r="D5820" s="105"/>
      <c r="E5820" s="105"/>
      <c r="F5820" s="105"/>
      <c r="G5820" s="105"/>
      <c r="H5820" s="105"/>
      <c r="I5820" s="105"/>
      <c r="J5820" s="105"/>
      <c r="K5820" s="105"/>
      <c r="L5820" s="105"/>
      <c r="M5820" s="105"/>
      <c r="N5820" s="92"/>
      <c r="O5820" s="92"/>
      <c r="P5820" s="92"/>
      <c r="Q5820" s="92"/>
      <c r="R5820" s="92"/>
      <c r="S5820" s="92"/>
      <c r="U5820" s="92"/>
      <c r="V5820" s="92"/>
      <c r="W5820" s="27" t="s">
        <v>10</v>
      </c>
      <c r="X5820" s="92"/>
      <c r="Y5820" s="92"/>
      <c r="Z5820" s="92"/>
      <c r="AA5820" s="92"/>
      <c r="AB5820" s="92"/>
      <c r="AC5820" s="92"/>
      <c r="AD5820" s="92"/>
      <c r="AE5820" s="92"/>
      <c r="AF5820" s="106"/>
      <c r="AG5820" s="92"/>
      <c r="AH5820" s="92"/>
      <c r="AI5820" s="92"/>
      <c r="AJ5820" s="107"/>
      <c r="AK5820" s="106"/>
      <c r="AL5820" s="106"/>
      <c r="AM5820" s="106"/>
      <c r="AN5820" s="92"/>
      <c r="AO5820" s="92"/>
      <c r="AP5820" s="92"/>
      <c r="AQ5820" s="92"/>
      <c r="AR5820" s="92"/>
      <c r="AS5820" s="92"/>
      <c r="AT5820" s="92"/>
      <c r="AU5820" s="92"/>
      <c r="AV5820" s="92"/>
      <c r="AW5820" s="92"/>
      <c r="AX5820" s="92"/>
      <c r="AY5820" s="28"/>
      <c r="AZ5820" s="28"/>
      <c r="BA5820" s="28"/>
      <c r="BB5820" s="92"/>
      <c r="BD5820" s="29"/>
      <c r="BE5820" s="30" t="str">
        <f t="shared" si="867"/>
        <v>non</v>
      </c>
      <c r="BF5820" s="98">
        <f t="shared" si="867"/>
        <v>0</v>
      </c>
      <c r="BG5820" s="98">
        <f t="shared" si="867"/>
        <v>0</v>
      </c>
      <c r="BH5820" s="98">
        <f t="shared" si="867"/>
        <v>0</v>
      </c>
      <c r="BI5820" s="98">
        <f t="shared" si="867"/>
        <v>0</v>
      </c>
      <c r="BJ5820" s="98">
        <f t="shared" si="867"/>
        <v>0</v>
      </c>
      <c r="BK5820" s="98">
        <f t="shared" si="867"/>
        <v>0</v>
      </c>
      <c r="BL5820" s="33">
        <f t="shared" si="867"/>
        <v>0</v>
      </c>
    </row>
    <row r="5821" spans="1:64" s="24" customFormat="1" ht="12.75" x14ac:dyDescent="0.2">
      <c r="A5821" s="521" t="s">
        <v>83</v>
      </c>
      <c r="B5821" s="108">
        <f>SUM(B5808:B5819)</f>
        <v>485276</v>
      </c>
      <c r="C5821" s="15"/>
      <c r="D5821" s="519">
        <f t="shared" ref="D5821:V5821" si="868">SUM(D5808:D5820)</f>
        <v>83146</v>
      </c>
      <c r="E5821" s="519">
        <f t="shared" si="868"/>
        <v>135</v>
      </c>
      <c r="F5821" s="519">
        <f t="shared" si="868"/>
        <v>0</v>
      </c>
      <c r="G5821" s="519">
        <f t="shared" si="868"/>
        <v>0</v>
      </c>
      <c r="H5821" s="519">
        <f t="shared" si="868"/>
        <v>37579</v>
      </c>
      <c r="I5821" s="519">
        <f t="shared" si="868"/>
        <v>0</v>
      </c>
      <c r="J5821" s="519">
        <f t="shared" si="868"/>
        <v>0</v>
      </c>
      <c r="K5821" s="519">
        <f t="shared" si="868"/>
        <v>0</v>
      </c>
      <c r="L5821" s="519">
        <f t="shared" si="868"/>
        <v>363759</v>
      </c>
      <c r="M5821" s="519">
        <f t="shared" si="868"/>
        <v>359</v>
      </c>
      <c r="N5821" s="519">
        <f t="shared" si="868"/>
        <v>0</v>
      </c>
      <c r="O5821" s="519">
        <f t="shared" si="868"/>
        <v>0</v>
      </c>
      <c r="P5821" s="519">
        <f t="shared" si="868"/>
        <v>947</v>
      </c>
      <c r="Q5821" s="519">
        <f t="shared" si="868"/>
        <v>0</v>
      </c>
      <c r="R5821" s="519">
        <f t="shared" si="868"/>
        <v>484484</v>
      </c>
      <c r="S5821" s="519">
        <f t="shared" si="868"/>
        <v>494</v>
      </c>
      <c r="T5821" s="519">
        <f t="shared" si="868"/>
        <v>-649</v>
      </c>
      <c r="U5821" s="88">
        <f t="shared" si="868"/>
        <v>947</v>
      </c>
      <c r="V5821" s="88">
        <f t="shared" si="868"/>
        <v>0</v>
      </c>
      <c r="W5821" s="27" t="s">
        <v>10</v>
      </c>
      <c r="X5821" s="519">
        <f t="shared" ref="X5821:AF5821" si="869">SUM(X5808:X5819)</f>
        <v>16656</v>
      </c>
      <c r="Y5821" s="519">
        <f t="shared" si="869"/>
        <v>0</v>
      </c>
      <c r="Z5821" s="519">
        <f t="shared" si="869"/>
        <v>3759</v>
      </c>
      <c r="AA5821" s="519">
        <f t="shared" si="869"/>
        <v>0</v>
      </c>
      <c r="AB5821" s="519">
        <f t="shared" si="869"/>
        <v>20028</v>
      </c>
      <c r="AC5821" s="519">
        <f t="shared" si="869"/>
        <v>0</v>
      </c>
      <c r="AD5821" s="519">
        <f t="shared" si="869"/>
        <v>0</v>
      </c>
      <c r="AE5821" s="519">
        <f t="shared" si="869"/>
        <v>40443</v>
      </c>
      <c r="AF5821" s="88">
        <f t="shared" si="869"/>
        <v>0</v>
      </c>
      <c r="AG5821" s="109"/>
      <c r="AH5821" s="519">
        <f>SUM(AH5808:AH5819)</f>
        <v>40443</v>
      </c>
      <c r="AI5821" s="88">
        <f>SUM(AI5808:AI5819)</f>
        <v>47</v>
      </c>
      <c r="AJ5821" s="107"/>
      <c r="AK5821" s="519">
        <f>SUM(AK5808:AK5819)</f>
        <v>92990</v>
      </c>
      <c r="AL5821" s="519">
        <f>SUM(AL5808:AL5820)</f>
        <v>0</v>
      </c>
      <c r="AM5821" s="519"/>
      <c r="AN5821" s="519">
        <f>SUM(AN5808:AN5819)</f>
        <v>68528</v>
      </c>
      <c r="AO5821" s="519">
        <f>SUM(AO5808:AO5819)</f>
        <v>47</v>
      </c>
      <c r="AP5821" s="519">
        <f>SUM(AP5808:AP5819)</f>
        <v>68575</v>
      </c>
      <c r="AQ5821" s="519">
        <f>SUM(AQ5808:AQ5819)</f>
        <v>56</v>
      </c>
      <c r="AR5821" s="88">
        <f>SUM(AR5808:AR5819)</f>
        <v>0</v>
      </c>
      <c r="AS5821" s="109"/>
      <c r="AT5821" s="109"/>
      <c r="AU5821" s="109"/>
      <c r="AV5821" s="92"/>
      <c r="AW5821" s="92"/>
      <c r="AX5821" s="92"/>
      <c r="AY5821" s="28"/>
      <c r="AZ5821" s="28"/>
      <c r="BA5821" s="28"/>
      <c r="BB5821" s="92"/>
      <c r="BD5821" s="29"/>
      <c r="BE5821" s="30" t="str">
        <f t="shared" si="867"/>
        <v>non</v>
      </c>
      <c r="BF5821" s="98">
        <f t="shared" si="867"/>
        <v>0</v>
      </c>
      <c r="BG5821" s="98">
        <f t="shared" si="867"/>
        <v>0</v>
      </c>
      <c r="BH5821" s="98">
        <f t="shared" si="867"/>
        <v>0</v>
      </c>
      <c r="BI5821" s="98">
        <f t="shared" si="867"/>
        <v>0</v>
      </c>
      <c r="BJ5821" s="98">
        <f t="shared" si="867"/>
        <v>0</v>
      </c>
      <c r="BK5821" s="98">
        <f t="shared" si="867"/>
        <v>0</v>
      </c>
      <c r="BL5821" s="33">
        <f t="shared" si="867"/>
        <v>0</v>
      </c>
    </row>
    <row r="5822" spans="1:64" s="24" customFormat="1" ht="11.25" x14ac:dyDescent="0.2">
      <c r="C5822" s="15"/>
      <c r="W5822" s="27" t="s">
        <v>10</v>
      </c>
      <c r="AY5822" s="28"/>
      <c r="AZ5822" s="28"/>
      <c r="BA5822" s="28"/>
      <c r="BD5822" s="29"/>
      <c r="BE5822" s="30" t="str">
        <f t="shared" si="867"/>
        <v>non</v>
      </c>
      <c r="BF5822" s="33">
        <f t="shared" si="867"/>
        <v>0</v>
      </c>
      <c r="BG5822" s="33">
        <f t="shared" si="867"/>
        <v>0</v>
      </c>
      <c r="BH5822" s="33">
        <f t="shared" si="867"/>
        <v>0</v>
      </c>
      <c r="BI5822" s="33">
        <f t="shared" si="867"/>
        <v>0</v>
      </c>
      <c r="BJ5822" s="33">
        <f t="shared" si="867"/>
        <v>0</v>
      </c>
      <c r="BK5822" s="33">
        <f t="shared" si="867"/>
        <v>0</v>
      </c>
      <c r="BL5822" s="33">
        <f t="shared" si="867"/>
        <v>0</v>
      </c>
    </row>
    <row r="5823" spans="1:64" s="111" customFormat="1" ht="12.75" x14ac:dyDescent="0.2">
      <c r="A5823" s="110" t="s">
        <v>84</v>
      </c>
      <c r="C5823" s="15"/>
      <c r="D5823" s="134">
        <v>83434</v>
      </c>
      <c r="E5823" s="112"/>
      <c r="F5823" s="134">
        <v>0</v>
      </c>
      <c r="G5823" s="112"/>
      <c r="H5823" s="134">
        <v>37672</v>
      </c>
      <c r="I5823" s="112"/>
      <c r="J5823" s="134"/>
      <c r="K5823" s="112"/>
      <c r="L5823" s="134">
        <v>365004</v>
      </c>
      <c r="M5823" s="112"/>
      <c r="N5823" s="134">
        <v>0</v>
      </c>
      <c r="O5823" s="112"/>
      <c r="P5823" s="134">
        <v>947</v>
      </c>
      <c r="Q5823" s="112"/>
      <c r="R5823" s="134">
        <f>SUM(D5823:O5823)</f>
        <v>486110</v>
      </c>
      <c r="S5823" s="112"/>
      <c r="U5823" s="134">
        <f>SUM(P5823:Q5823)</f>
        <v>947</v>
      </c>
      <c r="W5823" s="27" t="s">
        <v>10</v>
      </c>
      <c r="AI5823" s="139">
        <f>+AI5821</f>
        <v>47</v>
      </c>
      <c r="AM5823" s="140">
        <f>+AL5821+AO5821</f>
        <v>47</v>
      </c>
      <c r="AN5823" s="141"/>
      <c r="AY5823" s="28"/>
      <c r="AZ5823" s="28"/>
      <c r="BA5823" s="28"/>
      <c r="BD5823" s="116"/>
      <c r="BE5823" s="30" t="str">
        <f t="shared" si="867"/>
        <v>non</v>
      </c>
      <c r="BF5823" s="117">
        <f t="shared" si="867"/>
        <v>0</v>
      </c>
      <c r="BG5823" s="117">
        <f t="shared" si="867"/>
        <v>0</v>
      </c>
      <c r="BH5823" s="117">
        <f t="shared" si="867"/>
        <v>0</v>
      </c>
      <c r="BI5823" s="117">
        <f t="shared" si="867"/>
        <v>0</v>
      </c>
      <c r="BJ5823" s="117">
        <f t="shared" si="867"/>
        <v>0</v>
      </c>
      <c r="BK5823" s="117">
        <f t="shared" si="867"/>
        <v>0</v>
      </c>
      <c r="BL5823" s="117">
        <f t="shared" si="867"/>
        <v>0</v>
      </c>
    </row>
    <row r="5824" spans="1:64" s="111" customFormat="1" ht="12.75" x14ac:dyDescent="0.2">
      <c r="A5824" s="110" t="s">
        <v>85</v>
      </c>
      <c r="C5824" s="15"/>
      <c r="D5824" s="118"/>
      <c r="E5824" s="134">
        <v>134.54</v>
      </c>
      <c r="F5824" s="118"/>
      <c r="G5824" s="134">
        <v>0</v>
      </c>
      <c r="H5824" s="118"/>
      <c r="I5824" s="134">
        <v>0</v>
      </c>
      <c r="J5824" s="118"/>
      <c r="K5824" s="134"/>
      <c r="L5824" s="118"/>
      <c r="M5824" s="134">
        <v>358.8</v>
      </c>
      <c r="N5824" s="118"/>
      <c r="O5824" s="134">
        <v>0</v>
      </c>
      <c r="P5824" s="118"/>
      <c r="Q5824" s="134">
        <v>0</v>
      </c>
      <c r="R5824" s="118"/>
      <c r="S5824" s="134">
        <f>SUM(D5824:O5824)</f>
        <v>493.34000000000003</v>
      </c>
      <c r="U5824" s="118"/>
      <c r="W5824" s="27" t="s">
        <v>10</v>
      </c>
      <c r="AI5824" s="142"/>
      <c r="AM5824" s="143"/>
      <c r="AN5824" s="144"/>
      <c r="AY5824" s="28"/>
      <c r="AZ5824" s="28"/>
      <c r="BA5824" s="28"/>
      <c r="BD5824" s="116"/>
      <c r="BE5824" s="30" t="str">
        <f t="shared" si="867"/>
        <v>non</v>
      </c>
      <c r="BF5824" s="117">
        <f t="shared" si="867"/>
        <v>0</v>
      </c>
      <c r="BG5824" s="117">
        <f t="shared" si="867"/>
        <v>0</v>
      </c>
      <c r="BH5824" s="117">
        <f t="shared" si="867"/>
        <v>0</v>
      </c>
      <c r="BI5824" s="117">
        <f t="shared" si="867"/>
        <v>0</v>
      </c>
      <c r="BJ5824" s="117">
        <f t="shared" si="867"/>
        <v>0</v>
      </c>
      <c r="BK5824" s="117">
        <f t="shared" si="867"/>
        <v>0</v>
      </c>
      <c r="BL5824" s="117">
        <f t="shared" si="867"/>
        <v>0</v>
      </c>
    </row>
    <row r="5825" spans="1:64" s="24" customFormat="1" ht="11.25" x14ac:dyDescent="0.2">
      <c r="C5825" s="15"/>
      <c r="W5825" s="27" t="s">
        <v>10</v>
      </c>
      <c r="AY5825" s="28"/>
      <c r="AZ5825" s="28"/>
      <c r="BA5825" s="28"/>
      <c r="BD5825" s="29"/>
      <c r="BE5825" s="30" t="str">
        <f t="shared" si="867"/>
        <v>non</v>
      </c>
      <c r="BF5825" s="33">
        <f t="shared" si="867"/>
        <v>0</v>
      </c>
      <c r="BG5825" s="33">
        <f t="shared" si="867"/>
        <v>0</v>
      </c>
      <c r="BH5825" s="33">
        <f t="shared" si="867"/>
        <v>0</v>
      </c>
      <c r="BI5825" s="33">
        <f t="shared" si="867"/>
        <v>0</v>
      </c>
      <c r="BJ5825" s="33">
        <f t="shared" si="867"/>
        <v>0</v>
      </c>
      <c r="BK5825" s="33">
        <f t="shared" si="867"/>
        <v>0</v>
      </c>
      <c r="BL5825" s="33">
        <f t="shared" si="867"/>
        <v>0</v>
      </c>
    </row>
    <row r="5826" spans="1:64" s="122" customFormat="1" x14ac:dyDescent="0.25">
      <c r="A5826" s="122" t="str">
        <f>+CONCATENATE("Ecart ",C5826)</f>
        <v xml:space="preserve">Ecart </v>
      </c>
      <c r="C5826" s="15"/>
      <c r="D5826" s="135">
        <f>ROUND(D5821-D5823,0)</f>
        <v>-288</v>
      </c>
      <c r="E5826" s="135">
        <f>ROUND(E5821-E5824,0)</f>
        <v>0</v>
      </c>
      <c r="F5826" s="135">
        <f>ROUND(F5821-F5823,0)</f>
        <v>0</v>
      </c>
      <c r="G5826" s="135">
        <f>ROUND(G5821-G5824,0)</f>
        <v>0</v>
      </c>
      <c r="H5826" s="135">
        <f>ROUND(H5821-H5823,0)</f>
        <v>-93</v>
      </c>
      <c r="I5826" s="135">
        <f>ROUND(I5821-I5824,0)</f>
        <v>0</v>
      </c>
      <c r="J5826" s="135">
        <f>ROUND(J5821-J5823,0)</f>
        <v>0</v>
      </c>
      <c r="K5826" s="135">
        <f>ROUND(K5821-K5824,0)</f>
        <v>0</v>
      </c>
      <c r="L5826" s="135">
        <f>ROUND(L5821-L5823,0)</f>
        <v>-1245</v>
      </c>
      <c r="M5826" s="135">
        <f>ROUND(M5821-M5824,0)</f>
        <v>0</v>
      </c>
      <c r="N5826" s="135">
        <f>ROUND(N5821-N5823,0)</f>
        <v>0</v>
      </c>
      <c r="O5826" s="135">
        <f>ROUND(O5821-O5824,0)</f>
        <v>0</v>
      </c>
      <c r="P5826" s="135">
        <f>ROUND(P5821-P5823,0)</f>
        <v>0</v>
      </c>
      <c r="Q5826" s="135">
        <f>ROUND(Q5821-Q5824,0)</f>
        <v>0</v>
      </c>
      <c r="R5826" s="135">
        <f>ROUND(R5821-R5823,0)</f>
        <v>-1626</v>
      </c>
      <c r="S5826" s="135">
        <f>ROUND(S5821-S5824,0)</f>
        <v>1</v>
      </c>
      <c r="U5826" s="135">
        <f>ROUND(U5821-U5823,0)</f>
        <v>0</v>
      </c>
      <c r="W5826" s="27" t="s">
        <v>10</v>
      </c>
      <c r="AI5826" s="123" t="s">
        <v>86</v>
      </c>
      <c r="AY5826" s="124"/>
      <c r="AZ5826" s="124"/>
      <c r="BA5826" s="124"/>
      <c r="BD5826" s="125"/>
      <c r="BE5826" s="30" t="str">
        <f t="shared" si="867"/>
        <v>non</v>
      </c>
      <c r="BF5826" s="126">
        <f t="shared" si="867"/>
        <v>0</v>
      </c>
      <c r="BG5826" s="126">
        <f t="shared" si="867"/>
        <v>0</v>
      </c>
      <c r="BH5826" s="126">
        <f t="shared" si="867"/>
        <v>0</v>
      </c>
      <c r="BI5826" s="126">
        <f t="shared" si="867"/>
        <v>0</v>
      </c>
      <c r="BJ5826" s="126">
        <f t="shared" si="867"/>
        <v>0</v>
      </c>
      <c r="BK5826" s="126">
        <f t="shared" si="867"/>
        <v>0</v>
      </c>
      <c r="BL5826" s="126">
        <f t="shared" si="867"/>
        <v>0</v>
      </c>
    </row>
    <row r="5827" spans="1:64" x14ac:dyDescent="0.25">
      <c r="C5827" s="15"/>
      <c r="W5827" s="27" t="s">
        <v>10</v>
      </c>
      <c r="AN5827"/>
      <c r="AO5827"/>
      <c r="AP5827"/>
      <c r="AQ5827"/>
      <c r="BE5827" s="30" t="str">
        <f t="shared" si="867"/>
        <v>non</v>
      </c>
      <c r="BF5827" s="3">
        <f t="shared" si="867"/>
        <v>0</v>
      </c>
      <c r="BG5827" s="3">
        <f t="shared" si="867"/>
        <v>0</v>
      </c>
      <c r="BH5827" s="3">
        <f t="shared" si="867"/>
        <v>0</v>
      </c>
      <c r="BI5827" s="3">
        <f t="shared" si="867"/>
        <v>0</v>
      </c>
      <c r="BJ5827" s="3">
        <f t="shared" si="867"/>
        <v>0</v>
      </c>
      <c r="BK5827" s="3">
        <f t="shared" si="867"/>
        <v>0</v>
      </c>
      <c r="BL5827" s="3">
        <f t="shared" si="867"/>
        <v>0</v>
      </c>
    </row>
    <row r="5828" spans="1:64" s="129" customFormat="1" ht="21" x14ac:dyDescent="0.35">
      <c r="A5828" s="126" t="s">
        <v>87</v>
      </c>
      <c r="B5828" s="127"/>
      <c r="C5828" s="15"/>
      <c r="D5828" s="128"/>
      <c r="E5828" s="128"/>
      <c r="F5828" s="128"/>
      <c r="G5828" s="136">
        <v>0</v>
      </c>
      <c r="H5828" s="127" t="s">
        <v>88</v>
      </c>
      <c r="W5828" s="27" t="s">
        <v>10</v>
      </c>
      <c r="AY5828" s="130"/>
      <c r="AZ5828" s="130"/>
      <c r="BA5828" s="130"/>
      <c r="BD5828" s="131"/>
      <c r="BE5828" s="30" t="str">
        <f t="shared" si="867"/>
        <v>non</v>
      </c>
      <c r="BF5828" s="126">
        <f t="shared" si="867"/>
        <v>0</v>
      </c>
      <c r="BG5828" s="126">
        <f t="shared" si="867"/>
        <v>0</v>
      </c>
      <c r="BH5828" s="126">
        <f t="shared" si="867"/>
        <v>0</v>
      </c>
      <c r="BI5828" s="126">
        <f t="shared" si="867"/>
        <v>0</v>
      </c>
      <c r="BJ5828" s="126">
        <f t="shared" si="867"/>
        <v>0</v>
      </c>
      <c r="BK5828" s="126">
        <f t="shared" si="867"/>
        <v>0</v>
      </c>
      <c r="BL5828" s="126">
        <f t="shared" si="867"/>
        <v>0</v>
      </c>
    </row>
    <row r="5829" spans="1:64" x14ac:dyDescent="0.25">
      <c r="A5829" s="3"/>
      <c r="C5829" s="15"/>
      <c r="W5829" s="27" t="s">
        <v>10</v>
      </c>
      <c r="AN5829"/>
      <c r="AO5829"/>
      <c r="AP5829"/>
      <c r="AQ5829"/>
      <c r="BE5829" s="30" t="str">
        <f t="shared" si="867"/>
        <v>non</v>
      </c>
      <c r="BF5829" s="3">
        <f t="shared" si="867"/>
        <v>0</v>
      </c>
      <c r="BG5829" s="3">
        <f t="shared" si="867"/>
        <v>0</v>
      </c>
      <c r="BH5829" s="3">
        <f t="shared" si="867"/>
        <v>0</v>
      </c>
      <c r="BI5829" s="3">
        <f t="shared" si="867"/>
        <v>0</v>
      </c>
      <c r="BJ5829" s="3">
        <f t="shared" si="867"/>
        <v>0</v>
      </c>
      <c r="BK5829" s="3">
        <f t="shared" si="867"/>
        <v>0</v>
      </c>
      <c r="BL5829" s="3">
        <f t="shared" si="867"/>
        <v>0</v>
      </c>
    </row>
    <row r="5830" spans="1:64" s="129" customFormat="1" ht="21" x14ac:dyDescent="0.35">
      <c r="A5830" s="126" t="s">
        <v>89</v>
      </c>
      <c r="B5830" s="127"/>
      <c r="C5830" s="15"/>
      <c r="D5830" s="128"/>
      <c r="E5830" s="128"/>
      <c r="F5830" s="128"/>
      <c r="G5830" s="137">
        <v>0</v>
      </c>
      <c r="H5830" s="127" t="s">
        <v>90</v>
      </c>
      <c r="W5830" s="27" t="s">
        <v>10</v>
      </c>
      <c r="AY5830" s="130"/>
      <c r="AZ5830" s="130"/>
      <c r="BA5830" s="130"/>
      <c r="BD5830" s="131"/>
      <c r="BE5830" s="30" t="str">
        <f t="shared" si="867"/>
        <v>non</v>
      </c>
      <c r="BF5830" s="126">
        <f t="shared" si="867"/>
        <v>0</v>
      </c>
      <c r="BG5830" s="126">
        <f t="shared" si="867"/>
        <v>0</v>
      </c>
      <c r="BH5830" s="126">
        <f t="shared" si="867"/>
        <v>0</v>
      </c>
      <c r="BI5830" s="126">
        <f t="shared" si="867"/>
        <v>0</v>
      </c>
      <c r="BJ5830" s="126">
        <f t="shared" si="867"/>
        <v>0</v>
      </c>
      <c r="BK5830" s="126">
        <f t="shared" si="867"/>
        <v>0</v>
      </c>
      <c r="BL5830" s="126">
        <f t="shared" si="867"/>
        <v>0</v>
      </c>
    </row>
    <row r="5831" spans="1:64" x14ac:dyDescent="0.25">
      <c r="A5831" s="3"/>
      <c r="C5831" s="15"/>
      <c r="W5831" s="27" t="s">
        <v>10</v>
      </c>
      <c r="AN5831"/>
      <c r="AO5831"/>
      <c r="AP5831"/>
      <c r="AQ5831"/>
      <c r="BE5831" s="30" t="str">
        <f t="shared" si="867"/>
        <v>non</v>
      </c>
      <c r="BF5831" s="3">
        <f t="shared" si="867"/>
        <v>0</v>
      </c>
      <c r="BG5831" s="3">
        <f t="shared" si="867"/>
        <v>0</v>
      </c>
      <c r="BH5831" s="3">
        <f t="shared" si="867"/>
        <v>0</v>
      </c>
      <c r="BI5831" s="3">
        <f t="shared" si="867"/>
        <v>0</v>
      </c>
      <c r="BJ5831" s="3">
        <f t="shared" si="867"/>
        <v>0</v>
      </c>
      <c r="BK5831" s="3">
        <f t="shared" si="867"/>
        <v>0</v>
      </c>
      <c r="BL5831" s="3">
        <f t="shared" si="867"/>
        <v>0</v>
      </c>
    </row>
    <row r="5832" spans="1:64" x14ac:dyDescent="0.25">
      <c r="C5832" s="15"/>
      <c r="W5832" s="27" t="s">
        <v>10</v>
      </c>
      <c r="AN5832"/>
      <c r="AO5832"/>
      <c r="AP5832"/>
      <c r="AQ5832"/>
      <c r="BE5832" s="30" t="str">
        <f t="shared" si="867"/>
        <v>non</v>
      </c>
      <c r="BF5832" s="3">
        <f t="shared" si="867"/>
        <v>0</v>
      </c>
      <c r="BG5832" s="3">
        <f t="shared" si="867"/>
        <v>0</v>
      </c>
      <c r="BH5832" s="3">
        <f t="shared" si="867"/>
        <v>0</v>
      </c>
      <c r="BI5832" s="3">
        <f t="shared" si="867"/>
        <v>0</v>
      </c>
      <c r="BJ5832" s="3">
        <f t="shared" si="867"/>
        <v>0</v>
      </c>
      <c r="BK5832" s="3">
        <f t="shared" si="867"/>
        <v>0</v>
      </c>
      <c r="BL5832" s="3">
        <f t="shared" si="867"/>
        <v>0</v>
      </c>
    </row>
    <row r="5833" spans="1:64" x14ac:dyDescent="0.25">
      <c r="C5833" s="15"/>
      <c r="W5833" s="27" t="s">
        <v>10</v>
      </c>
      <c r="AN5833"/>
      <c r="AO5833"/>
      <c r="AP5833"/>
      <c r="AQ5833"/>
      <c r="BE5833" s="30" t="str">
        <f t="shared" si="867"/>
        <v>non</v>
      </c>
      <c r="BF5833" s="3">
        <f t="shared" si="867"/>
        <v>0</v>
      </c>
      <c r="BG5833" s="3">
        <f t="shared" si="867"/>
        <v>0</v>
      </c>
      <c r="BH5833" s="3">
        <f t="shared" si="867"/>
        <v>0</v>
      </c>
      <c r="BI5833" s="3">
        <f t="shared" si="867"/>
        <v>0</v>
      </c>
      <c r="BJ5833" s="3">
        <f t="shared" si="867"/>
        <v>0</v>
      </c>
      <c r="BK5833" s="3">
        <f t="shared" si="867"/>
        <v>0</v>
      </c>
      <c r="BL5833" s="3">
        <f t="shared" si="867"/>
        <v>0</v>
      </c>
    </row>
    <row r="5834" spans="1:64" x14ac:dyDescent="0.25">
      <c r="C5834" s="15"/>
      <c r="W5834" s="27" t="s">
        <v>10</v>
      </c>
      <c r="AN5834"/>
      <c r="AO5834"/>
      <c r="AP5834"/>
      <c r="AQ5834"/>
      <c r="BE5834" s="30" t="str">
        <f t="shared" ref="BE5834:BL5849" si="870">+BE5833</f>
        <v>non</v>
      </c>
      <c r="BF5834" s="3">
        <f t="shared" si="870"/>
        <v>0</v>
      </c>
      <c r="BG5834" s="3">
        <f t="shared" si="870"/>
        <v>0</v>
      </c>
      <c r="BH5834" s="3">
        <f t="shared" si="870"/>
        <v>0</v>
      </c>
      <c r="BI5834" s="3">
        <f t="shared" si="870"/>
        <v>0</v>
      </c>
      <c r="BJ5834" s="3">
        <f t="shared" si="870"/>
        <v>0</v>
      </c>
      <c r="BK5834" s="3">
        <f t="shared" si="870"/>
        <v>0</v>
      </c>
      <c r="BL5834" s="3">
        <f t="shared" si="870"/>
        <v>0</v>
      </c>
    </row>
    <row r="5835" spans="1:64" x14ac:dyDescent="0.25">
      <c r="C5835" s="15"/>
      <c r="W5835" s="27" t="s">
        <v>10</v>
      </c>
      <c r="AN5835"/>
      <c r="AO5835"/>
      <c r="AP5835"/>
      <c r="AQ5835"/>
      <c r="BE5835" s="30" t="str">
        <f t="shared" si="870"/>
        <v>non</v>
      </c>
      <c r="BF5835" s="3">
        <f t="shared" si="870"/>
        <v>0</v>
      </c>
      <c r="BG5835" s="3">
        <f t="shared" si="870"/>
        <v>0</v>
      </c>
      <c r="BH5835" s="3">
        <f t="shared" si="870"/>
        <v>0</v>
      </c>
      <c r="BI5835" s="3">
        <f t="shared" si="870"/>
        <v>0</v>
      </c>
      <c r="BJ5835" s="3">
        <f t="shared" si="870"/>
        <v>0</v>
      </c>
      <c r="BK5835" s="3">
        <f t="shared" si="870"/>
        <v>0</v>
      </c>
      <c r="BL5835" s="3">
        <f t="shared" si="870"/>
        <v>0</v>
      </c>
    </row>
    <row r="5836" spans="1:64" x14ac:dyDescent="0.25">
      <c r="C5836" s="15"/>
      <c r="W5836" s="27" t="s">
        <v>10</v>
      </c>
      <c r="AN5836"/>
      <c r="AO5836"/>
      <c r="AP5836"/>
      <c r="AQ5836"/>
      <c r="BE5836" s="30" t="str">
        <f t="shared" si="870"/>
        <v>non</v>
      </c>
      <c r="BF5836" s="3">
        <f t="shared" si="870"/>
        <v>0</v>
      </c>
      <c r="BG5836" s="3">
        <f t="shared" si="870"/>
        <v>0</v>
      </c>
      <c r="BH5836" s="3">
        <f t="shared" si="870"/>
        <v>0</v>
      </c>
      <c r="BI5836" s="3">
        <f t="shared" si="870"/>
        <v>0</v>
      </c>
      <c r="BJ5836" s="3">
        <f t="shared" si="870"/>
        <v>0</v>
      </c>
      <c r="BK5836" s="3">
        <f t="shared" si="870"/>
        <v>0</v>
      </c>
      <c r="BL5836" s="3">
        <f t="shared" si="870"/>
        <v>0</v>
      </c>
    </row>
    <row r="5837" spans="1:64" x14ac:dyDescent="0.25">
      <c r="C5837" s="15"/>
      <c r="W5837" s="27" t="s">
        <v>10</v>
      </c>
      <c r="AN5837"/>
      <c r="AO5837"/>
      <c r="AP5837"/>
      <c r="AQ5837"/>
      <c r="BE5837" s="30" t="str">
        <f t="shared" si="870"/>
        <v>non</v>
      </c>
      <c r="BF5837" s="3">
        <f t="shared" si="870"/>
        <v>0</v>
      </c>
      <c r="BG5837" s="3">
        <f t="shared" si="870"/>
        <v>0</v>
      </c>
      <c r="BH5837" s="3">
        <f t="shared" si="870"/>
        <v>0</v>
      </c>
      <c r="BI5837" s="3">
        <f t="shared" si="870"/>
        <v>0</v>
      </c>
      <c r="BJ5837" s="3">
        <f t="shared" si="870"/>
        <v>0</v>
      </c>
      <c r="BK5837" s="3">
        <f t="shared" si="870"/>
        <v>0</v>
      </c>
      <c r="BL5837" s="3">
        <f t="shared" si="870"/>
        <v>0</v>
      </c>
    </row>
    <row r="5838" spans="1:64" x14ac:dyDescent="0.25">
      <c r="C5838" s="15"/>
      <c r="W5838" s="27" t="s">
        <v>10</v>
      </c>
      <c r="AN5838"/>
      <c r="AO5838"/>
      <c r="AP5838"/>
      <c r="AQ5838"/>
      <c r="BE5838" s="30" t="str">
        <f t="shared" si="870"/>
        <v>non</v>
      </c>
      <c r="BF5838" s="3">
        <f t="shared" si="870"/>
        <v>0</v>
      </c>
      <c r="BG5838" s="3">
        <f t="shared" si="870"/>
        <v>0</v>
      </c>
      <c r="BH5838" s="3">
        <f t="shared" si="870"/>
        <v>0</v>
      </c>
      <c r="BI5838" s="3">
        <f t="shared" si="870"/>
        <v>0</v>
      </c>
      <c r="BJ5838" s="3">
        <f t="shared" si="870"/>
        <v>0</v>
      </c>
      <c r="BK5838" s="3">
        <f t="shared" si="870"/>
        <v>0</v>
      </c>
      <c r="BL5838" s="3">
        <f t="shared" si="870"/>
        <v>0</v>
      </c>
    </row>
    <row r="5839" spans="1:64" x14ac:dyDescent="0.25">
      <c r="C5839" s="15"/>
      <c r="W5839" s="27" t="s">
        <v>10</v>
      </c>
      <c r="AN5839"/>
      <c r="AO5839"/>
      <c r="AP5839"/>
      <c r="AQ5839"/>
      <c r="BE5839" s="30" t="str">
        <f t="shared" si="870"/>
        <v>non</v>
      </c>
      <c r="BF5839" s="3">
        <f t="shared" si="870"/>
        <v>0</v>
      </c>
      <c r="BG5839" s="3">
        <f t="shared" si="870"/>
        <v>0</v>
      </c>
      <c r="BH5839" s="3">
        <f t="shared" si="870"/>
        <v>0</v>
      </c>
      <c r="BI5839" s="3">
        <f t="shared" si="870"/>
        <v>0</v>
      </c>
      <c r="BJ5839" s="3">
        <f t="shared" si="870"/>
        <v>0</v>
      </c>
      <c r="BK5839" s="3">
        <f t="shared" si="870"/>
        <v>0</v>
      </c>
      <c r="BL5839" s="3">
        <f t="shared" si="870"/>
        <v>0</v>
      </c>
    </row>
    <row r="5840" spans="1:64" x14ac:dyDescent="0.25">
      <c r="C5840" s="15"/>
      <c r="W5840" s="27" t="s">
        <v>10</v>
      </c>
      <c r="AN5840"/>
      <c r="AO5840"/>
      <c r="AP5840"/>
      <c r="AQ5840"/>
      <c r="BE5840" s="30" t="str">
        <f t="shared" si="870"/>
        <v>non</v>
      </c>
      <c r="BF5840" s="3">
        <f t="shared" si="870"/>
        <v>0</v>
      </c>
      <c r="BG5840" s="3">
        <f t="shared" si="870"/>
        <v>0</v>
      </c>
      <c r="BH5840" s="3">
        <f t="shared" si="870"/>
        <v>0</v>
      </c>
      <c r="BI5840" s="3">
        <f t="shared" si="870"/>
        <v>0</v>
      </c>
      <c r="BJ5840" s="3">
        <f t="shared" si="870"/>
        <v>0</v>
      </c>
      <c r="BK5840" s="3">
        <f t="shared" si="870"/>
        <v>0</v>
      </c>
      <c r="BL5840" s="3">
        <f t="shared" si="870"/>
        <v>0</v>
      </c>
    </row>
    <row r="5841" spans="3:64" x14ac:dyDescent="0.25">
      <c r="C5841" s="15"/>
      <c r="W5841" s="27" t="s">
        <v>10</v>
      </c>
      <c r="AN5841"/>
      <c r="AO5841"/>
      <c r="AP5841"/>
      <c r="AQ5841"/>
      <c r="BE5841" s="30" t="str">
        <f t="shared" si="870"/>
        <v>non</v>
      </c>
      <c r="BF5841" s="3">
        <f t="shared" si="870"/>
        <v>0</v>
      </c>
      <c r="BG5841" s="3">
        <f t="shared" si="870"/>
        <v>0</v>
      </c>
      <c r="BH5841" s="3">
        <f t="shared" si="870"/>
        <v>0</v>
      </c>
      <c r="BI5841" s="3">
        <f t="shared" si="870"/>
        <v>0</v>
      </c>
      <c r="BJ5841" s="3">
        <f t="shared" si="870"/>
        <v>0</v>
      </c>
      <c r="BK5841" s="3">
        <f t="shared" si="870"/>
        <v>0</v>
      </c>
      <c r="BL5841" s="3">
        <f t="shared" si="870"/>
        <v>0</v>
      </c>
    </row>
    <row r="5842" spans="3:64" x14ac:dyDescent="0.25">
      <c r="C5842" s="15"/>
      <c r="W5842" s="27" t="s">
        <v>10</v>
      </c>
      <c r="AN5842"/>
      <c r="AO5842"/>
      <c r="AP5842"/>
      <c r="AQ5842"/>
      <c r="BE5842" s="30" t="str">
        <f t="shared" si="870"/>
        <v>non</v>
      </c>
      <c r="BF5842" s="3">
        <f t="shared" si="870"/>
        <v>0</v>
      </c>
      <c r="BG5842" s="3">
        <f t="shared" si="870"/>
        <v>0</v>
      </c>
      <c r="BH5842" s="3">
        <f t="shared" si="870"/>
        <v>0</v>
      </c>
      <c r="BI5842" s="3">
        <f t="shared" si="870"/>
        <v>0</v>
      </c>
      <c r="BJ5842" s="3">
        <f t="shared" si="870"/>
        <v>0</v>
      </c>
      <c r="BK5842" s="3">
        <f t="shared" si="870"/>
        <v>0</v>
      </c>
      <c r="BL5842" s="3">
        <f t="shared" si="870"/>
        <v>0</v>
      </c>
    </row>
    <row r="5843" spans="3:64" x14ac:dyDescent="0.25">
      <c r="C5843" s="15"/>
      <c r="W5843" s="27" t="s">
        <v>10</v>
      </c>
      <c r="AN5843"/>
      <c r="AO5843"/>
      <c r="AP5843"/>
      <c r="AQ5843"/>
      <c r="BE5843" s="30" t="str">
        <f t="shared" si="870"/>
        <v>non</v>
      </c>
      <c r="BF5843" s="3">
        <f t="shared" si="870"/>
        <v>0</v>
      </c>
      <c r="BG5843" s="3">
        <f t="shared" si="870"/>
        <v>0</v>
      </c>
      <c r="BH5843" s="3">
        <f t="shared" si="870"/>
        <v>0</v>
      </c>
      <c r="BI5843" s="3">
        <f t="shared" si="870"/>
        <v>0</v>
      </c>
      <c r="BJ5843" s="3">
        <f t="shared" si="870"/>
        <v>0</v>
      </c>
      <c r="BK5843" s="3">
        <f t="shared" si="870"/>
        <v>0</v>
      </c>
      <c r="BL5843" s="3">
        <f t="shared" si="870"/>
        <v>0</v>
      </c>
    </row>
    <row r="5844" spans="3:64" x14ac:dyDescent="0.25">
      <c r="C5844" s="15"/>
      <c r="W5844" s="27" t="s">
        <v>10</v>
      </c>
      <c r="AN5844"/>
      <c r="AO5844"/>
      <c r="AP5844"/>
      <c r="AQ5844"/>
      <c r="BE5844" s="30" t="str">
        <f t="shared" si="870"/>
        <v>non</v>
      </c>
      <c r="BF5844" s="3">
        <f t="shared" si="870"/>
        <v>0</v>
      </c>
      <c r="BG5844" s="3">
        <f t="shared" si="870"/>
        <v>0</v>
      </c>
      <c r="BH5844" s="3">
        <f t="shared" si="870"/>
        <v>0</v>
      </c>
      <c r="BI5844" s="3">
        <f t="shared" si="870"/>
        <v>0</v>
      </c>
      <c r="BJ5844" s="3">
        <f t="shared" si="870"/>
        <v>0</v>
      </c>
      <c r="BK5844" s="3">
        <f t="shared" si="870"/>
        <v>0</v>
      </c>
      <c r="BL5844" s="3">
        <f t="shared" si="870"/>
        <v>0</v>
      </c>
    </row>
    <row r="5845" spans="3:64" x14ac:dyDescent="0.25">
      <c r="C5845" s="15"/>
      <c r="W5845" s="27" t="s">
        <v>10</v>
      </c>
      <c r="AN5845"/>
      <c r="AO5845"/>
      <c r="AP5845"/>
      <c r="AQ5845"/>
      <c r="BE5845" s="30" t="str">
        <f t="shared" si="870"/>
        <v>non</v>
      </c>
      <c r="BF5845" s="3">
        <f t="shared" si="870"/>
        <v>0</v>
      </c>
      <c r="BG5845" s="3">
        <f t="shared" si="870"/>
        <v>0</v>
      </c>
      <c r="BH5845" s="3">
        <f t="shared" si="870"/>
        <v>0</v>
      </c>
      <c r="BI5845" s="3">
        <f t="shared" si="870"/>
        <v>0</v>
      </c>
      <c r="BJ5845" s="3">
        <f t="shared" si="870"/>
        <v>0</v>
      </c>
      <c r="BK5845" s="3">
        <f t="shared" si="870"/>
        <v>0</v>
      </c>
      <c r="BL5845" s="3">
        <f t="shared" si="870"/>
        <v>0</v>
      </c>
    </row>
    <row r="5846" spans="3:64" x14ac:dyDescent="0.25">
      <c r="C5846" s="15"/>
      <c r="W5846" s="27" t="s">
        <v>10</v>
      </c>
      <c r="AN5846"/>
      <c r="AO5846"/>
      <c r="AP5846"/>
      <c r="AQ5846"/>
      <c r="BE5846" s="30" t="str">
        <f t="shared" si="870"/>
        <v>non</v>
      </c>
      <c r="BF5846" s="3">
        <f t="shared" si="870"/>
        <v>0</v>
      </c>
      <c r="BG5846" s="3">
        <f t="shared" si="870"/>
        <v>0</v>
      </c>
      <c r="BH5846" s="3">
        <f t="shared" si="870"/>
        <v>0</v>
      </c>
      <c r="BI5846" s="3">
        <f t="shared" si="870"/>
        <v>0</v>
      </c>
      <c r="BJ5846" s="3">
        <f t="shared" si="870"/>
        <v>0</v>
      </c>
      <c r="BK5846" s="3">
        <f t="shared" si="870"/>
        <v>0</v>
      </c>
      <c r="BL5846" s="3">
        <f t="shared" si="870"/>
        <v>0</v>
      </c>
    </row>
    <row r="5847" spans="3:64" x14ac:dyDescent="0.25">
      <c r="C5847" s="15"/>
      <c r="W5847" s="27" t="s">
        <v>10</v>
      </c>
      <c r="AN5847"/>
      <c r="AO5847"/>
      <c r="AP5847"/>
      <c r="AQ5847"/>
      <c r="BE5847" s="30" t="str">
        <f t="shared" si="870"/>
        <v>non</v>
      </c>
      <c r="BF5847" s="3">
        <f t="shared" si="870"/>
        <v>0</v>
      </c>
      <c r="BG5847" s="3">
        <f t="shared" si="870"/>
        <v>0</v>
      </c>
      <c r="BH5847" s="3">
        <f t="shared" si="870"/>
        <v>0</v>
      </c>
      <c r="BI5847" s="3">
        <f t="shared" si="870"/>
        <v>0</v>
      </c>
      <c r="BJ5847" s="3">
        <f t="shared" si="870"/>
        <v>0</v>
      </c>
      <c r="BK5847" s="3">
        <f t="shared" si="870"/>
        <v>0</v>
      </c>
      <c r="BL5847" s="3">
        <f t="shared" si="870"/>
        <v>0</v>
      </c>
    </row>
    <row r="5848" spans="3:64" x14ac:dyDescent="0.25">
      <c r="C5848" s="15"/>
      <c r="W5848" s="27" t="s">
        <v>10</v>
      </c>
      <c r="AN5848"/>
      <c r="AO5848"/>
      <c r="AP5848"/>
      <c r="AQ5848"/>
      <c r="BE5848" s="30" t="str">
        <f t="shared" si="870"/>
        <v>non</v>
      </c>
      <c r="BF5848" s="3">
        <f t="shared" si="870"/>
        <v>0</v>
      </c>
      <c r="BG5848" s="3">
        <f t="shared" si="870"/>
        <v>0</v>
      </c>
      <c r="BH5848" s="3">
        <f t="shared" si="870"/>
        <v>0</v>
      </c>
      <c r="BI5848" s="3">
        <f t="shared" si="870"/>
        <v>0</v>
      </c>
      <c r="BJ5848" s="3">
        <f t="shared" si="870"/>
        <v>0</v>
      </c>
      <c r="BK5848" s="3">
        <f t="shared" si="870"/>
        <v>0</v>
      </c>
      <c r="BL5848" s="3">
        <f t="shared" si="870"/>
        <v>0</v>
      </c>
    </row>
    <row r="5849" spans="3:64" x14ac:dyDescent="0.25">
      <c r="C5849" s="15"/>
      <c r="W5849" s="27" t="s">
        <v>10</v>
      </c>
      <c r="AN5849"/>
      <c r="AO5849"/>
      <c r="AP5849"/>
      <c r="AQ5849"/>
      <c r="BE5849" s="30" t="str">
        <f t="shared" si="870"/>
        <v>non</v>
      </c>
      <c r="BF5849" s="3">
        <f t="shared" si="870"/>
        <v>0</v>
      </c>
      <c r="BG5849" s="3">
        <f t="shared" si="870"/>
        <v>0</v>
      </c>
      <c r="BH5849" s="3">
        <f t="shared" si="870"/>
        <v>0</v>
      </c>
      <c r="BI5849" s="3">
        <f t="shared" si="870"/>
        <v>0</v>
      </c>
      <c r="BJ5849" s="3">
        <f t="shared" si="870"/>
        <v>0</v>
      </c>
      <c r="BK5849" s="3">
        <f t="shared" si="870"/>
        <v>0</v>
      </c>
      <c r="BL5849" s="3">
        <f t="shared" si="870"/>
        <v>0</v>
      </c>
    </row>
    <row r="5850" spans="3:64" x14ac:dyDescent="0.25">
      <c r="C5850" s="15"/>
      <c r="W5850" s="27" t="s">
        <v>10</v>
      </c>
      <c r="AN5850"/>
      <c r="AO5850"/>
      <c r="AP5850"/>
      <c r="AQ5850"/>
      <c r="BE5850" s="30" t="str">
        <f t="shared" ref="BE5850:BL5865" si="871">+BE5849</f>
        <v>non</v>
      </c>
      <c r="BF5850" s="3">
        <f t="shared" si="871"/>
        <v>0</v>
      </c>
      <c r="BG5850" s="3">
        <f t="shared" si="871"/>
        <v>0</v>
      </c>
      <c r="BH5850" s="3">
        <f t="shared" si="871"/>
        <v>0</v>
      </c>
      <c r="BI5850" s="3">
        <f t="shared" si="871"/>
        <v>0</v>
      </c>
      <c r="BJ5850" s="3">
        <f t="shared" si="871"/>
        <v>0</v>
      </c>
      <c r="BK5850" s="3">
        <f t="shared" si="871"/>
        <v>0</v>
      </c>
      <c r="BL5850" s="3">
        <f t="shared" si="871"/>
        <v>0</v>
      </c>
    </row>
    <row r="5851" spans="3:64" x14ac:dyDescent="0.25">
      <c r="C5851" s="15"/>
      <c r="W5851" s="27" t="s">
        <v>10</v>
      </c>
      <c r="AN5851"/>
      <c r="AO5851"/>
      <c r="AP5851"/>
      <c r="AQ5851"/>
      <c r="BE5851" s="30" t="str">
        <f t="shared" si="871"/>
        <v>non</v>
      </c>
      <c r="BF5851" s="3">
        <f t="shared" si="871"/>
        <v>0</v>
      </c>
      <c r="BG5851" s="3">
        <f t="shared" si="871"/>
        <v>0</v>
      </c>
      <c r="BH5851" s="3">
        <f t="shared" si="871"/>
        <v>0</v>
      </c>
      <c r="BI5851" s="3">
        <f t="shared" si="871"/>
        <v>0</v>
      </c>
      <c r="BJ5851" s="3">
        <f t="shared" si="871"/>
        <v>0</v>
      </c>
      <c r="BK5851" s="3">
        <f t="shared" si="871"/>
        <v>0</v>
      </c>
      <c r="BL5851" s="3">
        <f t="shared" si="871"/>
        <v>0</v>
      </c>
    </row>
    <row r="5852" spans="3:64" x14ac:dyDescent="0.25">
      <c r="C5852" s="15"/>
      <c r="W5852" s="27" t="s">
        <v>10</v>
      </c>
      <c r="AN5852"/>
      <c r="AO5852"/>
      <c r="AP5852"/>
      <c r="AQ5852"/>
      <c r="BE5852" s="30" t="str">
        <f t="shared" si="871"/>
        <v>non</v>
      </c>
      <c r="BF5852" s="3">
        <f t="shared" si="871"/>
        <v>0</v>
      </c>
      <c r="BG5852" s="3">
        <f t="shared" si="871"/>
        <v>0</v>
      </c>
      <c r="BH5852" s="3">
        <f t="shared" si="871"/>
        <v>0</v>
      </c>
      <c r="BI5852" s="3">
        <f t="shared" si="871"/>
        <v>0</v>
      </c>
      <c r="BJ5852" s="3">
        <f t="shared" si="871"/>
        <v>0</v>
      </c>
      <c r="BK5852" s="3">
        <f t="shared" si="871"/>
        <v>0</v>
      </c>
      <c r="BL5852" s="3">
        <f t="shared" si="871"/>
        <v>0</v>
      </c>
    </row>
    <row r="5853" spans="3:64" x14ac:dyDescent="0.25">
      <c r="C5853" s="15"/>
      <c r="W5853" s="27" t="s">
        <v>10</v>
      </c>
      <c r="AN5853"/>
      <c r="AO5853"/>
      <c r="AP5853"/>
      <c r="AQ5853"/>
      <c r="BE5853" s="30" t="str">
        <f t="shared" si="871"/>
        <v>non</v>
      </c>
      <c r="BF5853" s="3">
        <f t="shared" si="871"/>
        <v>0</v>
      </c>
      <c r="BG5853" s="3">
        <f t="shared" si="871"/>
        <v>0</v>
      </c>
      <c r="BH5853" s="3">
        <f t="shared" si="871"/>
        <v>0</v>
      </c>
      <c r="BI5853" s="3">
        <f t="shared" si="871"/>
        <v>0</v>
      </c>
      <c r="BJ5853" s="3">
        <f t="shared" si="871"/>
        <v>0</v>
      </c>
      <c r="BK5853" s="3">
        <f t="shared" si="871"/>
        <v>0</v>
      </c>
      <c r="BL5853" s="3">
        <f t="shared" si="871"/>
        <v>0</v>
      </c>
    </row>
    <row r="5854" spans="3:64" x14ac:dyDescent="0.25">
      <c r="C5854" s="15"/>
      <c r="W5854" s="27" t="s">
        <v>10</v>
      </c>
      <c r="AN5854"/>
      <c r="AO5854"/>
      <c r="AP5854"/>
      <c r="AQ5854"/>
      <c r="BE5854" s="30" t="str">
        <f t="shared" si="871"/>
        <v>non</v>
      </c>
      <c r="BF5854" s="3">
        <f t="shared" si="871"/>
        <v>0</v>
      </c>
      <c r="BG5854" s="3">
        <f t="shared" si="871"/>
        <v>0</v>
      </c>
      <c r="BH5854" s="3">
        <f t="shared" si="871"/>
        <v>0</v>
      </c>
      <c r="BI5854" s="3">
        <f t="shared" si="871"/>
        <v>0</v>
      </c>
      <c r="BJ5854" s="3">
        <f t="shared" si="871"/>
        <v>0</v>
      </c>
      <c r="BK5854" s="3">
        <f t="shared" si="871"/>
        <v>0</v>
      </c>
      <c r="BL5854" s="3">
        <f t="shared" si="871"/>
        <v>0</v>
      </c>
    </row>
    <row r="5855" spans="3:64" x14ac:dyDescent="0.25">
      <c r="C5855" s="15"/>
      <c r="W5855" s="27" t="s">
        <v>10</v>
      </c>
      <c r="AN5855"/>
      <c r="AO5855"/>
      <c r="AP5855"/>
      <c r="AQ5855"/>
      <c r="BE5855" s="30" t="str">
        <f t="shared" si="871"/>
        <v>non</v>
      </c>
      <c r="BF5855" s="3">
        <f t="shared" si="871"/>
        <v>0</v>
      </c>
      <c r="BG5855" s="3">
        <f t="shared" si="871"/>
        <v>0</v>
      </c>
      <c r="BH5855" s="3">
        <f t="shared" si="871"/>
        <v>0</v>
      </c>
      <c r="BI5855" s="3">
        <f t="shared" si="871"/>
        <v>0</v>
      </c>
      <c r="BJ5855" s="3">
        <f t="shared" si="871"/>
        <v>0</v>
      </c>
      <c r="BK5855" s="3">
        <f t="shared" si="871"/>
        <v>0</v>
      </c>
      <c r="BL5855" s="3">
        <f t="shared" si="871"/>
        <v>0</v>
      </c>
    </row>
    <row r="5856" spans="3:64" x14ac:dyDescent="0.25">
      <c r="C5856" s="15"/>
      <c r="W5856" s="27" t="s">
        <v>10</v>
      </c>
      <c r="AN5856"/>
      <c r="AO5856"/>
      <c r="AP5856"/>
      <c r="AQ5856"/>
      <c r="BE5856" s="30" t="str">
        <f t="shared" si="871"/>
        <v>non</v>
      </c>
      <c r="BF5856" s="3">
        <f t="shared" si="871"/>
        <v>0</v>
      </c>
      <c r="BG5856" s="3">
        <f t="shared" si="871"/>
        <v>0</v>
      </c>
      <c r="BH5856" s="3">
        <f t="shared" si="871"/>
        <v>0</v>
      </c>
      <c r="BI5856" s="3">
        <f t="shared" si="871"/>
        <v>0</v>
      </c>
      <c r="BJ5856" s="3">
        <f t="shared" si="871"/>
        <v>0</v>
      </c>
      <c r="BK5856" s="3">
        <f t="shared" si="871"/>
        <v>0</v>
      </c>
      <c r="BL5856" s="3">
        <f t="shared" si="871"/>
        <v>0</v>
      </c>
    </row>
    <row r="5857" spans="3:57" x14ac:dyDescent="0.25">
      <c r="C5857" s="15"/>
      <c r="W5857" s="132" t="s">
        <v>91</v>
      </c>
      <c r="AN5857"/>
      <c r="AO5857"/>
      <c r="AP5857"/>
      <c r="AQ5857"/>
      <c r="BD5857"/>
      <c r="BE5857" s="30" t="str">
        <f t="shared" si="871"/>
        <v>non</v>
      </c>
    </row>
    <row r="5858" spans="3:57" x14ac:dyDescent="0.25">
      <c r="C5858" s="15"/>
      <c r="W5858" s="132" t="s">
        <v>91</v>
      </c>
      <c r="AN5858"/>
      <c r="AO5858"/>
      <c r="AP5858"/>
      <c r="AQ5858"/>
      <c r="BD5858"/>
      <c r="BE5858" s="30" t="str">
        <f t="shared" si="871"/>
        <v>non</v>
      </c>
    </row>
    <row r="5859" spans="3:57" x14ac:dyDescent="0.25">
      <c r="C5859" s="15"/>
      <c r="W5859" s="132" t="s">
        <v>91</v>
      </c>
      <c r="AN5859"/>
      <c r="AO5859"/>
      <c r="AP5859"/>
      <c r="AQ5859"/>
      <c r="BD5859"/>
      <c r="BE5859" s="30" t="str">
        <f t="shared" si="871"/>
        <v>non</v>
      </c>
    </row>
    <row r="5860" spans="3:57" x14ac:dyDescent="0.25">
      <c r="C5860" s="15"/>
      <c r="W5860" s="132" t="s">
        <v>91</v>
      </c>
      <c r="AN5860"/>
      <c r="AO5860"/>
      <c r="AP5860"/>
      <c r="AQ5860"/>
      <c r="BD5860"/>
      <c r="BE5860" s="30" t="str">
        <f t="shared" si="871"/>
        <v>non</v>
      </c>
    </row>
    <row r="5861" spans="3:57" x14ac:dyDescent="0.25">
      <c r="C5861" s="15"/>
      <c r="W5861" s="132" t="s">
        <v>91</v>
      </c>
      <c r="AN5861"/>
      <c r="AO5861"/>
      <c r="AP5861"/>
      <c r="AQ5861"/>
      <c r="BD5861"/>
      <c r="BE5861" s="30" t="str">
        <f t="shared" si="871"/>
        <v>non</v>
      </c>
    </row>
    <row r="5862" spans="3:57" x14ac:dyDescent="0.25">
      <c r="C5862" s="15"/>
      <c r="W5862" s="132" t="s">
        <v>91</v>
      </c>
      <c r="AN5862"/>
      <c r="AO5862"/>
      <c r="AP5862"/>
      <c r="AQ5862"/>
      <c r="BD5862"/>
      <c r="BE5862" s="30" t="str">
        <f t="shared" si="871"/>
        <v>non</v>
      </c>
    </row>
    <row r="5863" spans="3:57" x14ac:dyDescent="0.25">
      <c r="C5863" s="15"/>
      <c r="W5863" s="132" t="s">
        <v>91</v>
      </c>
      <c r="AN5863"/>
      <c r="AO5863"/>
      <c r="AP5863"/>
      <c r="AQ5863"/>
      <c r="BD5863"/>
      <c r="BE5863" s="30" t="str">
        <f t="shared" si="871"/>
        <v>non</v>
      </c>
    </row>
    <row r="5864" spans="3:57" x14ac:dyDescent="0.25">
      <c r="C5864" s="15"/>
      <c r="W5864" s="132" t="s">
        <v>91</v>
      </c>
      <c r="AN5864"/>
      <c r="AO5864"/>
      <c r="AP5864"/>
      <c r="AQ5864"/>
      <c r="BD5864"/>
      <c r="BE5864" s="30" t="str">
        <f t="shared" si="871"/>
        <v>non</v>
      </c>
    </row>
    <row r="5865" spans="3:57" x14ac:dyDescent="0.25">
      <c r="C5865" s="15"/>
      <c r="W5865" s="132" t="s">
        <v>91</v>
      </c>
      <c r="AN5865"/>
      <c r="AO5865"/>
      <c r="AP5865"/>
      <c r="AQ5865"/>
      <c r="BD5865"/>
      <c r="BE5865" s="30" t="str">
        <f t="shared" si="871"/>
        <v>non</v>
      </c>
    </row>
    <row r="5866" spans="3:57" x14ac:dyDescent="0.25">
      <c r="C5866" s="15"/>
      <c r="W5866" s="132" t="s">
        <v>91</v>
      </c>
      <c r="AN5866"/>
      <c r="AO5866"/>
      <c r="AP5866"/>
      <c r="AQ5866"/>
      <c r="BD5866"/>
      <c r="BE5866" s="30" t="str">
        <f t="shared" ref="BE5866:BE5929" si="872">+BE5865</f>
        <v>non</v>
      </c>
    </row>
    <row r="5867" spans="3:57" x14ac:dyDescent="0.25">
      <c r="C5867" s="15"/>
      <c r="W5867" s="132" t="s">
        <v>91</v>
      </c>
      <c r="AN5867"/>
      <c r="AO5867"/>
      <c r="AP5867"/>
      <c r="AQ5867"/>
      <c r="BD5867"/>
      <c r="BE5867" s="30" t="str">
        <f t="shared" si="872"/>
        <v>non</v>
      </c>
    </row>
    <row r="5868" spans="3:57" x14ac:dyDescent="0.25">
      <c r="C5868" s="15"/>
      <c r="W5868" s="132" t="s">
        <v>91</v>
      </c>
      <c r="AN5868"/>
      <c r="AO5868"/>
      <c r="AP5868"/>
      <c r="AQ5868"/>
      <c r="BD5868"/>
      <c r="BE5868" s="30" t="str">
        <f t="shared" si="872"/>
        <v>non</v>
      </c>
    </row>
    <row r="5869" spans="3:57" x14ac:dyDescent="0.25">
      <c r="C5869" s="15"/>
      <c r="W5869" s="132" t="s">
        <v>91</v>
      </c>
      <c r="AN5869"/>
      <c r="AO5869"/>
      <c r="AP5869"/>
      <c r="AQ5869"/>
      <c r="BD5869"/>
      <c r="BE5869" s="30" t="str">
        <f t="shared" si="872"/>
        <v>non</v>
      </c>
    </row>
    <row r="5870" spans="3:57" x14ac:dyDescent="0.25">
      <c r="C5870" s="15"/>
      <c r="W5870" s="132" t="s">
        <v>91</v>
      </c>
      <c r="AN5870"/>
      <c r="AO5870"/>
      <c r="AP5870"/>
      <c r="AQ5870"/>
      <c r="BD5870"/>
      <c r="BE5870" s="30" t="str">
        <f t="shared" si="872"/>
        <v>non</v>
      </c>
    </row>
    <row r="5871" spans="3:57" x14ac:dyDescent="0.25">
      <c r="C5871" s="15"/>
      <c r="W5871" s="132" t="s">
        <v>91</v>
      </c>
      <c r="AN5871"/>
      <c r="AO5871"/>
      <c r="AP5871"/>
      <c r="AQ5871"/>
      <c r="BD5871"/>
      <c r="BE5871" s="30" t="str">
        <f t="shared" si="872"/>
        <v>non</v>
      </c>
    </row>
    <row r="5872" spans="3:57" x14ac:dyDescent="0.25">
      <c r="C5872" s="15"/>
      <c r="W5872" s="132" t="s">
        <v>91</v>
      </c>
      <c r="AN5872"/>
      <c r="AO5872"/>
      <c r="AP5872"/>
      <c r="AQ5872"/>
      <c r="BD5872"/>
      <c r="BE5872" s="30" t="str">
        <f t="shared" si="872"/>
        <v>non</v>
      </c>
    </row>
    <row r="5873" spans="3:57" x14ac:dyDescent="0.25">
      <c r="C5873" s="15"/>
      <c r="W5873" s="132" t="s">
        <v>91</v>
      </c>
      <c r="AN5873"/>
      <c r="AO5873"/>
      <c r="AP5873"/>
      <c r="AQ5873"/>
      <c r="BD5873"/>
      <c r="BE5873" s="30" t="str">
        <f t="shared" si="872"/>
        <v>non</v>
      </c>
    </row>
    <row r="5874" spans="3:57" x14ac:dyDescent="0.25">
      <c r="C5874" s="15"/>
      <c r="W5874" s="132" t="s">
        <v>91</v>
      </c>
      <c r="AN5874"/>
      <c r="AO5874"/>
      <c r="AP5874"/>
      <c r="AQ5874"/>
      <c r="BD5874"/>
      <c r="BE5874" s="30" t="str">
        <f t="shared" si="872"/>
        <v>non</v>
      </c>
    </row>
    <row r="5875" spans="3:57" x14ac:dyDescent="0.25">
      <c r="C5875" s="15"/>
      <c r="W5875" s="132" t="s">
        <v>91</v>
      </c>
      <c r="AN5875"/>
      <c r="AO5875"/>
      <c r="AP5875"/>
      <c r="AQ5875"/>
      <c r="BD5875"/>
      <c r="BE5875" s="30" t="str">
        <f t="shared" si="872"/>
        <v>non</v>
      </c>
    </row>
    <row r="5876" spans="3:57" x14ac:dyDescent="0.25">
      <c r="C5876" s="15"/>
      <c r="W5876" s="132" t="s">
        <v>91</v>
      </c>
      <c r="AN5876"/>
      <c r="AO5876"/>
      <c r="AP5876"/>
      <c r="AQ5876"/>
      <c r="BD5876"/>
      <c r="BE5876" s="30" t="str">
        <f t="shared" si="872"/>
        <v>non</v>
      </c>
    </row>
    <row r="5877" spans="3:57" x14ac:dyDescent="0.25">
      <c r="C5877" s="15"/>
      <c r="W5877" s="132" t="s">
        <v>91</v>
      </c>
      <c r="AN5877"/>
      <c r="AO5877"/>
      <c r="AP5877"/>
      <c r="AQ5877"/>
      <c r="BD5877"/>
      <c r="BE5877" s="30" t="str">
        <f t="shared" si="872"/>
        <v>non</v>
      </c>
    </row>
    <row r="5878" spans="3:57" x14ac:dyDescent="0.25">
      <c r="C5878" s="15"/>
      <c r="W5878" s="132" t="s">
        <v>91</v>
      </c>
      <c r="AN5878"/>
      <c r="AO5878"/>
      <c r="AP5878"/>
      <c r="AQ5878"/>
      <c r="BD5878"/>
      <c r="BE5878" s="30" t="str">
        <f t="shared" si="872"/>
        <v>non</v>
      </c>
    </row>
    <row r="5879" spans="3:57" x14ac:dyDescent="0.25">
      <c r="C5879" s="15"/>
      <c r="W5879" s="132" t="s">
        <v>91</v>
      </c>
      <c r="AN5879"/>
      <c r="AO5879"/>
      <c r="AP5879"/>
      <c r="AQ5879"/>
      <c r="BD5879"/>
      <c r="BE5879" s="30" t="str">
        <f t="shared" si="872"/>
        <v>non</v>
      </c>
    </row>
    <row r="5880" spans="3:57" x14ac:dyDescent="0.25">
      <c r="C5880" s="15"/>
      <c r="W5880" s="132" t="s">
        <v>91</v>
      </c>
      <c r="AN5880"/>
      <c r="AO5880"/>
      <c r="AP5880"/>
      <c r="AQ5880"/>
      <c r="BD5880"/>
      <c r="BE5880" s="30" t="str">
        <f t="shared" si="872"/>
        <v>non</v>
      </c>
    </row>
    <row r="5881" spans="3:57" x14ac:dyDescent="0.25">
      <c r="C5881" s="15"/>
      <c r="W5881" s="132" t="s">
        <v>91</v>
      </c>
      <c r="AN5881"/>
      <c r="AO5881"/>
      <c r="AP5881"/>
      <c r="AQ5881"/>
      <c r="BD5881"/>
      <c r="BE5881" s="30" t="str">
        <f t="shared" si="872"/>
        <v>non</v>
      </c>
    </row>
    <row r="5882" spans="3:57" x14ac:dyDescent="0.25">
      <c r="C5882" s="15"/>
      <c r="W5882" s="132" t="s">
        <v>91</v>
      </c>
      <c r="AN5882"/>
      <c r="AO5882"/>
      <c r="AP5882"/>
      <c r="AQ5882"/>
      <c r="BD5882"/>
      <c r="BE5882" s="30" t="str">
        <f t="shared" si="872"/>
        <v>non</v>
      </c>
    </row>
    <row r="5883" spans="3:57" x14ac:dyDescent="0.25">
      <c r="C5883" s="15"/>
      <c r="W5883" s="132" t="s">
        <v>91</v>
      </c>
      <c r="AN5883"/>
      <c r="AO5883"/>
      <c r="AP5883"/>
      <c r="AQ5883"/>
      <c r="BD5883"/>
      <c r="BE5883" s="30" t="str">
        <f t="shared" si="872"/>
        <v>non</v>
      </c>
    </row>
    <row r="5884" spans="3:57" x14ac:dyDescent="0.25">
      <c r="C5884" s="15"/>
      <c r="W5884" s="132" t="s">
        <v>91</v>
      </c>
      <c r="AN5884"/>
      <c r="AO5884"/>
      <c r="AP5884"/>
      <c r="AQ5884"/>
      <c r="BD5884"/>
      <c r="BE5884" s="30" t="str">
        <f t="shared" si="872"/>
        <v>non</v>
      </c>
    </row>
    <row r="5885" spans="3:57" x14ac:dyDescent="0.25">
      <c r="C5885" s="15"/>
      <c r="W5885" s="132" t="s">
        <v>91</v>
      </c>
      <c r="AN5885"/>
      <c r="AO5885"/>
      <c r="AP5885"/>
      <c r="AQ5885"/>
      <c r="BD5885"/>
      <c r="BE5885" s="30" t="str">
        <f t="shared" si="872"/>
        <v>non</v>
      </c>
    </row>
    <row r="5886" spans="3:57" x14ac:dyDescent="0.25">
      <c r="C5886" s="15"/>
      <c r="W5886" s="132" t="s">
        <v>91</v>
      </c>
      <c r="AN5886"/>
      <c r="AO5886"/>
      <c r="AP5886"/>
      <c r="AQ5886"/>
      <c r="BD5886"/>
      <c r="BE5886" s="30" t="str">
        <f t="shared" si="872"/>
        <v>non</v>
      </c>
    </row>
    <row r="5887" spans="3:57" x14ac:dyDescent="0.25">
      <c r="C5887" s="15"/>
      <c r="W5887" s="132" t="s">
        <v>91</v>
      </c>
      <c r="AN5887"/>
      <c r="AO5887"/>
      <c r="AP5887"/>
      <c r="AQ5887"/>
      <c r="BD5887"/>
      <c r="BE5887" s="30" t="str">
        <f t="shared" si="872"/>
        <v>non</v>
      </c>
    </row>
    <row r="5888" spans="3:57" x14ac:dyDescent="0.25">
      <c r="C5888" s="15"/>
      <c r="W5888" s="132" t="s">
        <v>91</v>
      </c>
      <c r="AN5888"/>
      <c r="AO5888"/>
      <c r="AP5888"/>
      <c r="AQ5888"/>
      <c r="BD5888"/>
      <c r="BE5888" s="30" t="str">
        <f t="shared" si="872"/>
        <v>non</v>
      </c>
    </row>
    <row r="5889" spans="3:57" x14ac:dyDescent="0.25">
      <c r="C5889" s="15"/>
      <c r="W5889" s="132" t="s">
        <v>91</v>
      </c>
      <c r="AN5889"/>
      <c r="AO5889"/>
      <c r="AP5889"/>
      <c r="AQ5889"/>
      <c r="BD5889"/>
      <c r="BE5889" s="30" t="str">
        <f t="shared" si="872"/>
        <v>non</v>
      </c>
    </row>
    <row r="5890" spans="3:57" x14ac:dyDescent="0.25">
      <c r="C5890" s="15"/>
      <c r="W5890" s="132" t="s">
        <v>91</v>
      </c>
      <c r="AN5890"/>
      <c r="AO5890"/>
      <c r="AP5890"/>
      <c r="AQ5890"/>
      <c r="BD5890"/>
      <c r="BE5890" s="30" t="str">
        <f t="shared" si="872"/>
        <v>non</v>
      </c>
    </row>
    <row r="5891" spans="3:57" x14ac:dyDescent="0.25">
      <c r="C5891" s="15"/>
      <c r="W5891" s="132" t="s">
        <v>91</v>
      </c>
      <c r="AN5891"/>
      <c r="AO5891"/>
      <c r="AP5891"/>
      <c r="AQ5891"/>
      <c r="BD5891"/>
      <c r="BE5891" s="30" t="str">
        <f t="shared" si="872"/>
        <v>non</v>
      </c>
    </row>
    <row r="5892" spans="3:57" x14ac:dyDescent="0.25">
      <c r="C5892" s="15"/>
      <c r="W5892" s="132" t="s">
        <v>91</v>
      </c>
      <c r="AN5892"/>
      <c r="AO5892"/>
      <c r="AP5892"/>
      <c r="AQ5892"/>
      <c r="BD5892"/>
      <c r="BE5892" s="30" t="str">
        <f t="shared" si="872"/>
        <v>non</v>
      </c>
    </row>
    <row r="5893" spans="3:57" x14ac:dyDescent="0.25">
      <c r="C5893" s="15"/>
      <c r="W5893" s="132" t="s">
        <v>91</v>
      </c>
      <c r="AN5893"/>
      <c r="AO5893"/>
      <c r="AP5893"/>
      <c r="AQ5893"/>
      <c r="BD5893"/>
      <c r="BE5893" s="30" t="str">
        <f t="shared" si="872"/>
        <v>non</v>
      </c>
    </row>
    <row r="5894" spans="3:57" x14ac:dyDescent="0.25">
      <c r="C5894" s="15"/>
      <c r="W5894" s="132" t="s">
        <v>91</v>
      </c>
      <c r="AN5894"/>
      <c r="AO5894"/>
      <c r="AP5894"/>
      <c r="AQ5894"/>
      <c r="BD5894"/>
      <c r="BE5894" s="30" t="str">
        <f t="shared" si="872"/>
        <v>non</v>
      </c>
    </row>
    <row r="5895" spans="3:57" x14ac:dyDescent="0.25">
      <c r="C5895" s="15"/>
      <c r="W5895" s="132" t="s">
        <v>91</v>
      </c>
      <c r="AN5895"/>
      <c r="AO5895"/>
      <c r="AP5895"/>
      <c r="AQ5895"/>
      <c r="BD5895"/>
      <c r="BE5895" s="30" t="str">
        <f t="shared" si="872"/>
        <v>non</v>
      </c>
    </row>
    <row r="5896" spans="3:57" x14ac:dyDescent="0.25">
      <c r="C5896" s="15"/>
      <c r="W5896" s="132" t="s">
        <v>91</v>
      </c>
      <c r="AN5896"/>
      <c r="AO5896"/>
      <c r="AP5896"/>
      <c r="AQ5896"/>
      <c r="BD5896"/>
      <c r="BE5896" s="30" t="str">
        <f t="shared" si="872"/>
        <v>non</v>
      </c>
    </row>
    <row r="5897" spans="3:57" x14ac:dyDescent="0.25">
      <c r="C5897" s="15"/>
      <c r="W5897" s="132" t="s">
        <v>91</v>
      </c>
      <c r="AN5897"/>
      <c r="AO5897"/>
      <c r="AP5897"/>
      <c r="AQ5897"/>
      <c r="BD5897"/>
      <c r="BE5897" s="30" t="str">
        <f t="shared" si="872"/>
        <v>non</v>
      </c>
    </row>
    <row r="5898" spans="3:57" x14ac:dyDescent="0.25">
      <c r="C5898" s="15"/>
      <c r="W5898" s="132" t="s">
        <v>91</v>
      </c>
      <c r="AN5898"/>
      <c r="AO5898"/>
      <c r="AP5898"/>
      <c r="AQ5898"/>
      <c r="BD5898"/>
      <c r="BE5898" s="30" t="str">
        <f t="shared" si="872"/>
        <v>non</v>
      </c>
    </row>
    <row r="5899" spans="3:57" x14ac:dyDescent="0.25">
      <c r="C5899" s="15"/>
      <c r="W5899" s="132" t="s">
        <v>91</v>
      </c>
      <c r="AN5899"/>
      <c r="AO5899"/>
      <c r="AP5899"/>
      <c r="AQ5899"/>
      <c r="BD5899"/>
      <c r="BE5899" s="30" t="str">
        <f t="shared" si="872"/>
        <v>non</v>
      </c>
    </row>
    <row r="5900" spans="3:57" x14ac:dyDescent="0.25">
      <c r="C5900" s="15"/>
      <c r="W5900" s="132" t="s">
        <v>91</v>
      </c>
      <c r="AN5900"/>
      <c r="AO5900"/>
      <c r="AP5900"/>
      <c r="AQ5900"/>
      <c r="BD5900"/>
      <c r="BE5900" s="30" t="str">
        <f t="shared" si="872"/>
        <v>non</v>
      </c>
    </row>
    <row r="5901" spans="3:57" x14ac:dyDescent="0.25">
      <c r="C5901" s="15"/>
      <c r="W5901" s="132" t="s">
        <v>91</v>
      </c>
      <c r="AN5901"/>
      <c r="AO5901"/>
      <c r="AP5901"/>
      <c r="AQ5901"/>
      <c r="BD5901"/>
      <c r="BE5901" s="30" t="str">
        <f t="shared" si="872"/>
        <v>non</v>
      </c>
    </row>
    <row r="5902" spans="3:57" x14ac:dyDescent="0.25">
      <c r="C5902" s="15"/>
      <c r="W5902" s="132" t="s">
        <v>91</v>
      </c>
      <c r="AN5902"/>
      <c r="AO5902"/>
      <c r="AP5902"/>
      <c r="AQ5902"/>
      <c r="BD5902"/>
      <c r="BE5902" s="30" t="str">
        <f t="shared" si="872"/>
        <v>non</v>
      </c>
    </row>
    <row r="5903" spans="3:57" x14ac:dyDescent="0.25">
      <c r="C5903" s="15"/>
      <c r="W5903" s="132" t="s">
        <v>91</v>
      </c>
      <c r="AN5903"/>
      <c r="AO5903"/>
      <c r="AP5903"/>
      <c r="AQ5903"/>
      <c r="BD5903"/>
      <c r="BE5903" s="30" t="str">
        <f t="shared" si="872"/>
        <v>non</v>
      </c>
    </row>
    <row r="5904" spans="3:57" x14ac:dyDescent="0.25">
      <c r="C5904" s="15"/>
      <c r="W5904" s="132" t="s">
        <v>91</v>
      </c>
      <c r="AN5904"/>
      <c r="AO5904"/>
      <c r="AP5904"/>
      <c r="AQ5904"/>
      <c r="BD5904"/>
      <c r="BE5904" s="30" t="str">
        <f t="shared" si="872"/>
        <v>non</v>
      </c>
    </row>
    <row r="5905" spans="3:57" x14ac:dyDescent="0.25">
      <c r="C5905" s="15"/>
      <c r="W5905" s="132" t="s">
        <v>91</v>
      </c>
      <c r="AN5905"/>
      <c r="AO5905"/>
      <c r="AP5905"/>
      <c r="AQ5905"/>
      <c r="BD5905"/>
      <c r="BE5905" s="30" t="str">
        <f t="shared" si="872"/>
        <v>non</v>
      </c>
    </row>
    <row r="5906" spans="3:57" x14ac:dyDescent="0.25">
      <c r="C5906" s="15"/>
      <c r="W5906" s="132" t="s">
        <v>91</v>
      </c>
      <c r="AN5906"/>
      <c r="AO5906"/>
      <c r="AP5906"/>
      <c r="AQ5906"/>
      <c r="BD5906"/>
      <c r="BE5906" s="30" t="str">
        <f t="shared" si="872"/>
        <v>non</v>
      </c>
    </row>
    <row r="5907" spans="3:57" x14ac:dyDescent="0.25">
      <c r="C5907" s="15"/>
      <c r="W5907" s="132" t="s">
        <v>91</v>
      </c>
      <c r="AN5907"/>
      <c r="AO5907"/>
      <c r="AP5907"/>
      <c r="AQ5907"/>
      <c r="BD5907"/>
      <c r="BE5907" s="30" t="str">
        <f t="shared" si="872"/>
        <v>non</v>
      </c>
    </row>
    <row r="5908" spans="3:57" x14ac:dyDescent="0.25">
      <c r="C5908" s="15"/>
      <c r="W5908" s="132" t="s">
        <v>91</v>
      </c>
      <c r="AN5908"/>
      <c r="AO5908"/>
      <c r="AP5908"/>
      <c r="AQ5908"/>
      <c r="BD5908"/>
      <c r="BE5908" s="30" t="str">
        <f t="shared" si="872"/>
        <v>non</v>
      </c>
    </row>
    <row r="5909" spans="3:57" x14ac:dyDescent="0.25">
      <c r="C5909" s="15"/>
      <c r="W5909" s="132" t="s">
        <v>91</v>
      </c>
      <c r="AN5909"/>
      <c r="AO5909"/>
      <c r="AP5909"/>
      <c r="AQ5909"/>
      <c r="BD5909"/>
      <c r="BE5909" s="30" t="str">
        <f t="shared" si="872"/>
        <v>non</v>
      </c>
    </row>
    <row r="5910" spans="3:57" x14ac:dyDescent="0.25">
      <c r="C5910" s="15"/>
      <c r="W5910" s="132" t="s">
        <v>91</v>
      </c>
      <c r="AN5910"/>
      <c r="AO5910"/>
      <c r="AP5910"/>
      <c r="AQ5910"/>
      <c r="BD5910"/>
      <c r="BE5910" s="30" t="str">
        <f t="shared" si="872"/>
        <v>non</v>
      </c>
    </row>
    <row r="5911" spans="3:57" x14ac:dyDescent="0.25">
      <c r="C5911" s="15"/>
      <c r="W5911" s="132" t="s">
        <v>91</v>
      </c>
      <c r="AN5911"/>
      <c r="AO5911"/>
      <c r="AP5911"/>
      <c r="AQ5911"/>
      <c r="BD5911"/>
      <c r="BE5911" s="30" t="str">
        <f t="shared" si="872"/>
        <v>non</v>
      </c>
    </row>
    <row r="5912" spans="3:57" x14ac:dyDescent="0.25">
      <c r="C5912" s="15"/>
      <c r="W5912" s="132" t="s">
        <v>91</v>
      </c>
      <c r="AN5912"/>
      <c r="AO5912"/>
      <c r="AP5912"/>
      <c r="AQ5912"/>
      <c r="BD5912"/>
      <c r="BE5912" s="30" t="str">
        <f t="shared" si="872"/>
        <v>non</v>
      </c>
    </row>
    <row r="5913" spans="3:57" x14ac:dyDescent="0.25">
      <c r="C5913" s="15"/>
      <c r="W5913" s="132" t="s">
        <v>91</v>
      </c>
      <c r="AN5913"/>
      <c r="AO5913"/>
      <c r="AP5913"/>
      <c r="AQ5913"/>
      <c r="BD5913"/>
      <c r="BE5913" s="30" t="str">
        <f t="shared" si="872"/>
        <v>non</v>
      </c>
    </row>
    <row r="5914" spans="3:57" x14ac:dyDescent="0.25">
      <c r="C5914" s="15"/>
      <c r="W5914" s="132" t="s">
        <v>91</v>
      </c>
      <c r="AN5914"/>
      <c r="AO5914"/>
      <c r="AP5914"/>
      <c r="AQ5914"/>
      <c r="BD5914"/>
      <c r="BE5914" s="30" t="str">
        <f t="shared" si="872"/>
        <v>non</v>
      </c>
    </row>
    <row r="5915" spans="3:57" x14ac:dyDescent="0.25">
      <c r="C5915" s="15"/>
      <c r="W5915" s="132" t="s">
        <v>91</v>
      </c>
      <c r="AN5915"/>
      <c r="AO5915"/>
      <c r="AP5915"/>
      <c r="AQ5915"/>
      <c r="BD5915"/>
      <c r="BE5915" s="30" t="str">
        <f t="shared" si="872"/>
        <v>non</v>
      </c>
    </row>
    <row r="5916" spans="3:57" x14ac:dyDescent="0.25">
      <c r="C5916" s="15"/>
      <c r="W5916" s="132" t="s">
        <v>91</v>
      </c>
      <c r="AN5916"/>
      <c r="AO5916"/>
      <c r="AP5916"/>
      <c r="AQ5916"/>
      <c r="BD5916"/>
      <c r="BE5916" s="30" t="str">
        <f t="shared" si="872"/>
        <v>non</v>
      </c>
    </row>
    <row r="5917" spans="3:57" x14ac:dyDescent="0.25">
      <c r="C5917" s="15"/>
      <c r="W5917" s="132" t="s">
        <v>91</v>
      </c>
      <c r="AN5917"/>
      <c r="AO5917"/>
      <c r="AP5917"/>
      <c r="AQ5917"/>
      <c r="BD5917"/>
      <c r="BE5917" s="30" t="str">
        <f t="shared" si="872"/>
        <v>non</v>
      </c>
    </row>
    <row r="5918" spans="3:57" x14ac:dyDescent="0.25">
      <c r="C5918" s="15"/>
      <c r="W5918" s="132" t="s">
        <v>91</v>
      </c>
      <c r="AN5918"/>
      <c r="AO5918"/>
      <c r="AP5918"/>
      <c r="AQ5918"/>
      <c r="BD5918"/>
      <c r="BE5918" s="30" t="str">
        <f t="shared" si="872"/>
        <v>non</v>
      </c>
    </row>
    <row r="5919" spans="3:57" x14ac:dyDescent="0.25">
      <c r="C5919" s="15"/>
      <c r="W5919" s="132" t="s">
        <v>91</v>
      </c>
      <c r="AN5919"/>
      <c r="AO5919"/>
      <c r="AP5919"/>
      <c r="AQ5919"/>
      <c r="BD5919"/>
      <c r="BE5919" s="30" t="str">
        <f t="shared" si="872"/>
        <v>non</v>
      </c>
    </row>
    <row r="5920" spans="3:57" x14ac:dyDescent="0.25">
      <c r="C5920" s="15"/>
      <c r="W5920" s="132" t="s">
        <v>91</v>
      </c>
      <c r="AN5920"/>
      <c r="AO5920"/>
      <c r="AP5920"/>
      <c r="AQ5920"/>
      <c r="BD5920"/>
      <c r="BE5920" s="30" t="str">
        <f t="shared" si="872"/>
        <v>non</v>
      </c>
    </row>
    <row r="5921" spans="3:57" x14ac:dyDescent="0.25">
      <c r="C5921" s="15"/>
      <c r="W5921" s="132" t="s">
        <v>91</v>
      </c>
      <c r="AN5921"/>
      <c r="AO5921"/>
      <c r="AP5921"/>
      <c r="AQ5921"/>
      <c r="BD5921"/>
      <c r="BE5921" s="30" t="str">
        <f t="shared" si="872"/>
        <v>non</v>
      </c>
    </row>
    <row r="5922" spans="3:57" x14ac:dyDescent="0.25">
      <c r="C5922" s="15"/>
      <c r="W5922" s="132" t="s">
        <v>91</v>
      </c>
      <c r="AN5922"/>
      <c r="AO5922"/>
      <c r="AP5922"/>
      <c r="AQ5922"/>
      <c r="BD5922"/>
      <c r="BE5922" s="30" t="str">
        <f t="shared" si="872"/>
        <v>non</v>
      </c>
    </row>
    <row r="5923" spans="3:57" x14ac:dyDescent="0.25">
      <c r="C5923" s="15"/>
      <c r="W5923" s="132" t="s">
        <v>91</v>
      </c>
      <c r="AN5923"/>
      <c r="AO5923"/>
      <c r="AP5923"/>
      <c r="AQ5923"/>
      <c r="BD5923"/>
      <c r="BE5923" s="30" t="str">
        <f t="shared" si="872"/>
        <v>non</v>
      </c>
    </row>
    <row r="5924" spans="3:57" x14ac:dyDescent="0.25">
      <c r="C5924" s="15"/>
      <c r="W5924" s="132" t="s">
        <v>91</v>
      </c>
      <c r="AN5924"/>
      <c r="AO5924"/>
      <c r="AP5924"/>
      <c r="AQ5924"/>
      <c r="BD5924"/>
      <c r="BE5924" s="30" t="str">
        <f t="shared" si="872"/>
        <v>non</v>
      </c>
    </row>
    <row r="5925" spans="3:57" x14ac:dyDescent="0.25">
      <c r="C5925" s="15"/>
      <c r="W5925" s="132" t="s">
        <v>91</v>
      </c>
      <c r="AN5925"/>
      <c r="AO5925"/>
      <c r="AP5925"/>
      <c r="AQ5925"/>
      <c r="BD5925"/>
      <c r="BE5925" s="30" t="str">
        <f t="shared" si="872"/>
        <v>non</v>
      </c>
    </row>
    <row r="5926" spans="3:57" x14ac:dyDescent="0.25">
      <c r="C5926" s="15"/>
      <c r="W5926" s="132" t="s">
        <v>91</v>
      </c>
      <c r="AN5926"/>
      <c r="AO5926"/>
      <c r="AP5926"/>
      <c r="AQ5926"/>
      <c r="BD5926"/>
      <c r="BE5926" s="30" t="str">
        <f t="shared" si="872"/>
        <v>non</v>
      </c>
    </row>
    <row r="5927" spans="3:57" x14ac:dyDescent="0.25">
      <c r="C5927" s="15"/>
      <c r="W5927" s="132" t="s">
        <v>91</v>
      </c>
      <c r="AN5927"/>
      <c r="AO5927"/>
      <c r="AP5927"/>
      <c r="AQ5927"/>
      <c r="BD5927"/>
      <c r="BE5927" s="30" t="str">
        <f t="shared" si="872"/>
        <v>non</v>
      </c>
    </row>
    <row r="5928" spans="3:57" x14ac:dyDescent="0.25">
      <c r="C5928" s="15"/>
      <c r="W5928" s="132" t="s">
        <v>91</v>
      </c>
      <c r="AN5928"/>
      <c r="AO5928"/>
      <c r="AP5928"/>
      <c r="AQ5928"/>
      <c r="BD5928"/>
      <c r="BE5928" s="30" t="str">
        <f t="shared" si="872"/>
        <v>non</v>
      </c>
    </row>
    <row r="5929" spans="3:57" x14ac:dyDescent="0.25">
      <c r="C5929" s="15"/>
      <c r="W5929" s="132" t="s">
        <v>91</v>
      </c>
      <c r="AN5929"/>
      <c r="AO5929"/>
      <c r="AP5929"/>
      <c r="AQ5929"/>
      <c r="BD5929"/>
      <c r="BE5929" s="30" t="str">
        <f t="shared" si="872"/>
        <v>non</v>
      </c>
    </row>
    <row r="5930" spans="3:57" x14ac:dyDescent="0.25">
      <c r="C5930" s="15"/>
      <c r="W5930" s="132" t="s">
        <v>91</v>
      </c>
      <c r="AN5930"/>
      <c r="AO5930"/>
      <c r="AP5930"/>
      <c r="AQ5930"/>
      <c r="BD5930"/>
      <c r="BE5930" s="30" t="str">
        <f t="shared" ref="BE5930:BE5993" si="873">+BE5929</f>
        <v>non</v>
      </c>
    </row>
    <row r="5931" spans="3:57" x14ac:dyDescent="0.25">
      <c r="C5931" s="15"/>
      <c r="W5931" s="132" t="s">
        <v>91</v>
      </c>
      <c r="AN5931"/>
      <c r="AO5931"/>
      <c r="AP5931"/>
      <c r="AQ5931"/>
      <c r="BD5931"/>
      <c r="BE5931" s="30" t="str">
        <f t="shared" si="873"/>
        <v>non</v>
      </c>
    </row>
    <row r="5932" spans="3:57" x14ac:dyDescent="0.25">
      <c r="C5932" s="15"/>
      <c r="W5932" s="132" t="s">
        <v>91</v>
      </c>
      <c r="AN5932"/>
      <c r="AO5932"/>
      <c r="AP5932"/>
      <c r="AQ5932"/>
      <c r="BD5932"/>
      <c r="BE5932" s="30" t="str">
        <f t="shared" si="873"/>
        <v>non</v>
      </c>
    </row>
    <row r="5933" spans="3:57" x14ac:dyDescent="0.25">
      <c r="C5933" s="15"/>
      <c r="W5933" s="132" t="s">
        <v>91</v>
      </c>
      <c r="AN5933"/>
      <c r="AO5933"/>
      <c r="AP5933"/>
      <c r="AQ5933"/>
      <c r="BD5933"/>
      <c r="BE5933" s="30" t="str">
        <f t="shared" si="873"/>
        <v>non</v>
      </c>
    </row>
    <row r="5934" spans="3:57" x14ac:dyDescent="0.25">
      <c r="C5934" s="15"/>
      <c r="W5934" s="132" t="s">
        <v>91</v>
      </c>
      <c r="AN5934"/>
      <c r="AO5934"/>
      <c r="AP5934"/>
      <c r="AQ5934"/>
      <c r="BD5934"/>
      <c r="BE5934" s="30" t="str">
        <f t="shared" si="873"/>
        <v>non</v>
      </c>
    </row>
    <row r="5935" spans="3:57" x14ac:dyDescent="0.25">
      <c r="C5935" s="15"/>
      <c r="W5935" s="132" t="s">
        <v>91</v>
      </c>
      <c r="AN5935"/>
      <c r="AO5935"/>
      <c r="AP5935"/>
      <c r="AQ5935"/>
      <c r="BD5935"/>
      <c r="BE5935" s="30" t="str">
        <f t="shared" si="873"/>
        <v>non</v>
      </c>
    </row>
    <row r="5936" spans="3:57" x14ac:dyDescent="0.25">
      <c r="C5936" s="15"/>
      <c r="W5936" s="132" t="s">
        <v>91</v>
      </c>
      <c r="AN5936"/>
      <c r="AO5936"/>
      <c r="AP5936"/>
      <c r="AQ5936"/>
      <c r="BD5936"/>
      <c r="BE5936" s="30" t="str">
        <f t="shared" si="873"/>
        <v>non</v>
      </c>
    </row>
    <row r="5937" spans="3:57" x14ac:dyDescent="0.25">
      <c r="C5937" s="15"/>
      <c r="W5937" s="132" t="s">
        <v>91</v>
      </c>
      <c r="AN5937"/>
      <c r="AO5937"/>
      <c r="AP5937"/>
      <c r="AQ5937"/>
      <c r="BD5937"/>
      <c r="BE5937" s="30" t="str">
        <f t="shared" si="873"/>
        <v>non</v>
      </c>
    </row>
    <row r="5938" spans="3:57" x14ac:dyDescent="0.25">
      <c r="C5938" s="15"/>
      <c r="W5938" s="132" t="s">
        <v>91</v>
      </c>
      <c r="AN5938"/>
      <c r="AO5938"/>
      <c r="AP5938"/>
      <c r="AQ5938"/>
      <c r="BD5938"/>
      <c r="BE5938" s="30" t="str">
        <f t="shared" si="873"/>
        <v>non</v>
      </c>
    </row>
    <row r="5939" spans="3:57" x14ac:dyDescent="0.25">
      <c r="C5939" s="15"/>
      <c r="W5939" s="132" t="s">
        <v>91</v>
      </c>
      <c r="AN5939"/>
      <c r="AO5939"/>
      <c r="AP5939"/>
      <c r="AQ5939"/>
      <c r="BD5939"/>
      <c r="BE5939" s="30" t="str">
        <f t="shared" si="873"/>
        <v>non</v>
      </c>
    </row>
    <row r="5940" spans="3:57" x14ac:dyDescent="0.25">
      <c r="C5940" s="15"/>
      <c r="W5940" s="132" t="s">
        <v>91</v>
      </c>
      <c r="AN5940"/>
      <c r="AO5940"/>
      <c r="AP5940"/>
      <c r="AQ5940"/>
      <c r="BD5940"/>
      <c r="BE5940" s="30" t="str">
        <f t="shared" si="873"/>
        <v>non</v>
      </c>
    </row>
    <row r="5941" spans="3:57" x14ac:dyDescent="0.25">
      <c r="C5941" s="15"/>
      <c r="W5941" s="132" t="s">
        <v>91</v>
      </c>
      <c r="AN5941"/>
      <c r="AO5941"/>
      <c r="AP5941"/>
      <c r="AQ5941"/>
      <c r="BD5941"/>
      <c r="BE5941" s="30" t="str">
        <f t="shared" si="873"/>
        <v>non</v>
      </c>
    </row>
    <row r="5942" spans="3:57" x14ac:dyDescent="0.25">
      <c r="C5942" s="15"/>
      <c r="W5942" s="132" t="s">
        <v>91</v>
      </c>
      <c r="AN5942"/>
      <c r="AO5942"/>
      <c r="AP5942"/>
      <c r="AQ5942"/>
      <c r="BD5942"/>
      <c r="BE5942" s="30" t="str">
        <f t="shared" si="873"/>
        <v>non</v>
      </c>
    </row>
    <row r="5943" spans="3:57" x14ac:dyDescent="0.25">
      <c r="C5943" s="15"/>
      <c r="W5943" s="132" t="s">
        <v>91</v>
      </c>
      <c r="AN5943"/>
      <c r="AO5943"/>
      <c r="AP5943"/>
      <c r="AQ5943"/>
      <c r="BD5943"/>
      <c r="BE5943" s="30" t="str">
        <f t="shared" si="873"/>
        <v>non</v>
      </c>
    </row>
    <row r="5944" spans="3:57" x14ac:dyDescent="0.25">
      <c r="C5944" s="15"/>
      <c r="W5944" s="132" t="s">
        <v>91</v>
      </c>
      <c r="AN5944"/>
      <c r="AO5944"/>
      <c r="AP5944"/>
      <c r="AQ5944"/>
      <c r="BD5944"/>
      <c r="BE5944" s="30" t="str">
        <f t="shared" si="873"/>
        <v>non</v>
      </c>
    </row>
    <row r="5945" spans="3:57" x14ac:dyDescent="0.25">
      <c r="C5945" s="15"/>
      <c r="W5945" s="132" t="s">
        <v>91</v>
      </c>
      <c r="AN5945"/>
      <c r="AO5945"/>
      <c r="AP5945"/>
      <c r="AQ5945"/>
      <c r="BD5945"/>
      <c r="BE5945" s="30" t="str">
        <f t="shared" si="873"/>
        <v>non</v>
      </c>
    </row>
    <row r="5946" spans="3:57" x14ac:dyDescent="0.25">
      <c r="C5946" s="15"/>
      <c r="W5946" s="132" t="s">
        <v>91</v>
      </c>
      <c r="AN5946"/>
      <c r="AO5946"/>
      <c r="AP5946"/>
      <c r="AQ5946"/>
      <c r="BD5946"/>
      <c r="BE5946" s="30" t="str">
        <f t="shared" si="873"/>
        <v>non</v>
      </c>
    </row>
    <row r="5947" spans="3:57" x14ac:dyDescent="0.25">
      <c r="C5947" s="15"/>
      <c r="W5947" s="132" t="s">
        <v>91</v>
      </c>
      <c r="AN5947"/>
      <c r="AO5947"/>
      <c r="AP5947"/>
      <c r="AQ5947"/>
      <c r="BD5947"/>
      <c r="BE5947" s="30" t="str">
        <f t="shared" si="873"/>
        <v>non</v>
      </c>
    </row>
    <row r="5948" spans="3:57" x14ac:dyDescent="0.25">
      <c r="C5948" s="15"/>
      <c r="W5948" s="132" t="s">
        <v>91</v>
      </c>
      <c r="AN5948"/>
      <c r="AO5948"/>
      <c r="AP5948"/>
      <c r="AQ5948"/>
      <c r="BD5948"/>
      <c r="BE5948" s="30" t="str">
        <f t="shared" si="873"/>
        <v>non</v>
      </c>
    </row>
    <row r="5949" spans="3:57" x14ac:dyDescent="0.25">
      <c r="C5949" s="15"/>
      <c r="W5949" s="132" t="s">
        <v>91</v>
      </c>
      <c r="AN5949"/>
      <c r="AO5949"/>
      <c r="AP5949"/>
      <c r="AQ5949"/>
      <c r="BD5949"/>
      <c r="BE5949" s="30" t="str">
        <f t="shared" si="873"/>
        <v>non</v>
      </c>
    </row>
    <row r="5950" spans="3:57" x14ac:dyDescent="0.25">
      <c r="C5950" s="15"/>
      <c r="W5950" s="132" t="s">
        <v>91</v>
      </c>
      <c r="AN5950"/>
      <c r="AO5950"/>
      <c r="AP5950"/>
      <c r="AQ5950"/>
      <c r="BD5950"/>
      <c r="BE5950" s="30" t="str">
        <f t="shared" si="873"/>
        <v>non</v>
      </c>
    </row>
    <row r="5951" spans="3:57" x14ac:dyDescent="0.25">
      <c r="C5951" s="15"/>
      <c r="W5951" s="132" t="s">
        <v>91</v>
      </c>
      <c r="AN5951"/>
      <c r="AO5951"/>
      <c r="AP5951"/>
      <c r="AQ5951"/>
      <c r="BD5951"/>
      <c r="BE5951" s="30" t="str">
        <f t="shared" si="873"/>
        <v>non</v>
      </c>
    </row>
    <row r="5952" spans="3:57" x14ac:dyDescent="0.25">
      <c r="C5952" s="15"/>
      <c r="W5952" s="132" t="s">
        <v>91</v>
      </c>
      <c r="AN5952"/>
      <c r="AO5952"/>
      <c r="AP5952"/>
      <c r="AQ5952"/>
      <c r="BD5952"/>
      <c r="BE5952" s="30" t="str">
        <f t="shared" si="873"/>
        <v>non</v>
      </c>
    </row>
    <row r="5953" spans="3:57" x14ac:dyDescent="0.25">
      <c r="C5953" s="15"/>
      <c r="W5953" s="132" t="s">
        <v>91</v>
      </c>
      <c r="AN5953"/>
      <c r="AO5953"/>
      <c r="AP5953"/>
      <c r="AQ5953"/>
      <c r="BD5953"/>
      <c r="BE5953" s="30" t="str">
        <f t="shared" si="873"/>
        <v>non</v>
      </c>
    </row>
    <row r="5954" spans="3:57" x14ac:dyDescent="0.25">
      <c r="C5954" s="15"/>
      <c r="W5954" s="132" t="s">
        <v>91</v>
      </c>
      <c r="AN5954"/>
      <c r="AO5954"/>
      <c r="AP5954"/>
      <c r="AQ5954"/>
      <c r="BD5954"/>
      <c r="BE5954" s="30" t="str">
        <f t="shared" si="873"/>
        <v>non</v>
      </c>
    </row>
    <row r="5955" spans="3:57" x14ac:dyDescent="0.25">
      <c r="C5955" s="15"/>
      <c r="W5955" s="132" t="s">
        <v>91</v>
      </c>
      <c r="AN5955"/>
      <c r="AO5955"/>
      <c r="AP5955"/>
      <c r="AQ5955"/>
      <c r="BD5955"/>
      <c r="BE5955" s="30" t="str">
        <f t="shared" si="873"/>
        <v>non</v>
      </c>
    </row>
    <row r="5956" spans="3:57" x14ac:dyDescent="0.25">
      <c r="C5956" s="15"/>
      <c r="W5956" s="132" t="s">
        <v>91</v>
      </c>
      <c r="AN5956"/>
      <c r="AO5956"/>
      <c r="AP5956"/>
      <c r="AQ5956"/>
      <c r="BD5956"/>
      <c r="BE5956" s="30" t="str">
        <f t="shared" si="873"/>
        <v>non</v>
      </c>
    </row>
    <row r="5957" spans="3:57" x14ac:dyDescent="0.25">
      <c r="C5957" s="15"/>
      <c r="W5957" s="132" t="s">
        <v>91</v>
      </c>
      <c r="AN5957"/>
      <c r="AO5957"/>
      <c r="AP5957"/>
      <c r="AQ5957"/>
      <c r="BD5957"/>
      <c r="BE5957" s="30" t="str">
        <f t="shared" si="873"/>
        <v>non</v>
      </c>
    </row>
    <row r="5958" spans="3:57" x14ac:dyDescent="0.25">
      <c r="C5958" s="15"/>
      <c r="W5958" s="132" t="s">
        <v>91</v>
      </c>
      <c r="AN5958"/>
      <c r="AO5958"/>
      <c r="AP5958"/>
      <c r="AQ5958"/>
      <c r="BD5958"/>
      <c r="BE5958" s="30" t="str">
        <f t="shared" si="873"/>
        <v>non</v>
      </c>
    </row>
    <row r="5959" spans="3:57" x14ac:dyDescent="0.25">
      <c r="C5959" s="15"/>
      <c r="W5959" s="132" t="s">
        <v>91</v>
      </c>
      <c r="AN5959"/>
      <c r="AO5959"/>
      <c r="AP5959"/>
      <c r="AQ5959"/>
      <c r="BD5959"/>
      <c r="BE5959" s="30" t="str">
        <f t="shared" si="873"/>
        <v>non</v>
      </c>
    </row>
    <row r="5960" spans="3:57" x14ac:dyDescent="0.25">
      <c r="C5960" s="15"/>
      <c r="W5960" s="132" t="s">
        <v>91</v>
      </c>
      <c r="AN5960"/>
      <c r="AO5960"/>
      <c r="AP5960"/>
      <c r="AQ5960"/>
      <c r="BD5960"/>
      <c r="BE5960" s="30" t="str">
        <f t="shared" si="873"/>
        <v>non</v>
      </c>
    </row>
    <row r="5961" spans="3:57" x14ac:dyDescent="0.25">
      <c r="C5961" s="15"/>
      <c r="W5961" s="132" t="s">
        <v>91</v>
      </c>
      <c r="AN5961"/>
      <c r="AO5961"/>
      <c r="AP5961"/>
      <c r="AQ5961"/>
      <c r="BD5961"/>
      <c r="BE5961" s="30" t="str">
        <f t="shared" si="873"/>
        <v>non</v>
      </c>
    </row>
    <row r="5962" spans="3:57" x14ac:dyDescent="0.25">
      <c r="C5962" s="15"/>
      <c r="W5962" s="132" t="s">
        <v>91</v>
      </c>
      <c r="AN5962"/>
      <c r="AO5962"/>
      <c r="AP5962"/>
      <c r="AQ5962"/>
      <c r="BD5962"/>
      <c r="BE5962" s="30" t="str">
        <f t="shared" si="873"/>
        <v>non</v>
      </c>
    </row>
    <row r="5963" spans="3:57" x14ac:dyDescent="0.25">
      <c r="C5963" s="15"/>
      <c r="W5963" s="132" t="s">
        <v>91</v>
      </c>
      <c r="AN5963"/>
      <c r="AO5963"/>
      <c r="AP5963"/>
      <c r="AQ5963"/>
      <c r="BD5963"/>
      <c r="BE5963" s="30" t="str">
        <f t="shared" si="873"/>
        <v>non</v>
      </c>
    </row>
    <row r="5964" spans="3:57" x14ac:dyDescent="0.25">
      <c r="C5964" s="15"/>
      <c r="W5964" s="132" t="s">
        <v>91</v>
      </c>
      <c r="AN5964"/>
      <c r="AO5964"/>
      <c r="AP5964"/>
      <c r="AQ5964"/>
      <c r="BD5964"/>
      <c r="BE5964" s="30" t="str">
        <f t="shared" si="873"/>
        <v>non</v>
      </c>
    </row>
    <row r="5965" spans="3:57" x14ac:dyDescent="0.25">
      <c r="C5965" s="15"/>
      <c r="W5965" s="132" t="s">
        <v>91</v>
      </c>
      <c r="AN5965"/>
      <c r="AO5965"/>
      <c r="AP5965"/>
      <c r="AQ5965"/>
      <c r="BD5965"/>
      <c r="BE5965" s="30" t="str">
        <f t="shared" si="873"/>
        <v>non</v>
      </c>
    </row>
    <row r="5966" spans="3:57" x14ac:dyDescent="0.25">
      <c r="C5966" s="15"/>
      <c r="W5966" s="132" t="s">
        <v>91</v>
      </c>
      <c r="AN5966"/>
      <c r="AO5966"/>
      <c r="AP5966"/>
      <c r="AQ5966"/>
      <c r="BD5966"/>
      <c r="BE5966" s="30" t="str">
        <f t="shared" si="873"/>
        <v>non</v>
      </c>
    </row>
    <row r="5967" spans="3:57" x14ac:dyDescent="0.25">
      <c r="C5967" s="15"/>
      <c r="W5967" s="132" t="s">
        <v>91</v>
      </c>
      <c r="AN5967"/>
      <c r="AO5967"/>
      <c r="AP5967"/>
      <c r="AQ5967"/>
      <c r="BD5967"/>
      <c r="BE5967" s="30" t="str">
        <f t="shared" si="873"/>
        <v>non</v>
      </c>
    </row>
    <row r="5968" spans="3:57" x14ac:dyDescent="0.25">
      <c r="C5968" s="15"/>
      <c r="W5968" s="132" t="s">
        <v>91</v>
      </c>
      <c r="AN5968"/>
      <c r="AO5968"/>
      <c r="AP5968"/>
      <c r="AQ5968"/>
      <c r="BD5968"/>
      <c r="BE5968" s="30" t="str">
        <f t="shared" si="873"/>
        <v>non</v>
      </c>
    </row>
    <row r="5969" spans="3:57" x14ac:dyDescent="0.25">
      <c r="C5969" s="15"/>
      <c r="W5969" s="132" t="s">
        <v>91</v>
      </c>
      <c r="AN5969"/>
      <c r="AO5969"/>
      <c r="AP5969"/>
      <c r="AQ5969"/>
      <c r="BD5969"/>
      <c r="BE5969" s="30" t="str">
        <f t="shared" si="873"/>
        <v>non</v>
      </c>
    </row>
    <row r="5970" spans="3:57" x14ac:dyDescent="0.25">
      <c r="C5970" s="15"/>
      <c r="W5970" s="132" t="s">
        <v>91</v>
      </c>
      <c r="AN5970"/>
      <c r="AO5970"/>
      <c r="AP5970"/>
      <c r="AQ5970"/>
      <c r="BD5970"/>
      <c r="BE5970" s="30" t="str">
        <f t="shared" si="873"/>
        <v>non</v>
      </c>
    </row>
    <row r="5971" spans="3:57" x14ac:dyDescent="0.25">
      <c r="C5971" s="15"/>
      <c r="W5971" s="132" t="s">
        <v>91</v>
      </c>
      <c r="AN5971"/>
      <c r="AO5971"/>
      <c r="AP5971"/>
      <c r="AQ5971"/>
      <c r="BD5971"/>
      <c r="BE5971" s="30" t="str">
        <f t="shared" si="873"/>
        <v>non</v>
      </c>
    </row>
    <row r="5972" spans="3:57" x14ac:dyDescent="0.25">
      <c r="C5972" s="15"/>
      <c r="W5972" s="132" t="s">
        <v>91</v>
      </c>
      <c r="AN5972"/>
      <c r="AO5972"/>
      <c r="AP5972"/>
      <c r="AQ5972"/>
      <c r="BD5972"/>
      <c r="BE5972" s="30" t="str">
        <f t="shared" si="873"/>
        <v>non</v>
      </c>
    </row>
    <row r="5973" spans="3:57" x14ac:dyDescent="0.25">
      <c r="C5973" s="15"/>
      <c r="W5973" s="132" t="s">
        <v>91</v>
      </c>
      <c r="AN5973"/>
      <c r="AO5973"/>
      <c r="AP5973"/>
      <c r="AQ5973"/>
      <c r="BD5973"/>
      <c r="BE5973" s="30" t="str">
        <f t="shared" si="873"/>
        <v>non</v>
      </c>
    </row>
    <row r="5974" spans="3:57" x14ac:dyDescent="0.25">
      <c r="C5974" s="15"/>
      <c r="W5974" s="132" t="s">
        <v>91</v>
      </c>
      <c r="AN5974"/>
      <c r="AO5974"/>
      <c r="AP5974"/>
      <c r="AQ5974"/>
      <c r="BD5974"/>
      <c r="BE5974" s="30" t="str">
        <f t="shared" si="873"/>
        <v>non</v>
      </c>
    </row>
    <row r="5975" spans="3:57" x14ac:dyDescent="0.25">
      <c r="C5975" s="15"/>
      <c r="W5975" s="132" t="s">
        <v>91</v>
      </c>
      <c r="AN5975"/>
      <c r="AO5975"/>
      <c r="AP5975"/>
      <c r="AQ5975"/>
      <c r="BD5975"/>
      <c r="BE5975" s="30" t="str">
        <f t="shared" si="873"/>
        <v>non</v>
      </c>
    </row>
    <row r="5976" spans="3:57" x14ac:dyDescent="0.25">
      <c r="C5976" s="15"/>
      <c r="W5976" s="132" t="s">
        <v>91</v>
      </c>
      <c r="AN5976"/>
      <c r="AO5976"/>
      <c r="AP5976"/>
      <c r="AQ5976"/>
      <c r="BD5976"/>
      <c r="BE5976" s="30" t="str">
        <f t="shared" si="873"/>
        <v>non</v>
      </c>
    </row>
    <row r="5977" spans="3:57" x14ac:dyDescent="0.25">
      <c r="C5977" s="15"/>
      <c r="W5977" s="132" t="s">
        <v>91</v>
      </c>
      <c r="AN5977"/>
      <c r="AO5977"/>
      <c r="AP5977"/>
      <c r="AQ5977"/>
      <c r="BD5977"/>
      <c r="BE5977" s="30" t="str">
        <f t="shared" si="873"/>
        <v>non</v>
      </c>
    </row>
    <row r="5978" spans="3:57" x14ac:dyDescent="0.25">
      <c r="C5978" s="15"/>
      <c r="W5978" s="132" t="s">
        <v>91</v>
      </c>
      <c r="AN5978"/>
      <c r="AO5978"/>
      <c r="AP5978"/>
      <c r="AQ5978"/>
      <c r="BD5978"/>
      <c r="BE5978" s="30" t="str">
        <f t="shared" si="873"/>
        <v>non</v>
      </c>
    </row>
    <row r="5979" spans="3:57" x14ac:dyDescent="0.25">
      <c r="C5979" s="15"/>
      <c r="W5979" s="132" t="s">
        <v>91</v>
      </c>
      <c r="AN5979"/>
      <c r="AO5979"/>
      <c r="AP5979"/>
      <c r="AQ5979"/>
      <c r="BD5979"/>
      <c r="BE5979" s="30" t="str">
        <f t="shared" si="873"/>
        <v>non</v>
      </c>
    </row>
    <row r="5980" spans="3:57" x14ac:dyDescent="0.25">
      <c r="C5980" s="15"/>
      <c r="W5980" s="132" t="s">
        <v>91</v>
      </c>
      <c r="AN5980"/>
      <c r="AO5980"/>
      <c r="AP5980"/>
      <c r="AQ5980"/>
      <c r="BD5980"/>
      <c r="BE5980" s="30" t="str">
        <f t="shared" si="873"/>
        <v>non</v>
      </c>
    </row>
    <row r="5981" spans="3:57" x14ac:dyDescent="0.25">
      <c r="C5981" s="15"/>
      <c r="W5981" s="132" t="s">
        <v>91</v>
      </c>
      <c r="AN5981"/>
      <c r="AO5981"/>
      <c r="AP5981"/>
      <c r="AQ5981"/>
      <c r="BD5981"/>
      <c r="BE5981" s="30" t="str">
        <f t="shared" si="873"/>
        <v>non</v>
      </c>
    </row>
    <row r="5982" spans="3:57" x14ac:dyDescent="0.25">
      <c r="C5982" s="15"/>
      <c r="W5982" s="132" t="s">
        <v>91</v>
      </c>
      <c r="AN5982"/>
      <c r="AO5982"/>
      <c r="AP5982"/>
      <c r="AQ5982"/>
      <c r="BD5982"/>
      <c r="BE5982" s="30" t="str">
        <f t="shared" si="873"/>
        <v>non</v>
      </c>
    </row>
    <row r="5983" spans="3:57" x14ac:dyDescent="0.25">
      <c r="C5983" s="15"/>
      <c r="W5983" s="132" t="s">
        <v>91</v>
      </c>
      <c r="AN5983"/>
      <c r="AO5983"/>
      <c r="AP5983"/>
      <c r="AQ5983"/>
      <c r="BD5983"/>
      <c r="BE5983" s="30" t="str">
        <f t="shared" si="873"/>
        <v>non</v>
      </c>
    </row>
    <row r="5984" spans="3:57" x14ac:dyDescent="0.25">
      <c r="C5984" s="15"/>
      <c r="W5984" s="132" t="s">
        <v>91</v>
      </c>
      <c r="AN5984"/>
      <c r="AO5984"/>
      <c r="AP5984"/>
      <c r="AQ5984"/>
      <c r="BD5984"/>
      <c r="BE5984" s="30" t="str">
        <f t="shared" si="873"/>
        <v>non</v>
      </c>
    </row>
    <row r="5985" spans="3:57" x14ac:dyDescent="0.25">
      <c r="C5985" s="15"/>
      <c r="W5985" s="132" t="s">
        <v>91</v>
      </c>
      <c r="AN5985"/>
      <c r="AO5985"/>
      <c r="AP5985"/>
      <c r="AQ5985"/>
      <c r="BD5985"/>
      <c r="BE5985" s="30" t="str">
        <f t="shared" si="873"/>
        <v>non</v>
      </c>
    </row>
    <row r="5986" spans="3:57" x14ac:dyDescent="0.25">
      <c r="C5986" s="15"/>
      <c r="W5986" s="132" t="s">
        <v>91</v>
      </c>
      <c r="AN5986"/>
      <c r="AO5986"/>
      <c r="AP5986"/>
      <c r="AQ5986"/>
      <c r="BD5986"/>
      <c r="BE5986" s="30" t="str">
        <f t="shared" si="873"/>
        <v>non</v>
      </c>
    </row>
    <row r="5987" spans="3:57" x14ac:dyDescent="0.25">
      <c r="C5987" s="15"/>
      <c r="W5987" s="132" t="s">
        <v>91</v>
      </c>
      <c r="AN5987"/>
      <c r="AO5987"/>
      <c r="AP5987"/>
      <c r="AQ5987"/>
      <c r="BD5987"/>
      <c r="BE5987" s="30" t="str">
        <f t="shared" si="873"/>
        <v>non</v>
      </c>
    </row>
    <row r="5988" spans="3:57" x14ac:dyDescent="0.25">
      <c r="C5988" s="15"/>
      <c r="W5988" s="132" t="s">
        <v>91</v>
      </c>
      <c r="AN5988"/>
      <c r="AO5988"/>
      <c r="AP5988"/>
      <c r="AQ5988"/>
      <c r="BD5988"/>
      <c r="BE5988" s="30" t="str">
        <f t="shared" si="873"/>
        <v>non</v>
      </c>
    </row>
    <row r="5989" spans="3:57" x14ac:dyDescent="0.25">
      <c r="C5989" s="15"/>
      <c r="W5989" s="132" t="s">
        <v>91</v>
      </c>
      <c r="AN5989"/>
      <c r="AO5989"/>
      <c r="AP5989"/>
      <c r="AQ5989"/>
      <c r="BD5989"/>
      <c r="BE5989" s="30" t="str">
        <f t="shared" si="873"/>
        <v>non</v>
      </c>
    </row>
    <row r="5990" spans="3:57" x14ac:dyDescent="0.25">
      <c r="C5990" s="15"/>
      <c r="W5990" s="132" t="s">
        <v>91</v>
      </c>
      <c r="AN5990"/>
      <c r="AO5990"/>
      <c r="AP5990"/>
      <c r="AQ5990"/>
      <c r="BD5990"/>
      <c r="BE5990" s="30" t="str">
        <f t="shared" si="873"/>
        <v>non</v>
      </c>
    </row>
    <row r="5991" spans="3:57" x14ac:dyDescent="0.25">
      <c r="C5991" s="15"/>
      <c r="W5991" s="132" t="s">
        <v>91</v>
      </c>
      <c r="AN5991"/>
      <c r="AO5991"/>
      <c r="AP5991"/>
      <c r="AQ5991"/>
      <c r="BD5991"/>
      <c r="BE5991" s="30" t="str">
        <f t="shared" si="873"/>
        <v>non</v>
      </c>
    </row>
    <row r="5992" spans="3:57" x14ac:dyDescent="0.25">
      <c r="C5992" s="15"/>
      <c r="W5992" s="132" t="s">
        <v>91</v>
      </c>
      <c r="AN5992"/>
      <c r="AO5992"/>
      <c r="AP5992"/>
      <c r="AQ5992"/>
      <c r="BD5992"/>
      <c r="BE5992" s="30" t="str">
        <f t="shared" si="873"/>
        <v>non</v>
      </c>
    </row>
    <row r="5993" spans="3:57" x14ac:dyDescent="0.25">
      <c r="C5993" s="15"/>
      <c r="W5993" s="132" t="s">
        <v>91</v>
      </c>
      <c r="AN5993"/>
      <c r="AO5993"/>
      <c r="AP5993"/>
      <c r="AQ5993"/>
      <c r="BD5993"/>
      <c r="BE5993" s="30" t="str">
        <f t="shared" si="873"/>
        <v>non</v>
      </c>
    </row>
    <row r="5994" spans="3:57" x14ac:dyDescent="0.25">
      <c r="C5994" s="15"/>
      <c r="W5994" s="132" t="s">
        <v>91</v>
      </c>
      <c r="AN5994"/>
      <c r="AO5994"/>
      <c r="AP5994"/>
      <c r="AQ5994"/>
      <c r="BD5994"/>
      <c r="BE5994" s="30" t="str">
        <f t="shared" ref="BE5994:BE6000" si="874">+BE5993</f>
        <v>non</v>
      </c>
    </row>
    <row r="5995" spans="3:57" x14ac:dyDescent="0.25">
      <c r="C5995" s="15"/>
      <c r="W5995" s="132" t="s">
        <v>91</v>
      </c>
      <c r="AN5995"/>
      <c r="AO5995"/>
      <c r="AP5995"/>
      <c r="AQ5995"/>
      <c r="BD5995"/>
      <c r="BE5995" s="30" t="str">
        <f t="shared" si="874"/>
        <v>non</v>
      </c>
    </row>
    <row r="5996" spans="3:57" x14ac:dyDescent="0.25">
      <c r="C5996" s="15"/>
      <c r="W5996" s="132" t="s">
        <v>91</v>
      </c>
      <c r="AN5996"/>
      <c r="AO5996"/>
      <c r="AP5996"/>
      <c r="AQ5996"/>
      <c r="BD5996"/>
      <c r="BE5996" s="30" t="str">
        <f t="shared" si="874"/>
        <v>non</v>
      </c>
    </row>
    <row r="5997" spans="3:57" x14ac:dyDescent="0.25">
      <c r="C5997" s="15"/>
      <c r="W5997" s="132" t="s">
        <v>91</v>
      </c>
      <c r="AN5997"/>
      <c r="AO5997"/>
      <c r="AP5997"/>
      <c r="AQ5997"/>
      <c r="BD5997"/>
      <c r="BE5997" s="30" t="str">
        <f t="shared" si="874"/>
        <v>non</v>
      </c>
    </row>
    <row r="5998" spans="3:57" x14ac:dyDescent="0.25">
      <c r="C5998" s="15"/>
      <c r="W5998" s="132" t="s">
        <v>91</v>
      </c>
      <c r="AN5998"/>
      <c r="AO5998"/>
      <c r="AP5998"/>
      <c r="AQ5998"/>
      <c r="BD5998"/>
      <c r="BE5998" s="30" t="str">
        <f t="shared" si="874"/>
        <v>non</v>
      </c>
    </row>
    <row r="5999" spans="3:57" x14ac:dyDescent="0.25">
      <c r="C5999" s="15"/>
      <c r="W5999" s="132" t="s">
        <v>91</v>
      </c>
      <c r="AN5999"/>
      <c r="AO5999"/>
      <c r="AP5999"/>
      <c r="AQ5999"/>
      <c r="BD5999"/>
      <c r="BE5999" s="30" t="str">
        <f t="shared" si="874"/>
        <v>non</v>
      </c>
    </row>
    <row r="6000" spans="3:57" x14ac:dyDescent="0.25">
      <c r="C6000" s="15"/>
      <c r="W6000" s="132" t="s">
        <v>91</v>
      </c>
      <c r="AN6000"/>
      <c r="AO6000"/>
      <c r="AP6000"/>
      <c r="AQ6000"/>
      <c r="BD6000"/>
      <c r="BE6000" s="30" t="str">
        <f t="shared" si="874"/>
        <v>non</v>
      </c>
    </row>
    <row r="6001" spans="1:64" s="17" customFormat="1" ht="15.75" x14ac:dyDescent="0.25">
      <c r="A6001" s="13" t="s">
        <v>9</v>
      </c>
      <c r="B6001" s="14"/>
      <c r="C6001" s="15"/>
      <c r="D6001" s="16">
        <v>51384</v>
      </c>
      <c r="E6001" s="16"/>
      <c r="F6001" s="16"/>
      <c r="H6001" s="17">
        <v>3309</v>
      </c>
      <c r="L6001" s="17">
        <v>177019</v>
      </c>
      <c r="M6001" s="17">
        <v>0</v>
      </c>
      <c r="N6001" s="17">
        <v>0</v>
      </c>
      <c r="P6001" s="17">
        <v>347</v>
      </c>
      <c r="R6001" s="18"/>
      <c r="S6001" s="18"/>
      <c r="T6001" s="17">
        <v>0</v>
      </c>
      <c r="U6001" s="18"/>
      <c r="V6001" s="18"/>
      <c r="W6001" s="17" t="s">
        <v>10</v>
      </c>
      <c r="AK6001" s="19">
        <v>0</v>
      </c>
      <c r="AN6001" s="18">
        <v>20328</v>
      </c>
      <c r="AO6001" s="18">
        <v>0</v>
      </c>
      <c r="AP6001" s="20"/>
      <c r="AQ6001" s="18">
        <v>0</v>
      </c>
      <c r="AW6001" s="17">
        <v>0</v>
      </c>
      <c r="AY6001" s="21">
        <v>0</v>
      </c>
      <c r="AZ6001" s="22">
        <v>0</v>
      </c>
      <c r="BA6001" s="22">
        <v>1725</v>
      </c>
      <c r="BD6001" s="23"/>
      <c r="BE6001" s="17" t="str">
        <f>+IF(AND(BF6001="oui",BG6001="oui",BI6001="oui",BJ6001="oui",BK6001="oui",BL6001="oui"),"oui","non")</f>
        <v>oui</v>
      </c>
      <c r="BF6001" s="17" t="str">
        <f>+IF(AND(AY6001=0),"oui","non")</f>
        <v>oui</v>
      </c>
      <c r="BG6001" s="17" t="s">
        <v>119</v>
      </c>
      <c r="BH6001" s="17" t="s">
        <v>119</v>
      </c>
      <c r="BI6001" s="17" t="str">
        <f>+IF(AND(G6028=0),"oui","non")</f>
        <v>oui</v>
      </c>
      <c r="BJ6001" s="17" t="str">
        <f>+IF(AND(G6030=0),"oui","non")</f>
        <v>oui</v>
      </c>
      <c r="BK6001" s="17" t="str">
        <f>+IF(AND(E6026=0,F6026=0,G6026=0,H6026=0,I6026=0,J6026=0,K6026=0,L6026=0,M6026=0,O6026=0,P6026=0,Q6026=0,N6026&gt;=0,D6026=0),"oui","non")</f>
        <v>oui</v>
      </c>
      <c r="BL6001" s="17" t="str">
        <f>+IF(AM6023=AI6023,"oui","non")</f>
        <v>oui</v>
      </c>
    </row>
    <row r="6002" spans="1:64" s="24" customFormat="1" ht="11.25" customHeight="1" x14ac:dyDescent="0.2">
      <c r="B6002" s="25"/>
      <c r="C6002" s="15"/>
      <c r="R6002" s="26" t="s">
        <v>11</v>
      </c>
      <c r="S6002" s="26"/>
      <c r="T6002" s="26"/>
      <c r="U6002" s="26"/>
      <c r="V6002" s="26"/>
      <c r="W6002" s="27" t="s">
        <v>10</v>
      </c>
      <c r="AY6002" s="28"/>
      <c r="AZ6002" s="28"/>
      <c r="BA6002" s="28"/>
      <c r="BD6002" s="29"/>
      <c r="BE6002" s="30" t="str">
        <f t="shared" ref="BE6002:BL6017" si="875">+BE6001</f>
        <v>oui</v>
      </c>
      <c r="BF6002" s="33" t="str">
        <f t="shared" si="875"/>
        <v>oui</v>
      </c>
      <c r="BG6002" s="33" t="str">
        <f t="shared" si="875"/>
        <v>oui</v>
      </c>
      <c r="BH6002" s="33" t="str">
        <f t="shared" si="875"/>
        <v>oui</v>
      </c>
      <c r="BI6002" s="33" t="str">
        <f t="shared" si="875"/>
        <v>oui</v>
      </c>
      <c r="BJ6002" s="33" t="str">
        <f t="shared" si="875"/>
        <v>oui</v>
      </c>
      <c r="BK6002" s="33" t="str">
        <f t="shared" si="875"/>
        <v>oui</v>
      </c>
      <c r="BL6002" s="33" t="str">
        <f t="shared" si="875"/>
        <v>oui</v>
      </c>
    </row>
    <row r="6003" spans="1:64" s="24" customFormat="1" ht="22.5" customHeight="1" x14ac:dyDescent="0.2">
      <c r="B6003" s="25"/>
      <c r="C6003" s="15"/>
      <c r="R6003" s="522" t="s">
        <v>12</v>
      </c>
      <c r="S6003" s="523"/>
      <c r="T6003" s="524"/>
      <c r="U6003" s="525" t="s">
        <v>13</v>
      </c>
      <c r="V6003" s="526"/>
      <c r="W6003" s="27" t="s">
        <v>10</v>
      </c>
      <c r="AW6003" s="32"/>
      <c r="AY6003" s="28"/>
      <c r="AZ6003" s="28"/>
      <c r="BA6003" s="28"/>
      <c r="BD6003" s="29"/>
      <c r="BE6003" s="30" t="str">
        <f t="shared" si="875"/>
        <v>oui</v>
      </c>
      <c r="BF6003" s="33" t="str">
        <f t="shared" si="875"/>
        <v>oui</v>
      </c>
      <c r="BG6003" s="33" t="str">
        <f t="shared" si="875"/>
        <v>oui</v>
      </c>
      <c r="BH6003" s="33" t="str">
        <f t="shared" si="875"/>
        <v>oui</v>
      </c>
      <c r="BI6003" s="33" t="str">
        <f t="shared" si="875"/>
        <v>oui</v>
      </c>
      <c r="BJ6003" s="33" t="str">
        <f t="shared" si="875"/>
        <v>oui</v>
      </c>
      <c r="BK6003" s="33" t="str">
        <f t="shared" si="875"/>
        <v>oui</v>
      </c>
      <c r="BL6003" s="33" t="str">
        <f t="shared" si="875"/>
        <v>oui</v>
      </c>
    </row>
    <row r="6004" spans="1:64" s="45" customFormat="1" ht="29.25" customHeight="1" x14ac:dyDescent="0.25">
      <c r="A6004" s="34" t="s">
        <v>14</v>
      </c>
      <c r="B6004" s="35" t="s">
        <v>15</v>
      </c>
      <c r="C6004" s="15"/>
      <c r="D6004" s="36">
        <v>0.2</v>
      </c>
      <c r="E6004" s="36"/>
      <c r="F6004" s="36">
        <v>0.19600000000000001</v>
      </c>
      <c r="G6004" s="36"/>
      <c r="H6004" s="36">
        <v>0.1</v>
      </c>
      <c r="I6004" s="36"/>
      <c r="J6004" s="36">
        <v>7.0000000000000007E-2</v>
      </c>
      <c r="K6004" s="36"/>
      <c r="L6004" s="36">
        <v>5.5E-2</v>
      </c>
      <c r="M6004" s="36"/>
      <c r="N6004" s="36">
        <v>2.1000000000000001E-2</v>
      </c>
      <c r="O6004" s="36"/>
      <c r="P6004" s="36">
        <v>0</v>
      </c>
      <c r="Q6004" s="36"/>
      <c r="R6004" s="37" t="s">
        <v>16</v>
      </c>
      <c r="S6004" s="37" t="s">
        <v>17</v>
      </c>
      <c r="T6004" s="38" t="s">
        <v>18</v>
      </c>
      <c r="U6004" s="37" t="s">
        <v>19</v>
      </c>
      <c r="V6004" s="37" t="s">
        <v>20</v>
      </c>
      <c r="W6004" s="27" t="s">
        <v>10</v>
      </c>
      <c r="X6004" s="39" t="s">
        <v>21</v>
      </c>
      <c r="Y6004" s="39" t="s">
        <v>21</v>
      </c>
      <c r="Z6004" s="39" t="s">
        <v>21</v>
      </c>
      <c r="AA6004" s="39" t="s">
        <v>21</v>
      </c>
      <c r="AB6004" s="39" t="s">
        <v>21</v>
      </c>
      <c r="AC6004" s="39" t="s">
        <v>21</v>
      </c>
      <c r="AD6004" s="39" t="s">
        <v>21</v>
      </c>
      <c r="AE6004" s="40" t="s">
        <v>22</v>
      </c>
      <c r="AF6004" s="41" t="s">
        <v>23</v>
      </c>
      <c r="AG6004" s="42" t="s">
        <v>24</v>
      </c>
      <c r="AH6004" s="43" t="s">
        <v>25</v>
      </c>
      <c r="AI6004" s="44" t="s">
        <v>26</v>
      </c>
      <c r="AK6004" s="46" t="s">
        <v>27</v>
      </c>
      <c r="AL6004" s="47"/>
      <c r="AM6004" s="48"/>
      <c r="AN6004" s="527" t="s">
        <v>28</v>
      </c>
      <c r="AO6004" s="528"/>
      <c r="AP6004" s="529"/>
      <c r="AQ6004" s="49" t="s">
        <v>29</v>
      </c>
      <c r="AR6004" s="49"/>
      <c r="AS6004" s="50" t="s">
        <v>30</v>
      </c>
      <c r="AT6004" s="42" t="s">
        <v>24</v>
      </c>
      <c r="AU6004" s="50" t="s">
        <v>31</v>
      </c>
      <c r="AW6004" s="51" t="s">
        <v>32</v>
      </c>
      <c r="AY6004" s="52" t="s">
        <v>33</v>
      </c>
      <c r="AZ6004" s="53" t="s">
        <v>34</v>
      </c>
      <c r="BA6004" s="53" t="s">
        <v>35</v>
      </c>
      <c r="BC6004" s="54" t="s">
        <v>36</v>
      </c>
      <c r="BD6004" s="55"/>
      <c r="BE6004" s="30" t="str">
        <f t="shared" si="875"/>
        <v>oui</v>
      </c>
      <c r="BF6004" s="56" t="str">
        <f t="shared" si="875"/>
        <v>oui</v>
      </c>
      <c r="BG6004" s="56" t="str">
        <f t="shared" si="875"/>
        <v>oui</v>
      </c>
      <c r="BH6004" s="56" t="str">
        <f t="shared" si="875"/>
        <v>oui</v>
      </c>
      <c r="BI6004" s="56" t="str">
        <f t="shared" si="875"/>
        <v>oui</v>
      </c>
      <c r="BJ6004" s="56" t="str">
        <f t="shared" si="875"/>
        <v>oui</v>
      </c>
      <c r="BK6004" s="56" t="str">
        <f t="shared" si="875"/>
        <v>oui</v>
      </c>
      <c r="BL6004" s="56" t="str">
        <f t="shared" si="875"/>
        <v>oui</v>
      </c>
    </row>
    <row r="6005" spans="1:64" s="45" customFormat="1" ht="29.25" customHeight="1" x14ac:dyDescent="0.2">
      <c r="A6005" s="34"/>
      <c r="B6005" s="57"/>
      <c r="C6005" s="15"/>
      <c r="D6005" s="58" t="s">
        <v>37</v>
      </c>
      <c r="E6005" s="59" t="s">
        <v>38</v>
      </c>
      <c r="F6005" s="60" t="s">
        <v>37</v>
      </c>
      <c r="G6005" s="59" t="s">
        <v>38</v>
      </c>
      <c r="H6005" s="58" t="s">
        <v>37</v>
      </c>
      <c r="I6005" s="59" t="s">
        <v>38</v>
      </c>
      <c r="J6005" s="59" t="s">
        <v>37</v>
      </c>
      <c r="K6005" s="59" t="s">
        <v>38</v>
      </c>
      <c r="L6005" s="58" t="s">
        <v>37</v>
      </c>
      <c r="M6005" s="59" t="s">
        <v>38</v>
      </c>
      <c r="N6005" s="58" t="s">
        <v>37</v>
      </c>
      <c r="O6005" s="59" t="s">
        <v>38</v>
      </c>
      <c r="P6005" s="58" t="s">
        <v>37</v>
      </c>
      <c r="Q6005" s="59" t="s">
        <v>38</v>
      </c>
      <c r="R6005" s="61"/>
      <c r="S6005" s="61"/>
      <c r="T6005" s="62" t="s">
        <v>39</v>
      </c>
      <c r="U6005" s="61"/>
      <c r="V6005" s="61"/>
      <c r="W6005" s="27" t="s">
        <v>10</v>
      </c>
      <c r="X6005" s="63">
        <v>0.2</v>
      </c>
      <c r="Y6005" s="63">
        <v>0.19600000000000001</v>
      </c>
      <c r="Z6005" s="63">
        <v>0.1</v>
      </c>
      <c r="AA6005" s="63">
        <v>7.0000000000000007E-2</v>
      </c>
      <c r="AB6005" s="63">
        <v>5.5E-2</v>
      </c>
      <c r="AC6005" s="63">
        <v>2.1000000000000001E-2</v>
      </c>
      <c r="AD6005" s="63">
        <v>0</v>
      </c>
      <c r="AE6005" s="64"/>
      <c r="AF6005" s="65"/>
      <c r="AG6005" s="66"/>
      <c r="AH6005" s="67"/>
      <c r="AI6005" s="68"/>
      <c r="AK6005" s="69" t="s">
        <v>40</v>
      </c>
      <c r="AL6005" s="69" t="s">
        <v>41</v>
      </c>
      <c r="AM6005" s="69" t="s">
        <v>42</v>
      </c>
      <c r="AN6005" s="70" t="s">
        <v>43</v>
      </c>
      <c r="AO6005" s="70" t="s">
        <v>44</v>
      </c>
      <c r="AP6005" s="70" t="s">
        <v>45</v>
      </c>
      <c r="AQ6005" s="69" t="s">
        <v>46</v>
      </c>
      <c r="AR6005" s="69" t="s">
        <v>47</v>
      </c>
      <c r="AS6005" s="71"/>
      <c r="AT6005" s="66"/>
      <c r="AU6005" s="71"/>
      <c r="AW6005" s="72">
        <v>4455100</v>
      </c>
      <c r="AY6005" s="73"/>
      <c r="AZ6005" s="74">
        <v>4458300</v>
      </c>
      <c r="BA6005" s="74">
        <v>4456700</v>
      </c>
      <c r="BC6005" s="75"/>
      <c r="BD6005" s="55"/>
      <c r="BE6005" s="30" t="str">
        <f t="shared" si="875"/>
        <v>oui</v>
      </c>
      <c r="BF6005" s="56" t="str">
        <f t="shared" si="875"/>
        <v>oui</v>
      </c>
      <c r="BG6005" s="56" t="str">
        <f t="shared" si="875"/>
        <v>oui</v>
      </c>
      <c r="BH6005" s="56" t="str">
        <f t="shared" si="875"/>
        <v>oui</v>
      </c>
      <c r="BI6005" s="56" t="str">
        <f t="shared" si="875"/>
        <v>oui</v>
      </c>
      <c r="BJ6005" s="56" t="str">
        <f t="shared" si="875"/>
        <v>oui</v>
      </c>
      <c r="BK6005" s="56" t="str">
        <f t="shared" si="875"/>
        <v>oui</v>
      </c>
      <c r="BL6005" s="56" t="str">
        <f t="shared" si="875"/>
        <v>oui</v>
      </c>
    </row>
    <row r="6006" spans="1:64" s="81" customFormat="1" ht="11.25" customHeight="1" x14ac:dyDescent="0.2">
      <c r="A6006" s="34"/>
      <c r="B6006" s="76" t="s">
        <v>48</v>
      </c>
      <c r="C6006" s="15"/>
      <c r="D6006" s="530" t="s">
        <v>49</v>
      </c>
      <c r="E6006" s="531"/>
      <c r="F6006" s="530" t="s">
        <v>50</v>
      </c>
      <c r="G6006" s="531"/>
      <c r="H6006" s="530" t="s">
        <v>51</v>
      </c>
      <c r="I6006" s="531"/>
      <c r="J6006" s="530" t="s">
        <v>50</v>
      </c>
      <c r="K6006" s="531"/>
      <c r="L6006" s="530" t="s">
        <v>52</v>
      </c>
      <c r="M6006" s="531"/>
      <c r="N6006" s="530" t="s">
        <v>53</v>
      </c>
      <c r="O6006" s="531"/>
      <c r="P6006" s="530"/>
      <c r="Q6006" s="531"/>
      <c r="R6006" s="77" t="s">
        <v>54</v>
      </c>
      <c r="S6006" s="532" t="s">
        <v>55</v>
      </c>
      <c r="T6006" s="77" t="s">
        <v>56</v>
      </c>
      <c r="U6006" s="76" t="s">
        <v>57</v>
      </c>
      <c r="V6006" s="76" t="s">
        <v>58</v>
      </c>
      <c r="W6006" s="27" t="s">
        <v>10</v>
      </c>
      <c r="X6006" s="78" t="s">
        <v>49</v>
      </c>
      <c r="Y6006" s="78" t="s">
        <v>50</v>
      </c>
      <c r="Z6006" s="78" t="s">
        <v>51</v>
      </c>
      <c r="AA6006" s="78" t="s">
        <v>50</v>
      </c>
      <c r="AB6006" s="78" t="s">
        <v>52</v>
      </c>
      <c r="AC6006" s="78" t="s">
        <v>53</v>
      </c>
      <c r="AD6006" s="78"/>
      <c r="AE6006" s="79"/>
      <c r="AF6006" s="80" t="s">
        <v>59</v>
      </c>
      <c r="AG6006" s="80"/>
      <c r="AH6006" s="79" t="s">
        <v>60</v>
      </c>
      <c r="AI6006" s="79" t="s">
        <v>61</v>
      </c>
      <c r="AK6006" s="80"/>
      <c r="AL6006" s="80"/>
      <c r="AM6006" s="80" t="s">
        <v>62</v>
      </c>
      <c r="AN6006" s="80"/>
      <c r="AO6006" s="80"/>
      <c r="AP6006" s="80" t="s">
        <v>63</v>
      </c>
      <c r="AQ6006" s="533" t="s">
        <v>64</v>
      </c>
      <c r="AR6006" s="534"/>
      <c r="AS6006" s="80" t="s">
        <v>65</v>
      </c>
      <c r="AT6006" s="80"/>
      <c r="AU6006" s="80" t="s">
        <v>66</v>
      </c>
      <c r="AW6006" s="80" t="s">
        <v>67</v>
      </c>
      <c r="AY6006" s="82" t="s">
        <v>68</v>
      </c>
      <c r="AZ6006" s="82" t="s">
        <v>69</v>
      </c>
      <c r="BA6006" s="82" t="s">
        <v>70</v>
      </c>
      <c r="BC6006" s="80"/>
      <c r="BD6006" s="83"/>
      <c r="BE6006" s="30" t="str">
        <f t="shared" si="875"/>
        <v>oui</v>
      </c>
      <c r="BF6006" s="84" t="str">
        <f t="shared" si="875"/>
        <v>oui</v>
      </c>
      <c r="BG6006" s="84" t="str">
        <f t="shared" si="875"/>
        <v>oui</v>
      </c>
      <c r="BH6006" s="84" t="str">
        <f t="shared" si="875"/>
        <v>oui</v>
      </c>
      <c r="BI6006" s="84" t="str">
        <f t="shared" si="875"/>
        <v>oui</v>
      </c>
      <c r="BJ6006" s="84" t="str">
        <f t="shared" si="875"/>
        <v>oui</v>
      </c>
      <c r="BK6006" s="84" t="str">
        <f t="shared" si="875"/>
        <v>oui</v>
      </c>
      <c r="BL6006" s="84" t="str">
        <f t="shared" si="875"/>
        <v>oui</v>
      </c>
    </row>
    <row r="6007" spans="1:64" s="24" customFormat="1" ht="11.25" customHeight="1" x14ac:dyDescent="0.2">
      <c r="A6007" s="85"/>
      <c r="B6007" s="86"/>
      <c r="C6007" s="15"/>
      <c r="D6007" s="86"/>
      <c r="E6007" s="86"/>
      <c r="F6007" s="86"/>
      <c r="G6007" s="86"/>
      <c r="H6007" s="86"/>
      <c r="I6007" s="86"/>
      <c r="J6007" s="86"/>
      <c r="K6007" s="86"/>
      <c r="L6007" s="86"/>
      <c r="M6007" s="86"/>
      <c r="N6007" s="86"/>
      <c r="O6007" s="86"/>
      <c r="P6007" s="86"/>
      <c r="Q6007" s="86"/>
      <c r="R6007" s="86"/>
      <c r="S6007" s="86"/>
      <c r="U6007" s="86"/>
      <c r="V6007" s="86"/>
      <c r="W6007" s="27" t="s">
        <v>10</v>
      </c>
      <c r="X6007" s="86"/>
      <c r="Y6007" s="86"/>
      <c r="Z6007" s="86"/>
      <c r="AA6007" s="86"/>
      <c r="AB6007" s="86"/>
      <c r="AC6007" s="86"/>
      <c r="AD6007" s="86"/>
      <c r="AE6007" s="86"/>
      <c r="AH6007" s="86"/>
      <c r="AI6007" s="86"/>
      <c r="AK6007" s="87"/>
      <c r="AL6007" s="87"/>
      <c r="AM6007" s="87"/>
      <c r="AW6007" s="87"/>
      <c r="AY6007" s="28"/>
      <c r="AZ6007" s="28"/>
      <c r="BA6007" s="28"/>
      <c r="BD6007" s="29"/>
      <c r="BE6007" s="30" t="str">
        <f t="shared" si="875"/>
        <v>oui</v>
      </c>
      <c r="BF6007" s="33" t="str">
        <f t="shared" si="875"/>
        <v>oui</v>
      </c>
      <c r="BG6007" s="33" t="str">
        <f t="shared" si="875"/>
        <v>oui</v>
      </c>
      <c r="BH6007" s="33" t="str">
        <f t="shared" si="875"/>
        <v>oui</v>
      </c>
      <c r="BI6007" s="33" t="str">
        <f t="shared" si="875"/>
        <v>oui</v>
      </c>
      <c r="BJ6007" s="33" t="str">
        <f t="shared" si="875"/>
        <v>oui</v>
      </c>
      <c r="BK6007" s="33" t="str">
        <f t="shared" si="875"/>
        <v>oui</v>
      </c>
      <c r="BL6007" s="33" t="str">
        <f t="shared" si="875"/>
        <v>oui</v>
      </c>
    </row>
    <row r="6008" spans="1:64" s="24" customFormat="1" ht="11.25" customHeight="1" x14ac:dyDescent="0.2">
      <c r="A6008" s="535" t="s">
        <v>71</v>
      </c>
      <c r="B6008" s="536">
        <v>258819</v>
      </c>
      <c r="C6008" s="15"/>
      <c r="D6008" s="537">
        <v>56598</v>
      </c>
      <c r="E6008" s="537">
        <v>0</v>
      </c>
      <c r="F6008" s="537">
        <v>0</v>
      </c>
      <c r="G6008" s="537">
        <v>0</v>
      </c>
      <c r="H6008" s="537">
        <v>2993</v>
      </c>
      <c r="I6008" s="537">
        <v>0</v>
      </c>
      <c r="J6008" s="537">
        <v>0</v>
      </c>
      <c r="K6008" s="537">
        <v>0</v>
      </c>
      <c r="L6008" s="537">
        <v>199052</v>
      </c>
      <c r="M6008" s="537">
        <v>0</v>
      </c>
      <c r="N6008" s="537">
        <v>0</v>
      </c>
      <c r="O6008" s="537">
        <v>0</v>
      </c>
      <c r="P6008" s="537">
        <v>176</v>
      </c>
      <c r="Q6008" s="537"/>
      <c r="R6008" s="538">
        <v>258643</v>
      </c>
      <c r="S6008" s="539">
        <v>0</v>
      </c>
      <c r="T6008" s="537"/>
      <c r="U6008" s="88">
        <v>176</v>
      </c>
      <c r="V6008" s="89"/>
      <c r="W6008" s="27" t="s">
        <v>10</v>
      </c>
      <c r="X6008" s="88">
        <v>11320</v>
      </c>
      <c r="Y6008" s="88">
        <v>0</v>
      </c>
      <c r="Z6008" s="88">
        <v>299</v>
      </c>
      <c r="AA6008" s="88">
        <v>0</v>
      </c>
      <c r="AB6008" s="88">
        <v>10948</v>
      </c>
      <c r="AC6008" s="88">
        <v>0</v>
      </c>
      <c r="AD6008" s="88">
        <v>0</v>
      </c>
      <c r="AE6008" s="88">
        <v>22567</v>
      </c>
      <c r="AF6008" s="89"/>
      <c r="AG6008" s="89"/>
      <c r="AH6008" s="88">
        <v>22567</v>
      </c>
      <c r="AI6008" s="90">
        <f t="shared" ref="AI6008:AI6019" si="876">+ROUND(E6008*$D$5,0)+ROUND(G6008*$F$5,0)+ROUND(I6008*$H$5,0)+ROUND(K6008*$J$5,0)+ROUND(M6008*$L$5,0)+ROUND(O6008*$N$5,0)</f>
        <v>0</v>
      </c>
      <c r="AJ6008" s="91"/>
      <c r="AK6008" s="537">
        <v>309</v>
      </c>
      <c r="AL6008" s="537"/>
      <c r="AM6008" s="88">
        <v>309</v>
      </c>
      <c r="AN6008" s="537">
        <v>19900</v>
      </c>
      <c r="AO6008" s="537"/>
      <c r="AP6008" s="88">
        <v>19900</v>
      </c>
      <c r="AQ6008" s="537"/>
      <c r="AR6008" s="537"/>
      <c r="AS6008" s="537">
        <v>3283</v>
      </c>
      <c r="AT6008" s="89"/>
      <c r="AU6008" s="88">
        <v>23492</v>
      </c>
      <c r="AV6008" s="92"/>
      <c r="AW6008" s="93">
        <v>0</v>
      </c>
      <c r="AX6008" s="92"/>
      <c r="AY6008" s="94">
        <v>925</v>
      </c>
      <c r="AZ6008" s="540"/>
      <c r="BA6008" s="94">
        <v>925</v>
      </c>
      <c r="BB6008" s="92"/>
      <c r="BC6008" s="96"/>
      <c r="BD6008" s="97"/>
      <c r="BE6008" s="30" t="str">
        <f t="shared" si="875"/>
        <v>oui</v>
      </c>
      <c r="BF6008" s="98" t="str">
        <f t="shared" si="875"/>
        <v>oui</v>
      </c>
      <c r="BG6008" s="98" t="str">
        <f t="shared" si="875"/>
        <v>oui</v>
      </c>
      <c r="BH6008" s="98" t="str">
        <f t="shared" si="875"/>
        <v>oui</v>
      </c>
      <c r="BI6008" s="98" t="str">
        <f t="shared" si="875"/>
        <v>oui</v>
      </c>
      <c r="BJ6008" s="98" t="str">
        <f t="shared" si="875"/>
        <v>oui</v>
      </c>
      <c r="BK6008" s="98" t="str">
        <f t="shared" si="875"/>
        <v>oui</v>
      </c>
      <c r="BL6008" s="33" t="str">
        <f t="shared" si="875"/>
        <v>oui</v>
      </c>
    </row>
    <row r="6009" spans="1:64" s="24" customFormat="1" ht="11.25" customHeight="1" x14ac:dyDescent="0.2">
      <c r="A6009" s="535" t="s">
        <v>72</v>
      </c>
      <c r="B6009" s="536">
        <v>241112</v>
      </c>
      <c r="C6009" s="15"/>
      <c r="D6009" s="537">
        <v>50217</v>
      </c>
      <c r="E6009" s="537">
        <v>0</v>
      </c>
      <c r="F6009" s="537">
        <v>0</v>
      </c>
      <c r="G6009" s="537">
        <v>0</v>
      </c>
      <c r="H6009" s="537">
        <v>2692</v>
      </c>
      <c r="I6009" s="537">
        <v>0</v>
      </c>
      <c r="J6009" s="537">
        <v>0</v>
      </c>
      <c r="K6009" s="537">
        <v>0</v>
      </c>
      <c r="L6009" s="537">
        <v>187963</v>
      </c>
      <c r="M6009" s="537">
        <v>0</v>
      </c>
      <c r="N6009" s="537">
        <v>0</v>
      </c>
      <c r="O6009" s="537">
        <v>0</v>
      </c>
      <c r="P6009" s="537">
        <v>240</v>
      </c>
      <c r="Q6009" s="537">
        <v>0</v>
      </c>
      <c r="R6009" s="538">
        <v>240872</v>
      </c>
      <c r="S6009" s="539">
        <v>0</v>
      </c>
      <c r="T6009" s="537"/>
      <c r="U6009" s="88">
        <v>240</v>
      </c>
      <c r="V6009" s="89"/>
      <c r="W6009" s="27" t="s">
        <v>10</v>
      </c>
      <c r="X6009" s="88">
        <v>10043</v>
      </c>
      <c r="Y6009" s="88">
        <v>0</v>
      </c>
      <c r="Z6009" s="88">
        <v>269</v>
      </c>
      <c r="AA6009" s="88">
        <v>0</v>
      </c>
      <c r="AB6009" s="88">
        <v>10338</v>
      </c>
      <c r="AC6009" s="88">
        <v>0</v>
      </c>
      <c r="AD6009" s="88">
        <v>0</v>
      </c>
      <c r="AE6009" s="88">
        <v>20650</v>
      </c>
      <c r="AF6009" s="89"/>
      <c r="AG6009" s="89"/>
      <c r="AH6009" s="88">
        <v>20650</v>
      </c>
      <c r="AI6009" s="90">
        <f t="shared" si="876"/>
        <v>0</v>
      </c>
      <c r="AJ6009" s="91"/>
      <c r="AK6009" s="537">
        <v>599</v>
      </c>
      <c r="AL6009" s="537"/>
      <c r="AM6009" s="88">
        <v>599</v>
      </c>
      <c r="AN6009" s="537">
        <v>18255</v>
      </c>
      <c r="AO6009" s="537"/>
      <c r="AP6009" s="88">
        <v>18255</v>
      </c>
      <c r="AQ6009" s="537"/>
      <c r="AR6009" s="537"/>
      <c r="AS6009" s="88">
        <v>925</v>
      </c>
      <c r="AT6009" s="89"/>
      <c r="AU6009" s="88">
        <v>19779</v>
      </c>
      <c r="AV6009" s="92"/>
      <c r="AW6009" s="93">
        <v>871</v>
      </c>
      <c r="AX6009" s="92"/>
      <c r="AY6009" s="94">
        <v>0</v>
      </c>
      <c r="AZ6009" s="540"/>
      <c r="BA6009" s="94">
        <v>0</v>
      </c>
      <c r="BB6009" s="92"/>
      <c r="BC6009" s="96"/>
      <c r="BD6009" s="97"/>
      <c r="BE6009" s="30" t="str">
        <f t="shared" si="875"/>
        <v>oui</v>
      </c>
      <c r="BF6009" s="98" t="str">
        <f t="shared" si="875"/>
        <v>oui</v>
      </c>
      <c r="BG6009" s="98" t="str">
        <f t="shared" si="875"/>
        <v>oui</v>
      </c>
      <c r="BH6009" s="98" t="str">
        <f t="shared" si="875"/>
        <v>oui</v>
      </c>
      <c r="BI6009" s="98" t="str">
        <f t="shared" si="875"/>
        <v>oui</v>
      </c>
      <c r="BJ6009" s="98" t="str">
        <f t="shared" si="875"/>
        <v>oui</v>
      </c>
      <c r="BK6009" s="98" t="str">
        <f t="shared" si="875"/>
        <v>oui</v>
      </c>
      <c r="BL6009" s="33" t="str">
        <f t="shared" si="875"/>
        <v>oui</v>
      </c>
    </row>
    <row r="6010" spans="1:64" s="24" customFormat="1" ht="11.25" customHeight="1" x14ac:dyDescent="0.2">
      <c r="A6010" s="541" t="s">
        <v>73</v>
      </c>
      <c r="B6010" s="536">
        <v>262915</v>
      </c>
      <c r="C6010" s="15"/>
      <c r="D6010" s="542">
        <v>55804</v>
      </c>
      <c r="E6010" s="542"/>
      <c r="F6010" s="542"/>
      <c r="G6010" s="542"/>
      <c r="H6010" s="542">
        <v>3607</v>
      </c>
      <c r="I6010" s="542"/>
      <c r="J6010" s="542"/>
      <c r="K6010" s="542"/>
      <c r="L6010" s="542">
        <v>203552</v>
      </c>
      <c r="M6010" s="542">
        <v>0</v>
      </c>
      <c r="N6010" s="542"/>
      <c r="O6010" s="543"/>
      <c r="P6010" s="543">
        <v>64</v>
      </c>
      <c r="Q6010" s="543"/>
      <c r="R6010" s="538">
        <v>262963</v>
      </c>
      <c r="S6010" s="539">
        <v>0</v>
      </c>
      <c r="T6010" s="543">
        <v>-112</v>
      </c>
      <c r="U6010" s="88">
        <v>64</v>
      </c>
      <c r="V6010" s="89"/>
      <c r="W6010" s="27" t="s">
        <v>10</v>
      </c>
      <c r="X6010" s="88">
        <v>11161</v>
      </c>
      <c r="Y6010" s="88">
        <v>0</v>
      </c>
      <c r="Z6010" s="88">
        <v>361</v>
      </c>
      <c r="AA6010" s="88">
        <v>0</v>
      </c>
      <c r="AB6010" s="88">
        <v>11195</v>
      </c>
      <c r="AC6010" s="88">
        <v>0</v>
      </c>
      <c r="AD6010" s="88">
        <v>0</v>
      </c>
      <c r="AE6010" s="88">
        <v>22717</v>
      </c>
      <c r="AF6010" s="89"/>
      <c r="AG6010" s="89"/>
      <c r="AH6010" s="88">
        <v>22717</v>
      </c>
      <c r="AI6010" s="90">
        <f t="shared" si="876"/>
        <v>0</v>
      </c>
      <c r="AJ6010" s="92"/>
      <c r="AK6010" s="89"/>
      <c r="AL6010" s="89"/>
      <c r="AM6010" s="88">
        <v>0</v>
      </c>
      <c r="AN6010" s="89">
        <v>22056</v>
      </c>
      <c r="AO6010" s="89"/>
      <c r="AP6010" s="88">
        <v>22056</v>
      </c>
      <c r="AQ6010" s="89">
        <v>10</v>
      </c>
      <c r="AR6010" s="89"/>
      <c r="AS6010" s="88">
        <v>0</v>
      </c>
      <c r="AT6010" s="89"/>
      <c r="AU6010" s="88">
        <v>22066</v>
      </c>
      <c r="AV6010" s="92"/>
      <c r="AW6010" s="93">
        <v>651</v>
      </c>
      <c r="AX6010" s="92"/>
      <c r="AY6010" s="94">
        <v>0</v>
      </c>
      <c r="AZ6010" s="95"/>
      <c r="BA6010" s="94">
        <v>0</v>
      </c>
      <c r="BB6010" s="92"/>
      <c r="BC6010" s="96"/>
      <c r="BD6010" s="97"/>
      <c r="BE6010" s="30" t="str">
        <f t="shared" si="875"/>
        <v>oui</v>
      </c>
      <c r="BF6010" s="98" t="str">
        <f t="shared" si="875"/>
        <v>oui</v>
      </c>
      <c r="BG6010" s="98" t="str">
        <f t="shared" si="875"/>
        <v>oui</v>
      </c>
      <c r="BH6010" s="98" t="str">
        <f t="shared" si="875"/>
        <v>oui</v>
      </c>
      <c r="BI6010" s="98" t="str">
        <f t="shared" si="875"/>
        <v>oui</v>
      </c>
      <c r="BJ6010" s="98" t="str">
        <f t="shared" si="875"/>
        <v>oui</v>
      </c>
      <c r="BK6010" s="98" t="str">
        <f t="shared" si="875"/>
        <v>oui</v>
      </c>
      <c r="BL6010" s="33" t="str">
        <f t="shared" si="875"/>
        <v>oui</v>
      </c>
    </row>
    <row r="6011" spans="1:64" s="24" customFormat="1" ht="11.25" customHeight="1" x14ac:dyDescent="0.2">
      <c r="A6011" s="541" t="s">
        <v>74</v>
      </c>
      <c r="B6011" s="536">
        <v>242813</v>
      </c>
      <c r="C6011" s="15"/>
      <c r="D6011" s="542">
        <v>50634</v>
      </c>
      <c r="E6011" s="542">
        <v>0</v>
      </c>
      <c r="F6011" s="542">
        <v>0</v>
      </c>
      <c r="G6011" s="542">
        <v>0</v>
      </c>
      <c r="H6011" s="542">
        <v>3718</v>
      </c>
      <c r="I6011" s="542">
        <v>0</v>
      </c>
      <c r="J6011" s="542">
        <v>0</v>
      </c>
      <c r="K6011" s="542">
        <v>0</v>
      </c>
      <c r="L6011" s="542">
        <v>188290</v>
      </c>
      <c r="M6011" s="542">
        <v>0</v>
      </c>
      <c r="N6011" s="542">
        <v>0</v>
      </c>
      <c r="O6011" s="543">
        <v>0</v>
      </c>
      <c r="P6011" s="543">
        <v>171</v>
      </c>
      <c r="Q6011" s="543"/>
      <c r="R6011" s="538">
        <v>242642</v>
      </c>
      <c r="S6011" s="539">
        <v>0</v>
      </c>
      <c r="T6011" s="543"/>
      <c r="U6011" s="88">
        <v>171</v>
      </c>
      <c r="V6011" s="89"/>
      <c r="W6011" s="27" t="s">
        <v>10</v>
      </c>
      <c r="X6011" s="88">
        <v>10127</v>
      </c>
      <c r="Y6011" s="88">
        <v>0</v>
      </c>
      <c r="Z6011" s="88">
        <v>372</v>
      </c>
      <c r="AA6011" s="88">
        <v>0</v>
      </c>
      <c r="AB6011" s="88">
        <v>10356</v>
      </c>
      <c r="AC6011" s="88">
        <v>0</v>
      </c>
      <c r="AD6011" s="88">
        <v>0</v>
      </c>
      <c r="AE6011" s="88">
        <v>20855</v>
      </c>
      <c r="AF6011" s="89"/>
      <c r="AG6011" s="89"/>
      <c r="AH6011" s="88">
        <v>20855</v>
      </c>
      <c r="AI6011" s="90">
        <f t="shared" si="876"/>
        <v>0</v>
      </c>
      <c r="AJ6011" s="92"/>
      <c r="AK6011" s="89"/>
      <c r="AL6011" s="89"/>
      <c r="AM6011" s="88">
        <v>0</v>
      </c>
      <c r="AN6011" s="89">
        <v>15851</v>
      </c>
      <c r="AO6011" s="89"/>
      <c r="AP6011" s="88">
        <v>15851</v>
      </c>
      <c r="AQ6011" s="89"/>
      <c r="AR6011" s="89"/>
      <c r="AS6011" s="88">
        <v>0</v>
      </c>
      <c r="AT6011" s="89"/>
      <c r="AU6011" s="88">
        <v>15851</v>
      </c>
      <c r="AV6011" s="92"/>
      <c r="AW6011" s="93">
        <v>5004</v>
      </c>
      <c r="AX6011" s="92"/>
      <c r="AY6011" s="94">
        <v>0</v>
      </c>
      <c r="AZ6011" s="95"/>
      <c r="BA6011" s="94">
        <v>0</v>
      </c>
      <c r="BB6011" s="92"/>
      <c r="BC6011" s="96"/>
      <c r="BD6011" s="97"/>
      <c r="BE6011" s="30" t="str">
        <f t="shared" si="875"/>
        <v>oui</v>
      </c>
      <c r="BF6011" s="98" t="str">
        <f t="shared" si="875"/>
        <v>oui</v>
      </c>
      <c r="BG6011" s="98" t="str">
        <f t="shared" si="875"/>
        <v>oui</v>
      </c>
      <c r="BH6011" s="98" t="str">
        <f t="shared" si="875"/>
        <v>oui</v>
      </c>
      <c r="BI6011" s="98" t="str">
        <f t="shared" si="875"/>
        <v>oui</v>
      </c>
      <c r="BJ6011" s="98" t="str">
        <f t="shared" si="875"/>
        <v>oui</v>
      </c>
      <c r="BK6011" s="98" t="str">
        <f t="shared" si="875"/>
        <v>oui</v>
      </c>
      <c r="BL6011" s="33" t="str">
        <f t="shared" si="875"/>
        <v>oui</v>
      </c>
    </row>
    <row r="6012" spans="1:64" s="24" customFormat="1" ht="11.25" customHeight="1" x14ac:dyDescent="0.2">
      <c r="A6012" s="541" t="s">
        <v>75</v>
      </c>
      <c r="B6012" s="536">
        <v>241551</v>
      </c>
      <c r="C6012" s="15"/>
      <c r="D6012" s="542">
        <v>49076</v>
      </c>
      <c r="E6012" s="542">
        <v>0</v>
      </c>
      <c r="F6012" s="542">
        <v>0</v>
      </c>
      <c r="G6012" s="542">
        <v>0</v>
      </c>
      <c r="H6012" s="542">
        <v>3685</v>
      </c>
      <c r="I6012" s="542">
        <v>0</v>
      </c>
      <c r="J6012" s="542">
        <v>0</v>
      </c>
      <c r="K6012" s="542">
        <v>0</v>
      </c>
      <c r="L6012" s="542">
        <v>188385</v>
      </c>
      <c r="M6012" s="542">
        <v>0</v>
      </c>
      <c r="N6012" s="542">
        <v>0</v>
      </c>
      <c r="O6012" s="543">
        <v>0</v>
      </c>
      <c r="P6012" s="543">
        <v>405</v>
      </c>
      <c r="Q6012" s="543">
        <v>0</v>
      </c>
      <c r="R6012" s="538">
        <v>241146</v>
      </c>
      <c r="S6012" s="539">
        <v>0</v>
      </c>
      <c r="T6012" s="543"/>
      <c r="U6012" s="88">
        <v>405</v>
      </c>
      <c r="V6012" s="89"/>
      <c r="W6012" s="27" t="s">
        <v>10</v>
      </c>
      <c r="X6012" s="88">
        <v>9815</v>
      </c>
      <c r="Y6012" s="88">
        <v>0</v>
      </c>
      <c r="Z6012" s="88">
        <v>369</v>
      </c>
      <c r="AA6012" s="88">
        <v>0</v>
      </c>
      <c r="AB6012" s="88">
        <v>10361</v>
      </c>
      <c r="AC6012" s="88">
        <v>0</v>
      </c>
      <c r="AD6012" s="88">
        <v>0</v>
      </c>
      <c r="AE6012" s="88">
        <v>20545</v>
      </c>
      <c r="AF6012" s="89"/>
      <c r="AG6012" s="89"/>
      <c r="AH6012" s="88">
        <v>20545</v>
      </c>
      <c r="AI6012" s="90">
        <f t="shared" si="876"/>
        <v>0</v>
      </c>
      <c r="AJ6012" s="92"/>
      <c r="AK6012" s="89">
        <v>89</v>
      </c>
      <c r="AL6012" s="89"/>
      <c r="AM6012" s="88">
        <v>89</v>
      </c>
      <c r="AN6012" s="89">
        <v>20134</v>
      </c>
      <c r="AO6012" s="89"/>
      <c r="AP6012" s="88">
        <v>20134</v>
      </c>
      <c r="AQ6012" s="89"/>
      <c r="AR6012" s="89"/>
      <c r="AS6012" s="88">
        <v>0</v>
      </c>
      <c r="AT6012" s="89"/>
      <c r="AU6012" s="88">
        <v>20223</v>
      </c>
      <c r="AV6012" s="92"/>
      <c r="AW6012" s="93">
        <v>322</v>
      </c>
      <c r="AX6012" s="92"/>
      <c r="AY6012" s="94">
        <v>0</v>
      </c>
      <c r="AZ6012" s="95"/>
      <c r="BA6012" s="94">
        <v>0</v>
      </c>
      <c r="BB6012" s="92"/>
      <c r="BC6012" s="96"/>
      <c r="BD6012" s="97"/>
      <c r="BE6012" s="30" t="str">
        <f t="shared" si="875"/>
        <v>oui</v>
      </c>
      <c r="BF6012" s="98" t="str">
        <f t="shared" si="875"/>
        <v>oui</v>
      </c>
      <c r="BG6012" s="98" t="str">
        <f t="shared" si="875"/>
        <v>oui</v>
      </c>
      <c r="BH6012" s="98" t="str">
        <f t="shared" si="875"/>
        <v>oui</v>
      </c>
      <c r="BI6012" s="98" t="str">
        <f t="shared" si="875"/>
        <v>oui</v>
      </c>
      <c r="BJ6012" s="98" t="str">
        <f t="shared" si="875"/>
        <v>oui</v>
      </c>
      <c r="BK6012" s="98" t="str">
        <f t="shared" si="875"/>
        <v>oui</v>
      </c>
      <c r="BL6012" s="33" t="str">
        <f t="shared" si="875"/>
        <v>oui</v>
      </c>
    </row>
    <row r="6013" spans="1:64" s="24" customFormat="1" ht="11.25" customHeight="1" x14ac:dyDescent="0.2">
      <c r="A6013" s="541" t="s">
        <v>76</v>
      </c>
      <c r="B6013" s="536">
        <f t="shared" ref="B6013:B6019" si="877">+SUM(R6013:V6013)</f>
        <v>293742</v>
      </c>
      <c r="C6013" s="15"/>
      <c r="D6013" s="542">
        <v>93056</v>
      </c>
      <c r="E6013" s="542">
        <v>0</v>
      </c>
      <c r="F6013" s="542">
        <v>0</v>
      </c>
      <c r="G6013" s="542">
        <v>0</v>
      </c>
      <c r="H6013" s="542">
        <v>3708</v>
      </c>
      <c r="I6013" s="542">
        <v>0</v>
      </c>
      <c r="J6013" s="542">
        <v>0</v>
      </c>
      <c r="K6013" s="542">
        <v>0</v>
      </c>
      <c r="L6013" s="542">
        <v>196553</v>
      </c>
      <c r="M6013" s="542">
        <v>0</v>
      </c>
      <c r="N6013" s="542">
        <v>0</v>
      </c>
      <c r="O6013" s="543">
        <v>0</v>
      </c>
      <c r="P6013" s="543">
        <v>425</v>
      </c>
      <c r="Q6013" s="543"/>
      <c r="R6013" s="538">
        <f t="shared" ref="R6013:S6019" si="878">+D6013+F6013+L6013+H6013+J6013+N6013</f>
        <v>293317</v>
      </c>
      <c r="S6013" s="539">
        <f t="shared" si="878"/>
        <v>0</v>
      </c>
      <c r="T6013" s="543"/>
      <c r="U6013" s="88">
        <f t="shared" ref="U6013:U6019" si="879">P6013</f>
        <v>425</v>
      </c>
      <c r="V6013" s="89"/>
      <c r="W6013" s="27" t="s">
        <v>10</v>
      </c>
      <c r="X6013" s="88">
        <f t="shared" ref="X6013:X6019" si="880">ROUND((D6013+E6013)*$X$5805,0)</f>
        <v>18611</v>
      </c>
      <c r="Y6013" s="88">
        <f t="shared" ref="Y6013:Y6019" si="881">ROUND((F6013+G6013)*$Y$5805,0)</f>
        <v>0</v>
      </c>
      <c r="Z6013" s="88">
        <f t="shared" ref="Z6013:Z6019" si="882">ROUND((H6013+I6013)*$Z$5805,0)</f>
        <v>371</v>
      </c>
      <c r="AA6013" s="88">
        <f t="shared" ref="AA6013:AA6019" si="883">ROUND((J6013+K6013)*$AA$5805,0)</f>
        <v>0</v>
      </c>
      <c r="AB6013" s="88">
        <f t="shared" ref="AB6013:AB6019" si="884">ROUND((L6013+M6013)*$AB$5805,0)</f>
        <v>10810</v>
      </c>
      <c r="AC6013" s="88">
        <f t="shared" ref="AC6013:AC6019" si="885">ROUND((N6013+O6013)*$AC$5805,0)</f>
        <v>0</v>
      </c>
      <c r="AD6013" s="88">
        <f t="shared" ref="AD6013:AD6019" si="886">ROUND((P6013+Q6013)*$AD$5805,0)</f>
        <v>0</v>
      </c>
      <c r="AE6013" s="88">
        <f t="shared" ref="AE6013:AE6019" si="887">SUM(X6013:AD6013)</f>
        <v>29792</v>
      </c>
      <c r="AF6013" s="89"/>
      <c r="AG6013" s="89"/>
      <c r="AH6013" s="88">
        <f t="shared" ref="AH6013:AH6019" si="888">+AE6013+AF6013+AG6013</f>
        <v>29792</v>
      </c>
      <c r="AI6013" s="90">
        <f t="shared" si="876"/>
        <v>0</v>
      </c>
      <c r="AJ6013" s="92"/>
      <c r="AK6013" s="89"/>
      <c r="AL6013" s="89"/>
      <c r="AM6013" s="88">
        <f t="shared" ref="AM6013:AM6019" si="889">+AK6013+AL6013</f>
        <v>0</v>
      </c>
      <c r="AN6013" s="89">
        <v>24476</v>
      </c>
      <c r="AO6013" s="89"/>
      <c r="AP6013" s="88">
        <f t="shared" ref="AP6013:AP6019" si="890">+AN6013+AO6013</f>
        <v>24476</v>
      </c>
      <c r="AQ6013" s="89"/>
      <c r="AR6013" s="89"/>
      <c r="AS6013" s="88">
        <f t="shared" ref="AS6013:AS6019" si="891">+IF(BA6012&gt;0,BA6012,0)</f>
        <v>0</v>
      </c>
      <c r="AT6013" s="89"/>
      <c r="AU6013" s="88">
        <f t="shared" ref="AU6013:AU6019" si="892">+AM6013+AP6013+AQ6013+AR6013+AS6013+AT6013</f>
        <v>24476</v>
      </c>
      <c r="AV6013" s="92"/>
      <c r="AW6013" s="93">
        <f t="shared" ref="AW6013:AW6019" si="893">IF((AH6013-AU6013)&gt;0,(AH6013-AU6013),0)</f>
        <v>5316</v>
      </c>
      <c r="AX6013" s="92"/>
      <c r="AY6013" s="94">
        <f t="shared" ref="AY6013:AY6019" si="894">IF((AH6013-AU6013)&lt;0,-(AH6013-AU6013),0)</f>
        <v>0</v>
      </c>
      <c r="AZ6013" s="95"/>
      <c r="BA6013" s="94">
        <f t="shared" ref="BA6013:BA6019" si="895">AY6013-AZ6013</f>
        <v>0</v>
      </c>
      <c r="BB6013" s="92"/>
      <c r="BC6013" s="96"/>
      <c r="BD6013" s="97"/>
      <c r="BE6013" s="30" t="str">
        <f t="shared" si="875"/>
        <v>oui</v>
      </c>
      <c r="BF6013" s="98" t="str">
        <f t="shared" si="875"/>
        <v>oui</v>
      </c>
      <c r="BG6013" s="98" t="str">
        <f t="shared" si="875"/>
        <v>oui</v>
      </c>
      <c r="BH6013" s="98" t="str">
        <f t="shared" si="875"/>
        <v>oui</v>
      </c>
      <c r="BI6013" s="98" t="str">
        <f t="shared" si="875"/>
        <v>oui</v>
      </c>
      <c r="BJ6013" s="98" t="str">
        <f t="shared" si="875"/>
        <v>oui</v>
      </c>
      <c r="BK6013" s="98" t="str">
        <f t="shared" si="875"/>
        <v>oui</v>
      </c>
      <c r="BL6013" s="33" t="str">
        <f t="shared" si="875"/>
        <v>oui</v>
      </c>
    </row>
    <row r="6014" spans="1:64" s="16" customFormat="1" ht="11.25" customHeight="1" x14ac:dyDescent="0.2">
      <c r="A6014" s="541" t="s">
        <v>77</v>
      </c>
      <c r="B6014" s="536">
        <f t="shared" si="877"/>
        <v>254378</v>
      </c>
      <c r="C6014" s="15"/>
      <c r="D6014" s="542">
        <v>53827</v>
      </c>
      <c r="E6014" s="542"/>
      <c r="F6014" s="542"/>
      <c r="G6014" s="542"/>
      <c r="H6014" s="542">
        <v>5120</v>
      </c>
      <c r="I6014" s="542"/>
      <c r="J6014" s="542"/>
      <c r="K6014" s="542"/>
      <c r="L6014" s="542">
        <v>195291</v>
      </c>
      <c r="M6014" s="542">
        <v>0</v>
      </c>
      <c r="N6014" s="542">
        <v>0</v>
      </c>
      <c r="O6014" s="543"/>
      <c r="P6014" s="543">
        <v>140</v>
      </c>
      <c r="Q6014" s="543"/>
      <c r="R6014" s="538">
        <f t="shared" si="878"/>
        <v>254238</v>
      </c>
      <c r="S6014" s="539">
        <f t="shared" si="878"/>
        <v>0</v>
      </c>
      <c r="T6014" s="543"/>
      <c r="U6014" s="88">
        <f t="shared" si="879"/>
        <v>140</v>
      </c>
      <c r="V6014" s="89"/>
      <c r="W6014" s="27" t="s">
        <v>10</v>
      </c>
      <c r="X6014" s="88">
        <f t="shared" si="880"/>
        <v>10765</v>
      </c>
      <c r="Y6014" s="88">
        <f t="shared" si="881"/>
        <v>0</v>
      </c>
      <c r="Z6014" s="88">
        <f t="shared" si="882"/>
        <v>512</v>
      </c>
      <c r="AA6014" s="88">
        <f t="shared" si="883"/>
        <v>0</v>
      </c>
      <c r="AB6014" s="88">
        <f t="shared" si="884"/>
        <v>10741</v>
      </c>
      <c r="AC6014" s="88">
        <f t="shared" si="885"/>
        <v>0</v>
      </c>
      <c r="AD6014" s="88">
        <f t="shared" si="886"/>
        <v>0</v>
      </c>
      <c r="AE6014" s="88">
        <f t="shared" si="887"/>
        <v>22018</v>
      </c>
      <c r="AF6014" s="89"/>
      <c r="AG6014" s="89"/>
      <c r="AH6014" s="88">
        <f t="shared" si="888"/>
        <v>22018</v>
      </c>
      <c r="AI6014" s="90">
        <f t="shared" si="876"/>
        <v>0</v>
      </c>
      <c r="AJ6014" s="99"/>
      <c r="AK6014" s="89">
        <v>364</v>
      </c>
      <c r="AL6014" s="89"/>
      <c r="AM6014" s="88">
        <f t="shared" si="889"/>
        <v>364</v>
      </c>
      <c r="AN6014" s="89">
        <v>14534</v>
      </c>
      <c r="AO6014" s="89"/>
      <c r="AP6014" s="88">
        <f t="shared" si="890"/>
        <v>14534</v>
      </c>
      <c r="AQ6014" s="89"/>
      <c r="AR6014" s="89"/>
      <c r="AS6014" s="88">
        <f t="shared" si="891"/>
        <v>0</v>
      </c>
      <c r="AT6014" s="89"/>
      <c r="AU6014" s="88">
        <f t="shared" si="892"/>
        <v>14898</v>
      </c>
      <c r="AV6014" s="99"/>
      <c r="AW6014" s="93">
        <f t="shared" si="893"/>
        <v>7120</v>
      </c>
      <c r="AX6014" s="99"/>
      <c r="AY6014" s="94">
        <f t="shared" si="894"/>
        <v>0</v>
      </c>
      <c r="AZ6014" s="100"/>
      <c r="BA6014" s="101">
        <f t="shared" si="895"/>
        <v>0</v>
      </c>
      <c r="BB6014" s="99"/>
      <c r="BC6014" s="102"/>
      <c r="BD6014" s="103"/>
      <c r="BE6014" s="30" t="str">
        <f t="shared" si="875"/>
        <v>oui</v>
      </c>
      <c r="BF6014" s="98" t="str">
        <f t="shared" si="875"/>
        <v>oui</v>
      </c>
      <c r="BG6014" s="98" t="str">
        <f t="shared" si="875"/>
        <v>oui</v>
      </c>
      <c r="BH6014" s="98" t="str">
        <f t="shared" si="875"/>
        <v>oui</v>
      </c>
      <c r="BI6014" s="98" t="str">
        <f t="shared" si="875"/>
        <v>oui</v>
      </c>
      <c r="BJ6014" s="98" t="str">
        <f t="shared" si="875"/>
        <v>oui</v>
      </c>
      <c r="BK6014" s="98" t="str">
        <f t="shared" si="875"/>
        <v>oui</v>
      </c>
      <c r="BL6014" s="33" t="str">
        <f t="shared" si="875"/>
        <v>oui</v>
      </c>
    </row>
    <row r="6015" spans="1:64" s="24" customFormat="1" ht="11.25" customHeight="1" x14ac:dyDescent="0.2">
      <c r="A6015" s="541" t="s">
        <v>78</v>
      </c>
      <c r="B6015" s="536">
        <f t="shared" si="877"/>
        <v>191618</v>
      </c>
      <c r="C6015" s="15"/>
      <c r="D6015" s="542">
        <v>37998</v>
      </c>
      <c r="E6015" s="542"/>
      <c r="F6015" s="542"/>
      <c r="G6015" s="542"/>
      <c r="H6015" s="542">
        <v>3165</v>
      </c>
      <c r="I6015" s="542"/>
      <c r="J6015" s="542"/>
      <c r="K6015" s="542"/>
      <c r="L6015" s="542">
        <v>150654</v>
      </c>
      <c r="M6015" s="542">
        <v>0</v>
      </c>
      <c r="N6015" s="542">
        <v>0</v>
      </c>
      <c r="O6015" s="543"/>
      <c r="P6015" s="543">
        <v>89</v>
      </c>
      <c r="Q6015" s="543"/>
      <c r="R6015" s="538">
        <f t="shared" si="878"/>
        <v>191817</v>
      </c>
      <c r="S6015" s="539">
        <f t="shared" si="878"/>
        <v>0</v>
      </c>
      <c r="T6015" s="543">
        <v>-288</v>
      </c>
      <c r="U6015" s="88">
        <f t="shared" si="879"/>
        <v>89</v>
      </c>
      <c r="V6015" s="89"/>
      <c r="W6015" s="27" t="s">
        <v>10</v>
      </c>
      <c r="X6015" s="88">
        <f t="shared" si="880"/>
        <v>7600</v>
      </c>
      <c r="Y6015" s="88">
        <f t="shared" si="881"/>
        <v>0</v>
      </c>
      <c r="Z6015" s="88">
        <f t="shared" si="882"/>
        <v>317</v>
      </c>
      <c r="AA6015" s="88">
        <f t="shared" si="883"/>
        <v>0</v>
      </c>
      <c r="AB6015" s="88">
        <f t="shared" si="884"/>
        <v>8286</v>
      </c>
      <c r="AC6015" s="88">
        <f t="shared" si="885"/>
        <v>0</v>
      </c>
      <c r="AD6015" s="88">
        <f t="shared" si="886"/>
        <v>0</v>
      </c>
      <c r="AE6015" s="88">
        <f t="shared" si="887"/>
        <v>16203</v>
      </c>
      <c r="AF6015" s="89"/>
      <c r="AG6015" s="89"/>
      <c r="AH6015" s="88">
        <f t="shared" si="888"/>
        <v>16203</v>
      </c>
      <c r="AI6015" s="90">
        <f t="shared" si="876"/>
        <v>0</v>
      </c>
      <c r="AJ6015" s="92"/>
      <c r="AK6015" s="89">
        <v>1420</v>
      </c>
      <c r="AL6015" s="89"/>
      <c r="AM6015" s="88">
        <f t="shared" si="889"/>
        <v>1420</v>
      </c>
      <c r="AN6015" s="89">
        <v>14916</v>
      </c>
      <c r="AO6015" s="89"/>
      <c r="AP6015" s="88">
        <f t="shared" si="890"/>
        <v>14916</v>
      </c>
      <c r="AQ6015" s="89">
        <v>25</v>
      </c>
      <c r="AR6015" s="89"/>
      <c r="AS6015" s="88">
        <f t="shared" si="891"/>
        <v>0</v>
      </c>
      <c r="AT6015" s="89"/>
      <c r="AU6015" s="88">
        <f t="shared" si="892"/>
        <v>16361</v>
      </c>
      <c r="AV6015" s="92"/>
      <c r="AW6015" s="93">
        <f t="shared" si="893"/>
        <v>0</v>
      </c>
      <c r="AX6015" s="92"/>
      <c r="AY6015" s="94">
        <f t="shared" si="894"/>
        <v>158</v>
      </c>
      <c r="AZ6015" s="95"/>
      <c r="BA6015" s="94">
        <f t="shared" si="895"/>
        <v>158</v>
      </c>
      <c r="BB6015" s="92"/>
      <c r="BC6015" s="96"/>
      <c r="BD6015" s="97"/>
      <c r="BE6015" s="30" t="str">
        <f t="shared" si="875"/>
        <v>oui</v>
      </c>
      <c r="BF6015" s="98" t="str">
        <f t="shared" si="875"/>
        <v>oui</v>
      </c>
      <c r="BG6015" s="98" t="str">
        <f t="shared" si="875"/>
        <v>oui</v>
      </c>
      <c r="BH6015" s="98" t="str">
        <f t="shared" si="875"/>
        <v>oui</v>
      </c>
      <c r="BI6015" s="98" t="str">
        <f t="shared" si="875"/>
        <v>oui</v>
      </c>
      <c r="BJ6015" s="98" t="str">
        <f t="shared" si="875"/>
        <v>oui</v>
      </c>
      <c r="BK6015" s="98" t="str">
        <f t="shared" si="875"/>
        <v>oui</v>
      </c>
      <c r="BL6015" s="33" t="str">
        <f t="shared" si="875"/>
        <v>oui</v>
      </c>
    </row>
    <row r="6016" spans="1:64" s="24" customFormat="1" ht="11.25" customHeight="1" x14ac:dyDescent="0.2">
      <c r="A6016" s="541" t="s">
        <v>79</v>
      </c>
      <c r="B6016" s="536">
        <f t="shared" si="877"/>
        <v>238567</v>
      </c>
      <c r="C6016" s="15"/>
      <c r="D6016" s="542">
        <v>48773</v>
      </c>
      <c r="E6016" s="542">
        <v>0</v>
      </c>
      <c r="F6016" s="542">
        <v>0</v>
      </c>
      <c r="G6016" s="542">
        <v>0</v>
      </c>
      <c r="H6016" s="542">
        <v>3682</v>
      </c>
      <c r="I6016" s="542">
        <v>0</v>
      </c>
      <c r="J6016" s="542">
        <v>0</v>
      </c>
      <c r="K6016" s="542">
        <v>0</v>
      </c>
      <c r="L6016" s="542">
        <v>185973</v>
      </c>
      <c r="M6016" s="542">
        <v>0</v>
      </c>
      <c r="N6016" s="542">
        <v>0</v>
      </c>
      <c r="O6016" s="543">
        <v>0</v>
      </c>
      <c r="P6016" s="543">
        <v>139</v>
      </c>
      <c r="Q6016" s="543">
        <v>0</v>
      </c>
      <c r="R6016" s="538">
        <f t="shared" si="878"/>
        <v>238428</v>
      </c>
      <c r="S6016" s="539">
        <f t="shared" si="878"/>
        <v>0</v>
      </c>
      <c r="T6016" s="543"/>
      <c r="U6016" s="88">
        <f t="shared" si="879"/>
        <v>139</v>
      </c>
      <c r="V6016" s="89"/>
      <c r="W6016" s="27" t="s">
        <v>10</v>
      </c>
      <c r="X6016" s="88">
        <f t="shared" si="880"/>
        <v>9755</v>
      </c>
      <c r="Y6016" s="88">
        <f t="shared" si="881"/>
        <v>0</v>
      </c>
      <c r="Z6016" s="88">
        <f t="shared" si="882"/>
        <v>368</v>
      </c>
      <c r="AA6016" s="88">
        <f t="shared" si="883"/>
        <v>0</v>
      </c>
      <c r="AB6016" s="88">
        <f t="shared" si="884"/>
        <v>10229</v>
      </c>
      <c r="AC6016" s="88">
        <f t="shared" si="885"/>
        <v>0</v>
      </c>
      <c r="AD6016" s="88">
        <f t="shared" si="886"/>
        <v>0</v>
      </c>
      <c r="AE6016" s="88">
        <f t="shared" si="887"/>
        <v>20352</v>
      </c>
      <c r="AF6016" s="89"/>
      <c r="AG6016" s="89"/>
      <c r="AH6016" s="88">
        <f t="shared" si="888"/>
        <v>20352</v>
      </c>
      <c r="AI6016" s="90">
        <f t="shared" si="876"/>
        <v>0</v>
      </c>
      <c r="AJ6016" s="92"/>
      <c r="AK6016" s="89">
        <v>567</v>
      </c>
      <c r="AL6016" s="89">
        <v>0</v>
      </c>
      <c r="AM6016" s="88">
        <f t="shared" si="889"/>
        <v>567</v>
      </c>
      <c r="AN6016" s="89">
        <v>21367</v>
      </c>
      <c r="AO6016" s="89">
        <v>0</v>
      </c>
      <c r="AP6016" s="88">
        <f t="shared" si="890"/>
        <v>21367</v>
      </c>
      <c r="AQ6016" s="89">
        <v>0</v>
      </c>
      <c r="AR6016" s="89">
        <v>0</v>
      </c>
      <c r="AS6016" s="88">
        <f t="shared" si="891"/>
        <v>158</v>
      </c>
      <c r="AT6016" s="89"/>
      <c r="AU6016" s="88">
        <f t="shared" si="892"/>
        <v>22092</v>
      </c>
      <c r="AV6016" s="92"/>
      <c r="AW6016" s="93">
        <f t="shared" si="893"/>
        <v>0</v>
      </c>
      <c r="AX6016" s="92"/>
      <c r="AY6016" s="94">
        <f t="shared" si="894"/>
        <v>1740</v>
      </c>
      <c r="AZ6016" s="95"/>
      <c r="BA6016" s="94">
        <f t="shared" si="895"/>
        <v>1740</v>
      </c>
      <c r="BB6016" s="92"/>
      <c r="BC6016" s="96"/>
      <c r="BD6016" s="97"/>
      <c r="BE6016" s="30" t="str">
        <f t="shared" si="875"/>
        <v>oui</v>
      </c>
      <c r="BF6016" s="98" t="str">
        <f t="shared" si="875"/>
        <v>oui</v>
      </c>
      <c r="BG6016" s="98" t="str">
        <f t="shared" si="875"/>
        <v>oui</v>
      </c>
      <c r="BH6016" s="98" t="str">
        <f t="shared" si="875"/>
        <v>oui</v>
      </c>
      <c r="BI6016" s="98" t="str">
        <f t="shared" si="875"/>
        <v>oui</v>
      </c>
      <c r="BJ6016" s="98" t="str">
        <f t="shared" si="875"/>
        <v>oui</v>
      </c>
      <c r="BK6016" s="98" t="str">
        <f t="shared" si="875"/>
        <v>oui</v>
      </c>
      <c r="BL6016" s="33" t="str">
        <f t="shared" si="875"/>
        <v>oui</v>
      </c>
    </row>
    <row r="6017" spans="1:64" s="24" customFormat="1" ht="11.25" customHeight="1" x14ac:dyDescent="0.2">
      <c r="A6017" s="541" t="s">
        <v>80</v>
      </c>
      <c r="B6017" s="536">
        <f t="shared" si="877"/>
        <v>232060</v>
      </c>
      <c r="C6017" s="15"/>
      <c r="D6017" s="542">
        <v>51384</v>
      </c>
      <c r="E6017" s="542">
        <v>0</v>
      </c>
      <c r="F6017" s="542">
        <v>0</v>
      </c>
      <c r="G6017" s="542">
        <v>0</v>
      </c>
      <c r="H6017" s="542">
        <v>3309</v>
      </c>
      <c r="I6017" s="542">
        <v>0</v>
      </c>
      <c r="J6017" s="542">
        <v>0</v>
      </c>
      <c r="K6017" s="542">
        <v>0</v>
      </c>
      <c r="L6017" s="542">
        <v>177020</v>
      </c>
      <c r="M6017" s="542">
        <v>0</v>
      </c>
      <c r="N6017" s="542">
        <v>0</v>
      </c>
      <c r="O6017" s="543">
        <v>0</v>
      </c>
      <c r="P6017" s="543">
        <v>347</v>
      </c>
      <c r="Q6017" s="543">
        <v>0</v>
      </c>
      <c r="R6017" s="538">
        <f t="shared" si="878"/>
        <v>231713</v>
      </c>
      <c r="S6017" s="539">
        <f t="shared" si="878"/>
        <v>0</v>
      </c>
      <c r="T6017" s="543">
        <v>0</v>
      </c>
      <c r="U6017" s="88">
        <f t="shared" si="879"/>
        <v>347</v>
      </c>
      <c r="V6017" s="89"/>
      <c r="W6017" s="27" t="s">
        <v>10</v>
      </c>
      <c r="X6017" s="88">
        <f t="shared" si="880"/>
        <v>10277</v>
      </c>
      <c r="Y6017" s="88">
        <f t="shared" si="881"/>
        <v>0</v>
      </c>
      <c r="Z6017" s="88">
        <f t="shared" si="882"/>
        <v>331</v>
      </c>
      <c r="AA6017" s="88">
        <f t="shared" si="883"/>
        <v>0</v>
      </c>
      <c r="AB6017" s="88">
        <f t="shared" si="884"/>
        <v>9736</v>
      </c>
      <c r="AC6017" s="88">
        <f t="shared" si="885"/>
        <v>0</v>
      </c>
      <c r="AD6017" s="88">
        <f t="shared" si="886"/>
        <v>0</v>
      </c>
      <c r="AE6017" s="88">
        <f t="shared" si="887"/>
        <v>20344</v>
      </c>
      <c r="AF6017" s="89"/>
      <c r="AG6017" s="89"/>
      <c r="AH6017" s="88">
        <f t="shared" si="888"/>
        <v>20344</v>
      </c>
      <c r="AI6017" s="90">
        <f t="shared" si="876"/>
        <v>0</v>
      </c>
      <c r="AJ6017" s="92"/>
      <c r="AK6017" s="89">
        <v>0</v>
      </c>
      <c r="AL6017" s="89"/>
      <c r="AM6017" s="88">
        <f t="shared" si="889"/>
        <v>0</v>
      </c>
      <c r="AN6017" s="542">
        <v>20329</v>
      </c>
      <c r="AO6017" s="542">
        <v>0</v>
      </c>
      <c r="AP6017" s="88">
        <f t="shared" si="890"/>
        <v>20329</v>
      </c>
      <c r="AQ6017" s="89">
        <v>0</v>
      </c>
      <c r="AR6017" s="89"/>
      <c r="AS6017" s="88">
        <f t="shared" si="891"/>
        <v>1740</v>
      </c>
      <c r="AT6017" s="89"/>
      <c r="AU6017" s="88">
        <f t="shared" si="892"/>
        <v>22069</v>
      </c>
      <c r="AV6017" s="92"/>
      <c r="AW6017" s="93">
        <f t="shared" si="893"/>
        <v>0</v>
      </c>
      <c r="AX6017" s="92"/>
      <c r="AY6017" s="94">
        <f t="shared" si="894"/>
        <v>1725</v>
      </c>
      <c r="AZ6017" s="95">
        <v>0</v>
      </c>
      <c r="BA6017" s="94">
        <f t="shared" si="895"/>
        <v>1725</v>
      </c>
      <c r="BB6017" s="92"/>
      <c r="BC6017" s="96"/>
      <c r="BD6017" s="97"/>
      <c r="BE6017" s="30" t="str">
        <f t="shared" si="875"/>
        <v>oui</v>
      </c>
      <c r="BF6017" s="98"/>
      <c r="BG6017" s="98"/>
      <c r="BH6017" s="98"/>
      <c r="BI6017" s="98"/>
      <c r="BJ6017" s="98"/>
      <c r="BK6017" s="98"/>
      <c r="BL6017" s="33"/>
    </row>
    <row r="6018" spans="1:64" s="24" customFormat="1" ht="11.25" customHeight="1" x14ac:dyDescent="0.2">
      <c r="A6018" s="541" t="s">
        <v>81</v>
      </c>
      <c r="B6018" s="536">
        <f t="shared" si="877"/>
        <v>0</v>
      </c>
      <c r="C6018" s="15"/>
      <c r="D6018" s="542">
        <v>0</v>
      </c>
      <c r="E6018" s="542">
        <v>0</v>
      </c>
      <c r="F6018" s="542">
        <v>0</v>
      </c>
      <c r="G6018" s="542">
        <v>0</v>
      </c>
      <c r="H6018" s="542">
        <v>0</v>
      </c>
      <c r="I6018" s="542">
        <v>0</v>
      </c>
      <c r="J6018" s="542">
        <v>0</v>
      </c>
      <c r="K6018" s="542">
        <v>0</v>
      </c>
      <c r="L6018" s="542">
        <v>0</v>
      </c>
      <c r="M6018" s="542">
        <v>0</v>
      </c>
      <c r="N6018" s="542">
        <v>0</v>
      </c>
      <c r="O6018" s="543">
        <v>0</v>
      </c>
      <c r="P6018" s="543">
        <v>0</v>
      </c>
      <c r="Q6018" s="543">
        <v>0</v>
      </c>
      <c r="R6018" s="538">
        <f t="shared" si="878"/>
        <v>0</v>
      </c>
      <c r="S6018" s="539">
        <f t="shared" si="878"/>
        <v>0</v>
      </c>
      <c r="T6018" s="543">
        <v>0</v>
      </c>
      <c r="U6018" s="88">
        <f t="shared" si="879"/>
        <v>0</v>
      </c>
      <c r="V6018" s="89"/>
      <c r="W6018" s="27" t="s">
        <v>10</v>
      </c>
      <c r="X6018" s="88">
        <f t="shared" si="880"/>
        <v>0</v>
      </c>
      <c r="Y6018" s="88">
        <f t="shared" si="881"/>
        <v>0</v>
      </c>
      <c r="Z6018" s="88">
        <f t="shared" si="882"/>
        <v>0</v>
      </c>
      <c r="AA6018" s="88">
        <f t="shared" si="883"/>
        <v>0</v>
      </c>
      <c r="AB6018" s="88">
        <f t="shared" si="884"/>
        <v>0</v>
      </c>
      <c r="AC6018" s="88">
        <f t="shared" si="885"/>
        <v>0</v>
      </c>
      <c r="AD6018" s="88">
        <f t="shared" si="886"/>
        <v>0</v>
      </c>
      <c r="AE6018" s="88">
        <f t="shared" si="887"/>
        <v>0</v>
      </c>
      <c r="AF6018" s="89"/>
      <c r="AG6018" s="89"/>
      <c r="AH6018" s="88">
        <f t="shared" si="888"/>
        <v>0</v>
      </c>
      <c r="AI6018" s="90">
        <f t="shared" si="876"/>
        <v>0</v>
      </c>
      <c r="AJ6018" s="92"/>
      <c r="AK6018" s="89">
        <v>0</v>
      </c>
      <c r="AL6018" s="89"/>
      <c r="AM6018" s="88">
        <f t="shared" si="889"/>
        <v>0</v>
      </c>
      <c r="AN6018" s="542">
        <v>0</v>
      </c>
      <c r="AO6018" s="542">
        <v>0</v>
      </c>
      <c r="AP6018" s="88">
        <f t="shared" si="890"/>
        <v>0</v>
      </c>
      <c r="AQ6018" s="89">
        <v>0</v>
      </c>
      <c r="AR6018" s="89"/>
      <c r="AS6018" s="88">
        <f t="shared" si="891"/>
        <v>1725</v>
      </c>
      <c r="AT6018" s="89"/>
      <c r="AU6018" s="88">
        <f t="shared" si="892"/>
        <v>1725</v>
      </c>
      <c r="AV6018" s="92"/>
      <c r="AW6018" s="93">
        <f t="shared" si="893"/>
        <v>0</v>
      </c>
      <c r="AX6018" s="92"/>
      <c r="AY6018" s="94">
        <f t="shared" si="894"/>
        <v>1725</v>
      </c>
      <c r="AZ6018" s="95">
        <v>0</v>
      </c>
      <c r="BA6018" s="94">
        <f t="shared" si="895"/>
        <v>1725</v>
      </c>
      <c r="BB6018" s="92"/>
      <c r="BC6018" s="96"/>
      <c r="BD6018" s="97"/>
      <c r="BE6018" s="30" t="str">
        <f t="shared" ref="BE6018:BL6033" si="896">+BE6017</f>
        <v>oui</v>
      </c>
      <c r="BF6018" s="98"/>
      <c r="BG6018" s="98"/>
      <c r="BH6018" s="98"/>
      <c r="BI6018" s="98"/>
      <c r="BJ6018" s="98"/>
      <c r="BK6018" s="98"/>
      <c r="BL6018" s="33"/>
    </row>
    <row r="6019" spans="1:64" s="24" customFormat="1" ht="11.25" customHeight="1" x14ac:dyDescent="0.2">
      <c r="A6019" s="541" t="s">
        <v>82</v>
      </c>
      <c r="B6019" s="536">
        <f t="shared" si="877"/>
        <v>0</v>
      </c>
      <c r="C6019" s="15"/>
      <c r="D6019" s="542">
        <v>0</v>
      </c>
      <c r="E6019" s="542">
        <v>0</v>
      </c>
      <c r="F6019" s="542">
        <v>0</v>
      </c>
      <c r="G6019" s="542">
        <v>0</v>
      </c>
      <c r="H6019" s="542">
        <v>0</v>
      </c>
      <c r="I6019" s="542">
        <v>0</v>
      </c>
      <c r="J6019" s="542">
        <v>0</v>
      </c>
      <c r="K6019" s="542">
        <v>0</v>
      </c>
      <c r="L6019" s="542">
        <v>0</v>
      </c>
      <c r="M6019" s="542">
        <v>0</v>
      </c>
      <c r="N6019" s="542">
        <v>0</v>
      </c>
      <c r="O6019" s="543">
        <v>0</v>
      </c>
      <c r="P6019" s="543">
        <v>0</v>
      </c>
      <c r="Q6019" s="543">
        <v>0</v>
      </c>
      <c r="R6019" s="538">
        <f t="shared" si="878"/>
        <v>0</v>
      </c>
      <c r="S6019" s="539">
        <f t="shared" si="878"/>
        <v>0</v>
      </c>
      <c r="T6019" s="543">
        <v>0</v>
      </c>
      <c r="U6019" s="88">
        <f t="shared" si="879"/>
        <v>0</v>
      </c>
      <c r="V6019" s="89"/>
      <c r="W6019" s="27" t="s">
        <v>10</v>
      </c>
      <c r="X6019" s="88">
        <f t="shared" si="880"/>
        <v>0</v>
      </c>
      <c r="Y6019" s="88">
        <f t="shared" si="881"/>
        <v>0</v>
      </c>
      <c r="Z6019" s="88">
        <f t="shared" si="882"/>
        <v>0</v>
      </c>
      <c r="AA6019" s="88">
        <f t="shared" si="883"/>
        <v>0</v>
      </c>
      <c r="AB6019" s="88">
        <f t="shared" si="884"/>
        <v>0</v>
      </c>
      <c r="AC6019" s="88">
        <f t="shared" si="885"/>
        <v>0</v>
      </c>
      <c r="AD6019" s="88">
        <f t="shared" si="886"/>
        <v>0</v>
      </c>
      <c r="AE6019" s="88">
        <f t="shared" si="887"/>
        <v>0</v>
      </c>
      <c r="AF6019" s="89"/>
      <c r="AG6019" s="89"/>
      <c r="AH6019" s="88">
        <f t="shared" si="888"/>
        <v>0</v>
      </c>
      <c r="AI6019" s="90">
        <f t="shared" si="876"/>
        <v>0</v>
      </c>
      <c r="AJ6019" s="92"/>
      <c r="AK6019" s="89">
        <v>0</v>
      </c>
      <c r="AL6019" s="89"/>
      <c r="AM6019" s="88">
        <f t="shared" si="889"/>
        <v>0</v>
      </c>
      <c r="AN6019" s="542">
        <v>0</v>
      </c>
      <c r="AO6019" s="542">
        <v>0</v>
      </c>
      <c r="AP6019" s="88">
        <f t="shared" si="890"/>
        <v>0</v>
      </c>
      <c r="AQ6019" s="89">
        <v>0</v>
      </c>
      <c r="AR6019" s="89"/>
      <c r="AS6019" s="88">
        <f t="shared" si="891"/>
        <v>1725</v>
      </c>
      <c r="AT6019" s="89"/>
      <c r="AU6019" s="88">
        <f t="shared" si="892"/>
        <v>1725</v>
      </c>
      <c r="AV6019" s="92"/>
      <c r="AW6019" s="93">
        <f t="shared" si="893"/>
        <v>0</v>
      </c>
      <c r="AX6019" s="92"/>
      <c r="AY6019" s="94">
        <f t="shared" si="894"/>
        <v>1725</v>
      </c>
      <c r="AZ6019" s="95">
        <v>0</v>
      </c>
      <c r="BA6019" s="94">
        <f t="shared" si="895"/>
        <v>1725</v>
      </c>
      <c r="BB6019" s="92"/>
      <c r="BC6019" s="96"/>
      <c r="BD6019" s="97"/>
      <c r="BE6019" s="30" t="str">
        <f t="shared" si="896"/>
        <v>oui</v>
      </c>
      <c r="BF6019" s="98"/>
      <c r="BG6019" s="98"/>
      <c r="BH6019" s="98"/>
      <c r="BI6019" s="98"/>
      <c r="BJ6019" s="98"/>
      <c r="BK6019" s="98"/>
      <c r="BL6019" s="33"/>
    </row>
    <row r="6020" spans="1:64" s="24" customFormat="1" ht="11.25" customHeight="1" x14ac:dyDescent="0.2">
      <c r="A6020" s="85"/>
      <c r="B6020" s="104"/>
      <c r="C6020" s="15"/>
      <c r="D6020" s="105"/>
      <c r="E6020" s="105"/>
      <c r="F6020" s="105"/>
      <c r="G6020" s="105"/>
      <c r="H6020" s="105"/>
      <c r="I6020" s="105"/>
      <c r="J6020" s="105"/>
      <c r="K6020" s="105"/>
      <c r="L6020" s="105"/>
      <c r="M6020" s="105"/>
      <c r="N6020" s="92"/>
      <c r="O6020" s="92"/>
      <c r="P6020" s="92"/>
      <c r="Q6020" s="92"/>
      <c r="R6020" s="92"/>
      <c r="S6020" s="92"/>
      <c r="U6020" s="92"/>
      <c r="V6020" s="92"/>
      <c r="W6020" s="27" t="s">
        <v>10</v>
      </c>
      <c r="X6020" s="92"/>
      <c r="Y6020" s="92"/>
      <c r="Z6020" s="92"/>
      <c r="AA6020" s="92"/>
      <c r="AB6020" s="92"/>
      <c r="AC6020" s="92"/>
      <c r="AD6020" s="92"/>
      <c r="AE6020" s="92"/>
      <c r="AF6020" s="106"/>
      <c r="AG6020" s="92"/>
      <c r="AH6020" s="92"/>
      <c r="AI6020" s="92"/>
      <c r="AJ6020" s="107"/>
      <c r="AK6020" s="106"/>
      <c r="AL6020" s="106"/>
      <c r="AM6020" s="106"/>
      <c r="AN6020" s="92"/>
      <c r="AO6020" s="92"/>
      <c r="AP6020" s="92"/>
      <c r="AQ6020" s="92"/>
      <c r="AR6020" s="92"/>
      <c r="AS6020" s="92"/>
      <c r="AT6020" s="92"/>
      <c r="AU6020" s="92"/>
      <c r="AV6020" s="92"/>
      <c r="AW6020" s="92"/>
      <c r="AX6020" s="92"/>
      <c r="AY6020" s="28"/>
      <c r="AZ6020" s="28"/>
      <c r="BA6020" s="28"/>
      <c r="BB6020" s="92"/>
      <c r="BD6020" s="29"/>
      <c r="BE6020" s="30" t="str">
        <f t="shared" si="896"/>
        <v>oui</v>
      </c>
      <c r="BF6020" s="98">
        <f t="shared" si="896"/>
        <v>0</v>
      </c>
      <c r="BG6020" s="98">
        <f t="shared" si="896"/>
        <v>0</v>
      </c>
      <c r="BH6020" s="98">
        <f t="shared" si="896"/>
        <v>0</v>
      </c>
      <c r="BI6020" s="98">
        <f t="shared" si="896"/>
        <v>0</v>
      </c>
      <c r="BJ6020" s="98">
        <f t="shared" si="896"/>
        <v>0</v>
      </c>
      <c r="BK6020" s="98">
        <f t="shared" si="896"/>
        <v>0</v>
      </c>
      <c r="BL6020" s="33">
        <f t="shared" si="896"/>
        <v>0</v>
      </c>
    </row>
    <row r="6021" spans="1:64" s="24" customFormat="1" ht="12.75" customHeight="1" x14ac:dyDescent="0.2">
      <c r="A6021" s="544" t="s">
        <v>83</v>
      </c>
      <c r="B6021" s="108">
        <f>SUM(B6008:B6019)</f>
        <v>2457575</v>
      </c>
      <c r="C6021" s="15"/>
      <c r="D6021" s="539">
        <f t="shared" ref="D6021:V6021" si="897">SUM(D6008:D6020)</f>
        <v>547367</v>
      </c>
      <c r="E6021" s="539">
        <f t="shared" si="897"/>
        <v>0</v>
      </c>
      <c r="F6021" s="539">
        <f t="shared" si="897"/>
        <v>0</v>
      </c>
      <c r="G6021" s="539">
        <f t="shared" si="897"/>
        <v>0</v>
      </c>
      <c r="H6021" s="539">
        <f t="shared" si="897"/>
        <v>35679</v>
      </c>
      <c r="I6021" s="539">
        <f t="shared" si="897"/>
        <v>0</v>
      </c>
      <c r="J6021" s="539">
        <f t="shared" si="897"/>
        <v>0</v>
      </c>
      <c r="K6021" s="539">
        <f t="shared" si="897"/>
        <v>0</v>
      </c>
      <c r="L6021" s="539">
        <f t="shared" si="897"/>
        <v>1872733</v>
      </c>
      <c r="M6021" s="539">
        <f t="shared" si="897"/>
        <v>0</v>
      </c>
      <c r="N6021" s="539">
        <f t="shared" si="897"/>
        <v>0</v>
      </c>
      <c r="O6021" s="539">
        <f t="shared" si="897"/>
        <v>0</v>
      </c>
      <c r="P6021" s="539">
        <f t="shared" si="897"/>
        <v>2196</v>
      </c>
      <c r="Q6021" s="539">
        <f t="shared" si="897"/>
        <v>0</v>
      </c>
      <c r="R6021" s="539">
        <f t="shared" si="897"/>
        <v>2455779</v>
      </c>
      <c r="S6021" s="539">
        <f t="shared" si="897"/>
        <v>0</v>
      </c>
      <c r="T6021" s="539">
        <f t="shared" si="897"/>
        <v>-400</v>
      </c>
      <c r="U6021" s="88">
        <f t="shared" si="897"/>
        <v>2196</v>
      </c>
      <c r="V6021" s="88">
        <f t="shared" si="897"/>
        <v>0</v>
      </c>
      <c r="W6021" s="27" t="s">
        <v>10</v>
      </c>
      <c r="X6021" s="539">
        <f t="shared" ref="X6021:AF6021" si="898">SUM(X6008:X6019)</f>
        <v>109474</v>
      </c>
      <c r="Y6021" s="539">
        <f t="shared" si="898"/>
        <v>0</v>
      </c>
      <c r="Z6021" s="539">
        <f t="shared" si="898"/>
        <v>3569</v>
      </c>
      <c r="AA6021" s="539">
        <f t="shared" si="898"/>
        <v>0</v>
      </c>
      <c r="AB6021" s="539">
        <f t="shared" si="898"/>
        <v>103000</v>
      </c>
      <c r="AC6021" s="539">
        <f t="shared" si="898"/>
        <v>0</v>
      </c>
      <c r="AD6021" s="539">
        <f t="shared" si="898"/>
        <v>0</v>
      </c>
      <c r="AE6021" s="539">
        <f t="shared" si="898"/>
        <v>216043</v>
      </c>
      <c r="AF6021" s="88">
        <f t="shared" si="898"/>
        <v>0</v>
      </c>
      <c r="AG6021" s="109"/>
      <c r="AH6021" s="539">
        <f>SUM(AH6008:AH6019)</f>
        <v>216043</v>
      </c>
      <c r="AI6021" s="88">
        <f>SUM(AI6008:AI6019)</f>
        <v>0</v>
      </c>
      <c r="AJ6021" s="107"/>
      <c r="AK6021" s="539">
        <f>SUM(AK6008:AK6019)</f>
        <v>3348</v>
      </c>
      <c r="AL6021" s="539">
        <f>SUM(AL6008:AL6020)</f>
        <v>0</v>
      </c>
      <c r="AM6021" s="539"/>
      <c r="AN6021" s="539">
        <f>SUM(AN6008:AN6019)</f>
        <v>191818</v>
      </c>
      <c r="AO6021" s="539">
        <f>SUM(AO6008:AO6019)</f>
        <v>0</v>
      </c>
      <c r="AP6021" s="539">
        <f>SUM(AP6008:AP6019)</f>
        <v>191818</v>
      </c>
      <c r="AQ6021" s="539">
        <f>SUM(AQ6008:AQ6019)</f>
        <v>35</v>
      </c>
      <c r="AR6021" s="88">
        <f>SUM(AR6008:AR6019)</f>
        <v>0</v>
      </c>
      <c r="AS6021" s="109"/>
      <c r="AT6021" s="109"/>
      <c r="AU6021" s="109"/>
      <c r="AV6021" s="92"/>
      <c r="AW6021" s="92"/>
      <c r="AX6021" s="92"/>
      <c r="AY6021" s="28"/>
      <c r="AZ6021" s="28"/>
      <c r="BA6021" s="28"/>
      <c r="BB6021" s="92"/>
      <c r="BD6021" s="29"/>
      <c r="BE6021" s="30" t="str">
        <f t="shared" si="896"/>
        <v>oui</v>
      </c>
      <c r="BF6021" s="98">
        <f t="shared" si="896"/>
        <v>0</v>
      </c>
      <c r="BG6021" s="98">
        <f t="shared" si="896"/>
        <v>0</v>
      </c>
      <c r="BH6021" s="98">
        <f t="shared" si="896"/>
        <v>0</v>
      </c>
      <c r="BI6021" s="98">
        <f t="shared" si="896"/>
        <v>0</v>
      </c>
      <c r="BJ6021" s="98">
        <f t="shared" si="896"/>
        <v>0</v>
      </c>
      <c r="BK6021" s="98">
        <f t="shared" si="896"/>
        <v>0</v>
      </c>
      <c r="BL6021" s="33">
        <f t="shared" si="896"/>
        <v>0</v>
      </c>
    </row>
    <row r="6022" spans="1:64" s="24" customFormat="1" ht="11.25" customHeight="1" x14ac:dyDescent="0.2">
      <c r="C6022" s="15"/>
      <c r="W6022" s="27" t="s">
        <v>10</v>
      </c>
      <c r="AY6022" s="28"/>
      <c r="AZ6022" s="28"/>
      <c r="BA6022" s="28"/>
      <c r="BD6022" s="29"/>
      <c r="BE6022" s="30" t="str">
        <f t="shared" si="896"/>
        <v>oui</v>
      </c>
      <c r="BF6022" s="33">
        <f t="shared" si="896"/>
        <v>0</v>
      </c>
      <c r="BG6022" s="33">
        <f t="shared" si="896"/>
        <v>0</v>
      </c>
      <c r="BH6022" s="33">
        <f t="shared" si="896"/>
        <v>0</v>
      </c>
      <c r="BI6022" s="33">
        <f t="shared" si="896"/>
        <v>0</v>
      </c>
      <c r="BJ6022" s="33">
        <f t="shared" si="896"/>
        <v>0</v>
      </c>
      <c r="BK6022" s="33">
        <f t="shared" si="896"/>
        <v>0</v>
      </c>
      <c r="BL6022" s="33">
        <f t="shared" si="896"/>
        <v>0</v>
      </c>
    </row>
    <row r="6023" spans="1:64" s="111" customFormat="1" ht="12.75" customHeight="1" x14ac:dyDescent="0.2">
      <c r="A6023" s="110" t="s">
        <v>84</v>
      </c>
      <c r="C6023" s="15"/>
      <c r="D6023" s="134">
        <v>547367</v>
      </c>
      <c r="E6023" s="112"/>
      <c r="F6023" s="134">
        <v>0</v>
      </c>
      <c r="G6023" s="112"/>
      <c r="H6023" s="134">
        <v>35679</v>
      </c>
      <c r="I6023" s="112"/>
      <c r="J6023" s="134"/>
      <c r="K6023" s="112"/>
      <c r="L6023" s="134">
        <v>1872733</v>
      </c>
      <c r="M6023" s="112"/>
      <c r="N6023" s="134">
        <v>0</v>
      </c>
      <c r="O6023" s="112"/>
      <c r="P6023" s="134">
        <v>2196</v>
      </c>
      <c r="Q6023" s="112"/>
      <c r="R6023" s="134">
        <f>SUM(D6023:O6023)</f>
        <v>2455779</v>
      </c>
      <c r="S6023" s="112"/>
      <c r="U6023" s="134">
        <f>SUM(P6023:Q6023)</f>
        <v>2196</v>
      </c>
      <c r="W6023" s="27" t="s">
        <v>10</v>
      </c>
      <c r="AI6023" s="113">
        <f>+AI6021</f>
        <v>0</v>
      </c>
      <c r="AM6023" s="114">
        <f>+AL6021+AO6021</f>
        <v>0</v>
      </c>
      <c r="AN6023" s="115"/>
      <c r="AY6023" s="28"/>
      <c r="AZ6023" s="28"/>
      <c r="BA6023" s="28"/>
      <c r="BD6023" s="116"/>
      <c r="BE6023" s="30" t="str">
        <f t="shared" si="896"/>
        <v>oui</v>
      </c>
      <c r="BF6023" s="117">
        <f t="shared" si="896"/>
        <v>0</v>
      </c>
      <c r="BG6023" s="117">
        <f t="shared" si="896"/>
        <v>0</v>
      </c>
      <c r="BH6023" s="117">
        <f t="shared" si="896"/>
        <v>0</v>
      </c>
      <c r="BI6023" s="117">
        <f t="shared" si="896"/>
        <v>0</v>
      </c>
      <c r="BJ6023" s="117">
        <f t="shared" si="896"/>
        <v>0</v>
      </c>
      <c r="BK6023" s="117">
        <f t="shared" si="896"/>
        <v>0</v>
      </c>
      <c r="BL6023" s="117">
        <f t="shared" si="896"/>
        <v>0</v>
      </c>
    </row>
    <row r="6024" spans="1:64" s="111" customFormat="1" ht="12.75" customHeight="1" x14ac:dyDescent="0.2">
      <c r="A6024" s="110" t="s">
        <v>85</v>
      </c>
      <c r="C6024" s="15"/>
      <c r="D6024" s="118"/>
      <c r="E6024" s="134">
        <v>0</v>
      </c>
      <c r="F6024" s="118"/>
      <c r="G6024" s="134">
        <v>0</v>
      </c>
      <c r="H6024" s="118"/>
      <c r="I6024" s="134">
        <v>0</v>
      </c>
      <c r="J6024" s="118"/>
      <c r="K6024" s="134"/>
      <c r="L6024" s="118"/>
      <c r="M6024" s="134">
        <v>0</v>
      </c>
      <c r="N6024" s="118"/>
      <c r="O6024" s="134">
        <v>0</v>
      </c>
      <c r="P6024" s="118"/>
      <c r="Q6024" s="134">
        <v>0</v>
      </c>
      <c r="R6024" s="118"/>
      <c r="S6024" s="134">
        <f>SUM(D6024:O6024)</f>
        <v>0</v>
      </c>
      <c r="U6024" s="118"/>
      <c r="W6024" s="27" t="s">
        <v>10</v>
      </c>
      <c r="AI6024" s="119"/>
      <c r="AM6024" s="120"/>
      <c r="AN6024" s="121"/>
      <c r="AY6024" s="28"/>
      <c r="AZ6024" s="28"/>
      <c r="BA6024" s="28"/>
      <c r="BD6024" s="116"/>
      <c r="BE6024" s="30" t="str">
        <f t="shared" si="896"/>
        <v>oui</v>
      </c>
      <c r="BF6024" s="117">
        <f t="shared" si="896"/>
        <v>0</v>
      </c>
      <c r="BG6024" s="117">
        <f t="shared" si="896"/>
        <v>0</v>
      </c>
      <c r="BH6024" s="117">
        <f t="shared" si="896"/>
        <v>0</v>
      </c>
      <c r="BI6024" s="117">
        <f t="shared" si="896"/>
        <v>0</v>
      </c>
      <c r="BJ6024" s="117">
        <f t="shared" si="896"/>
        <v>0</v>
      </c>
      <c r="BK6024" s="117">
        <f t="shared" si="896"/>
        <v>0</v>
      </c>
      <c r="BL6024" s="117">
        <f t="shared" si="896"/>
        <v>0</v>
      </c>
    </row>
    <row r="6025" spans="1:64" s="24" customFormat="1" ht="11.25" customHeight="1" x14ac:dyDescent="0.2">
      <c r="C6025" s="15"/>
      <c r="W6025" s="27" t="s">
        <v>10</v>
      </c>
      <c r="AY6025" s="28"/>
      <c r="AZ6025" s="28"/>
      <c r="BA6025" s="28"/>
      <c r="BD6025" s="29"/>
      <c r="BE6025" s="30" t="str">
        <f t="shared" si="896"/>
        <v>oui</v>
      </c>
      <c r="BF6025" s="33">
        <f t="shared" si="896"/>
        <v>0</v>
      </c>
      <c r="BG6025" s="33">
        <f t="shared" si="896"/>
        <v>0</v>
      </c>
      <c r="BH6025" s="33">
        <f t="shared" si="896"/>
        <v>0</v>
      </c>
      <c r="BI6025" s="33">
        <f t="shared" si="896"/>
        <v>0</v>
      </c>
      <c r="BJ6025" s="33">
        <f t="shared" si="896"/>
        <v>0</v>
      </c>
      <c r="BK6025" s="33">
        <f t="shared" si="896"/>
        <v>0</v>
      </c>
      <c r="BL6025" s="33">
        <f t="shared" si="896"/>
        <v>0</v>
      </c>
    </row>
    <row r="6026" spans="1:64" s="122" customFormat="1" ht="15" customHeight="1" x14ac:dyDescent="0.25">
      <c r="A6026" s="122" t="str">
        <f>+CONCATENATE("Ecart ",C6026)</f>
        <v xml:space="preserve">Ecart </v>
      </c>
      <c r="C6026" s="15"/>
      <c r="D6026" s="135">
        <f>ROUND(D6021-D6023,0)</f>
        <v>0</v>
      </c>
      <c r="E6026" s="135">
        <f>ROUND(E6021-E6024,0)</f>
        <v>0</v>
      </c>
      <c r="F6026" s="135">
        <f>ROUND(F6021-F6023,0)</f>
        <v>0</v>
      </c>
      <c r="G6026" s="135">
        <f>ROUND(G6021-G6024,0)</f>
        <v>0</v>
      </c>
      <c r="H6026" s="135">
        <f>ROUND(H6021-H6023,0)</f>
        <v>0</v>
      </c>
      <c r="I6026" s="135">
        <f>ROUND(I6021-I6024,0)</f>
        <v>0</v>
      </c>
      <c r="J6026" s="135">
        <f>ROUND(J6021-J6023,0)</f>
        <v>0</v>
      </c>
      <c r="K6026" s="135">
        <f>ROUND(K6021-K6024,0)</f>
        <v>0</v>
      </c>
      <c r="L6026" s="135">
        <f>ROUND(L6021-L6023,0)</f>
        <v>0</v>
      </c>
      <c r="M6026" s="135">
        <f>ROUND(M6021-M6024,0)</f>
        <v>0</v>
      </c>
      <c r="N6026" s="135">
        <f>ROUND(N6021-N6023,0)</f>
        <v>0</v>
      </c>
      <c r="O6026" s="135">
        <f>ROUND(O6021-O6024,0)</f>
        <v>0</v>
      </c>
      <c r="P6026" s="135">
        <f>ROUND(P6021-P6023,0)</f>
        <v>0</v>
      </c>
      <c r="Q6026" s="135">
        <f>ROUND(Q6021-Q6024,0)</f>
        <v>0</v>
      </c>
      <c r="R6026" s="135">
        <f>ROUND(R6021-R6023,0)</f>
        <v>0</v>
      </c>
      <c r="S6026" s="135">
        <f>ROUND(S6021-S6024,0)</f>
        <v>0</v>
      </c>
      <c r="U6026" s="135">
        <f>ROUND(U6021-U6023,0)</f>
        <v>0</v>
      </c>
      <c r="W6026" s="27" t="s">
        <v>10</v>
      </c>
      <c r="AI6026" s="123" t="s">
        <v>86</v>
      </c>
      <c r="AY6026" s="124"/>
      <c r="AZ6026" s="124"/>
      <c r="BA6026" s="124"/>
      <c r="BD6026" s="125"/>
      <c r="BE6026" s="30" t="str">
        <f t="shared" si="896"/>
        <v>oui</v>
      </c>
      <c r="BF6026" s="126">
        <f t="shared" si="896"/>
        <v>0</v>
      </c>
      <c r="BG6026" s="126">
        <f t="shared" si="896"/>
        <v>0</v>
      </c>
      <c r="BH6026" s="126">
        <f t="shared" si="896"/>
        <v>0</v>
      </c>
      <c r="BI6026" s="126">
        <f t="shared" si="896"/>
        <v>0</v>
      </c>
      <c r="BJ6026" s="126">
        <f t="shared" si="896"/>
        <v>0</v>
      </c>
      <c r="BK6026" s="126">
        <f t="shared" si="896"/>
        <v>0</v>
      </c>
      <c r="BL6026" s="126">
        <f t="shared" si="896"/>
        <v>0</v>
      </c>
    </row>
    <row r="6027" spans="1:64" ht="15" customHeight="1" x14ac:dyDescent="0.25">
      <c r="C6027" s="15"/>
      <c r="W6027" s="27" t="s">
        <v>10</v>
      </c>
      <c r="AN6027"/>
      <c r="AO6027"/>
      <c r="AP6027"/>
      <c r="AQ6027"/>
      <c r="BE6027" s="30" t="str">
        <f t="shared" si="896"/>
        <v>oui</v>
      </c>
      <c r="BF6027" s="3">
        <f t="shared" si="896"/>
        <v>0</v>
      </c>
      <c r="BG6027" s="3">
        <f t="shared" si="896"/>
        <v>0</v>
      </c>
      <c r="BH6027" s="3">
        <f t="shared" si="896"/>
        <v>0</v>
      </c>
      <c r="BI6027" s="3">
        <f t="shared" si="896"/>
        <v>0</v>
      </c>
      <c r="BJ6027" s="3">
        <f t="shared" si="896"/>
        <v>0</v>
      </c>
      <c r="BK6027" s="3">
        <f t="shared" si="896"/>
        <v>0</v>
      </c>
      <c r="BL6027" s="3">
        <f t="shared" si="896"/>
        <v>0</v>
      </c>
    </row>
    <row r="6028" spans="1:64" s="129" customFormat="1" ht="21" customHeight="1" x14ac:dyDescent="0.35">
      <c r="A6028" s="126" t="s">
        <v>87</v>
      </c>
      <c r="B6028" s="127"/>
      <c r="C6028" s="15"/>
      <c r="D6028" s="128"/>
      <c r="E6028" s="128"/>
      <c r="F6028" s="128"/>
      <c r="G6028" s="147">
        <v>0</v>
      </c>
      <c r="H6028" s="127" t="s">
        <v>88</v>
      </c>
      <c r="W6028" s="27" t="s">
        <v>10</v>
      </c>
      <c r="AY6028" s="130"/>
      <c r="AZ6028" s="130"/>
      <c r="BA6028" s="130"/>
      <c r="BD6028" s="131"/>
      <c r="BE6028" s="30" t="str">
        <f t="shared" si="896"/>
        <v>oui</v>
      </c>
      <c r="BF6028" s="126">
        <f t="shared" si="896"/>
        <v>0</v>
      </c>
      <c r="BG6028" s="126">
        <f t="shared" si="896"/>
        <v>0</v>
      </c>
      <c r="BH6028" s="126">
        <f t="shared" si="896"/>
        <v>0</v>
      </c>
      <c r="BI6028" s="126">
        <f t="shared" si="896"/>
        <v>0</v>
      </c>
      <c r="BJ6028" s="126">
        <f t="shared" si="896"/>
        <v>0</v>
      </c>
      <c r="BK6028" s="126">
        <f t="shared" si="896"/>
        <v>0</v>
      </c>
      <c r="BL6028" s="126">
        <f t="shared" si="896"/>
        <v>0</v>
      </c>
    </row>
    <row r="6029" spans="1:64" ht="15" customHeight="1" x14ac:dyDescent="0.25">
      <c r="A6029" s="3"/>
      <c r="C6029" s="15"/>
      <c r="W6029" s="27" t="s">
        <v>10</v>
      </c>
      <c r="AN6029"/>
      <c r="AO6029"/>
      <c r="AP6029"/>
      <c r="AQ6029"/>
      <c r="BE6029" s="30" t="str">
        <f t="shared" si="896"/>
        <v>oui</v>
      </c>
      <c r="BF6029" s="3">
        <f t="shared" si="896"/>
        <v>0</v>
      </c>
      <c r="BG6029" s="3">
        <f t="shared" si="896"/>
        <v>0</v>
      </c>
      <c r="BH6029" s="3">
        <f t="shared" si="896"/>
        <v>0</v>
      </c>
      <c r="BI6029" s="3">
        <f t="shared" si="896"/>
        <v>0</v>
      </c>
      <c r="BJ6029" s="3">
        <f t="shared" si="896"/>
        <v>0</v>
      </c>
      <c r="BK6029" s="3">
        <f t="shared" si="896"/>
        <v>0</v>
      </c>
      <c r="BL6029" s="3">
        <f t="shared" si="896"/>
        <v>0</v>
      </c>
    </row>
    <row r="6030" spans="1:64" s="129" customFormat="1" ht="21" customHeight="1" x14ac:dyDescent="0.35">
      <c r="A6030" s="126" t="s">
        <v>89</v>
      </c>
      <c r="B6030" s="127"/>
      <c r="C6030" s="15"/>
      <c r="D6030" s="128"/>
      <c r="E6030" s="128"/>
      <c r="F6030" s="128"/>
      <c r="G6030" s="137">
        <v>0</v>
      </c>
      <c r="H6030" s="127" t="s">
        <v>90</v>
      </c>
      <c r="W6030" s="27" t="s">
        <v>10</v>
      </c>
      <c r="AY6030" s="130"/>
      <c r="AZ6030" s="130"/>
      <c r="BA6030" s="130"/>
      <c r="BD6030" s="131"/>
      <c r="BE6030" s="30" t="str">
        <f t="shared" si="896"/>
        <v>oui</v>
      </c>
      <c r="BF6030" s="126">
        <f t="shared" si="896"/>
        <v>0</v>
      </c>
      <c r="BG6030" s="126">
        <f t="shared" si="896"/>
        <v>0</v>
      </c>
      <c r="BH6030" s="126">
        <f t="shared" si="896"/>
        <v>0</v>
      </c>
      <c r="BI6030" s="126">
        <f t="shared" si="896"/>
        <v>0</v>
      </c>
      <c r="BJ6030" s="126">
        <f t="shared" si="896"/>
        <v>0</v>
      </c>
      <c r="BK6030" s="126">
        <f t="shared" si="896"/>
        <v>0</v>
      </c>
      <c r="BL6030" s="126">
        <f t="shared" si="896"/>
        <v>0</v>
      </c>
    </row>
    <row r="6031" spans="1:64" ht="15" customHeight="1" x14ac:dyDescent="0.25">
      <c r="A6031" s="3"/>
      <c r="C6031" s="15"/>
      <c r="W6031" s="27" t="s">
        <v>10</v>
      </c>
      <c r="AN6031"/>
      <c r="AO6031"/>
      <c r="AP6031"/>
      <c r="AQ6031"/>
      <c r="BE6031" s="30" t="str">
        <f t="shared" si="896"/>
        <v>oui</v>
      </c>
      <c r="BF6031" s="3">
        <f t="shared" si="896"/>
        <v>0</v>
      </c>
      <c r="BG6031" s="3">
        <f t="shared" si="896"/>
        <v>0</v>
      </c>
      <c r="BH6031" s="3">
        <f t="shared" si="896"/>
        <v>0</v>
      </c>
      <c r="BI6031" s="3">
        <f t="shared" si="896"/>
        <v>0</v>
      </c>
      <c r="BJ6031" s="3">
        <f t="shared" si="896"/>
        <v>0</v>
      </c>
      <c r="BK6031" s="3">
        <f t="shared" si="896"/>
        <v>0</v>
      </c>
      <c r="BL6031" s="3">
        <f t="shared" si="896"/>
        <v>0</v>
      </c>
    </row>
    <row r="6032" spans="1:64" ht="15" customHeight="1" x14ac:dyDescent="0.25">
      <c r="C6032" s="15"/>
      <c r="W6032" s="27" t="s">
        <v>10</v>
      </c>
      <c r="AN6032"/>
      <c r="AO6032"/>
      <c r="AP6032"/>
      <c r="AQ6032"/>
      <c r="BE6032" s="30" t="str">
        <f t="shared" si="896"/>
        <v>oui</v>
      </c>
      <c r="BF6032" s="3">
        <f t="shared" si="896"/>
        <v>0</v>
      </c>
      <c r="BG6032" s="3">
        <f t="shared" si="896"/>
        <v>0</v>
      </c>
      <c r="BH6032" s="3">
        <f t="shared" si="896"/>
        <v>0</v>
      </c>
      <c r="BI6032" s="3">
        <f t="shared" si="896"/>
        <v>0</v>
      </c>
      <c r="BJ6032" s="3">
        <f t="shared" si="896"/>
        <v>0</v>
      </c>
      <c r="BK6032" s="3">
        <f t="shared" si="896"/>
        <v>0</v>
      </c>
      <c r="BL6032" s="3">
        <f t="shared" si="896"/>
        <v>0</v>
      </c>
    </row>
    <row r="6033" spans="3:64" ht="15" customHeight="1" x14ac:dyDescent="0.25">
      <c r="C6033" s="15"/>
      <c r="W6033" s="27" t="s">
        <v>10</v>
      </c>
      <c r="AN6033"/>
      <c r="AO6033"/>
      <c r="AP6033"/>
      <c r="AQ6033"/>
      <c r="BE6033" s="30" t="str">
        <f t="shared" si="896"/>
        <v>oui</v>
      </c>
      <c r="BF6033" s="3">
        <f t="shared" si="896"/>
        <v>0</v>
      </c>
      <c r="BG6033" s="3">
        <f t="shared" si="896"/>
        <v>0</v>
      </c>
      <c r="BH6033" s="3">
        <f t="shared" si="896"/>
        <v>0</v>
      </c>
      <c r="BI6033" s="3">
        <f t="shared" si="896"/>
        <v>0</v>
      </c>
      <c r="BJ6033" s="3">
        <f t="shared" si="896"/>
        <v>0</v>
      </c>
      <c r="BK6033" s="3">
        <f t="shared" si="896"/>
        <v>0</v>
      </c>
      <c r="BL6033" s="3">
        <f t="shared" si="896"/>
        <v>0</v>
      </c>
    </row>
    <row r="6034" spans="3:64" ht="15" customHeight="1" x14ac:dyDescent="0.25">
      <c r="C6034" s="15"/>
      <c r="W6034" s="27" t="s">
        <v>10</v>
      </c>
      <c r="AN6034"/>
      <c r="AO6034"/>
      <c r="AP6034"/>
      <c r="AQ6034"/>
      <c r="BE6034" s="30" t="str">
        <f t="shared" ref="BE6034:BL6049" si="899">+BE6033</f>
        <v>oui</v>
      </c>
      <c r="BF6034" s="3">
        <f t="shared" si="899"/>
        <v>0</v>
      </c>
      <c r="BG6034" s="3">
        <f t="shared" si="899"/>
        <v>0</v>
      </c>
      <c r="BH6034" s="3">
        <f t="shared" si="899"/>
        <v>0</v>
      </c>
      <c r="BI6034" s="3">
        <f t="shared" si="899"/>
        <v>0</v>
      </c>
      <c r="BJ6034" s="3">
        <f t="shared" si="899"/>
        <v>0</v>
      </c>
      <c r="BK6034" s="3">
        <f t="shared" si="899"/>
        <v>0</v>
      </c>
      <c r="BL6034" s="3">
        <f t="shared" si="899"/>
        <v>0</v>
      </c>
    </row>
    <row r="6035" spans="3:64" ht="15" customHeight="1" x14ac:dyDescent="0.25">
      <c r="C6035" s="15"/>
      <c r="W6035" s="27" t="s">
        <v>10</v>
      </c>
      <c r="AN6035"/>
      <c r="AO6035"/>
      <c r="AP6035"/>
      <c r="AQ6035"/>
      <c r="BE6035" s="30" t="str">
        <f t="shared" si="899"/>
        <v>oui</v>
      </c>
      <c r="BF6035" s="3">
        <f t="shared" si="899"/>
        <v>0</v>
      </c>
      <c r="BG6035" s="3">
        <f t="shared" si="899"/>
        <v>0</v>
      </c>
      <c r="BH6035" s="3">
        <f t="shared" si="899"/>
        <v>0</v>
      </c>
      <c r="BI6035" s="3">
        <f t="shared" si="899"/>
        <v>0</v>
      </c>
      <c r="BJ6035" s="3">
        <f t="shared" si="899"/>
        <v>0</v>
      </c>
      <c r="BK6035" s="3">
        <f t="shared" si="899"/>
        <v>0</v>
      </c>
      <c r="BL6035" s="3">
        <f t="shared" si="899"/>
        <v>0</v>
      </c>
    </row>
    <row r="6036" spans="3:64" ht="15" customHeight="1" x14ac:dyDescent="0.25">
      <c r="C6036" s="15"/>
      <c r="W6036" s="27" t="s">
        <v>10</v>
      </c>
      <c r="AN6036"/>
      <c r="AO6036"/>
      <c r="AP6036"/>
      <c r="AQ6036"/>
      <c r="BE6036" s="30" t="str">
        <f t="shared" si="899"/>
        <v>oui</v>
      </c>
      <c r="BF6036" s="3">
        <f t="shared" si="899"/>
        <v>0</v>
      </c>
      <c r="BG6036" s="3">
        <f t="shared" si="899"/>
        <v>0</v>
      </c>
      <c r="BH6036" s="3">
        <f t="shared" si="899"/>
        <v>0</v>
      </c>
      <c r="BI6036" s="3">
        <f t="shared" si="899"/>
        <v>0</v>
      </c>
      <c r="BJ6036" s="3">
        <f t="shared" si="899"/>
        <v>0</v>
      </c>
      <c r="BK6036" s="3">
        <f t="shared" si="899"/>
        <v>0</v>
      </c>
      <c r="BL6036" s="3">
        <f t="shared" si="899"/>
        <v>0</v>
      </c>
    </row>
    <row r="6037" spans="3:64" ht="15" customHeight="1" x14ac:dyDescent="0.25">
      <c r="C6037" s="15"/>
      <c r="W6037" s="27" t="s">
        <v>10</v>
      </c>
      <c r="AN6037"/>
      <c r="AO6037"/>
      <c r="AP6037"/>
      <c r="AQ6037"/>
      <c r="BE6037" s="30" t="str">
        <f t="shared" si="899"/>
        <v>oui</v>
      </c>
      <c r="BF6037" s="3">
        <f t="shared" si="899"/>
        <v>0</v>
      </c>
      <c r="BG6037" s="3">
        <f t="shared" si="899"/>
        <v>0</v>
      </c>
      <c r="BH6037" s="3">
        <f t="shared" si="899"/>
        <v>0</v>
      </c>
      <c r="BI6037" s="3">
        <f t="shared" si="899"/>
        <v>0</v>
      </c>
      <c r="BJ6037" s="3">
        <f t="shared" si="899"/>
        <v>0</v>
      </c>
      <c r="BK6037" s="3">
        <f t="shared" si="899"/>
        <v>0</v>
      </c>
      <c r="BL6037" s="3">
        <f t="shared" si="899"/>
        <v>0</v>
      </c>
    </row>
    <row r="6038" spans="3:64" ht="15" customHeight="1" x14ac:dyDescent="0.25">
      <c r="C6038" s="15"/>
      <c r="W6038" s="27" t="s">
        <v>10</v>
      </c>
      <c r="AN6038"/>
      <c r="AO6038"/>
      <c r="AP6038"/>
      <c r="AQ6038"/>
      <c r="BE6038" s="30" t="str">
        <f t="shared" si="899"/>
        <v>oui</v>
      </c>
      <c r="BF6038" s="3">
        <f t="shared" si="899"/>
        <v>0</v>
      </c>
      <c r="BG6038" s="3">
        <f t="shared" si="899"/>
        <v>0</v>
      </c>
      <c r="BH6038" s="3">
        <f t="shared" si="899"/>
        <v>0</v>
      </c>
      <c r="BI6038" s="3">
        <f t="shared" si="899"/>
        <v>0</v>
      </c>
      <c r="BJ6038" s="3">
        <f t="shared" si="899"/>
        <v>0</v>
      </c>
      <c r="BK6038" s="3">
        <f t="shared" si="899"/>
        <v>0</v>
      </c>
      <c r="BL6038" s="3">
        <f t="shared" si="899"/>
        <v>0</v>
      </c>
    </row>
    <row r="6039" spans="3:64" ht="15" customHeight="1" x14ac:dyDescent="0.25">
      <c r="C6039" s="15"/>
      <c r="W6039" s="27" t="s">
        <v>10</v>
      </c>
      <c r="AN6039"/>
      <c r="AO6039"/>
      <c r="AP6039"/>
      <c r="AQ6039"/>
      <c r="BE6039" s="30" t="str">
        <f t="shared" si="899"/>
        <v>oui</v>
      </c>
      <c r="BF6039" s="3">
        <f t="shared" si="899"/>
        <v>0</v>
      </c>
      <c r="BG6039" s="3">
        <f t="shared" si="899"/>
        <v>0</v>
      </c>
      <c r="BH6039" s="3">
        <f t="shared" si="899"/>
        <v>0</v>
      </c>
      <c r="BI6039" s="3">
        <f t="shared" si="899"/>
        <v>0</v>
      </c>
      <c r="BJ6039" s="3">
        <f t="shared" si="899"/>
        <v>0</v>
      </c>
      <c r="BK6039" s="3">
        <f t="shared" si="899"/>
        <v>0</v>
      </c>
      <c r="BL6039" s="3">
        <f t="shared" si="899"/>
        <v>0</v>
      </c>
    </row>
    <row r="6040" spans="3:64" ht="15" customHeight="1" x14ac:dyDescent="0.25">
      <c r="C6040" s="15"/>
      <c r="W6040" s="27" t="s">
        <v>10</v>
      </c>
      <c r="AN6040"/>
      <c r="AO6040"/>
      <c r="AP6040"/>
      <c r="AQ6040"/>
      <c r="BE6040" s="30" t="str">
        <f t="shared" si="899"/>
        <v>oui</v>
      </c>
      <c r="BF6040" s="3">
        <f t="shared" si="899"/>
        <v>0</v>
      </c>
      <c r="BG6040" s="3">
        <f t="shared" si="899"/>
        <v>0</v>
      </c>
      <c r="BH6040" s="3">
        <f t="shared" si="899"/>
        <v>0</v>
      </c>
      <c r="BI6040" s="3">
        <f t="shared" si="899"/>
        <v>0</v>
      </c>
      <c r="BJ6040" s="3">
        <f t="shared" si="899"/>
        <v>0</v>
      </c>
      <c r="BK6040" s="3">
        <f t="shared" si="899"/>
        <v>0</v>
      </c>
      <c r="BL6040" s="3">
        <f t="shared" si="899"/>
        <v>0</v>
      </c>
    </row>
    <row r="6041" spans="3:64" ht="15" customHeight="1" x14ac:dyDescent="0.25">
      <c r="C6041" s="15"/>
      <c r="W6041" s="27" t="s">
        <v>10</v>
      </c>
      <c r="AN6041"/>
      <c r="AO6041"/>
      <c r="AP6041"/>
      <c r="AQ6041"/>
      <c r="BE6041" s="30" t="str">
        <f t="shared" si="899"/>
        <v>oui</v>
      </c>
      <c r="BF6041" s="3">
        <f t="shared" si="899"/>
        <v>0</v>
      </c>
      <c r="BG6041" s="3">
        <f t="shared" si="899"/>
        <v>0</v>
      </c>
      <c r="BH6041" s="3">
        <f t="shared" si="899"/>
        <v>0</v>
      </c>
      <c r="BI6041" s="3">
        <f t="shared" si="899"/>
        <v>0</v>
      </c>
      <c r="BJ6041" s="3">
        <f t="shared" si="899"/>
        <v>0</v>
      </c>
      <c r="BK6041" s="3">
        <f t="shared" si="899"/>
        <v>0</v>
      </c>
      <c r="BL6041" s="3">
        <f t="shared" si="899"/>
        <v>0</v>
      </c>
    </row>
    <row r="6042" spans="3:64" ht="15" customHeight="1" x14ac:dyDescent="0.25">
      <c r="C6042" s="15"/>
      <c r="W6042" s="27" t="s">
        <v>10</v>
      </c>
      <c r="AN6042"/>
      <c r="AO6042"/>
      <c r="AP6042"/>
      <c r="AQ6042"/>
      <c r="BE6042" s="30" t="str">
        <f t="shared" si="899"/>
        <v>oui</v>
      </c>
      <c r="BF6042" s="3">
        <f t="shared" si="899"/>
        <v>0</v>
      </c>
      <c r="BG6042" s="3">
        <f t="shared" si="899"/>
        <v>0</v>
      </c>
      <c r="BH6042" s="3">
        <f t="shared" si="899"/>
        <v>0</v>
      </c>
      <c r="BI6042" s="3">
        <f t="shared" si="899"/>
        <v>0</v>
      </c>
      <c r="BJ6042" s="3">
        <f t="shared" si="899"/>
        <v>0</v>
      </c>
      <c r="BK6042" s="3">
        <f t="shared" si="899"/>
        <v>0</v>
      </c>
      <c r="BL6042" s="3">
        <f t="shared" si="899"/>
        <v>0</v>
      </c>
    </row>
    <row r="6043" spans="3:64" ht="15" customHeight="1" x14ac:dyDescent="0.25">
      <c r="C6043" s="15"/>
      <c r="W6043" s="27" t="s">
        <v>10</v>
      </c>
      <c r="AN6043"/>
      <c r="AO6043"/>
      <c r="AP6043"/>
      <c r="AQ6043"/>
      <c r="BE6043" s="30" t="str">
        <f t="shared" si="899"/>
        <v>oui</v>
      </c>
      <c r="BF6043" s="3">
        <f t="shared" si="899"/>
        <v>0</v>
      </c>
      <c r="BG6043" s="3">
        <f t="shared" si="899"/>
        <v>0</v>
      </c>
      <c r="BH6043" s="3">
        <f t="shared" si="899"/>
        <v>0</v>
      </c>
      <c r="BI6043" s="3">
        <f t="shared" si="899"/>
        <v>0</v>
      </c>
      <c r="BJ6043" s="3">
        <f t="shared" si="899"/>
        <v>0</v>
      </c>
      <c r="BK6043" s="3">
        <f t="shared" si="899"/>
        <v>0</v>
      </c>
      <c r="BL6043" s="3">
        <f t="shared" si="899"/>
        <v>0</v>
      </c>
    </row>
    <row r="6044" spans="3:64" ht="15" customHeight="1" x14ac:dyDescent="0.25">
      <c r="C6044" s="15"/>
      <c r="W6044" s="27" t="s">
        <v>10</v>
      </c>
      <c r="AN6044"/>
      <c r="AO6044"/>
      <c r="AP6044"/>
      <c r="AQ6044"/>
      <c r="BE6044" s="30" t="str">
        <f t="shared" si="899"/>
        <v>oui</v>
      </c>
      <c r="BF6044" s="3">
        <f t="shared" si="899"/>
        <v>0</v>
      </c>
      <c r="BG6044" s="3">
        <f t="shared" si="899"/>
        <v>0</v>
      </c>
      <c r="BH6044" s="3">
        <f t="shared" si="899"/>
        <v>0</v>
      </c>
      <c r="BI6044" s="3">
        <f t="shared" si="899"/>
        <v>0</v>
      </c>
      <c r="BJ6044" s="3">
        <f t="shared" si="899"/>
        <v>0</v>
      </c>
      <c r="BK6044" s="3">
        <f t="shared" si="899"/>
        <v>0</v>
      </c>
      <c r="BL6044" s="3">
        <f t="shared" si="899"/>
        <v>0</v>
      </c>
    </row>
    <row r="6045" spans="3:64" ht="15" customHeight="1" x14ac:dyDescent="0.25">
      <c r="C6045" s="15"/>
      <c r="W6045" s="27" t="s">
        <v>10</v>
      </c>
      <c r="AN6045"/>
      <c r="AO6045"/>
      <c r="AP6045"/>
      <c r="AQ6045"/>
      <c r="BE6045" s="30" t="str">
        <f t="shared" si="899"/>
        <v>oui</v>
      </c>
      <c r="BF6045" s="3">
        <f t="shared" si="899"/>
        <v>0</v>
      </c>
      <c r="BG6045" s="3">
        <f t="shared" si="899"/>
        <v>0</v>
      </c>
      <c r="BH6045" s="3">
        <f t="shared" si="899"/>
        <v>0</v>
      </c>
      <c r="BI6045" s="3">
        <f t="shared" si="899"/>
        <v>0</v>
      </c>
      <c r="BJ6045" s="3">
        <f t="shared" si="899"/>
        <v>0</v>
      </c>
      <c r="BK6045" s="3">
        <f t="shared" si="899"/>
        <v>0</v>
      </c>
      <c r="BL6045" s="3">
        <f t="shared" si="899"/>
        <v>0</v>
      </c>
    </row>
    <row r="6046" spans="3:64" ht="15" customHeight="1" x14ac:dyDescent="0.25">
      <c r="C6046" s="15"/>
      <c r="W6046" s="27" t="s">
        <v>10</v>
      </c>
      <c r="AN6046"/>
      <c r="AO6046"/>
      <c r="AP6046"/>
      <c r="AQ6046"/>
      <c r="BE6046" s="30" t="str">
        <f t="shared" si="899"/>
        <v>oui</v>
      </c>
      <c r="BF6046" s="3">
        <f t="shared" si="899"/>
        <v>0</v>
      </c>
      <c r="BG6046" s="3">
        <f t="shared" si="899"/>
        <v>0</v>
      </c>
      <c r="BH6046" s="3">
        <f t="shared" si="899"/>
        <v>0</v>
      </c>
      <c r="BI6046" s="3">
        <f t="shared" si="899"/>
        <v>0</v>
      </c>
      <c r="BJ6046" s="3">
        <f t="shared" si="899"/>
        <v>0</v>
      </c>
      <c r="BK6046" s="3">
        <f t="shared" si="899"/>
        <v>0</v>
      </c>
      <c r="BL6046" s="3">
        <f t="shared" si="899"/>
        <v>0</v>
      </c>
    </row>
    <row r="6047" spans="3:64" ht="15" customHeight="1" x14ac:dyDescent="0.25">
      <c r="C6047" s="15"/>
      <c r="W6047" s="27" t="s">
        <v>10</v>
      </c>
      <c r="AN6047"/>
      <c r="AO6047"/>
      <c r="AP6047"/>
      <c r="AQ6047"/>
      <c r="BE6047" s="30" t="str">
        <f t="shared" si="899"/>
        <v>oui</v>
      </c>
      <c r="BF6047" s="3">
        <f t="shared" si="899"/>
        <v>0</v>
      </c>
      <c r="BG6047" s="3">
        <f t="shared" si="899"/>
        <v>0</v>
      </c>
      <c r="BH6047" s="3">
        <f t="shared" si="899"/>
        <v>0</v>
      </c>
      <c r="BI6047" s="3">
        <f t="shared" si="899"/>
        <v>0</v>
      </c>
      <c r="BJ6047" s="3">
        <f t="shared" si="899"/>
        <v>0</v>
      </c>
      <c r="BK6047" s="3">
        <f t="shared" si="899"/>
        <v>0</v>
      </c>
      <c r="BL6047" s="3">
        <f t="shared" si="899"/>
        <v>0</v>
      </c>
    </row>
    <row r="6048" spans="3:64" ht="15" customHeight="1" x14ac:dyDescent="0.25">
      <c r="C6048" s="15"/>
      <c r="W6048" s="27" t="s">
        <v>10</v>
      </c>
      <c r="AN6048"/>
      <c r="AO6048"/>
      <c r="AP6048"/>
      <c r="AQ6048"/>
      <c r="BE6048" s="30" t="str">
        <f t="shared" si="899"/>
        <v>oui</v>
      </c>
      <c r="BF6048" s="3">
        <f t="shared" si="899"/>
        <v>0</v>
      </c>
      <c r="BG6048" s="3">
        <f t="shared" si="899"/>
        <v>0</v>
      </c>
      <c r="BH6048" s="3">
        <f t="shared" si="899"/>
        <v>0</v>
      </c>
      <c r="BI6048" s="3">
        <f t="shared" si="899"/>
        <v>0</v>
      </c>
      <c r="BJ6048" s="3">
        <f t="shared" si="899"/>
        <v>0</v>
      </c>
      <c r="BK6048" s="3">
        <f t="shared" si="899"/>
        <v>0</v>
      </c>
      <c r="BL6048" s="3">
        <f t="shared" si="899"/>
        <v>0</v>
      </c>
    </row>
    <row r="6049" spans="3:64" ht="15" customHeight="1" x14ac:dyDescent="0.25">
      <c r="C6049" s="15"/>
      <c r="W6049" s="27" t="s">
        <v>10</v>
      </c>
      <c r="AN6049"/>
      <c r="AO6049"/>
      <c r="AP6049"/>
      <c r="AQ6049"/>
      <c r="BE6049" s="30" t="str">
        <f t="shared" si="899"/>
        <v>oui</v>
      </c>
      <c r="BF6049" s="3">
        <f t="shared" si="899"/>
        <v>0</v>
      </c>
      <c r="BG6049" s="3">
        <f t="shared" si="899"/>
        <v>0</v>
      </c>
      <c r="BH6049" s="3">
        <f t="shared" si="899"/>
        <v>0</v>
      </c>
      <c r="BI6049" s="3">
        <f t="shared" si="899"/>
        <v>0</v>
      </c>
      <c r="BJ6049" s="3">
        <f t="shared" si="899"/>
        <v>0</v>
      </c>
      <c r="BK6049" s="3">
        <f t="shared" si="899"/>
        <v>0</v>
      </c>
      <c r="BL6049" s="3">
        <f t="shared" si="899"/>
        <v>0</v>
      </c>
    </row>
    <row r="6050" spans="3:64" ht="15" customHeight="1" x14ac:dyDescent="0.25">
      <c r="C6050" s="15"/>
      <c r="W6050" s="27" t="s">
        <v>10</v>
      </c>
      <c r="AN6050"/>
      <c r="AO6050"/>
      <c r="AP6050"/>
      <c r="AQ6050"/>
      <c r="BE6050" s="30" t="str">
        <f t="shared" ref="BE6050:BL6065" si="900">+BE6049</f>
        <v>oui</v>
      </c>
      <c r="BF6050" s="3">
        <f t="shared" si="900"/>
        <v>0</v>
      </c>
      <c r="BG6050" s="3">
        <f t="shared" si="900"/>
        <v>0</v>
      </c>
      <c r="BH6050" s="3">
        <f t="shared" si="900"/>
        <v>0</v>
      </c>
      <c r="BI6050" s="3">
        <f t="shared" si="900"/>
        <v>0</v>
      </c>
      <c r="BJ6050" s="3">
        <f t="shared" si="900"/>
        <v>0</v>
      </c>
      <c r="BK6050" s="3">
        <f t="shared" si="900"/>
        <v>0</v>
      </c>
      <c r="BL6050" s="3">
        <f t="shared" si="900"/>
        <v>0</v>
      </c>
    </row>
    <row r="6051" spans="3:64" ht="15" customHeight="1" x14ac:dyDescent="0.25">
      <c r="C6051" s="15"/>
      <c r="W6051" s="27" t="s">
        <v>10</v>
      </c>
      <c r="AN6051"/>
      <c r="AO6051"/>
      <c r="AP6051"/>
      <c r="AQ6051"/>
      <c r="BE6051" s="30" t="str">
        <f t="shared" si="900"/>
        <v>oui</v>
      </c>
      <c r="BF6051" s="3">
        <f t="shared" si="900"/>
        <v>0</v>
      </c>
      <c r="BG6051" s="3">
        <f t="shared" si="900"/>
        <v>0</v>
      </c>
      <c r="BH6051" s="3">
        <f t="shared" si="900"/>
        <v>0</v>
      </c>
      <c r="BI6051" s="3">
        <f t="shared" si="900"/>
        <v>0</v>
      </c>
      <c r="BJ6051" s="3">
        <f t="shared" si="900"/>
        <v>0</v>
      </c>
      <c r="BK6051" s="3">
        <f t="shared" si="900"/>
        <v>0</v>
      </c>
      <c r="BL6051" s="3">
        <f t="shared" si="900"/>
        <v>0</v>
      </c>
    </row>
    <row r="6052" spans="3:64" ht="15" customHeight="1" x14ac:dyDescent="0.25">
      <c r="C6052" s="15"/>
      <c r="W6052" s="27" t="s">
        <v>10</v>
      </c>
      <c r="AN6052"/>
      <c r="AO6052"/>
      <c r="AP6052"/>
      <c r="AQ6052"/>
      <c r="BE6052" s="30" t="str">
        <f t="shared" si="900"/>
        <v>oui</v>
      </c>
      <c r="BF6052" s="3">
        <f t="shared" si="900"/>
        <v>0</v>
      </c>
      <c r="BG6052" s="3">
        <f t="shared" si="900"/>
        <v>0</v>
      </c>
      <c r="BH6052" s="3">
        <f t="shared" si="900"/>
        <v>0</v>
      </c>
      <c r="BI6052" s="3">
        <f t="shared" si="900"/>
        <v>0</v>
      </c>
      <c r="BJ6052" s="3">
        <f t="shared" si="900"/>
        <v>0</v>
      </c>
      <c r="BK6052" s="3">
        <f t="shared" si="900"/>
        <v>0</v>
      </c>
      <c r="BL6052" s="3">
        <f t="shared" si="900"/>
        <v>0</v>
      </c>
    </row>
    <row r="6053" spans="3:64" ht="15" customHeight="1" x14ac:dyDescent="0.25">
      <c r="C6053" s="15"/>
      <c r="W6053" s="27" t="s">
        <v>10</v>
      </c>
      <c r="AN6053"/>
      <c r="AO6053"/>
      <c r="AP6053"/>
      <c r="AQ6053"/>
      <c r="BE6053" s="30" t="str">
        <f t="shared" si="900"/>
        <v>oui</v>
      </c>
      <c r="BF6053" s="3">
        <f t="shared" si="900"/>
        <v>0</v>
      </c>
      <c r="BG6053" s="3">
        <f t="shared" si="900"/>
        <v>0</v>
      </c>
      <c r="BH6053" s="3">
        <f t="shared" si="900"/>
        <v>0</v>
      </c>
      <c r="BI6053" s="3">
        <f t="shared" si="900"/>
        <v>0</v>
      </c>
      <c r="BJ6053" s="3">
        <f t="shared" si="900"/>
        <v>0</v>
      </c>
      <c r="BK6053" s="3">
        <f t="shared" si="900"/>
        <v>0</v>
      </c>
      <c r="BL6053" s="3">
        <f t="shared" si="900"/>
        <v>0</v>
      </c>
    </row>
    <row r="6054" spans="3:64" ht="15" customHeight="1" x14ac:dyDescent="0.25">
      <c r="C6054" s="15"/>
      <c r="W6054" s="27" t="s">
        <v>10</v>
      </c>
      <c r="AN6054"/>
      <c r="AO6054"/>
      <c r="AP6054"/>
      <c r="AQ6054"/>
      <c r="BE6054" s="30" t="str">
        <f t="shared" si="900"/>
        <v>oui</v>
      </c>
      <c r="BF6054" s="3">
        <f t="shared" si="900"/>
        <v>0</v>
      </c>
      <c r="BG6054" s="3">
        <f t="shared" si="900"/>
        <v>0</v>
      </c>
      <c r="BH6054" s="3">
        <f t="shared" si="900"/>
        <v>0</v>
      </c>
      <c r="BI6054" s="3">
        <f t="shared" si="900"/>
        <v>0</v>
      </c>
      <c r="BJ6054" s="3">
        <f t="shared" si="900"/>
        <v>0</v>
      </c>
      <c r="BK6054" s="3">
        <f t="shared" si="900"/>
        <v>0</v>
      </c>
      <c r="BL6054" s="3">
        <f t="shared" si="900"/>
        <v>0</v>
      </c>
    </row>
    <row r="6055" spans="3:64" ht="15" customHeight="1" x14ac:dyDescent="0.25">
      <c r="C6055" s="15"/>
      <c r="W6055" s="27" t="s">
        <v>10</v>
      </c>
      <c r="AN6055"/>
      <c r="AO6055"/>
      <c r="AP6055"/>
      <c r="AQ6055"/>
      <c r="BE6055" s="30" t="str">
        <f t="shared" si="900"/>
        <v>oui</v>
      </c>
      <c r="BF6055" s="3">
        <f t="shared" si="900"/>
        <v>0</v>
      </c>
      <c r="BG6055" s="3">
        <f t="shared" si="900"/>
        <v>0</v>
      </c>
      <c r="BH6055" s="3">
        <f t="shared" si="900"/>
        <v>0</v>
      </c>
      <c r="BI6055" s="3">
        <f t="shared" si="900"/>
        <v>0</v>
      </c>
      <c r="BJ6055" s="3">
        <f t="shared" si="900"/>
        <v>0</v>
      </c>
      <c r="BK6055" s="3">
        <f t="shared" si="900"/>
        <v>0</v>
      </c>
      <c r="BL6055" s="3">
        <f t="shared" si="900"/>
        <v>0</v>
      </c>
    </row>
    <row r="6056" spans="3:64" ht="15" customHeight="1" x14ac:dyDescent="0.25">
      <c r="C6056" s="15"/>
      <c r="W6056" s="27" t="s">
        <v>10</v>
      </c>
      <c r="AN6056"/>
      <c r="AO6056"/>
      <c r="AP6056"/>
      <c r="AQ6056"/>
      <c r="BE6056" s="30" t="str">
        <f t="shared" si="900"/>
        <v>oui</v>
      </c>
      <c r="BF6056" s="3">
        <f t="shared" si="900"/>
        <v>0</v>
      </c>
      <c r="BG6056" s="3">
        <f t="shared" si="900"/>
        <v>0</v>
      </c>
      <c r="BH6056" s="3">
        <f t="shared" si="900"/>
        <v>0</v>
      </c>
      <c r="BI6056" s="3">
        <f t="shared" si="900"/>
        <v>0</v>
      </c>
      <c r="BJ6056" s="3">
        <f t="shared" si="900"/>
        <v>0</v>
      </c>
      <c r="BK6056" s="3">
        <f t="shared" si="900"/>
        <v>0</v>
      </c>
      <c r="BL6056" s="3">
        <f t="shared" si="900"/>
        <v>0</v>
      </c>
    </row>
    <row r="6057" spans="3:64" ht="15" customHeight="1" x14ac:dyDescent="0.25">
      <c r="C6057" s="15"/>
      <c r="W6057" s="132" t="s">
        <v>91</v>
      </c>
      <c r="AN6057"/>
      <c r="AO6057"/>
      <c r="AP6057"/>
      <c r="AQ6057"/>
      <c r="BD6057"/>
      <c r="BE6057" s="30" t="str">
        <f t="shared" si="900"/>
        <v>oui</v>
      </c>
    </row>
    <row r="6058" spans="3:64" ht="15" customHeight="1" x14ac:dyDescent="0.25">
      <c r="C6058" s="15"/>
      <c r="W6058" s="132" t="s">
        <v>91</v>
      </c>
      <c r="AN6058"/>
      <c r="AO6058"/>
      <c r="AP6058"/>
      <c r="AQ6058"/>
      <c r="BD6058"/>
      <c r="BE6058" s="30" t="str">
        <f t="shared" si="900"/>
        <v>oui</v>
      </c>
    </row>
    <row r="6059" spans="3:64" ht="15" customHeight="1" x14ac:dyDescent="0.25">
      <c r="C6059" s="15"/>
      <c r="W6059" s="132" t="s">
        <v>91</v>
      </c>
      <c r="AN6059"/>
      <c r="AO6059"/>
      <c r="AP6059"/>
      <c r="AQ6059"/>
      <c r="BD6059"/>
      <c r="BE6059" s="30" t="str">
        <f t="shared" si="900"/>
        <v>oui</v>
      </c>
    </row>
    <row r="6060" spans="3:64" ht="15" customHeight="1" x14ac:dyDescent="0.25">
      <c r="C6060" s="15"/>
      <c r="W6060" s="132" t="s">
        <v>91</v>
      </c>
      <c r="AN6060"/>
      <c r="AO6060"/>
      <c r="AP6060"/>
      <c r="AQ6060"/>
      <c r="BD6060"/>
      <c r="BE6060" s="30" t="str">
        <f t="shared" si="900"/>
        <v>oui</v>
      </c>
    </row>
    <row r="6061" spans="3:64" ht="15" customHeight="1" x14ac:dyDescent="0.25">
      <c r="C6061" s="15"/>
      <c r="W6061" s="132" t="s">
        <v>91</v>
      </c>
      <c r="AN6061"/>
      <c r="AO6061"/>
      <c r="AP6061"/>
      <c r="AQ6061"/>
      <c r="BD6061"/>
      <c r="BE6061" s="30" t="str">
        <f t="shared" si="900"/>
        <v>oui</v>
      </c>
    </row>
    <row r="6062" spans="3:64" ht="15" customHeight="1" x14ac:dyDescent="0.25">
      <c r="C6062" s="15"/>
      <c r="W6062" s="132" t="s">
        <v>91</v>
      </c>
      <c r="AN6062"/>
      <c r="AO6062"/>
      <c r="AP6062"/>
      <c r="AQ6062"/>
      <c r="BD6062"/>
      <c r="BE6062" s="30" t="str">
        <f t="shared" si="900"/>
        <v>oui</v>
      </c>
    </row>
    <row r="6063" spans="3:64" ht="15" customHeight="1" x14ac:dyDescent="0.25">
      <c r="C6063" s="15"/>
      <c r="W6063" s="132" t="s">
        <v>91</v>
      </c>
      <c r="AN6063"/>
      <c r="AO6063"/>
      <c r="AP6063"/>
      <c r="AQ6063"/>
      <c r="BD6063"/>
      <c r="BE6063" s="30" t="str">
        <f t="shared" si="900"/>
        <v>oui</v>
      </c>
    </row>
    <row r="6064" spans="3:64" ht="15" customHeight="1" x14ac:dyDescent="0.25">
      <c r="C6064" s="15"/>
      <c r="W6064" s="132" t="s">
        <v>91</v>
      </c>
      <c r="AN6064"/>
      <c r="AO6064"/>
      <c r="AP6064"/>
      <c r="AQ6064"/>
      <c r="BD6064"/>
      <c r="BE6064" s="30" t="str">
        <f t="shared" si="900"/>
        <v>oui</v>
      </c>
    </row>
    <row r="6065" spans="3:57" ht="15" customHeight="1" x14ac:dyDescent="0.25">
      <c r="C6065" s="15"/>
      <c r="W6065" s="132" t="s">
        <v>91</v>
      </c>
      <c r="AN6065"/>
      <c r="AO6065"/>
      <c r="AP6065"/>
      <c r="AQ6065"/>
      <c r="BD6065"/>
      <c r="BE6065" s="30" t="str">
        <f t="shared" si="900"/>
        <v>oui</v>
      </c>
    </row>
    <row r="6066" spans="3:57" ht="15" customHeight="1" x14ac:dyDescent="0.25">
      <c r="C6066" s="15"/>
      <c r="W6066" s="132" t="s">
        <v>91</v>
      </c>
      <c r="AN6066"/>
      <c r="AO6066"/>
      <c r="AP6066"/>
      <c r="AQ6066"/>
      <c r="BD6066"/>
      <c r="BE6066" s="30" t="str">
        <f t="shared" ref="BE6066:BE6129" si="901">+BE6065</f>
        <v>oui</v>
      </c>
    </row>
    <row r="6067" spans="3:57" ht="15" customHeight="1" x14ac:dyDescent="0.25">
      <c r="C6067" s="15"/>
      <c r="W6067" s="132" t="s">
        <v>91</v>
      </c>
      <c r="AN6067"/>
      <c r="AO6067"/>
      <c r="AP6067"/>
      <c r="AQ6067"/>
      <c r="BD6067"/>
      <c r="BE6067" s="30" t="str">
        <f t="shared" si="901"/>
        <v>oui</v>
      </c>
    </row>
    <row r="6068" spans="3:57" ht="15" customHeight="1" x14ac:dyDescent="0.25">
      <c r="C6068" s="15"/>
      <c r="W6068" s="132" t="s">
        <v>91</v>
      </c>
      <c r="AN6068"/>
      <c r="AO6068"/>
      <c r="AP6068"/>
      <c r="AQ6068"/>
      <c r="BD6068"/>
      <c r="BE6068" s="30" t="str">
        <f t="shared" si="901"/>
        <v>oui</v>
      </c>
    </row>
    <row r="6069" spans="3:57" ht="15" customHeight="1" x14ac:dyDescent="0.25">
      <c r="C6069" s="15"/>
      <c r="W6069" s="132" t="s">
        <v>91</v>
      </c>
      <c r="AN6069"/>
      <c r="AO6069"/>
      <c r="AP6069"/>
      <c r="AQ6069"/>
      <c r="BD6069"/>
      <c r="BE6069" s="30" t="str">
        <f t="shared" si="901"/>
        <v>oui</v>
      </c>
    </row>
    <row r="6070" spans="3:57" ht="15" customHeight="1" x14ac:dyDescent="0.25">
      <c r="C6070" s="15"/>
      <c r="W6070" s="132" t="s">
        <v>91</v>
      </c>
      <c r="AN6070"/>
      <c r="AO6070"/>
      <c r="AP6070"/>
      <c r="AQ6070"/>
      <c r="BD6070"/>
      <c r="BE6070" s="30" t="str">
        <f t="shared" si="901"/>
        <v>oui</v>
      </c>
    </row>
    <row r="6071" spans="3:57" ht="15" customHeight="1" x14ac:dyDescent="0.25">
      <c r="C6071" s="15"/>
      <c r="W6071" s="132" t="s">
        <v>91</v>
      </c>
      <c r="AN6071"/>
      <c r="AO6071"/>
      <c r="AP6071"/>
      <c r="AQ6071"/>
      <c r="BD6071"/>
      <c r="BE6071" s="30" t="str">
        <f t="shared" si="901"/>
        <v>oui</v>
      </c>
    </row>
    <row r="6072" spans="3:57" ht="15" customHeight="1" x14ac:dyDescent="0.25">
      <c r="C6072" s="15"/>
      <c r="W6072" s="132" t="s">
        <v>91</v>
      </c>
      <c r="AN6072"/>
      <c r="AO6072"/>
      <c r="AP6072"/>
      <c r="AQ6072"/>
      <c r="BD6072"/>
      <c r="BE6072" s="30" t="str">
        <f t="shared" si="901"/>
        <v>oui</v>
      </c>
    </row>
    <row r="6073" spans="3:57" ht="15" customHeight="1" x14ac:dyDescent="0.25">
      <c r="C6073" s="15"/>
      <c r="W6073" s="132" t="s">
        <v>91</v>
      </c>
      <c r="AN6073"/>
      <c r="AO6073"/>
      <c r="AP6073"/>
      <c r="AQ6073"/>
      <c r="BD6073"/>
      <c r="BE6073" s="30" t="str">
        <f t="shared" si="901"/>
        <v>oui</v>
      </c>
    </row>
    <row r="6074" spans="3:57" ht="15" customHeight="1" x14ac:dyDescent="0.25">
      <c r="C6074" s="15"/>
      <c r="W6074" s="132" t="s">
        <v>91</v>
      </c>
      <c r="AN6074"/>
      <c r="AO6074"/>
      <c r="AP6074"/>
      <c r="AQ6074"/>
      <c r="BD6074"/>
      <c r="BE6074" s="30" t="str">
        <f t="shared" si="901"/>
        <v>oui</v>
      </c>
    </row>
    <row r="6075" spans="3:57" ht="15" customHeight="1" x14ac:dyDescent="0.25">
      <c r="C6075" s="15"/>
      <c r="W6075" s="132" t="s">
        <v>91</v>
      </c>
      <c r="AN6075"/>
      <c r="AO6075"/>
      <c r="AP6075"/>
      <c r="AQ6075"/>
      <c r="BD6075"/>
      <c r="BE6075" s="30" t="str">
        <f t="shared" si="901"/>
        <v>oui</v>
      </c>
    </row>
    <row r="6076" spans="3:57" ht="15" customHeight="1" x14ac:dyDescent="0.25">
      <c r="C6076" s="15"/>
      <c r="W6076" s="132" t="s">
        <v>91</v>
      </c>
      <c r="AN6076"/>
      <c r="AO6076"/>
      <c r="AP6076"/>
      <c r="AQ6076"/>
      <c r="BD6076"/>
      <c r="BE6076" s="30" t="str">
        <f t="shared" si="901"/>
        <v>oui</v>
      </c>
    </row>
    <row r="6077" spans="3:57" ht="15" customHeight="1" x14ac:dyDescent="0.25">
      <c r="C6077" s="15"/>
      <c r="W6077" s="132" t="s">
        <v>91</v>
      </c>
      <c r="AN6077"/>
      <c r="AO6077"/>
      <c r="AP6077"/>
      <c r="AQ6077"/>
      <c r="BD6077"/>
      <c r="BE6077" s="30" t="str">
        <f t="shared" si="901"/>
        <v>oui</v>
      </c>
    </row>
    <row r="6078" spans="3:57" ht="15" customHeight="1" x14ac:dyDescent="0.25">
      <c r="C6078" s="15"/>
      <c r="W6078" s="132" t="s">
        <v>91</v>
      </c>
      <c r="AN6078"/>
      <c r="AO6078"/>
      <c r="AP6078"/>
      <c r="AQ6078"/>
      <c r="BD6078"/>
      <c r="BE6078" s="30" t="str">
        <f t="shared" si="901"/>
        <v>oui</v>
      </c>
    </row>
    <row r="6079" spans="3:57" ht="15" customHeight="1" x14ac:dyDescent="0.25">
      <c r="C6079" s="15"/>
      <c r="W6079" s="132" t="s">
        <v>91</v>
      </c>
      <c r="AN6079"/>
      <c r="AO6079"/>
      <c r="AP6079"/>
      <c r="AQ6079"/>
      <c r="BD6079"/>
      <c r="BE6079" s="30" t="str">
        <f t="shared" si="901"/>
        <v>oui</v>
      </c>
    </row>
    <row r="6080" spans="3:57" ht="15" customHeight="1" x14ac:dyDescent="0.25">
      <c r="C6080" s="15"/>
      <c r="W6080" s="132" t="s">
        <v>91</v>
      </c>
      <c r="AN6080"/>
      <c r="AO6080"/>
      <c r="AP6080"/>
      <c r="AQ6080"/>
      <c r="BD6080"/>
      <c r="BE6080" s="30" t="str">
        <f t="shared" si="901"/>
        <v>oui</v>
      </c>
    </row>
    <row r="6081" spans="3:57" ht="15" customHeight="1" x14ac:dyDescent="0.25">
      <c r="C6081" s="15"/>
      <c r="W6081" s="132" t="s">
        <v>91</v>
      </c>
      <c r="AN6081"/>
      <c r="AO6081"/>
      <c r="AP6081"/>
      <c r="AQ6081"/>
      <c r="BD6081"/>
      <c r="BE6081" s="30" t="str">
        <f t="shared" si="901"/>
        <v>oui</v>
      </c>
    </row>
    <row r="6082" spans="3:57" ht="15" customHeight="1" x14ac:dyDescent="0.25">
      <c r="C6082" s="15"/>
      <c r="W6082" s="132" t="s">
        <v>91</v>
      </c>
      <c r="AN6082"/>
      <c r="AO6082"/>
      <c r="AP6082"/>
      <c r="AQ6082"/>
      <c r="BD6082"/>
      <c r="BE6082" s="30" t="str">
        <f t="shared" si="901"/>
        <v>oui</v>
      </c>
    </row>
    <row r="6083" spans="3:57" ht="15" customHeight="1" x14ac:dyDescent="0.25">
      <c r="C6083" s="15"/>
      <c r="W6083" s="132" t="s">
        <v>91</v>
      </c>
      <c r="AN6083"/>
      <c r="AO6083"/>
      <c r="AP6083"/>
      <c r="AQ6083"/>
      <c r="BD6083"/>
      <c r="BE6083" s="30" t="str">
        <f t="shared" si="901"/>
        <v>oui</v>
      </c>
    </row>
    <row r="6084" spans="3:57" ht="15" customHeight="1" x14ac:dyDescent="0.25">
      <c r="C6084" s="15"/>
      <c r="W6084" s="132" t="s">
        <v>91</v>
      </c>
      <c r="AN6084"/>
      <c r="AO6084"/>
      <c r="AP6084"/>
      <c r="AQ6084"/>
      <c r="BD6084"/>
      <c r="BE6084" s="30" t="str">
        <f t="shared" si="901"/>
        <v>oui</v>
      </c>
    </row>
    <row r="6085" spans="3:57" ht="15" customHeight="1" x14ac:dyDescent="0.25">
      <c r="C6085" s="15"/>
      <c r="W6085" s="132" t="s">
        <v>91</v>
      </c>
      <c r="AN6085"/>
      <c r="AO6085"/>
      <c r="AP6085"/>
      <c r="AQ6085"/>
      <c r="BD6085"/>
      <c r="BE6085" s="30" t="str">
        <f t="shared" si="901"/>
        <v>oui</v>
      </c>
    </row>
    <row r="6086" spans="3:57" ht="15" customHeight="1" x14ac:dyDescent="0.25">
      <c r="C6086" s="15"/>
      <c r="W6086" s="132" t="s">
        <v>91</v>
      </c>
      <c r="AN6086"/>
      <c r="AO6086"/>
      <c r="AP6086"/>
      <c r="AQ6086"/>
      <c r="BD6086"/>
      <c r="BE6086" s="30" t="str">
        <f t="shared" si="901"/>
        <v>oui</v>
      </c>
    </row>
    <row r="6087" spans="3:57" ht="15" customHeight="1" x14ac:dyDescent="0.25">
      <c r="C6087" s="15"/>
      <c r="W6087" s="132" t="s">
        <v>91</v>
      </c>
      <c r="AN6087"/>
      <c r="AO6087"/>
      <c r="AP6087"/>
      <c r="AQ6087"/>
      <c r="BD6087"/>
      <c r="BE6087" s="30" t="str">
        <f t="shared" si="901"/>
        <v>oui</v>
      </c>
    </row>
    <row r="6088" spans="3:57" ht="15" customHeight="1" x14ac:dyDescent="0.25">
      <c r="C6088" s="15"/>
      <c r="W6088" s="132" t="s">
        <v>91</v>
      </c>
      <c r="AN6088"/>
      <c r="AO6088"/>
      <c r="AP6088"/>
      <c r="AQ6088"/>
      <c r="BD6088"/>
      <c r="BE6088" s="30" t="str">
        <f t="shared" si="901"/>
        <v>oui</v>
      </c>
    </row>
    <row r="6089" spans="3:57" ht="15" customHeight="1" x14ac:dyDescent="0.25">
      <c r="C6089" s="15"/>
      <c r="W6089" s="132" t="s">
        <v>91</v>
      </c>
      <c r="AN6089"/>
      <c r="AO6089"/>
      <c r="AP6089"/>
      <c r="AQ6089"/>
      <c r="BD6089"/>
      <c r="BE6089" s="30" t="str">
        <f t="shared" si="901"/>
        <v>oui</v>
      </c>
    </row>
    <row r="6090" spans="3:57" ht="15" customHeight="1" x14ac:dyDescent="0.25">
      <c r="C6090" s="15"/>
      <c r="W6090" s="132" t="s">
        <v>91</v>
      </c>
      <c r="AN6090"/>
      <c r="AO6090"/>
      <c r="AP6090"/>
      <c r="AQ6090"/>
      <c r="BD6090"/>
      <c r="BE6090" s="30" t="str">
        <f t="shared" si="901"/>
        <v>oui</v>
      </c>
    </row>
    <row r="6091" spans="3:57" ht="15" customHeight="1" x14ac:dyDescent="0.25">
      <c r="C6091" s="15"/>
      <c r="W6091" s="132" t="s">
        <v>91</v>
      </c>
      <c r="AN6091"/>
      <c r="AO6091"/>
      <c r="AP6091"/>
      <c r="AQ6091"/>
      <c r="BD6091"/>
      <c r="BE6091" s="30" t="str">
        <f t="shared" si="901"/>
        <v>oui</v>
      </c>
    </row>
    <row r="6092" spans="3:57" ht="15" customHeight="1" x14ac:dyDescent="0.25">
      <c r="C6092" s="15"/>
      <c r="W6092" s="132" t="s">
        <v>91</v>
      </c>
      <c r="AN6092"/>
      <c r="AO6092"/>
      <c r="AP6092"/>
      <c r="AQ6092"/>
      <c r="BD6092"/>
      <c r="BE6092" s="30" t="str">
        <f t="shared" si="901"/>
        <v>oui</v>
      </c>
    </row>
    <row r="6093" spans="3:57" ht="15" customHeight="1" x14ac:dyDescent="0.25">
      <c r="C6093" s="15"/>
      <c r="W6093" s="132" t="s">
        <v>91</v>
      </c>
      <c r="AN6093"/>
      <c r="AO6093"/>
      <c r="AP6093"/>
      <c r="AQ6093"/>
      <c r="BD6093"/>
      <c r="BE6093" s="30" t="str">
        <f t="shared" si="901"/>
        <v>oui</v>
      </c>
    </row>
    <row r="6094" spans="3:57" ht="15" customHeight="1" x14ac:dyDescent="0.25">
      <c r="C6094" s="15"/>
      <c r="W6094" s="132" t="s">
        <v>91</v>
      </c>
      <c r="AN6094"/>
      <c r="AO6094"/>
      <c r="AP6094"/>
      <c r="AQ6094"/>
      <c r="BD6094"/>
      <c r="BE6094" s="30" t="str">
        <f t="shared" si="901"/>
        <v>oui</v>
      </c>
    </row>
    <row r="6095" spans="3:57" ht="15" customHeight="1" x14ac:dyDescent="0.25">
      <c r="C6095" s="15"/>
      <c r="W6095" s="132" t="s">
        <v>91</v>
      </c>
      <c r="AN6095"/>
      <c r="AO6095"/>
      <c r="AP6095"/>
      <c r="AQ6095"/>
      <c r="BD6095"/>
      <c r="BE6095" s="30" t="str">
        <f t="shared" si="901"/>
        <v>oui</v>
      </c>
    </row>
    <row r="6096" spans="3:57" ht="15" customHeight="1" x14ac:dyDescent="0.25">
      <c r="C6096" s="15"/>
      <c r="W6096" s="132" t="s">
        <v>91</v>
      </c>
      <c r="AN6096"/>
      <c r="AO6096"/>
      <c r="AP6096"/>
      <c r="AQ6096"/>
      <c r="BD6096"/>
      <c r="BE6096" s="30" t="str">
        <f t="shared" si="901"/>
        <v>oui</v>
      </c>
    </row>
    <row r="6097" spans="3:57" ht="15" customHeight="1" x14ac:dyDescent="0.25">
      <c r="C6097" s="15"/>
      <c r="W6097" s="132" t="s">
        <v>91</v>
      </c>
      <c r="AN6097"/>
      <c r="AO6097"/>
      <c r="AP6097"/>
      <c r="AQ6097"/>
      <c r="BD6097"/>
      <c r="BE6097" s="30" t="str">
        <f t="shared" si="901"/>
        <v>oui</v>
      </c>
    </row>
    <row r="6098" spans="3:57" ht="15" customHeight="1" x14ac:dyDescent="0.25">
      <c r="C6098" s="15"/>
      <c r="W6098" s="132" t="s">
        <v>91</v>
      </c>
      <c r="AN6098"/>
      <c r="AO6098"/>
      <c r="AP6098"/>
      <c r="AQ6098"/>
      <c r="BD6098"/>
      <c r="BE6098" s="30" t="str">
        <f t="shared" si="901"/>
        <v>oui</v>
      </c>
    </row>
    <row r="6099" spans="3:57" ht="15" customHeight="1" x14ac:dyDescent="0.25">
      <c r="C6099" s="15"/>
      <c r="W6099" s="132" t="s">
        <v>91</v>
      </c>
      <c r="AN6099"/>
      <c r="AO6099"/>
      <c r="AP6099"/>
      <c r="AQ6099"/>
      <c r="BD6099"/>
      <c r="BE6099" s="30" t="str">
        <f t="shared" si="901"/>
        <v>oui</v>
      </c>
    </row>
    <row r="6100" spans="3:57" ht="15" customHeight="1" x14ac:dyDescent="0.25">
      <c r="C6100" s="15"/>
      <c r="W6100" s="132" t="s">
        <v>91</v>
      </c>
      <c r="AN6100"/>
      <c r="AO6100"/>
      <c r="AP6100"/>
      <c r="AQ6100"/>
      <c r="BD6100"/>
      <c r="BE6100" s="30" t="str">
        <f t="shared" si="901"/>
        <v>oui</v>
      </c>
    </row>
    <row r="6101" spans="3:57" ht="15" customHeight="1" x14ac:dyDescent="0.25">
      <c r="C6101" s="15"/>
      <c r="W6101" s="132" t="s">
        <v>91</v>
      </c>
      <c r="AN6101"/>
      <c r="AO6101"/>
      <c r="AP6101"/>
      <c r="AQ6101"/>
      <c r="BD6101"/>
      <c r="BE6101" s="30" t="str">
        <f t="shared" si="901"/>
        <v>oui</v>
      </c>
    </row>
    <row r="6102" spans="3:57" ht="15" customHeight="1" x14ac:dyDescent="0.25">
      <c r="C6102" s="15"/>
      <c r="W6102" s="132" t="s">
        <v>91</v>
      </c>
      <c r="AN6102"/>
      <c r="AO6102"/>
      <c r="AP6102"/>
      <c r="AQ6102"/>
      <c r="BD6102"/>
      <c r="BE6102" s="30" t="str">
        <f t="shared" si="901"/>
        <v>oui</v>
      </c>
    </row>
    <row r="6103" spans="3:57" ht="15" customHeight="1" x14ac:dyDescent="0.25">
      <c r="C6103" s="15"/>
      <c r="W6103" s="132" t="s">
        <v>91</v>
      </c>
      <c r="AN6103"/>
      <c r="AO6103"/>
      <c r="AP6103"/>
      <c r="AQ6103"/>
      <c r="BD6103"/>
      <c r="BE6103" s="30" t="str">
        <f t="shared" si="901"/>
        <v>oui</v>
      </c>
    </row>
    <row r="6104" spans="3:57" ht="15" customHeight="1" x14ac:dyDescent="0.25">
      <c r="C6104" s="15"/>
      <c r="W6104" s="132" t="s">
        <v>91</v>
      </c>
      <c r="AN6104"/>
      <c r="AO6104"/>
      <c r="AP6104"/>
      <c r="AQ6104"/>
      <c r="BD6104"/>
      <c r="BE6104" s="30" t="str">
        <f t="shared" si="901"/>
        <v>oui</v>
      </c>
    </row>
    <row r="6105" spans="3:57" ht="15" customHeight="1" x14ac:dyDescent="0.25">
      <c r="C6105" s="15"/>
      <c r="W6105" s="132" t="s">
        <v>91</v>
      </c>
      <c r="AN6105"/>
      <c r="AO6105"/>
      <c r="AP6105"/>
      <c r="AQ6105"/>
      <c r="BD6105"/>
      <c r="BE6105" s="30" t="str">
        <f t="shared" si="901"/>
        <v>oui</v>
      </c>
    </row>
    <row r="6106" spans="3:57" ht="15" customHeight="1" x14ac:dyDescent="0.25">
      <c r="C6106" s="15"/>
      <c r="W6106" s="132" t="s">
        <v>91</v>
      </c>
      <c r="AN6106"/>
      <c r="AO6106"/>
      <c r="AP6106"/>
      <c r="AQ6106"/>
      <c r="BD6106"/>
      <c r="BE6106" s="30" t="str">
        <f t="shared" si="901"/>
        <v>oui</v>
      </c>
    </row>
    <row r="6107" spans="3:57" ht="15" customHeight="1" x14ac:dyDescent="0.25">
      <c r="C6107" s="15"/>
      <c r="W6107" s="132" t="s">
        <v>91</v>
      </c>
      <c r="AN6107"/>
      <c r="AO6107"/>
      <c r="AP6107"/>
      <c r="AQ6107"/>
      <c r="BD6107"/>
      <c r="BE6107" s="30" t="str">
        <f t="shared" si="901"/>
        <v>oui</v>
      </c>
    </row>
    <row r="6108" spans="3:57" ht="15" customHeight="1" x14ac:dyDescent="0.25">
      <c r="C6108" s="15"/>
      <c r="W6108" s="132" t="s">
        <v>91</v>
      </c>
      <c r="AN6108"/>
      <c r="AO6108"/>
      <c r="AP6108"/>
      <c r="AQ6108"/>
      <c r="BD6108"/>
      <c r="BE6108" s="30" t="str">
        <f t="shared" si="901"/>
        <v>oui</v>
      </c>
    </row>
    <row r="6109" spans="3:57" ht="15" customHeight="1" x14ac:dyDescent="0.25">
      <c r="C6109" s="15"/>
      <c r="W6109" s="132" t="s">
        <v>91</v>
      </c>
      <c r="AN6109"/>
      <c r="AO6109"/>
      <c r="AP6109"/>
      <c r="AQ6109"/>
      <c r="BD6109"/>
      <c r="BE6109" s="30" t="str">
        <f t="shared" si="901"/>
        <v>oui</v>
      </c>
    </row>
    <row r="6110" spans="3:57" ht="15" customHeight="1" x14ac:dyDescent="0.25">
      <c r="C6110" s="15"/>
      <c r="W6110" s="132" t="s">
        <v>91</v>
      </c>
      <c r="AN6110"/>
      <c r="AO6110"/>
      <c r="AP6110"/>
      <c r="AQ6110"/>
      <c r="BD6110"/>
      <c r="BE6110" s="30" t="str">
        <f t="shared" si="901"/>
        <v>oui</v>
      </c>
    </row>
    <row r="6111" spans="3:57" ht="15" customHeight="1" x14ac:dyDescent="0.25">
      <c r="C6111" s="15"/>
      <c r="W6111" s="132" t="s">
        <v>91</v>
      </c>
      <c r="AN6111"/>
      <c r="AO6111"/>
      <c r="AP6111"/>
      <c r="AQ6111"/>
      <c r="BD6111"/>
      <c r="BE6111" s="30" t="str">
        <f t="shared" si="901"/>
        <v>oui</v>
      </c>
    </row>
    <row r="6112" spans="3:57" ht="15" customHeight="1" x14ac:dyDescent="0.25">
      <c r="C6112" s="15"/>
      <c r="W6112" s="132" t="s">
        <v>91</v>
      </c>
      <c r="AN6112"/>
      <c r="AO6112"/>
      <c r="AP6112"/>
      <c r="AQ6112"/>
      <c r="BD6112"/>
      <c r="BE6112" s="30" t="str">
        <f t="shared" si="901"/>
        <v>oui</v>
      </c>
    </row>
    <row r="6113" spans="3:57" ht="15" customHeight="1" x14ac:dyDescent="0.25">
      <c r="C6113" s="15"/>
      <c r="W6113" s="132" t="s">
        <v>91</v>
      </c>
      <c r="AN6113"/>
      <c r="AO6113"/>
      <c r="AP6113"/>
      <c r="AQ6113"/>
      <c r="BD6113"/>
      <c r="BE6113" s="30" t="str">
        <f t="shared" si="901"/>
        <v>oui</v>
      </c>
    </row>
    <row r="6114" spans="3:57" ht="15" customHeight="1" x14ac:dyDescent="0.25">
      <c r="C6114" s="15"/>
      <c r="W6114" s="132" t="s">
        <v>91</v>
      </c>
      <c r="AN6114"/>
      <c r="AO6114"/>
      <c r="AP6114"/>
      <c r="AQ6114"/>
      <c r="BD6114"/>
      <c r="BE6114" s="30" t="str">
        <f t="shared" si="901"/>
        <v>oui</v>
      </c>
    </row>
    <row r="6115" spans="3:57" ht="15" customHeight="1" x14ac:dyDescent="0.25">
      <c r="C6115" s="15"/>
      <c r="W6115" s="132" t="s">
        <v>91</v>
      </c>
      <c r="AN6115"/>
      <c r="AO6115"/>
      <c r="AP6115"/>
      <c r="AQ6115"/>
      <c r="BD6115"/>
      <c r="BE6115" s="30" t="str">
        <f t="shared" si="901"/>
        <v>oui</v>
      </c>
    </row>
    <row r="6116" spans="3:57" ht="15" customHeight="1" x14ac:dyDescent="0.25">
      <c r="C6116" s="15"/>
      <c r="W6116" s="132" t="s">
        <v>91</v>
      </c>
      <c r="AN6116"/>
      <c r="AO6116"/>
      <c r="AP6116"/>
      <c r="AQ6116"/>
      <c r="BD6116"/>
      <c r="BE6116" s="30" t="str">
        <f t="shared" si="901"/>
        <v>oui</v>
      </c>
    </row>
    <row r="6117" spans="3:57" ht="15" customHeight="1" x14ac:dyDescent="0.25">
      <c r="C6117" s="15"/>
      <c r="W6117" s="132" t="s">
        <v>91</v>
      </c>
      <c r="AN6117"/>
      <c r="AO6117"/>
      <c r="AP6117"/>
      <c r="AQ6117"/>
      <c r="BD6117"/>
      <c r="BE6117" s="30" t="str">
        <f t="shared" si="901"/>
        <v>oui</v>
      </c>
    </row>
    <row r="6118" spans="3:57" ht="15" customHeight="1" x14ac:dyDescent="0.25">
      <c r="C6118" s="15"/>
      <c r="W6118" s="132" t="s">
        <v>91</v>
      </c>
      <c r="AN6118"/>
      <c r="AO6118"/>
      <c r="AP6118"/>
      <c r="AQ6118"/>
      <c r="BD6118"/>
      <c r="BE6118" s="30" t="str">
        <f t="shared" si="901"/>
        <v>oui</v>
      </c>
    </row>
    <row r="6119" spans="3:57" ht="15" customHeight="1" x14ac:dyDescent="0.25">
      <c r="C6119" s="15"/>
      <c r="W6119" s="132" t="s">
        <v>91</v>
      </c>
      <c r="AN6119"/>
      <c r="AO6119"/>
      <c r="AP6119"/>
      <c r="AQ6119"/>
      <c r="BD6119"/>
      <c r="BE6119" s="30" t="str">
        <f t="shared" si="901"/>
        <v>oui</v>
      </c>
    </row>
    <row r="6120" spans="3:57" ht="15" customHeight="1" x14ac:dyDescent="0.25">
      <c r="C6120" s="15"/>
      <c r="W6120" s="132" t="s">
        <v>91</v>
      </c>
      <c r="AN6120"/>
      <c r="AO6120"/>
      <c r="AP6120"/>
      <c r="AQ6120"/>
      <c r="BD6120"/>
      <c r="BE6120" s="30" t="str">
        <f t="shared" si="901"/>
        <v>oui</v>
      </c>
    </row>
    <row r="6121" spans="3:57" ht="15" customHeight="1" x14ac:dyDescent="0.25">
      <c r="C6121" s="15"/>
      <c r="W6121" s="132" t="s">
        <v>91</v>
      </c>
      <c r="AN6121"/>
      <c r="AO6121"/>
      <c r="AP6121"/>
      <c r="AQ6121"/>
      <c r="BD6121"/>
      <c r="BE6121" s="30" t="str">
        <f t="shared" si="901"/>
        <v>oui</v>
      </c>
    </row>
    <row r="6122" spans="3:57" ht="15" customHeight="1" x14ac:dyDescent="0.25">
      <c r="C6122" s="15"/>
      <c r="W6122" s="132" t="s">
        <v>91</v>
      </c>
      <c r="AN6122"/>
      <c r="AO6122"/>
      <c r="AP6122"/>
      <c r="AQ6122"/>
      <c r="BD6122"/>
      <c r="BE6122" s="30" t="str">
        <f t="shared" si="901"/>
        <v>oui</v>
      </c>
    </row>
    <row r="6123" spans="3:57" ht="15" customHeight="1" x14ac:dyDescent="0.25">
      <c r="C6123" s="15"/>
      <c r="W6123" s="132" t="s">
        <v>91</v>
      </c>
      <c r="AN6123"/>
      <c r="AO6123"/>
      <c r="AP6123"/>
      <c r="AQ6123"/>
      <c r="BD6123"/>
      <c r="BE6123" s="30" t="str">
        <f t="shared" si="901"/>
        <v>oui</v>
      </c>
    </row>
    <row r="6124" spans="3:57" ht="15" customHeight="1" x14ac:dyDescent="0.25">
      <c r="C6124" s="15"/>
      <c r="W6124" s="132" t="s">
        <v>91</v>
      </c>
      <c r="AN6124"/>
      <c r="AO6124"/>
      <c r="AP6124"/>
      <c r="AQ6124"/>
      <c r="BD6124"/>
      <c r="BE6124" s="30" t="str">
        <f t="shared" si="901"/>
        <v>oui</v>
      </c>
    </row>
    <row r="6125" spans="3:57" ht="15" customHeight="1" x14ac:dyDescent="0.25">
      <c r="C6125" s="15"/>
      <c r="W6125" s="132" t="s">
        <v>91</v>
      </c>
      <c r="AN6125"/>
      <c r="AO6125"/>
      <c r="AP6125"/>
      <c r="AQ6125"/>
      <c r="BD6125"/>
      <c r="BE6125" s="30" t="str">
        <f t="shared" si="901"/>
        <v>oui</v>
      </c>
    </row>
    <row r="6126" spans="3:57" ht="15" customHeight="1" x14ac:dyDescent="0.25">
      <c r="C6126" s="15"/>
      <c r="W6126" s="132" t="s">
        <v>91</v>
      </c>
      <c r="AN6126"/>
      <c r="AO6126"/>
      <c r="AP6126"/>
      <c r="AQ6126"/>
      <c r="BD6126"/>
      <c r="BE6126" s="30" t="str">
        <f t="shared" si="901"/>
        <v>oui</v>
      </c>
    </row>
    <row r="6127" spans="3:57" ht="15" customHeight="1" x14ac:dyDescent="0.25">
      <c r="C6127" s="15"/>
      <c r="W6127" s="132" t="s">
        <v>91</v>
      </c>
      <c r="AN6127"/>
      <c r="AO6127"/>
      <c r="AP6127"/>
      <c r="AQ6127"/>
      <c r="BD6127"/>
      <c r="BE6127" s="30" t="str">
        <f t="shared" si="901"/>
        <v>oui</v>
      </c>
    </row>
    <row r="6128" spans="3:57" ht="15" customHeight="1" x14ac:dyDescent="0.25">
      <c r="C6128" s="15"/>
      <c r="W6128" s="132" t="s">
        <v>91</v>
      </c>
      <c r="AN6128"/>
      <c r="AO6128"/>
      <c r="AP6128"/>
      <c r="AQ6128"/>
      <c r="BD6128"/>
      <c r="BE6128" s="30" t="str">
        <f t="shared" si="901"/>
        <v>oui</v>
      </c>
    </row>
    <row r="6129" spans="3:57" ht="15" customHeight="1" x14ac:dyDescent="0.25">
      <c r="C6129" s="15"/>
      <c r="W6129" s="132" t="s">
        <v>91</v>
      </c>
      <c r="AN6129"/>
      <c r="AO6129"/>
      <c r="AP6129"/>
      <c r="AQ6129"/>
      <c r="BD6129"/>
      <c r="BE6129" s="30" t="str">
        <f t="shared" si="901"/>
        <v>oui</v>
      </c>
    </row>
    <row r="6130" spans="3:57" ht="15" customHeight="1" x14ac:dyDescent="0.25">
      <c r="C6130" s="15"/>
      <c r="W6130" s="132" t="s">
        <v>91</v>
      </c>
      <c r="AN6130"/>
      <c r="AO6130"/>
      <c r="AP6130"/>
      <c r="AQ6130"/>
      <c r="BD6130"/>
      <c r="BE6130" s="30" t="str">
        <f t="shared" ref="BE6130:BE6193" si="902">+BE6129</f>
        <v>oui</v>
      </c>
    </row>
    <row r="6131" spans="3:57" ht="15" customHeight="1" x14ac:dyDescent="0.25">
      <c r="C6131" s="15"/>
      <c r="W6131" s="132" t="s">
        <v>91</v>
      </c>
      <c r="AN6131"/>
      <c r="AO6131"/>
      <c r="AP6131"/>
      <c r="AQ6131"/>
      <c r="BD6131"/>
      <c r="BE6131" s="30" t="str">
        <f t="shared" si="902"/>
        <v>oui</v>
      </c>
    </row>
    <row r="6132" spans="3:57" ht="15" customHeight="1" x14ac:dyDescent="0.25">
      <c r="C6132" s="15"/>
      <c r="W6132" s="132" t="s">
        <v>91</v>
      </c>
      <c r="AN6132"/>
      <c r="AO6132"/>
      <c r="AP6132"/>
      <c r="AQ6132"/>
      <c r="BD6132"/>
      <c r="BE6132" s="30" t="str">
        <f t="shared" si="902"/>
        <v>oui</v>
      </c>
    </row>
    <row r="6133" spans="3:57" ht="15" customHeight="1" x14ac:dyDescent="0.25">
      <c r="C6133" s="15"/>
      <c r="W6133" s="132" t="s">
        <v>91</v>
      </c>
      <c r="AN6133"/>
      <c r="AO6133"/>
      <c r="AP6133"/>
      <c r="AQ6133"/>
      <c r="BD6133"/>
      <c r="BE6133" s="30" t="str">
        <f t="shared" si="902"/>
        <v>oui</v>
      </c>
    </row>
    <row r="6134" spans="3:57" ht="15" customHeight="1" x14ac:dyDescent="0.25">
      <c r="C6134" s="15"/>
      <c r="W6134" s="132" t="s">
        <v>91</v>
      </c>
      <c r="AN6134"/>
      <c r="AO6134"/>
      <c r="AP6134"/>
      <c r="AQ6134"/>
      <c r="BD6134"/>
      <c r="BE6134" s="30" t="str">
        <f t="shared" si="902"/>
        <v>oui</v>
      </c>
    </row>
    <row r="6135" spans="3:57" ht="15" customHeight="1" x14ac:dyDescent="0.25">
      <c r="C6135" s="15"/>
      <c r="W6135" s="132" t="s">
        <v>91</v>
      </c>
      <c r="AN6135"/>
      <c r="AO6135"/>
      <c r="AP6135"/>
      <c r="AQ6135"/>
      <c r="BD6135"/>
      <c r="BE6135" s="30" t="str">
        <f t="shared" si="902"/>
        <v>oui</v>
      </c>
    </row>
    <row r="6136" spans="3:57" ht="15" customHeight="1" x14ac:dyDescent="0.25">
      <c r="C6136" s="15"/>
      <c r="W6136" s="132" t="s">
        <v>91</v>
      </c>
      <c r="AN6136"/>
      <c r="AO6136"/>
      <c r="AP6136"/>
      <c r="AQ6136"/>
      <c r="BD6136"/>
      <c r="BE6136" s="30" t="str">
        <f t="shared" si="902"/>
        <v>oui</v>
      </c>
    </row>
    <row r="6137" spans="3:57" ht="15" customHeight="1" x14ac:dyDescent="0.25">
      <c r="C6137" s="15"/>
      <c r="W6137" s="132" t="s">
        <v>91</v>
      </c>
      <c r="AN6137"/>
      <c r="AO6137"/>
      <c r="AP6137"/>
      <c r="AQ6137"/>
      <c r="BD6137"/>
      <c r="BE6137" s="30" t="str">
        <f t="shared" si="902"/>
        <v>oui</v>
      </c>
    </row>
    <row r="6138" spans="3:57" ht="15" customHeight="1" x14ac:dyDescent="0.25">
      <c r="C6138" s="15"/>
      <c r="W6138" s="132" t="s">
        <v>91</v>
      </c>
      <c r="AN6138"/>
      <c r="AO6138"/>
      <c r="AP6138"/>
      <c r="AQ6138"/>
      <c r="BD6138"/>
      <c r="BE6138" s="30" t="str">
        <f t="shared" si="902"/>
        <v>oui</v>
      </c>
    </row>
    <row r="6139" spans="3:57" ht="15" customHeight="1" x14ac:dyDescent="0.25">
      <c r="C6139" s="15"/>
      <c r="W6139" s="132" t="s">
        <v>91</v>
      </c>
      <c r="AN6139"/>
      <c r="AO6139"/>
      <c r="AP6139"/>
      <c r="AQ6139"/>
      <c r="BD6139"/>
      <c r="BE6139" s="30" t="str">
        <f t="shared" si="902"/>
        <v>oui</v>
      </c>
    </row>
    <row r="6140" spans="3:57" ht="15" customHeight="1" x14ac:dyDescent="0.25">
      <c r="C6140" s="15"/>
      <c r="W6140" s="132" t="s">
        <v>91</v>
      </c>
      <c r="AN6140"/>
      <c r="AO6140"/>
      <c r="AP6140"/>
      <c r="AQ6140"/>
      <c r="BD6140"/>
      <c r="BE6140" s="30" t="str">
        <f t="shared" si="902"/>
        <v>oui</v>
      </c>
    </row>
    <row r="6141" spans="3:57" ht="15" customHeight="1" x14ac:dyDescent="0.25">
      <c r="C6141" s="15"/>
      <c r="W6141" s="132" t="s">
        <v>91</v>
      </c>
      <c r="AN6141"/>
      <c r="AO6141"/>
      <c r="AP6141"/>
      <c r="AQ6141"/>
      <c r="BD6141"/>
      <c r="BE6141" s="30" t="str">
        <f t="shared" si="902"/>
        <v>oui</v>
      </c>
    </row>
    <row r="6142" spans="3:57" ht="15" customHeight="1" x14ac:dyDescent="0.25">
      <c r="C6142" s="15"/>
      <c r="W6142" s="132" t="s">
        <v>91</v>
      </c>
      <c r="AN6142"/>
      <c r="AO6142"/>
      <c r="AP6142"/>
      <c r="AQ6142"/>
      <c r="BD6142"/>
      <c r="BE6142" s="30" t="str">
        <f t="shared" si="902"/>
        <v>oui</v>
      </c>
    </row>
    <row r="6143" spans="3:57" ht="15" customHeight="1" x14ac:dyDescent="0.25">
      <c r="C6143" s="15"/>
      <c r="W6143" s="132" t="s">
        <v>91</v>
      </c>
      <c r="AN6143"/>
      <c r="AO6143"/>
      <c r="AP6143"/>
      <c r="AQ6143"/>
      <c r="BD6143"/>
      <c r="BE6143" s="30" t="str">
        <f t="shared" si="902"/>
        <v>oui</v>
      </c>
    </row>
    <row r="6144" spans="3:57" ht="15" customHeight="1" x14ac:dyDescent="0.25">
      <c r="C6144" s="15"/>
      <c r="W6144" s="132" t="s">
        <v>91</v>
      </c>
      <c r="AN6144"/>
      <c r="AO6144"/>
      <c r="AP6144"/>
      <c r="AQ6144"/>
      <c r="BD6144"/>
      <c r="BE6144" s="30" t="str">
        <f t="shared" si="902"/>
        <v>oui</v>
      </c>
    </row>
    <row r="6145" spans="3:57" ht="15" customHeight="1" x14ac:dyDescent="0.25">
      <c r="C6145" s="15"/>
      <c r="W6145" s="132" t="s">
        <v>91</v>
      </c>
      <c r="AN6145"/>
      <c r="AO6145"/>
      <c r="AP6145"/>
      <c r="AQ6145"/>
      <c r="BD6145"/>
      <c r="BE6145" s="30" t="str">
        <f t="shared" si="902"/>
        <v>oui</v>
      </c>
    </row>
    <row r="6146" spans="3:57" ht="15" customHeight="1" x14ac:dyDescent="0.25">
      <c r="C6146" s="15"/>
      <c r="W6146" s="132" t="s">
        <v>91</v>
      </c>
      <c r="AN6146"/>
      <c r="AO6146"/>
      <c r="AP6146"/>
      <c r="AQ6146"/>
      <c r="BD6146"/>
      <c r="BE6146" s="30" t="str">
        <f t="shared" si="902"/>
        <v>oui</v>
      </c>
    </row>
    <row r="6147" spans="3:57" ht="15" customHeight="1" x14ac:dyDescent="0.25">
      <c r="C6147" s="15"/>
      <c r="W6147" s="132" t="s">
        <v>91</v>
      </c>
      <c r="AN6147"/>
      <c r="AO6147"/>
      <c r="AP6147"/>
      <c r="AQ6147"/>
      <c r="BD6147"/>
      <c r="BE6147" s="30" t="str">
        <f t="shared" si="902"/>
        <v>oui</v>
      </c>
    </row>
    <row r="6148" spans="3:57" ht="15" customHeight="1" x14ac:dyDescent="0.25">
      <c r="C6148" s="15"/>
      <c r="W6148" s="132" t="s">
        <v>91</v>
      </c>
      <c r="AN6148"/>
      <c r="AO6148"/>
      <c r="AP6148"/>
      <c r="AQ6148"/>
      <c r="BD6148"/>
      <c r="BE6148" s="30" t="str">
        <f t="shared" si="902"/>
        <v>oui</v>
      </c>
    </row>
    <row r="6149" spans="3:57" ht="15" customHeight="1" x14ac:dyDescent="0.25">
      <c r="C6149" s="15"/>
      <c r="W6149" s="132" t="s">
        <v>91</v>
      </c>
      <c r="AN6149"/>
      <c r="AO6149"/>
      <c r="AP6149"/>
      <c r="AQ6149"/>
      <c r="BD6149"/>
      <c r="BE6149" s="30" t="str">
        <f t="shared" si="902"/>
        <v>oui</v>
      </c>
    </row>
    <row r="6150" spans="3:57" ht="15" customHeight="1" x14ac:dyDescent="0.25">
      <c r="C6150" s="15"/>
      <c r="W6150" s="132" t="s">
        <v>91</v>
      </c>
      <c r="AN6150"/>
      <c r="AO6150"/>
      <c r="AP6150"/>
      <c r="AQ6150"/>
      <c r="BD6150"/>
      <c r="BE6150" s="30" t="str">
        <f t="shared" si="902"/>
        <v>oui</v>
      </c>
    </row>
    <row r="6151" spans="3:57" ht="15" customHeight="1" x14ac:dyDescent="0.25">
      <c r="C6151" s="15"/>
      <c r="W6151" s="132" t="s">
        <v>91</v>
      </c>
      <c r="AN6151"/>
      <c r="AO6151"/>
      <c r="AP6151"/>
      <c r="AQ6151"/>
      <c r="BD6151"/>
      <c r="BE6151" s="30" t="str">
        <f t="shared" si="902"/>
        <v>oui</v>
      </c>
    </row>
    <row r="6152" spans="3:57" ht="15" customHeight="1" x14ac:dyDescent="0.25">
      <c r="C6152" s="15"/>
      <c r="W6152" s="132" t="s">
        <v>91</v>
      </c>
      <c r="AN6152"/>
      <c r="AO6152"/>
      <c r="AP6152"/>
      <c r="AQ6152"/>
      <c r="BD6152"/>
      <c r="BE6152" s="30" t="str">
        <f t="shared" si="902"/>
        <v>oui</v>
      </c>
    </row>
    <row r="6153" spans="3:57" ht="15" customHeight="1" x14ac:dyDescent="0.25">
      <c r="C6153" s="15"/>
      <c r="W6153" s="132" t="s">
        <v>91</v>
      </c>
      <c r="AN6153"/>
      <c r="AO6153"/>
      <c r="AP6153"/>
      <c r="AQ6153"/>
      <c r="BD6153"/>
      <c r="BE6153" s="30" t="str">
        <f t="shared" si="902"/>
        <v>oui</v>
      </c>
    </row>
    <row r="6154" spans="3:57" ht="15" customHeight="1" x14ac:dyDescent="0.25">
      <c r="C6154" s="15"/>
      <c r="W6154" s="132" t="s">
        <v>91</v>
      </c>
      <c r="AN6154"/>
      <c r="AO6154"/>
      <c r="AP6154"/>
      <c r="AQ6154"/>
      <c r="BD6154"/>
      <c r="BE6154" s="30" t="str">
        <f t="shared" si="902"/>
        <v>oui</v>
      </c>
    </row>
    <row r="6155" spans="3:57" ht="15" customHeight="1" x14ac:dyDescent="0.25">
      <c r="C6155" s="15"/>
      <c r="W6155" s="132" t="s">
        <v>91</v>
      </c>
      <c r="AN6155"/>
      <c r="AO6155"/>
      <c r="AP6155"/>
      <c r="AQ6155"/>
      <c r="BD6155"/>
      <c r="BE6155" s="30" t="str">
        <f t="shared" si="902"/>
        <v>oui</v>
      </c>
    </row>
    <row r="6156" spans="3:57" ht="15" customHeight="1" x14ac:dyDescent="0.25">
      <c r="C6156" s="15"/>
      <c r="W6156" s="132" t="s">
        <v>91</v>
      </c>
      <c r="AN6156"/>
      <c r="AO6156"/>
      <c r="AP6156"/>
      <c r="AQ6156"/>
      <c r="BD6156"/>
      <c r="BE6156" s="30" t="str">
        <f t="shared" si="902"/>
        <v>oui</v>
      </c>
    </row>
    <row r="6157" spans="3:57" ht="15" customHeight="1" x14ac:dyDescent="0.25">
      <c r="C6157" s="15"/>
      <c r="W6157" s="132" t="s">
        <v>91</v>
      </c>
      <c r="AN6157"/>
      <c r="AO6157"/>
      <c r="AP6157"/>
      <c r="AQ6157"/>
      <c r="BD6157"/>
      <c r="BE6157" s="30" t="str">
        <f t="shared" si="902"/>
        <v>oui</v>
      </c>
    </row>
    <row r="6158" spans="3:57" ht="15" customHeight="1" x14ac:dyDescent="0.25">
      <c r="C6158" s="15"/>
      <c r="W6158" s="132" t="s">
        <v>91</v>
      </c>
      <c r="AN6158"/>
      <c r="AO6158"/>
      <c r="AP6158"/>
      <c r="AQ6158"/>
      <c r="BD6158"/>
      <c r="BE6158" s="30" t="str">
        <f t="shared" si="902"/>
        <v>oui</v>
      </c>
    </row>
    <row r="6159" spans="3:57" ht="15" customHeight="1" x14ac:dyDescent="0.25">
      <c r="C6159" s="15"/>
      <c r="W6159" s="132" t="s">
        <v>91</v>
      </c>
      <c r="AN6159"/>
      <c r="AO6159"/>
      <c r="AP6159"/>
      <c r="AQ6159"/>
      <c r="BD6159"/>
      <c r="BE6159" s="30" t="str">
        <f t="shared" si="902"/>
        <v>oui</v>
      </c>
    </row>
    <row r="6160" spans="3:57" ht="15" customHeight="1" x14ac:dyDescent="0.25">
      <c r="C6160" s="15"/>
      <c r="W6160" s="132" t="s">
        <v>91</v>
      </c>
      <c r="AN6160"/>
      <c r="AO6160"/>
      <c r="AP6160"/>
      <c r="AQ6160"/>
      <c r="BD6160"/>
      <c r="BE6160" s="30" t="str">
        <f t="shared" si="902"/>
        <v>oui</v>
      </c>
    </row>
    <row r="6161" spans="3:57" ht="15" customHeight="1" x14ac:dyDescent="0.25">
      <c r="C6161" s="15"/>
      <c r="W6161" s="132" t="s">
        <v>91</v>
      </c>
      <c r="AN6161"/>
      <c r="AO6161"/>
      <c r="AP6161"/>
      <c r="AQ6161"/>
      <c r="BD6161"/>
      <c r="BE6161" s="30" t="str">
        <f t="shared" si="902"/>
        <v>oui</v>
      </c>
    </row>
    <row r="6162" spans="3:57" ht="15" customHeight="1" x14ac:dyDescent="0.25">
      <c r="C6162" s="15"/>
      <c r="W6162" s="132" t="s">
        <v>91</v>
      </c>
      <c r="AN6162"/>
      <c r="AO6162"/>
      <c r="AP6162"/>
      <c r="AQ6162"/>
      <c r="BD6162"/>
      <c r="BE6162" s="30" t="str">
        <f t="shared" si="902"/>
        <v>oui</v>
      </c>
    </row>
    <row r="6163" spans="3:57" ht="15" customHeight="1" x14ac:dyDescent="0.25">
      <c r="C6163" s="15"/>
      <c r="W6163" s="132" t="s">
        <v>91</v>
      </c>
      <c r="AN6163"/>
      <c r="AO6163"/>
      <c r="AP6163"/>
      <c r="AQ6163"/>
      <c r="BD6163"/>
      <c r="BE6163" s="30" t="str">
        <f t="shared" si="902"/>
        <v>oui</v>
      </c>
    </row>
    <row r="6164" spans="3:57" ht="15" customHeight="1" x14ac:dyDescent="0.25">
      <c r="C6164" s="15"/>
      <c r="W6164" s="132" t="s">
        <v>91</v>
      </c>
      <c r="AN6164"/>
      <c r="AO6164"/>
      <c r="AP6164"/>
      <c r="AQ6164"/>
      <c r="BD6164"/>
      <c r="BE6164" s="30" t="str">
        <f t="shared" si="902"/>
        <v>oui</v>
      </c>
    </row>
    <row r="6165" spans="3:57" ht="15" customHeight="1" x14ac:dyDescent="0.25">
      <c r="C6165" s="15"/>
      <c r="W6165" s="132" t="s">
        <v>91</v>
      </c>
      <c r="AN6165"/>
      <c r="AO6165"/>
      <c r="AP6165"/>
      <c r="AQ6165"/>
      <c r="BD6165"/>
      <c r="BE6165" s="30" t="str">
        <f t="shared" si="902"/>
        <v>oui</v>
      </c>
    </row>
    <row r="6166" spans="3:57" ht="15" customHeight="1" x14ac:dyDescent="0.25">
      <c r="C6166" s="15"/>
      <c r="W6166" s="132" t="s">
        <v>91</v>
      </c>
      <c r="AN6166"/>
      <c r="AO6166"/>
      <c r="AP6166"/>
      <c r="AQ6166"/>
      <c r="BD6166"/>
      <c r="BE6166" s="30" t="str">
        <f t="shared" si="902"/>
        <v>oui</v>
      </c>
    </row>
    <row r="6167" spans="3:57" ht="15" customHeight="1" x14ac:dyDescent="0.25">
      <c r="C6167" s="15"/>
      <c r="W6167" s="132" t="s">
        <v>91</v>
      </c>
      <c r="AN6167"/>
      <c r="AO6167"/>
      <c r="AP6167"/>
      <c r="AQ6167"/>
      <c r="BD6167"/>
      <c r="BE6167" s="30" t="str">
        <f t="shared" si="902"/>
        <v>oui</v>
      </c>
    </row>
    <row r="6168" spans="3:57" ht="15" customHeight="1" x14ac:dyDescent="0.25">
      <c r="C6168" s="15"/>
      <c r="W6168" s="132" t="s">
        <v>91</v>
      </c>
      <c r="AN6168"/>
      <c r="AO6168"/>
      <c r="AP6168"/>
      <c r="AQ6168"/>
      <c r="BD6168"/>
      <c r="BE6168" s="30" t="str">
        <f t="shared" si="902"/>
        <v>oui</v>
      </c>
    </row>
    <row r="6169" spans="3:57" ht="15" customHeight="1" x14ac:dyDescent="0.25">
      <c r="C6169" s="15"/>
      <c r="W6169" s="132" t="s">
        <v>91</v>
      </c>
      <c r="AN6169"/>
      <c r="AO6169"/>
      <c r="AP6169"/>
      <c r="AQ6169"/>
      <c r="BD6169"/>
      <c r="BE6169" s="30" t="str">
        <f t="shared" si="902"/>
        <v>oui</v>
      </c>
    </row>
    <row r="6170" spans="3:57" ht="15" customHeight="1" x14ac:dyDescent="0.25">
      <c r="C6170" s="15"/>
      <c r="W6170" s="132" t="s">
        <v>91</v>
      </c>
      <c r="AN6170"/>
      <c r="AO6170"/>
      <c r="AP6170"/>
      <c r="AQ6170"/>
      <c r="BD6170"/>
      <c r="BE6170" s="30" t="str">
        <f t="shared" si="902"/>
        <v>oui</v>
      </c>
    </row>
    <row r="6171" spans="3:57" ht="15" customHeight="1" x14ac:dyDescent="0.25">
      <c r="C6171" s="15"/>
      <c r="W6171" s="132" t="s">
        <v>91</v>
      </c>
      <c r="AN6171"/>
      <c r="AO6171"/>
      <c r="AP6171"/>
      <c r="AQ6171"/>
      <c r="BD6171"/>
      <c r="BE6171" s="30" t="str">
        <f t="shared" si="902"/>
        <v>oui</v>
      </c>
    </row>
    <row r="6172" spans="3:57" ht="15" customHeight="1" x14ac:dyDescent="0.25">
      <c r="C6172" s="15"/>
      <c r="W6172" s="132" t="s">
        <v>91</v>
      </c>
      <c r="AN6172"/>
      <c r="AO6172"/>
      <c r="AP6172"/>
      <c r="AQ6172"/>
      <c r="BD6172"/>
      <c r="BE6172" s="30" t="str">
        <f t="shared" si="902"/>
        <v>oui</v>
      </c>
    </row>
    <row r="6173" spans="3:57" ht="15" customHeight="1" x14ac:dyDescent="0.25">
      <c r="C6173" s="15"/>
      <c r="W6173" s="132" t="s">
        <v>91</v>
      </c>
      <c r="AN6173"/>
      <c r="AO6173"/>
      <c r="AP6173"/>
      <c r="AQ6173"/>
      <c r="BD6173"/>
      <c r="BE6173" s="30" t="str">
        <f t="shared" si="902"/>
        <v>oui</v>
      </c>
    </row>
    <row r="6174" spans="3:57" ht="15" customHeight="1" x14ac:dyDescent="0.25">
      <c r="C6174" s="15"/>
      <c r="W6174" s="132" t="s">
        <v>91</v>
      </c>
      <c r="AN6174"/>
      <c r="AO6174"/>
      <c r="AP6174"/>
      <c r="AQ6174"/>
      <c r="BD6174"/>
      <c r="BE6174" s="30" t="str">
        <f t="shared" si="902"/>
        <v>oui</v>
      </c>
    </row>
    <row r="6175" spans="3:57" ht="15" customHeight="1" x14ac:dyDescent="0.25">
      <c r="C6175" s="15"/>
      <c r="W6175" s="132" t="s">
        <v>91</v>
      </c>
      <c r="AN6175"/>
      <c r="AO6175"/>
      <c r="AP6175"/>
      <c r="AQ6175"/>
      <c r="BD6175"/>
      <c r="BE6175" s="30" t="str">
        <f t="shared" si="902"/>
        <v>oui</v>
      </c>
    </row>
    <row r="6176" spans="3:57" ht="15" customHeight="1" x14ac:dyDescent="0.25">
      <c r="C6176" s="15"/>
      <c r="W6176" s="132" t="s">
        <v>91</v>
      </c>
      <c r="AN6176"/>
      <c r="AO6176"/>
      <c r="AP6176"/>
      <c r="AQ6176"/>
      <c r="BD6176"/>
      <c r="BE6176" s="30" t="str">
        <f t="shared" si="902"/>
        <v>oui</v>
      </c>
    </row>
    <row r="6177" spans="3:57" ht="15" customHeight="1" x14ac:dyDescent="0.25">
      <c r="C6177" s="15"/>
      <c r="W6177" s="132" t="s">
        <v>91</v>
      </c>
      <c r="AN6177"/>
      <c r="AO6177"/>
      <c r="AP6177"/>
      <c r="AQ6177"/>
      <c r="BD6177"/>
      <c r="BE6177" s="30" t="str">
        <f t="shared" si="902"/>
        <v>oui</v>
      </c>
    </row>
    <row r="6178" spans="3:57" ht="15" customHeight="1" x14ac:dyDescent="0.25">
      <c r="C6178" s="15"/>
      <c r="W6178" s="132" t="s">
        <v>91</v>
      </c>
      <c r="AN6178"/>
      <c r="AO6178"/>
      <c r="AP6178"/>
      <c r="AQ6178"/>
      <c r="BD6178"/>
      <c r="BE6178" s="30" t="str">
        <f t="shared" si="902"/>
        <v>oui</v>
      </c>
    </row>
    <row r="6179" spans="3:57" ht="15" customHeight="1" x14ac:dyDescent="0.25">
      <c r="C6179" s="15"/>
      <c r="W6179" s="132" t="s">
        <v>91</v>
      </c>
      <c r="AN6179"/>
      <c r="AO6179"/>
      <c r="AP6179"/>
      <c r="AQ6179"/>
      <c r="BD6179"/>
      <c r="BE6179" s="30" t="str">
        <f t="shared" si="902"/>
        <v>oui</v>
      </c>
    </row>
    <row r="6180" spans="3:57" ht="15" customHeight="1" x14ac:dyDescent="0.25">
      <c r="C6180" s="15"/>
      <c r="W6180" s="132" t="s">
        <v>91</v>
      </c>
      <c r="AN6180"/>
      <c r="AO6180"/>
      <c r="AP6180"/>
      <c r="AQ6180"/>
      <c r="BD6180"/>
      <c r="BE6180" s="30" t="str">
        <f t="shared" si="902"/>
        <v>oui</v>
      </c>
    </row>
    <row r="6181" spans="3:57" ht="15" customHeight="1" x14ac:dyDescent="0.25">
      <c r="C6181" s="15"/>
      <c r="W6181" s="132" t="s">
        <v>91</v>
      </c>
      <c r="AN6181"/>
      <c r="AO6181"/>
      <c r="AP6181"/>
      <c r="AQ6181"/>
      <c r="BD6181"/>
      <c r="BE6181" s="30" t="str">
        <f t="shared" si="902"/>
        <v>oui</v>
      </c>
    </row>
    <row r="6182" spans="3:57" ht="15" customHeight="1" x14ac:dyDescent="0.25">
      <c r="C6182" s="15"/>
      <c r="W6182" s="132" t="s">
        <v>91</v>
      </c>
      <c r="AN6182"/>
      <c r="AO6182"/>
      <c r="AP6182"/>
      <c r="AQ6182"/>
      <c r="BD6182"/>
      <c r="BE6182" s="30" t="str">
        <f t="shared" si="902"/>
        <v>oui</v>
      </c>
    </row>
    <row r="6183" spans="3:57" ht="15" customHeight="1" x14ac:dyDescent="0.25">
      <c r="C6183" s="15"/>
      <c r="W6183" s="132" t="s">
        <v>91</v>
      </c>
      <c r="AN6183"/>
      <c r="AO6183"/>
      <c r="AP6183"/>
      <c r="AQ6183"/>
      <c r="BD6183"/>
      <c r="BE6183" s="30" t="str">
        <f t="shared" si="902"/>
        <v>oui</v>
      </c>
    </row>
    <row r="6184" spans="3:57" ht="15" customHeight="1" x14ac:dyDescent="0.25">
      <c r="C6184" s="15"/>
      <c r="W6184" s="132" t="s">
        <v>91</v>
      </c>
      <c r="AN6184"/>
      <c r="AO6184"/>
      <c r="AP6184"/>
      <c r="AQ6184"/>
      <c r="BD6184"/>
      <c r="BE6184" s="30" t="str">
        <f t="shared" si="902"/>
        <v>oui</v>
      </c>
    </row>
    <row r="6185" spans="3:57" ht="15" customHeight="1" x14ac:dyDescent="0.25">
      <c r="C6185" s="15"/>
      <c r="W6185" s="132" t="s">
        <v>91</v>
      </c>
      <c r="AN6185"/>
      <c r="AO6185"/>
      <c r="AP6185"/>
      <c r="AQ6185"/>
      <c r="BD6185"/>
      <c r="BE6185" s="30" t="str">
        <f t="shared" si="902"/>
        <v>oui</v>
      </c>
    </row>
    <row r="6186" spans="3:57" ht="15" customHeight="1" x14ac:dyDescent="0.25">
      <c r="C6186" s="15"/>
      <c r="W6186" s="132" t="s">
        <v>91</v>
      </c>
      <c r="AN6186"/>
      <c r="AO6186"/>
      <c r="AP6186"/>
      <c r="AQ6186"/>
      <c r="BD6186"/>
      <c r="BE6186" s="30" t="str">
        <f t="shared" si="902"/>
        <v>oui</v>
      </c>
    </row>
    <row r="6187" spans="3:57" ht="15" customHeight="1" x14ac:dyDescent="0.25">
      <c r="C6187" s="15"/>
      <c r="W6187" s="132" t="s">
        <v>91</v>
      </c>
      <c r="AN6187"/>
      <c r="AO6187"/>
      <c r="AP6187"/>
      <c r="AQ6187"/>
      <c r="BD6187"/>
      <c r="BE6187" s="30" t="str">
        <f t="shared" si="902"/>
        <v>oui</v>
      </c>
    </row>
    <row r="6188" spans="3:57" ht="15" customHeight="1" x14ac:dyDescent="0.25">
      <c r="C6188" s="15"/>
      <c r="W6188" s="132" t="s">
        <v>91</v>
      </c>
      <c r="AN6188"/>
      <c r="AO6188"/>
      <c r="AP6188"/>
      <c r="AQ6188"/>
      <c r="BD6188"/>
      <c r="BE6188" s="30" t="str">
        <f t="shared" si="902"/>
        <v>oui</v>
      </c>
    </row>
    <row r="6189" spans="3:57" ht="15" customHeight="1" x14ac:dyDescent="0.25">
      <c r="C6189" s="15"/>
      <c r="W6189" s="132" t="s">
        <v>91</v>
      </c>
      <c r="AN6189"/>
      <c r="AO6189"/>
      <c r="AP6189"/>
      <c r="AQ6189"/>
      <c r="BD6189"/>
      <c r="BE6189" s="30" t="str">
        <f t="shared" si="902"/>
        <v>oui</v>
      </c>
    </row>
    <row r="6190" spans="3:57" ht="15" customHeight="1" x14ac:dyDescent="0.25">
      <c r="C6190" s="15"/>
      <c r="W6190" s="132" t="s">
        <v>91</v>
      </c>
      <c r="AN6190"/>
      <c r="AO6190"/>
      <c r="AP6190"/>
      <c r="AQ6190"/>
      <c r="BD6190"/>
      <c r="BE6190" s="30" t="str">
        <f t="shared" si="902"/>
        <v>oui</v>
      </c>
    </row>
    <row r="6191" spans="3:57" ht="15" customHeight="1" x14ac:dyDescent="0.25">
      <c r="C6191" s="15"/>
      <c r="W6191" s="132" t="s">
        <v>91</v>
      </c>
      <c r="AN6191"/>
      <c r="AO6191"/>
      <c r="AP6191"/>
      <c r="AQ6191"/>
      <c r="BD6191"/>
      <c r="BE6191" s="30" t="str">
        <f t="shared" si="902"/>
        <v>oui</v>
      </c>
    </row>
    <row r="6192" spans="3:57" ht="15" customHeight="1" x14ac:dyDescent="0.25">
      <c r="C6192" s="15"/>
      <c r="W6192" s="132" t="s">
        <v>91</v>
      </c>
      <c r="AN6192"/>
      <c r="AO6192"/>
      <c r="AP6192"/>
      <c r="AQ6192"/>
      <c r="BD6192"/>
      <c r="BE6192" s="30" t="str">
        <f t="shared" si="902"/>
        <v>oui</v>
      </c>
    </row>
    <row r="6193" spans="1:64" ht="15" customHeight="1" x14ac:dyDescent="0.25">
      <c r="C6193" s="15"/>
      <c r="W6193" s="132" t="s">
        <v>91</v>
      </c>
      <c r="AN6193"/>
      <c r="AO6193"/>
      <c r="AP6193"/>
      <c r="AQ6193"/>
      <c r="BD6193"/>
      <c r="BE6193" s="30" t="str">
        <f t="shared" si="902"/>
        <v>oui</v>
      </c>
    </row>
    <row r="6194" spans="1:64" ht="15" customHeight="1" x14ac:dyDescent="0.25">
      <c r="C6194" s="15"/>
      <c r="W6194" s="132" t="s">
        <v>91</v>
      </c>
      <c r="AN6194"/>
      <c r="AO6194"/>
      <c r="AP6194"/>
      <c r="AQ6194"/>
      <c r="BD6194"/>
      <c r="BE6194" s="30" t="str">
        <f t="shared" ref="BE6194:BE6200" si="903">+BE6193</f>
        <v>oui</v>
      </c>
    </row>
    <row r="6195" spans="1:64" ht="15" customHeight="1" x14ac:dyDescent="0.25">
      <c r="C6195" s="15"/>
      <c r="W6195" s="132" t="s">
        <v>91</v>
      </c>
      <c r="AN6195"/>
      <c r="AO6195"/>
      <c r="AP6195"/>
      <c r="AQ6195"/>
      <c r="BD6195"/>
      <c r="BE6195" s="30" t="str">
        <f t="shared" si="903"/>
        <v>oui</v>
      </c>
    </row>
    <row r="6196" spans="1:64" ht="15" customHeight="1" x14ac:dyDescent="0.25">
      <c r="C6196" s="15"/>
      <c r="W6196" s="132" t="s">
        <v>91</v>
      </c>
      <c r="AN6196"/>
      <c r="AO6196"/>
      <c r="AP6196"/>
      <c r="AQ6196"/>
      <c r="BD6196"/>
      <c r="BE6196" s="30" t="str">
        <f t="shared" si="903"/>
        <v>oui</v>
      </c>
    </row>
    <row r="6197" spans="1:64" ht="15" customHeight="1" x14ac:dyDescent="0.25">
      <c r="C6197" s="15"/>
      <c r="W6197" s="132" t="s">
        <v>91</v>
      </c>
      <c r="AN6197"/>
      <c r="AO6197"/>
      <c r="AP6197"/>
      <c r="AQ6197"/>
      <c r="BD6197"/>
      <c r="BE6197" s="30" t="str">
        <f t="shared" si="903"/>
        <v>oui</v>
      </c>
    </row>
    <row r="6198" spans="1:64" ht="15" customHeight="1" x14ac:dyDescent="0.25">
      <c r="C6198" s="15"/>
      <c r="W6198" s="132" t="s">
        <v>91</v>
      </c>
      <c r="AN6198"/>
      <c r="AO6198"/>
      <c r="AP6198"/>
      <c r="AQ6198"/>
      <c r="BD6198"/>
      <c r="BE6198" s="30" t="str">
        <f t="shared" si="903"/>
        <v>oui</v>
      </c>
    </row>
    <row r="6199" spans="1:64" ht="15" customHeight="1" x14ac:dyDescent="0.25">
      <c r="C6199" s="15"/>
      <c r="W6199" s="132" t="s">
        <v>91</v>
      </c>
      <c r="AN6199"/>
      <c r="AO6199"/>
      <c r="AP6199"/>
      <c r="AQ6199"/>
      <c r="BD6199"/>
      <c r="BE6199" s="30" t="str">
        <f t="shared" si="903"/>
        <v>oui</v>
      </c>
    </row>
    <row r="6200" spans="1:64" x14ac:dyDescent="0.25">
      <c r="C6200" s="15"/>
      <c r="W6200" s="132" t="s">
        <v>91</v>
      </c>
      <c r="AN6200"/>
      <c r="AO6200"/>
      <c r="AP6200"/>
      <c r="AQ6200"/>
      <c r="BD6200"/>
      <c r="BE6200" s="30" t="str">
        <f t="shared" si="903"/>
        <v>oui</v>
      </c>
    </row>
    <row r="6201" spans="1:64" s="17" customFormat="1" ht="15.75" x14ac:dyDescent="0.25">
      <c r="A6201" s="13" t="s">
        <v>9</v>
      </c>
      <c r="B6201" s="14"/>
      <c r="C6201" s="15"/>
      <c r="D6201" s="16">
        <v>35172</v>
      </c>
      <c r="E6201" s="16"/>
      <c r="F6201" s="16"/>
      <c r="H6201" s="17">
        <v>3587</v>
      </c>
      <c r="L6201" s="17">
        <v>81854</v>
      </c>
      <c r="M6201" s="17">
        <v>0</v>
      </c>
      <c r="N6201" s="17">
        <v>0</v>
      </c>
      <c r="P6201" s="17">
        <v>10</v>
      </c>
      <c r="R6201" s="18"/>
      <c r="S6201" s="18"/>
      <c r="T6201" s="17">
        <v>0</v>
      </c>
      <c r="U6201" s="18"/>
      <c r="V6201" s="18"/>
      <c r="W6201" s="17" t="s">
        <v>10</v>
      </c>
      <c r="AK6201" s="19">
        <v>0</v>
      </c>
      <c r="AN6201" s="18">
        <v>10364</v>
      </c>
      <c r="AO6201" s="18">
        <v>0</v>
      </c>
      <c r="AP6201" s="20"/>
      <c r="AQ6201" s="18">
        <v>0</v>
      </c>
      <c r="AW6201" s="17">
        <v>1530</v>
      </c>
      <c r="AY6201" s="21">
        <v>0</v>
      </c>
      <c r="AZ6201" s="22">
        <v>0</v>
      </c>
      <c r="BA6201" s="22">
        <v>0</v>
      </c>
      <c r="BD6201" s="23"/>
      <c r="BE6201" s="17" t="str">
        <f>+IF(AND(BF6201="oui",BG6201="oui",BI6201="oui",BJ6201="oui",BK6201="oui",BL6201="oui"),"oui","non")</f>
        <v>oui</v>
      </c>
      <c r="BF6201" s="17" t="str">
        <f>+IF(AND(AY6201=0),"oui","non")</f>
        <v>oui</v>
      </c>
      <c r="BG6201" s="17" t="s">
        <v>119</v>
      </c>
      <c r="BH6201" s="17" t="s">
        <v>119</v>
      </c>
      <c r="BI6201" s="17" t="str">
        <f>+IF(AND(G6228=0),"oui","non")</f>
        <v>oui</v>
      </c>
      <c r="BJ6201" s="17" t="str">
        <f>+IF(AND(G6230=0),"oui","non")</f>
        <v>oui</v>
      </c>
      <c r="BK6201" s="17" t="str">
        <f>+IF(AND(E6226=0,F6226=0,G6226=0,H6226=0,I6226=0,J6226=0,K6226=0,L6226=0,M6226=0,O6226=0,P6226=0,Q6226=0,N6226&gt;=0,D6226=0),"oui","non")</f>
        <v>oui</v>
      </c>
      <c r="BL6201" s="17" t="str">
        <f>+IF(AM6223=AI6223,"oui","non")</f>
        <v>oui</v>
      </c>
    </row>
    <row r="6202" spans="1:64" s="24" customFormat="1" ht="11.25" customHeight="1" x14ac:dyDescent="0.2">
      <c r="B6202" s="25"/>
      <c r="C6202" s="15"/>
      <c r="R6202" s="26" t="s">
        <v>11</v>
      </c>
      <c r="S6202" s="26"/>
      <c r="T6202" s="26"/>
      <c r="U6202" s="26"/>
      <c r="V6202" s="26"/>
      <c r="W6202" s="27" t="s">
        <v>10</v>
      </c>
      <c r="AY6202" s="28"/>
      <c r="AZ6202" s="28"/>
      <c r="BA6202" s="28"/>
      <c r="BD6202" s="29"/>
      <c r="BE6202" s="30" t="str">
        <f t="shared" ref="BE6202:BL6217" si="904">+BE6201</f>
        <v>oui</v>
      </c>
      <c r="BF6202" s="33" t="str">
        <f t="shared" si="904"/>
        <v>oui</v>
      </c>
      <c r="BG6202" s="33" t="str">
        <f t="shared" si="904"/>
        <v>oui</v>
      </c>
      <c r="BH6202" s="33" t="str">
        <f t="shared" si="904"/>
        <v>oui</v>
      </c>
      <c r="BI6202" s="33" t="str">
        <f t="shared" si="904"/>
        <v>oui</v>
      </c>
      <c r="BJ6202" s="33" t="str">
        <f t="shared" si="904"/>
        <v>oui</v>
      </c>
      <c r="BK6202" s="33" t="str">
        <f t="shared" si="904"/>
        <v>oui</v>
      </c>
      <c r="BL6202" s="33" t="str">
        <f t="shared" si="904"/>
        <v>oui</v>
      </c>
    </row>
    <row r="6203" spans="1:64" s="24" customFormat="1" ht="22.5" customHeight="1" x14ac:dyDescent="0.2">
      <c r="B6203" s="25"/>
      <c r="C6203" s="15"/>
      <c r="R6203" s="545" t="s">
        <v>12</v>
      </c>
      <c r="S6203" s="546"/>
      <c r="T6203" s="547"/>
      <c r="U6203" s="548" t="s">
        <v>13</v>
      </c>
      <c r="V6203" s="549"/>
      <c r="W6203" s="27" t="s">
        <v>10</v>
      </c>
      <c r="AW6203" s="32"/>
      <c r="AY6203" s="28"/>
      <c r="AZ6203" s="28"/>
      <c r="BA6203" s="28"/>
      <c r="BD6203" s="29"/>
      <c r="BE6203" s="30" t="str">
        <f t="shared" si="904"/>
        <v>oui</v>
      </c>
      <c r="BF6203" s="33" t="str">
        <f t="shared" si="904"/>
        <v>oui</v>
      </c>
      <c r="BG6203" s="33" t="str">
        <f t="shared" si="904"/>
        <v>oui</v>
      </c>
      <c r="BH6203" s="33" t="str">
        <f t="shared" si="904"/>
        <v>oui</v>
      </c>
      <c r="BI6203" s="33" t="str">
        <f t="shared" si="904"/>
        <v>oui</v>
      </c>
      <c r="BJ6203" s="33" t="str">
        <f t="shared" si="904"/>
        <v>oui</v>
      </c>
      <c r="BK6203" s="33" t="str">
        <f t="shared" si="904"/>
        <v>oui</v>
      </c>
      <c r="BL6203" s="33" t="str">
        <f t="shared" si="904"/>
        <v>oui</v>
      </c>
    </row>
    <row r="6204" spans="1:64" s="45" customFormat="1" ht="29.25" customHeight="1" x14ac:dyDescent="0.25">
      <c r="A6204" s="34" t="s">
        <v>14</v>
      </c>
      <c r="B6204" s="35" t="s">
        <v>15</v>
      </c>
      <c r="C6204" s="15"/>
      <c r="D6204" s="36">
        <v>0.2</v>
      </c>
      <c r="E6204" s="36"/>
      <c r="F6204" s="36">
        <v>0.19600000000000001</v>
      </c>
      <c r="G6204" s="36"/>
      <c r="H6204" s="36">
        <v>0.1</v>
      </c>
      <c r="I6204" s="36"/>
      <c r="J6204" s="36">
        <v>7.0000000000000007E-2</v>
      </c>
      <c r="K6204" s="36"/>
      <c r="L6204" s="36">
        <v>5.5E-2</v>
      </c>
      <c r="M6204" s="36"/>
      <c r="N6204" s="36">
        <v>2.1000000000000001E-2</v>
      </c>
      <c r="O6204" s="36"/>
      <c r="P6204" s="36">
        <v>0</v>
      </c>
      <c r="Q6204" s="36"/>
      <c r="R6204" s="37" t="s">
        <v>16</v>
      </c>
      <c r="S6204" s="37" t="s">
        <v>17</v>
      </c>
      <c r="T6204" s="38" t="s">
        <v>18</v>
      </c>
      <c r="U6204" s="37" t="s">
        <v>19</v>
      </c>
      <c r="V6204" s="37" t="s">
        <v>20</v>
      </c>
      <c r="W6204" s="27" t="s">
        <v>10</v>
      </c>
      <c r="X6204" s="39" t="s">
        <v>21</v>
      </c>
      <c r="Y6204" s="39" t="s">
        <v>21</v>
      </c>
      <c r="Z6204" s="39" t="s">
        <v>21</v>
      </c>
      <c r="AA6204" s="39" t="s">
        <v>21</v>
      </c>
      <c r="AB6204" s="39" t="s">
        <v>21</v>
      </c>
      <c r="AC6204" s="39" t="s">
        <v>21</v>
      </c>
      <c r="AD6204" s="39" t="s">
        <v>21</v>
      </c>
      <c r="AE6204" s="40" t="s">
        <v>22</v>
      </c>
      <c r="AF6204" s="41" t="s">
        <v>23</v>
      </c>
      <c r="AG6204" s="42" t="s">
        <v>24</v>
      </c>
      <c r="AH6204" s="43" t="s">
        <v>25</v>
      </c>
      <c r="AI6204" s="44" t="s">
        <v>26</v>
      </c>
      <c r="AK6204" s="46" t="s">
        <v>27</v>
      </c>
      <c r="AL6204" s="47"/>
      <c r="AM6204" s="48"/>
      <c r="AN6204" s="550" t="s">
        <v>28</v>
      </c>
      <c r="AO6204" s="551"/>
      <c r="AP6204" s="552"/>
      <c r="AQ6204" s="49" t="s">
        <v>29</v>
      </c>
      <c r="AR6204" s="49"/>
      <c r="AS6204" s="50" t="s">
        <v>30</v>
      </c>
      <c r="AT6204" s="42" t="s">
        <v>24</v>
      </c>
      <c r="AU6204" s="50" t="s">
        <v>31</v>
      </c>
      <c r="AW6204" s="51" t="s">
        <v>32</v>
      </c>
      <c r="AY6204" s="52" t="s">
        <v>33</v>
      </c>
      <c r="AZ6204" s="53" t="s">
        <v>34</v>
      </c>
      <c r="BA6204" s="53" t="s">
        <v>35</v>
      </c>
      <c r="BC6204" s="54" t="s">
        <v>36</v>
      </c>
      <c r="BD6204" s="55"/>
      <c r="BE6204" s="30" t="str">
        <f t="shared" si="904"/>
        <v>oui</v>
      </c>
      <c r="BF6204" s="56" t="str">
        <f t="shared" si="904"/>
        <v>oui</v>
      </c>
      <c r="BG6204" s="56" t="str">
        <f t="shared" si="904"/>
        <v>oui</v>
      </c>
      <c r="BH6204" s="56" t="str">
        <f t="shared" si="904"/>
        <v>oui</v>
      </c>
      <c r="BI6204" s="56" t="str">
        <f t="shared" si="904"/>
        <v>oui</v>
      </c>
      <c r="BJ6204" s="56" t="str">
        <f t="shared" si="904"/>
        <v>oui</v>
      </c>
      <c r="BK6204" s="56" t="str">
        <f t="shared" si="904"/>
        <v>oui</v>
      </c>
      <c r="BL6204" s="56" t="str">
        <f t="shared" si="904"/>
        <v>oui</v>
      </c>
    </row>
    <row r="6205" spans="1:64" s="45" customFormat="1" ht="29.25" customHeight="1" x14ac:dyDescent="0.2">
      <c r="A6205" s="34"/>
      <c r="B6205" s="57"/>
      <c r="C6205" s="15"/>
      <c r="D6205" s="58" t="s">
        <v>37</v>
      </c>
      <c r="E6205" s="59" t="s">
        <v>38</v>
      </c>
      <c r="F6205" s="60" t="s">
        <v>37</v>
      </c>
      <c r="G6205" s="59" t="s">
        <v>38</v>
      </c>
      <c r="H6205" s="58" t="s">
        <v>37</v>
      </c>
      <c r="I6205" s="59" t="s">
        <v>38</v>
      </c>
      <c r="J6205" s="59" t="s">
        <v>37</v>
      </c>
      <c r="K6205" s="59" t="s">
        <v>38</v>
      </c>
      <c r="L6205" s="58" t="s">
        <v>37</v>
      </c>
      <c r="M6205" s="59" t="s">
        <v>38</v>
      </c>
      <c r="N6205" s="58" t="s">
        <v>37</v>
      </c>
      <c r="O6205" s="59" t="s">
        <v>38</v>
      </c>
      <c r="P6205" s="58" t="s">
        <v>37</v>
      </c>
      <c r="Q6205" s="59" t="s">
        <v>38</v>
      </c>
      <c r="R6205" s="61"/>
      <c r="S6205" s="61"/>
      <c r="T6205" s="62" t="s">
        <v>39</v>
      </c>
      <c r="U6205" s="61"/>
      <c r="V6205" s="61"/>
      <c r="W6205" s="27" t="s">
        <v>10</v>
      </c>
      <c r="X6205" s="63">
        <v>0.2</v>
      </c>
      <c r="Y6205" s="63">
        <v>0.19600000000000001</v>
      </c>
      <c r="Z6205" s="63">
        <v>0.1</v>
      </c>
      <c r="AA6205" s="63">
        <v>7.0000000000000007E-2</v>
      </c>
      <c r="AB6205" s="63">
        <v>5.5E-2</v>
      </c>
      <c r="AC6205" s="63">
        <v>2.1000000000000001E-2</v>
      </c>
      <c r="AD6205" s="63">
        <v>0</v>
      </c>
      <c r="AE6205" s="64"/>
      <c r="AF6205" s="65"/>
      <c r="AG6205" s="66"/>
      <c r="AH6205" s="67"/>
      <c r="AI6205" s="68"/>
      <c r="AK6205" s="69" t="s">
        <v>40</v>
      </c>
      <c r="AL6205" s="69" t="s">
        <v>41</v>
      </c>
      <c r="AM6205" s="69" t="s">
        <v>42</v>
      </c>
      <c r="AN6205" s="70" t="s">
        <v>43</v>
      </c>
      <c r="AO6205" s="70" t="s">
        <v>44</v>
      </c>
      <c r="AP6205" s="70" t="s">
        <v>45</v>
      </c>
      <c r="AQ6205" s="69" t="s">
        <v>46</v>
      </c>
      <c r="AR6205" s="69" t="s">
        <v>47</v>
      </c>
      <c r="AS6205" s="71"/>
      <c r="AT6205" s="66"/>
      <c r="AU6205" s="71"/>
      <c r="AW6205" s="72">
        <v>4455100</v>
      </c>
      <c r="AY6205" s="73"/>
      <c r="AZ6205" s="74">
        <v>4458300</v>
      </c>
      <c r="BA6205" s="74">
        <v>4456700</v>
      </c>
      <c r="BC6205" s="75"/>
      <c r="BD6205" s="55"/>
      <c r="BE6205" s="30" t="str">
        <f t="shared" si="904"/>
        <v>oui</v>
      </c>
      <c r="BF6205" s="56" t="str">
        <f t="shared" si="904"/>
        <v>oui</v>
      </c>
      <c r="BG6205" s="56" t="str">
        <f t="shared" si="904"/>
        <v>oui</v>
      </c>
      <c r="BH6205" s="56" t="str">
        <f t="shared" si="904"/>
        <v>oui</v>
      </c>
      <c r="BI6205" s="56" t="str">
        <f t="shared" si="904"/>
        <v>oui</v>
      </c>
      <c r="BJ6205" s="56" t="str">
        <f t="shared" si="904"/>
        <v>oui</v>
      </c>
      <c r="BK6205" s="56" t="str">
        <f t="shared" si="904"/>
        <v>oui</v>
      </c>
      <c r="BL6205" s="56" t="str">
        <f t="shared" si="904"/>
        <v>oui</v>
      </c>
    </row>
    <row r="6206" spans="1:64" s="81" customFormat="1" ht="11.25" customHeight="1" x14ac:dyDescent="0.2">
      <c r="A6206" s="34"/>
      <c r="B6206" s="76" t="s">
        <v>48</v>
      </c>
      <c r="C6206" s="15"/>
      <c r="D6206" s="553" t="s">
        <v>49</v>
      </c>
      <c r="E6206" s="554"/>
      <c r="F6206" s="553" t="s">
        <v>50</v>
      </c>
      <c r="G6206" s="554"/>
      <c r="H6206" s="553" t="s">
        <v>51</v>
      </c>
      <c r="I6206" s="554"/>
      <c r="J6206" s="553" t="s">
        <v>50</v>
      </c>
      <c r="K6206" s="554"/>
      <c r="L6206" s="553" t="s">
        <v>52</v>
      </c>
      <c r="M6206" s="554"/>
      <c r="N6206" s="553" t="s">
        <v>53</v>
      </c>
      <c r="O6206" s="554"/>
      <c r="P6206" s="553"/>
      <c r="Q6206" s="554"/>
      <c r="R6206" s="77" t="s">
        <v>54</v>
      </c>
      <c r="S6206" s="555" t="s">
        <v>55</v>
      </c>
      <c r="T6206" s="77" t="s">
        <v>56</v>
      </c>
      <c r="U6206" s="76" t="s">
        <v>57</v>
      </c>
      <c r="V6206" s="76" t="s">
        <v>58</v>
      </c>
      <c r="W6206" s="27" t="s">
        <v>10</v>
      </c>
      <c r="X6206" s="78" t="s">
        <v>49</v>
      </c>
      <c r="Y6206" s="78" t="s">
        <v>50</v>
      </c>
      <c r="Z6206" s="78" t="s">
        <v>51</v>
      </c>
      <c r="AA6206" s="78" t="s">
        <v>50</v>
      </c>
      <c r="AB6206" s="78" t="s">
        <v>52</v>
      </c>
      <c r="AC6206" s="78" t="s">
        <v>53</v>
      </c>
      <c r="AD6206" s="78"/>
      <c r="AE6206" s="79"/>
      <c r="AF6206" s="80" t="s">
        <v>59</v>
      </c>
      <c r="AG6206" s="80"/>
      <c r="AH6206" s="79" t="s">
        <v>60</v>
      </c>
      <c r="AI6206" s="79" t="s">
        <v>61</v>
      </c>
      <c r="AK6206" s="80"/>
      <c r="AL6206" s="80"/>
      <c r="AM6206" s="80" t="s">
        <v>62</v>
      </c>
      <c r="AN6206" s="80"/>
      <c r="AO6206" s="80"/>
      <c r="AP6206" s="80" t="s">
        <v>63</v>
      </c>
      <c r="AQ6206" s="556" t="s">
        <v>64</v>
      </c>
      <c r="AR6206" s="557"/>
      <c r="AS6206" s="80" t="s">
        <v>65</v>
      </c>
      <c r="AT6206" s="80"/>
      <c r="AU6206" s="80" t="s">
        <v>66</v>
      </c>
      <c r="AW6206" s="80" t="s">
        <v>67</v>
      </c>
      <c r="AY6206" s="82" t="s">
        <v>68</v>
      </c>
      <c r="AZ6206" s="82" t="s">
        <v>69</v>
      </c>
      <c r="BA6206" s="82" t="s">
        <v>70</v>
      </c>
      <c r="BC6206" s="80"/>
      <c r="BD6206" s="83"/>
      <c r="BE6206" s="30" t="str">
        <f t="shared" si="904"/>
        <v>oui</v>
      </c>
      <c r="BF6206" s="84" t="str">
        <f t="shared" si="904"/>
        <v>oui</v>
      </c>
      <c r="BG6206" s="84" t="str">
        <f t="shared" si="904"/>
        <v>oui</v>
      </c>
      <c r="BH6206" s="84" t="str">
        <f t="shared" si="904"/>
        <v>oui</v>
      </c>
      <c r="BI6206" s="84" t="str">
        <f t="shared" si="904"/>
        <v>oui</v>
      </c>
      <c r="BJ6206" s="84" t="str">
        <f t="shared" si="904"/>
        <v>oui</v>
      </c>
      <c r="BK6206" s="84" t="str">
        <f t="shared" si="904"/>
        <v>oui</v>
      </c>
      <c r="BL6206" s="84" t="str">
        <f t="shared" si="904"/>
        <v>oui</v>
      </c>
    </row>
    <row r="6207" spans="1:64" s="24" customFormat="1" ht="11.25" customHeight="1" x14ac:dyDescent="0.2">
      <c r="A6207" s="85"/>
      <c r="B6207" s="86"/>
      <c r="C6207" s="15"/>
      <c r="D6207" s="86"/>
      <c r="E6207" s="86"/>
      <c r="F6207" s="86"/>
      <c r="G6207" s="86"/>
      <c r="H6207" s="86"/>
      <c r="I6207" s="86"/>
      <c r="J6207" s="86"/>
      <c r="K6207" s="86"/>
      <c r="L6207" s="86"/>
      <c r="M6207" s="86"/>
      <c r="N6207" s="86"/>
      <c r="O6207" s="86"/>
      <c r="P6207" s="86"/>
      <c r="Q6207" s="86"/>
      <c r="R6207" s="86"/>
      <c r="S6207" s="86"/>
      <c r="U6207" s="86"/>
      <c r="V6207" s="86"/>
      <c r="W6207" s="27" t="s">
        <v>10</v>
      </c>
      <c r="X6207" s="86"/>
      <c r="Y6207" s="86"/>
      <c r="Z6207" s="86"/>
      <c r="AA6207" s="86"/>
      <c r="AB6207" s="86"/>
      <c r="AC6207" s="86"/>
      <c r="AD6207" s="86"/>
      <c r="AE6207" s="86"/>
      <c r="AH6207" s="86"/>
      <c r="AI6207" s="86"/>
      <c r="AK6207" s="87"/>
      <c r="AL6207" s="87"/>
      <c r="AM6207" s="87"/>
      <c r="AW6207" s="87"/>
      <c r="AY6207" s="28"/>
      <c r="AZ6207" s="28"/>
      <c r="BA6207" s="28"/>
      <c r="BD6207" s="29"/>
      <c r="BE6207" s="30" t="str">
        <f t="shared" si="904"/>
        <v>oui</v>
      </c>
      <c r="BF6207" s="33" t="str">
        <f t="shared" si="904"/>
        <v>oui</v>
      </c>
      <c r="BG6207" s="33" t="str">
        <f t="shared" si="904"/>
        <v>oui</v>
      </c>
      <c r="BH6207" s="33" t="str">
        <f t="shared" si="904"/>
        <v>oui</v>
      </c>
      <c r="BI6207" s="33" t="str">
        <f t="shared" si="904"/>
        <v>oui</v>
      </c>
      <c r="BJ6207" s="33" t="str">
        <f t="shared" si="904"/>
        <v>oui</v>
      </c>
      <c r="BK6207" s="33" t="str">
        <f t="shared" si="904"/>
        <v>oui</v>
      </c>
      <c r="BL6207" s="33" t="str">
        <f t="shared" si="904"/>
        <v>oui</v>
      </c>
    </row>
    <row r="6208" spans="1:64" s="24" customFormat="1" ht="11.25" customHeight="1" x14ac:dyDescent="0.2">
      <c r="A6208" s="535" t="s">
        <v>71</v>
      </c>
      <c r="B6208" s="536">
        <v>129273</v>
      </c>
      <c r="C6208" s="15"/>
      <c r="D6208" s="537">
        <v>39974</v>
      </c>
      <c r="E6208" s="537">
        <v>0</v>
      </c>
      <c r="F6208" s="537">
        <v>0</v>
      </c>
      <c r="G6208" s="537">
        <v>0</v>
      </c>
      <c r="H6208" s="537">
        <v>2666</v>
      </c>
      <c r="I6208" s="537">
        <v>0</v>
      </c>
      <c r="J6208" s="537">
        <v>0</v>
      </c>
      <c r="K6208" s="537">
        <v>0</v>
      </c>
      <c r="L6208" s="537">
        <v>86631</v>
      </c>
      <c r="M6208" s="537">
        <v>0</v>
      </c>
      <c r="N6208" s="537">
        <v>0</v>
      </c>
      <c r="O6208" s="537">
        <v>0</v>
      </c>
      <c r="P6208" s="537">
        <v>2</v>
      </c>
      <c r="Q6208" s="537">
        <v>0</v>
      </c>
      <c r="R6208" s="538">
        <v>129271</v>
      </c>
      <c r="S6208" s="539">
        <v>0</v>
      </c>
      <c r="T6208" s="537"/>
      <c r="U6208" s="88">
        <v>2</v>
      </c>
      <c r="V6208" s="89"/>
      <c r="W6208" s="27" t="s">
        <v>10</v>
      </c>
      <c r="X6208" s="88">
        <v>7995</v>
      </c>
      <c r="Y6208" s="88">
        <v>0</v>
      </c>
      <c r="Z6208" s="88">
        <v>267</v>
      </c>
      <c r="AA6208" s="88">
        <v>0</v>
      </c>
      <c r="AB6208" s="88">
        <v>4765</v>
      </c>
      <c r="AC6208" s="88">
        <v>0</v>
      </c>
      <c r="AD6208" s="88">
        <v>0</v>
      </c>
      <c r="AE6208" s="88">
        <v>13027</v>
      </c>
      <c r="AF6208" s="89"/>
      <c r="AG6208" s="89"/>
      <c r="AH6208" s="88">
        <v>13027</v>
      </c>
      <c r="AI6208" s="90">
        <f t="shared" ref="AI6208:AI6219" si="905">+ROUND(E6208*$D$5,0)+ROUND(G6208*$F$5,0)+ROUND(I6208*$H$5,0)+ROUND(K6208*$J$5,0)+ROUND(M6208*$L$5,0)+ROUND(O6208*$N$5,0)</f>
        <v>0</v>
      </c>
      <c r="AJ6208" s="91"/>
      <c r="AK6208" s="537"/>
      <c r="AL6208" s="537"/>
      <c r="AM6208" s="88">
        <v>0</v>
      </c>
      <c r="AN6208" s="537">
        <v>9924</v>
      </c>
      <c r="AO6208" s="537"/>
      <c r="AP6208" s="88">
        <v>9924</v>
      </c>
      <c r="AQ6208" s="537"/>
      <c r="AR6208" s="537"/>
      <c r="AS6208" s="537"/>
      <c r="AT6208" s="89"/>
      <c r="AU6208" s="88">
        <v>9924</v>
      </c>
      <c r="AV6208" s="92"/>
      <c r="AW6208" s="93">
        <v>3103</v>
      </c>
      <c r="AX6208" s="92"/>
      <c r="AY6208" s="94">
        <v>0</v>
      </c>
      <c r="AZ6208" s="540"/>
      <c r="BA6208" s="94">
        <v>0</v>
      </c>
      <c r="BB6208" s="92"/>
      <c r="BC6208" s="96"/>
      <c r="BD6208" s="97"/>
      <c r="BE6208" s="30" t="str">
        <f t="shared" si="904"/>
        <v>oui</v>
      </c>
      <c r="BF6208" s="98" t="str">
        <f t="shared" si="904"/>
        <v>oui</v>
      </c>
      <c r="BG6208" s="98" t="str">
        <f t="shared" si="904"/>
        <v>oui</v>
      </c>
      <c r="BH6208" s="98" t="str">
        <f t="shared" si="904"/>
        <v>oui</v>
      </c>
      <c r="BI6208" s="98" t="str">
        <f t="shared" si="904"/>
        <v>oui</v>
      </c>
      <c r="BJ6208" s="98" t="str">
        <f t="shared" si="904"/>
        <v>oui</v>
      </c>
      <c r="BK6208" s="98" t="str">
        <f t="shared" si="904"/>
        <v>oui</v>
      </c>
      <c r="BL6208" s="33" t="str">
        <f t="shared" si="904"/>
        <v>oui</v>
      </c>
    </row>
    <row r="6209" spans="1:64" s="24" customFormat="1" ht="11.25" customHeight="1" x14ac:dyDescent="0.2">
      <c r="A6209" s="535" t="s">
        <v>72</v>
      </c>
      <c r="B6209" s="536">
        <v>114933</v>
      </c>
      <c r="C6209" s="15"/>
      <c r="D6209" s="537">
        <v>36443</v>
      </c>
      <c r="E6209" s="537">
        <v>0</v>
      </c>
      <c r="F6209" s="537">
        <v>0</v>
      </c>
      <c r="G6209" s="537">
        <v>0</v>
      </c>
      <c r="H6209" s="537">
        <v>2081</v>
      </c>
      <c r="I6209" s="537">
        <v>0</v>
      </c>
      <c r="J6209" s="537">
        <v>0</v>
      </c>
      <c r="K6209" s="537">
        <v>0</v>
      </c>
      <c r="L6209" s="537">
        <v>76409</v>
      </c>
      <c r="M6209" s="537">
        <v>0</v>
      </c>
      <c r="N6209" s="537">
        <v>0</v>
      </c>
      <c r="O6209" s="537">
        <v>0</v>
      </c>
      <c r="P6209" s="537">
        <v>0</v>
      </c>
      <c r="Q6209" s="537">
        <v>0</v>
      </c>
      <c r="R6209" s="538">
        <v>114933</v>
      </c>
      <c r="S6209" s="539">
        <v>0</v>
      </c>
      <c r="T6209" s="537"/>
      <c r="U6209" s="88">
        <v>0</v>
      </c>
      <c r="V6209" s="89"/>
      <c r="W6209" s="27" t="s">
        <v>10</v>
      </c>
      <c r="X6209" s="88">
        <v>7289</v>
      </c>
      <c r="Y6209" s="88">
        <v>0</v>
      </c>
      <c r="Z6209" s="88">
        <v>208</v>
      </c>
      <c r="AA6209" s="88">
        <v>0</v>
      </c>
      <c r="AB6209" s="88">
        <v>4202</v>
      </c>
      <c r="AC6209" s="88">
        <v>0</v>
      </c>
      <c r="AD6209" s="88">
        <v>0</v>
      </c>
      <c r="AE6209" s="88">
        <v>11699</v>
      </c>
      <c r="AF6209" s="89"/>
      <c r="AG6209" s="89"/>
      <c r="AH6209" s="88">
        <v>11699</v>
      </c>
      <c r="AI6209" s="90">
        <f t="shared" si="905"/>
        <v>0</v>
      </c>
      <c r="AJ6209" s="91"/>
      <c r="AK6209" s="537"/>
      <c r="AL6209" s="537"/>
      <c r="AM6209" s="88">
        <v>0</v>
      </c>
      <c r="AN6209" s="537">
        <v>10493</v>
      </c>
      <c r="AO6209" s="537"/>
      <c r="AP6209" s="88">
        <v>10493</v>
      </c>
      <c r="AQ6209" s="537"/>
      <c r="AR6209" s="537"/>
      <c r="AS6209" s="88">
        <v>0</v>
      </c>
      <c r="AT6209" s="89"/>
      <c r="AU6209" s="88">
        <v>10493</v>
      </c>
      <c r="AV6209" s="92"/>
      <c r="AW6209" s="93">
        <v>1206</v>
      </c>
      <c r="AX6209" s="92"/>
      <c r="AY6209" s="94">
        <v>0</v>
      </c>
      <c r="AZ6209" s="540"/>
      <c r="BA6209" s="94">
        <v>0</v>
      </c>
      <c r="BB6209" s="92"/>
      <c r="BC6209" s="96"/>
      <c r="BD6209" s="97"/>
      <c r="BE6209" s="30" t="str">
        <f t="shared" si="904"/>
        <v>oui</v>
      </c>
      <c r="BF6209" s="98" t="str">
        <f t="shared" si="904"/>
        <v>oui</v>
      </c>
      <c r="BG6209" s="98" t="str">
        <f t="shared" si="904"/>
        <v>oui</v>
      </c>
      <c r="BH6209" s="98" t="str">
        <f t="shared" si="904"/>
        <v>oui</v>
      </c>
      <c r="BI6209" s="98" t="str">
        <f t="shared" si="904"/>
        <v>oui</v>
      </c>
      <c r="BJ6209" s="98" t="str">
        <f t="shared" si="904"/>
        <v>oui</v>
      </c>
      <c r="BK6209" s="98" t="str">
        <f t="shared" si="904"/>
        <v>oui</v>
      </c>
      <c r="BL6209" s="33" t="str">
        <f t="shared" si="904"/>
        <v>oui</v>
      </c>
    </row>
    <row r="6210" spans="1:64" s="24" customFormat="1" ht="11.25" customHeight="1" x14ac:dyDescent="0.2">
      <c r="A6210" s="541" t="s">
        <v>73</v>
      </c>
      <c r="B6210" s="536">
        <v>140129</v>
      </c>
      <c r="C6210" s="15"/>
      <c r="D6210" s="542">
        <v>43262</v>
      </c>
      <c r="E6210" s="542"/>
      <c r="F6210" s="542"/>
      <c r="G6210" s="542"/>
      <c r="H6210" s="542">
        <v>3260</v>
      </c>
      <c r="I6210" s="542"/>
      <c r="J6210" s="542"/>
      <c r="K6210" s="542"/>
      <c r="L6210" s="542">
        <v>93607</v>
      </c>
      <c r="M6210" s="542">
        <v>0</v>
      </c>
      <c r="N6210" s="542"/>
      <c r="O6210" s="543"/>
      <c r="P6210" s="543">
        <v>0</v>
      </c>
      <c r="Q6210" s="543"/>
      <c r="R6210" s="538">
        <v>140129</v>
      </c>
      <c r="S6210" s="539">
        <v>0</v>
      </c>
      <c r="T6210" s="543"/>
      <c r="U6210" s="88">
        <v>0</v>
      </c>
      <c r="V6210" s="89"/>
      <c r="W6210" s="27" t="s">
        <v>10</v>
      </c>
      <c r="X6210" s="88">
        <v>8652</v>
      </c>
      <c r="Y6210" s="88">
        <v>0</v>
      </c>
      <c r="Z6210" s="88">
        <v>326</v>
      </c>
      <c r="AA6210" s="88">
        <v>0</v>
      </c>
      <c r="AB6210" s="88">
        <v>5148</v>
      </c>
      <c r="AC6210" s="88">
        <v>0</v>
      </c>
      <c r="AD6210" s="88">
        <v>0</v>
      </c>
      <c r="AE6210" s="88">
        <v>14126</v>
      </c>
      <c r="AF6210" s="89"/>
      <c r="AG6210" s="89"/>
      <c r="AH6210" s="88">
        <v>14126</v>
      </c>
      <c r="AI6210" s="90">
        <f t="shared" si="905"/>
        <v>0</v>
      </c>
      <c r="AJ6210" s="92"/>
      <c r="AK6210" s="89"/>
      <c r="AL6210" s="89"/>
      <c r="AM6210" s="88">
        <v>0</v>
      </c>
      <c r="AN6210" s="89">
        <v>11353</v>
      </c>
      <c r="AO6210" s="89"/>
      <c r="AP6210" s="88">
        <v>11353</v>
      </c>
      <c r="AQ6210" s="89"/>
      <c r="AR6210" s="89"/>
      <c r="AS6210" s="88">
        <v>0</v>
      </c>
      <c r="AT6210" s="89"/>
      <c r="AU6210" s="88">
        <v>11353</v>
      </c>
      <c r="AV6210" s="92"/>
      <c r="AW6210" s="93">
        <v>2773</v>
      </c>
      <c r="AX6210" s="92"/>
      <c r="AY6210" s="94">
        <v>0</v>
      </c>
      <c r="AZ6210" s="95"/>
      <c r="BA6210" s="94">
        <v>0</v>
      </c>
      <c r="BB6210" s="92"/>
      <c r="BC6210" s="96"/>
      <c r="BD6210" s="97"/>
      <c r="BE6210" s="30" t="str">
        <f t="shared" si="904"/>
        <v>oui</v>
      </c>
      <c r="BF6210" s="98" t="str">
        <f t="shared" si="904"/>
        <v>oui</v>
      </c>
      <c r="BG6210" s="98" t="str">
        <f t="shared" si="904"/>
        <v>oui</v>
      </c>
      <c r="BH6210" s="98" t="str">
        <f t="shared" si="904"/>
        <v>oui</v>
      </c>
      <c r="BI6210" s="98" t="str">
        <f t="shared" si="904"/>
        <v>oui</v>
      </c>
      <c r="BJ6210" s="98" t="str">
        <f t="shared" si="904"/>
        <v>oui</v>
      </c>
      <c r="BK6210" s="98" t="str">
        <f t="shared" si="904"/>
        <v>oui</v>
      </c>
      <c r="BL6210" s="33" t="str">
        <f t="shared" si="904"/>
        <v>oui</v>
      </c>
    </row>
    <row r="6211" spans="1:64" s="24" customFormat="1" ht="11.25" customHeight="1" x14ac:dyDescent="0.2">
      <c r="A6211" s="541" t="s">
        <v>74</v>
      </c>
      <c r="B6211" s="536">
        <v>107227</v>
      </c>
      <c r="C6211" s="15"/>
      <c r="D6211" s="542">
        <v>32972</v>
      </c>
      <c r="E6211" s="542">
        <v>0</v>
      </c>
      <c r="F6211" s="542">
        <v>0</v>
      </c>
      <c r="G6211" s="542">
        <v>0</v>
      </c>
      <c r="H6211" s="542">
        <v>2556</v>
      </c>
      <c r="I6211" s="542">
        <v>0</v>
      </c>
      <c r="J6211" s="542">
        <v>0</v>
      </c>
      <c r="K6211" s="542">
        <v>0</v>
      </c>
      <c r="L6211" s="542">
        <v>71699</v>
      </c>
      <c r="M6211" s="542">
        <v>0</v>
      </c>
      <c r="N6211" s="542">
        <v>0</v>
      </c>
      <c r="O6211" s="543">
        <v>0</v>
      </c>
      <c r="P6211" s="543">
        <v>0</v>
      </c>
      <c r="Q6211" s="543"/>
      <c r="R6211" s="538">
        <v>107227</v>
      </c>
      <c r="S6211" s="539">
        <v>0</v>
      </c>
      <c r="T6211" s="543"/>
      <c r="U6211" s="88">
        <v>0</v>
      </c>
      <c r="V6211" s="89"/>
      <c r="W6211" s="27" t="s">
        <v>10</v>
      </c>
      <c r="X6211" s="88">
        <v>6594</v>
      </c>
      <c r="Y6211" s="88">
        <v>0</v>
      </c>
      <c r="Z6211" s="88">
        <v>256</v>
      </c>
      <c r="AA6211" s="88">
        <v>0</v>
      </c>
      <c r="AB6211" s="88">
        <v>3943</v>
      </c>
      <c r="AC6211" s="88">
        <v>0</v>
      </c>
      <c r="AD6211" s="88">
        <v>0</v>
      </c>
      <c r="AE6211" s="88">
        <v>10793</v>
      </c>
      <c r="AF6211" s="89"/>
      <c r="AG6211" s="89"/>
      <c r="AH6211" s="88">
        <v>10793</v>
      </c>
      <c r="AI6211" s="90">
        <f t="shared" si="905"/>
        <v>0</v>
      </c>
      <c r="AJ6211" s="92"/>
      <c r="AK6211" s="89"/>
      <c r="AL6211" s="89"/>
      <c r="AM6211" s="88">
        <v>0</v>
      </c>
      <c r="AN6211" s="89">
        <v>9612</v>
      </c>
      <c r="AO6211" s="89"/>
      <c r="AP6211" s="88">
        <v>9612</v>
      </c>
      <c r="AQ6211" s="89"/>
      <c r="AR6211" s="89"/>
      <c r="AS6211" s="88">
        <v>0</v>
      </c>
      <c r="AT6211" s="89"/>
      <c r="AU6211" s="88">
        <v>9612</v>
      </c>
      <c r="AV6211" s="92"/>
      <c r="AW6211" s="93">
        <v>1181</v>
      </c>
      <c r="AX6211" s="92"/>
      <c r="AY6211" s="94">
        <v>0</v>
      </c>
      <c r="AZ6211" s="95"/>
      <c r="BA6211" s="94">
        <v>0</v>
      </c>
      <c r="BB6211" s="92"/>
      <c r="BC6211" s="96"/>
      <c r="BD6211" s="97"/>
      <c r="BE6211" s="30" t="str">
        <f t="shared" si="904"/>
        <v>oui</v>
      </c>
      <c r="BF6211" s="98" t="str">
        <f t="shared" si="904"/>
        <v>oui</v>
      </c>
      <c r="BG6211" s="98" t="str">
        <f t="shared" si="904"/>
        <v>oui</v>
      </c>
      <c r="BH6211" s="98" t="str">
        <f t="shared" si="904"/>
        <v>oui</v>
      </c>
      <c r="BI6211" s="98" t="str">
        <f t="shared" si="904"/>
        <v>oui</v>
      </c>
      <c r="BJ6211" s="98" t="str">
        <f t="shared" si="904"/>
        <v>oui</v>
      </c>
      <c r="BK6211" s="98" t="str">
        <f t="shared" si="904"/>
        <v>oui</v>
      </c>
      <c r="BL6211" s="33" t="str">
        <f t="shared" si="904"/>
        <v>oui</v>
      </c>
    </row>
    <row r="6212" spans="1:64" s="24" customFormat="1" ht="11.25" customHeight="1" x14ac:dyDescent="0.2">
      <c r="A6212" s="541" t="s">
        <v>75</v>
      </c>
      <c r="B6212" s="536">
        <v>127274</v>
      </c>
      <c r="C6212" s="15"/>
      <c r="D6212" s="542">
        <v>38060</v>
      </c>
      <c r="E6212" s="542">
        <v>0</v>
      </c>
      <c r="F6212" s="542">
        <v>0</v>
      </c>
      <c r="G6212" s="542">
        <v>0</v>
      </c>
      <c r="H6212" s="542">
        <v>3469</v>
      </c>
      <c r="I6212" s="542">
        <v>0</v>
      </c>
      <c r="J6212" s="542">
        <v>0</v>
      </c>
      <c r="K6212" s="542">
        <v>0</v>
      </c>
      <c r="L6212" s="542">
        <v>85745</v>
      </c>
      <c r="M6212" s="542">
        <v>0</v>
      </c>
      <c r="N6212" s="542">
        <v>0</v>
      </c>
      <c r="O6212" s="543">
        <v>0</v>
      </c>
      <c r="P6212" s="543">
        <v>0</v>
      </c>
      <c r="Q6212" s="543"/>
      <c r="R6212" s="538">
        <v>127274</v>
      </c>
      <c r="S6212" s="539">
        <v>0</v>
      </c>
      <c r="T6212" s="543"/>
      <c r="U6212" s="88">
        <v>0</v>
      </c>
      <c r="V6212" s="89"/>
      <c r="W6212" s="27" t="s">
        <v>10</v>
      </c>
      <c r="X6212" s="88">
        <v>7612</v>
      </c>
      <c r="Y6212" s="88">
        <v>0</v>
      </c>
      <c r="Z6212" s="88">
        <v>347</v>
      </c>
      <c r="AA6212" s="88">
        <v>0</v>
      </c>
      <c r="AB6212" s="88">
        <v>4716</v>
      </c>
      <c r="AC6212" s="88">
        <v>0</v>
      </c>
      <c r="AD6212" s="88">
        <v>0</v>
      </c>
      <c r="AE6212" s="88">
        <v>12675</v>
      </c>
      <c r="AF6212" s="89"/>
      <c r="AG6212" s="89"/>
      <c r="AH6212" s="88">
        <v>12675</v>
      </c>
      <c r="AI6212" s="90">
        <f t="shared" si="905"/>
        <v>0</v>
      </c>
      <c r="AJ6212" s="92"/>
      <c r="AK6212" s="89"/>
      <c r="AL6212" s="89"/>
      <c r="AM6212" s="88">
        <v>0</v>
      </c>
      <c r="AN6212" s="89">
        <v>10555</v>
      </c>
      <c r="AO6212" s="89"/>
      <c r="AP6212" s="88">
        <v>10555</v>
      </c>
      <c r="AQ6212" s="89"/>
      <c r="AR6212" s="89"/>
      <c r="AS6212" s="88">
        <v>0</v>
      </c>
      <c r="AT6212" s="89"/>
      <c r="AU6212" s="88">
        <v>10555</v>
      </c>
      <c r="AV6212" s="92"/>
      <c r="AW6212" s="93">
        <v>2120</v>
      </c>
      <c r="AX6212" s="92"/>
      <c r="AY6212" s="94">
        <v>0</v>
      </c>
      <c r="AZ6212" s="95"/>
      <c r="BA6212" s="94">
        <v>0</v>
      </c>
      <c r="BB6212" s="92"/>
      <c r="BC6212" s="96"/>
      <c r="BD6212" s="97"/>
      <c r="BE6212" s="30" t="str">
        <f t="shared" si="904"/>
        <v>oui</v>
      </c>
      <c r="BF6212" s="98" t="str">
        <f t="shared" si="904"/>
        <v>oui</v>
      </c>
      <c r="BG6212" s="98" t="str">
        <f t="shared" si="904"/>
        <v>oui</v>
      </c>
      <c r="BH6212" s="98" t="str">
        <f t="shared" si="904"/>
        <v>oui</v>
      </c>
      <c r="BI6212" s="98" t="str">
        <f t="shared" si="904"/>
        <v>oui</v>
      </c>
      <c r="BJ6212" s="98" t="str">
        <f t="shared" si="904"/>
        <v>oui</v>
      </c>
      <c r="BK6212" s="98" t="str">
        <f t="shared" si="904"/>
        <v>oui</v>
      </c>
      <c r="BL6212" s="33" t="str">
        <f t="shared" si="904"/>
        <v>oui</v>
      </c>
    </row>
    <row r="6213" spans="1:64" s="24" customFormat="1" ht="11.25" customHeight="1" x14ac:dyDescent="0.2">
      <c r="A6213" s="541" t="s">
        <v>76</v>
      </c>
      <c r="B6213" s="536">
        <f t="shared" ref="B6213:B6219" si="906">+SUM(R6213:V6213)</f>
        <v>112015</v>
      </c>
      <c r="C6213" s="15"/>
      <c r="D6213" s="542">
        <v>32898</v>
      </c>
      <c r="E6213" s="542">
        <v>0</v>
      </c>
      <c r="F6213" s="542">
        <v>0</v>
      </c>
      <c r="G6213" s="542">
        <v>0</v>
      </c>
      <c r="H6213" s="542">
        <v>3423</v>
      </c>
      <c r="I6213" s="542">
        <v>0</v>
      </c>
      <c r="J6213" s="542">
        <v>0</v>
      </c>
      <c r="K6213" s="542">
        <v>0</v>
      </c>
      <c r="L6213" s="542">
        <v>75729</v>
      </c>
      <c r="M6213" s="542">
        <v>0</v>
      </c>
      <c r="N6213" s="542">
        <v>0</v>
      </c>
      <c r="O6213" s="543">
        <v>0</v>
      </c>
      <c r="P6213" s="543">
        <v>0</v>
      </c>
      <c r="Q6213" s="543"/>
      <c r="R6213" s="538">
        <f t="shared" ref="R6213:S6219" si="907">+D6213+F6213+L6213+H6213+J6213+N6213</f>
        <v>112050</v>
      </c>
      <c r="S6213" s="539">
        <f t="shared" si="907"/>
        <v>0</v>
      </c>
      <c r="T6213" s="543">
        <v>-35</v>
      </c>
      <c r="U6213" s="88">
        <f t="shared" ref="U6213:U6219" si="908">P6213</f>
        <v>0</v>
      </c>
      <c r="V6213" s="89"/>
      <c r="W6213" s="27" t="s">
        <v>10</v>
      </c>
      <c r="X6213" s="88">
        <f t="shared" ref="X6213:X6219" si="909">ROUND((D6213+E6213)*$X$5805,0)</f>
        <v>6580</v>
      </c>
      <c r="Y6213" s="88">
        <f t="shared" ref="Y6213:Y6219" si="910">ROUND((F6213+G6213)*$Y$5805,0)</f>
        <v>0</v>
      </c>
      <c r="Z6213" s="88">
        <f t="shared" ref="Z6213:Z6219" si="911">ROUND((H6213+I6213)*$Z$5805,0)</f>
        <v>342</v>
      </c>
      <c r="AA6213" s="88">
        <f t="shared" ref="AA6213:AA6219" si="912">ROUND((J6213+K6213)*$AA$5805,0)</f>
        <v>0</v>
      </c>
      <c r="AB6213" s="88">
        <f t="shared" ref="AB6213:AB6219" si="913">ROUND((L6213+M6213)*$AB$5805,0)</f>
        <v>4165</v>
      </c>
      <c r="AC6213" s="88">
        <f t="shared" ref="AC6213:AC6219" si="914">ROUND((N6213+O6213)*$AC$5805,0)</f>
        <v>0</v>
      </c>
      <c r="AD6213" s="88">
        <f t="shared" ref="AD6213:AD6219" si="915">ROUND((P6213+Q6213)*$AD$5805,0)</f>
        <v>0</v>
      </c>
      <c r="AE6213" s="88">
        <f t="shared" ref="AE6213:AE6219" si="916">SUM(X6213:AD6213)</f>
        <v>11087</v>
      </c>
      <c r="AF6213" s="89"/>
      <c r="AG6213" s="89"/>
      <c r="AH6213" s="88">
        <f t="shared" ref="AH6213:AH6219" si="917">+AE6213+AF6213+AG6213</f>
        <v>11087</v>
      </c>
      <c r="AI6213" s="90">
        <f t="shared" si="905"/>
        <v>0</v>
      </c>
      <c r="AJ6213" s="92"/>
      <c r="AK6213" s="89">
        <v>324</v>
      </c>
      <c r="AL6213" s="89"/>
      <c r="AM6213" s="88">
        <f t="shared" ref="AM6213:AM6219" si="918">+AK6213+AL6213</f>
        <v>324</v>
      </c>
      <c r="AN6213" s="89">
        <v>9820</v>
      </c>
      <c r="AO6213" s="89"/>
      <c r="AP6213" s="88">
        <f t="shared" ref="AP6213:AP6219" si="919">+AN6213+AO6213</f>
        <v>9820</v>
      </c>
      <c r="AQ6213" s="89">
        <v>3</v>
      </c>
      <c r="AR6213" s="89"/>
      <c r="AS6213" s="88">
        <f t="shared" ref="AS6213:AS6219" si="920">+IF(BA6212&gt;0,BA6212,0)</f>
        <v>0</v>
      </c>
      <c r="AT6213" s="89"/>
      <c r="AU6213" s="88">
        <f t="shared" ref="AU6213:AU6219" si="921">+AM6213+AP6213+AQ6213+AR6213+AS6213+AT6213</f>
        <v>10147</v>
      </c>
      <c r="AV6213" s="92"/>
      <c r="AW6213" s="93">
        <f t="shared" ref="AW6213:AW6219" si="922">IF((AH6213-AU6213)&gt;0,(AH6213-AU6213),0)</f>
        <v>940</v>
      </c>
      <c r="AX6213" s="92"/>
      <c r="AY6213" s="94">
        <f t="shared" ref="AY6213:AY6219" si="923">IF((AH6213-AU6213)&lt;0,-(AH6213-AU6213),0)</f>
        <v>0</v>
      </c>
      <c r="AZ6213" s="95"/>
      <c r="BA6213" s="94">
        <f t="shared" ref="BA6213:BA6219" si="924">AY6213-AZ6213</f>
        <v>0</v>
      </c>
      <c r="BB6213" s="92"/>
      <c r="BC6213" s="96"/>
      <c r="BD6213" s="97"/>
      <c r="BE6213" s="30" t="str">
        <f t="shared" si="904"/>
        <v>oui</v>
      </c>
      <c r="BF6213" s="98" t="str">
        <f t="shared" si="904"/>
        <v>oui</v>
      </c>
      <c r="BG6213" s="98" t="str">
        <f t="shared" si="904"/>
        <v>oui</v>
      </c>
      <c r="BH6213" s="98" t="str">
        <f t="shared" si="904"/>
        <v>oui</v>
      </c>
      <c r="BI6213" s="98" t="str">
        <f t="shared" si="904"/>
        <v>oui</v>
      </c>
      <c r="BJ6213" s="98" t="str">
        <f t="shared" si="904"/>
        <v>oui</v>
      </c>
      <c r="BK6213" s="98" t="str">
        <f t="shared" si="904"/>
        <v>oui</v>
      </c>
      <c r="BL6213" s="33" t="str">
        <f t="shared" si="904"/>
        <v>oui</v>
      </c>
    </row>
    <row r="6214" spans="1:64" s="16" customFormat="1" ht="11.25" customHeight="1" x14ac:dyDescent="0.2">
      <c r="A6214" s="541" t="s">
        <v>77</v>
      </c>
      <c r="B6214" s="536">
        <f t="shared" si="906"/>
        <v>108164</v>
      </c>
      <c r="C6214" s="15"/>
      <c r="D6214" s="542">
        <v>29386</v>
      </c>
      <c r="E6214" s="542"/>
      <c r="F6214" s="542"/>
      <c r="G6214" s="542"/>
      <c r="H6214" s="542">
        <v>2975</v>
      </c>
      <c r="I6214" s="542"/>
      <c r="J6214" s="542"/>
      <c r="K6214" s="542"/>
      <c r="L6214" s="542">
        <v>75803</v>
      </c>
      <c r="M6214" s="542">
        <v>0</v>
      </c>
      <c r="N6214" s="542">
        <v>0</v>
      </c>
      <c r="O6214" s="543"/>
      <c r="P6214" s="543">
        <v>0</v>
      </c>
      <c r="Q6214" s="543"/>
      <c r="R6214" s="538">
        <f t="shared" si="907"/>
        <v>108164</v>
      </c>
      <c r="S6214" s="539">
        <f t="shared" si="907"/>
        <v>0</v>
      </c>
      <c r="T6214" s="543"/>
      <c r="U6214" s="88">
        <f t="shared" si="908"/>
        <v>0</v>
      </c>
      <c r="V6214" s="89"/>
      <c r="W6214" s="27" t="s">
        <v>10</v>
      </c>
      <c r="X6214" s="88">
        <f t="shared" si="909"/>
        <v>5877</v>
      </c>
      <c r="Y6214" s="88">
        <f t="shared" si="910"/>
        <v>0</v>
      </c>
      <c r="Z6214" s="88">
        <f t="shared" si="911"/>
        <v>298</v>
      </c>
      <c r="AA6214" s="88">
        <f t="shared" si="912"/>
        <v>0</v>
      </c>
      <c r="AB6214" s="88">
        <f t="shared" si="913"/>
        <v>4169</v>
      </c>
      <c r="AC6214" s="88">
        <f t="shared" si="914"/>
        <v>0</v>
      </c>
      <c r="AD6214" s="88">
        <f t="shared" si="915"/>
        <v>0</v>
      </c>
      <c r="AE6214" s="88">
        <f t="shared" si="916"/>
        <v>10344</v>
      </c>
      <c r="AF6214" s="89"/>
      <c r="AG6214" s="89"/>
      <c r="AH6214" s="88">
        <f t="shared" si="917"/>
        <v>10344</v>
      </c>
      <c r="AI6214" s="90">
        <f t="shared" si="905"/>
        <v>0</v>
      </c>
      <c r="AJ6214" s="99"/>
      <c r="AK6214" s="89">
        <v>363</v>
      </c>
      <c r="AL6214" s="89"/>
      <c r="AM6214" s="88">
        <f t="shared" si="918"/>
        <v>363</v>
      </c>
      <c r="AN6214" s="89">
        <v>8307</v>
      </c>
      <c r="AO6214" s="89"/>
      <c r="AP6214" s="88">
        <f t="shared" si="919"/>
        <v>8307</v>
      </c>
      <c r="AQ6214" s="89"/>
      <c r="AR6214" s="89"/>
      <c r="AS6214" s="88">
        <f t="shared" si="920"/>
        <v>0</v>
      </c>
      <c r="AT6214" s="89"/>
      <c r="AU6214" s="88">
        <f t="shared" si="921"/>
        <v>8670</v>
      </c>
      <c r="AV6214" s="99"/>
      <c r="AW6214" s="93">
        <f t="shared" si="922"/>
        <v>1674</v>
      </c>
      <c r="AX6214" s="99"/>
      <c r="AY6214" s="94">
        <f t="shared" si="923"/>
        <v>0</v>
      </c>
      <c r="AZ6214" s="100"/>
      <c r="BA6214" s="101">
        <f t="shared" si="924"/>
        <v>0</v>
      </c>
      <c r="BB6214" s="99"/>
      <c r="BC6214" s="102"/>
      <c r="BD6214" s="103"/>
      <c r="BE6214" s="30" t="str">
        <f t="shared" si="904"/>
        <v>oui</v>
      </c>
      <c r="BF6214" s="98" t="str">
        <f t="shared" si="904"/>
        <v>oui</v>
      </c>
      <c r="BG6214" s="98" t="str">
        <f t="shared" si="904"/>
        <v>oui</v>
      </c>
      <c r="BH6214" s="98" t="str">
        <f t="shared" si="904"/>
        <v>oui</v>
      </c>
      <c r="BI6214" s="98" t="str">
        <f t="shared" si="904"/>
        <v>oui</v>
      </c>
      <c r="BJ6214" s="98" t="str">
        <f t="shared" si="904"/>
        <v>oui</v>
      </c>
      <c r="BK6214" s="98" t="str">
        <f t="shared" si="904"/>
        <v>oui</v>
      </c>
      <c r="BL6214" s="33" t="str">
        <f t="shared" si="904"/>
        <v>oui</v>
      </c>
    </row>
    <row r="6215" spans="1:64" s="24" customFormat="1" ht="11.25" customHeight="1" x14ac:dyDescent="0.2">
      <c r="A6215" s="541" t="s">
        <v>78</v>
      </c>
      <c r="B6215" s="536">
        <f t="shared" si="906"/>
        <v>101803</v>
      </c>
      <c r="C6215" s="15"/>
      <c r="D6215" s="542">
        <v>27198</v>
      </c>
      <c r="E6215" s="542"/>
      <c r="F6215" s="542"/>
      <c r="G6215" s="542"/>
      <c r="H6215" s="542">
        <v>2742</v>
      </c>
      <c r="I6215" s="542"/>
      <c r="J6215" s="542"/>
      <c r="K6215" s="542"/>
      <c r="L6215" s="542">
        <v>71863</v>
      </c>
      <c r="M6215" s="542">
        <v>0</v>
      </c>
      <c r="N6215" s="542">
        <v>0</v>
      </c>
      <c r="O6215" s="543"/>
      <c r="P6215" s="543">
        <v>0</v>
      </c>
      <c r="Q6215" s="543"/>
      <c r="R6215" s="538">
        <f t="shared" si="907"/>
        <v>101803</v>
      </c>
      <c r="S6215" s="539">
        <f t="shared" si="907"/>
        <v>0</v>
      </c>
      <c r="T6215" s="543"/>
      <c r="U6215" s="88">
        <f t="shared" si="908"/>
        <v>0</v>
      </c>
      <c r="V6215" s="89"/>
      <c r="W6215" s="27" t="s">
        <v>10</v>
      </c>
      <c r="X6215" s="88">
        <f t="shared" si="909"/>
        <v>5440</v>
      </c>
      <c r="Y6215" s="88">
        <f t="shared" si="910"/>
        <v>0</v>
      </c>
      <c r="Z6215" s="88">
        <f t="shared" si="911"/>
        <v>274</v>
      </c>
      <c r="AA6215" s="88">
        <f t="shared" si="912"/>
        <v>0</v>
      </c>
      <c r="AB6215" s="88">
        <f t="shared" si="913"/>
        <v>3952</v>
      </c>
      <c r="AC6215" s="88">
        <f t="shared" si="914"/>
        <v>0</v>
      </c>
      <c r="AD6215" s="88">
        <f t="shared" si="915"/>
        <v>0</v>
      </c>
      <c r="AE6215" s="88">
        <f t="shared" si="916"/>
        <v>9666</v>
      </c>
      <c r="AF6215" s="89"/>
      <c r="AG6215" s="89"/>
      <c r="AH6215" s="88">
        <f t="shared" si="917"/>
        <v>9666</v>
      </c>
      <c r="AI6215" s="90">
        <f t="shared" si="905"/>
        <v>0</v>
      </c>
      <c r="AJ6215" s="92"/>
      <c r="AK6215" s="89"/>
      <c r="AL6215" s="89"/>
      <c r="AM6215" s="88">
        <f t="shared" si="918"/>
        <v>0</v>
      </c>
      <c r="AN6215" s="89">
        <v>7520</v>
      </c>
      <c r="AO6215" s="89"/>
      <c r="AP6215" s="88">
        <f t="shared" si="919"/>
        <v>7520</v>
      </c>
      <c r="AQ6215" s="89"/>
      <c r="AR6215" s="89"/>
      <c r="AS6215" s="88">
        <f t="shared" si="920"/>
        <v>0</v>
      </c>
      <c r="AT6215" s="89"/>
      <c r="AU6215" s="88">
        <f t="shared" si="921"/>
        <v>7520</v>
      </c>
      <c r="AV6215" s="92"/>
      <c r="AW6215" s="93">
        <f t="shared" si="922"/>
        <v>2146</v>
      </c>
      <c r="AX6215" s="92"/>
      <c r="AY6215" s="94">
        <f t="shared" si="923"/>
        <v>0</v>
      </c>
      <c r="AZ6215" s="95"/>
      <c r="BA6215" s="94">
        <f t="shared" si="924"/>
        <v>0</v>
      </c>
      <c r="BB6215" s="92"/>
      <c r="BC6215" s="96"/>
      <c r="BD6215" s="97"/>
      <c r="BE6215" s="30" t="str">
        <f t="shared" si="904"/>
        <v>oui</v>
      </c>
      <c r="BF6215" s="98" t="str">
        <f t="shared" si="904"/>
        <v>oui</v>
      </c>
      <c r="BG6215" s="98" t="str">
        <f t="shared" si="904"/>
        <v>oui</v>
      </c>
      <c r="BH6215" s="98" t="str">
        <f t="shared" si="904"/>
        <v>oui</v>
      </c>
      <c r="BI6215" s="98" t="str">
        <f t="shared" si="904"/>
        <v>oui</v>
      </c>
      <c r="BJ6215" s="98" t="str">
        <f t="shared" si="904"/>
        <v>oui</v>
      </c>
      <c r="BK6215" s="98" t="str">
        <f t="shared" si="904"/>
        <v>oui</v>
      </c>
      <c r="BL6215" s="33" t="str">
        <f t="shared" si="904"/>
        <v>oui</v>
      </c>
    </row>
    <row r="6216" spans="1:64" s="24" customFormat="1" ht="11.25" customHeight="1" x14ac:dyDescent="0.2">
      <c r="A6216" s="541" t="s">
        <v>79</v>
      </c>
      <c r="B6216" s="536">
        <f t="shared" si="906"/>
        <v>127408</v>
      </c>
      <c r="C6216" s="15"/>
      <c r="D6216" s="542">
        <v>34954</v>
      </c>
      <c r="E6216" s="542">
        <v>0</v>
      </c>
      <c r="F6216" s="542">
        <v>0</v>
      </c>
      <c r="G6216" s="542">
        <v>0</v>
      </c>
      <c r="H6216" s="542">
        <v>4723</v>
      </c>
      <c r="I6216" s="542">
        <v>0</v>
      </c>
      <c r="J6216" s="542">
        <v>0</v>
      </c>
      <c r="K6216" s="542">
        <v>0</v>
      </c>
      <c r="L6216" s="542">
        <v>87731</v>
      </c>
      <c r="M6216" s="542">
        <v>0</v>
      </c>
      <c r="N6216" s="542">
        <v>0</v>
      </c>
      <c r="O6216" s="543">
        <v>0</v>
      </c>
      <c r="P6216" s="543">
        <v>0</v>
      </c>
      <c r="Q6216" s="543"/>
      <c r="R6216" s="538">
        <f t="shared" si="907"/>
        <v>127408</v>
      </c>
      <c r="S6216" s="539">
        <f t="shared" si="907"/>
        <v>0</v>
      </c>
      <c r="T6216" s="543"/>
      <c r="U6216" s="88">
        <f t="shared" si="908"/>
        <v>0</v>
      </c>
      <c r="V6216" s="89"/>
      <c r="W6216" s="27" t="s">
        <v>10</v>
      </c>
      <c r="X6216" s="88">
        <f t="shared" si="909"/>
        <v>6991</v>
      </c>
      <c r="Y6216" s="88">
        <f t="shared" si="910"/>
        <v>0</v>
      </c>
      <c r="Z6216" s="88">
        <f t="shared" si="911"/>
        <v>472</v>
      </c>
      <c r="AA6216" s="88">
        <f t="shared" si="912"/>
        <v>0</v>
      </c>
      <c r="AB6216" s="88">
        <f t="shared" si="913"/>
        <v>4825</v>
      </c>
      <c r="AC6216" s="88">
        <f t="shared" si="914"/>
        <v>0</v>
      </c>
      <c r="AD6216" s="88">
        <f t="shared" si="915"/>
        <v>0</v>
      </c>
      <c r="AE6216" s="88">
        <f t="shared" si="916"/>
        <v>12288</v>
      </c>
      <c r="AF6216" s="89"/>
      <c r="AG6216" s="89"/>
      <c r="AH6216" s="88">
        <f t="shared" si="917"/>
        <v>12288</v>
      </c>
      <c r="AI6216" s="90">
        <f t="shared" si="905"/>
        <v>0</v>
      </c>
      <c r="AJ6216" s="92"/>
      <c r="AK6216" s="89">
        <v>0</v>
      </c>
      <c r="AL6216" s="89">
        <v>0</v>
      </c>
      <c r="AM6216" s="88">
        <f t="shared" si="918"/>
        <v>0</v>
      </c>
      <c r="AN6216" s="89">
        <v>9694</v>
      </c>
      <c r="AO6216" s="89">
        <v>0</v>
      </c>
      <c r="AP6216" s="88">
        <f t="shared" si="919"/>
        <v>9694</v>
      </c>
      <c r="AQ6216" s="89">
        <v>0</v>
      </c>
      <c r="AR6216" s="89">
        <v>0</v>
      </c>
      <c r="AS6216" s="88">
        <f t="shared" si="920"/>
        <v>0</v>
      </c>
      <c r="AT6216" s="89"/>
      <c r="AU6216" s="88">
        <f t="shared" si="921"/>
        <v>9694</v>
      </c>
      <c r="AV6216" s="92"/>
      <c r="AW6216" s="93">
        <f t="shared" si="922"/>
        <v>2594</v>
      </c>
      <c r="AX6216" s="92"/>
      <c r="AY6216" s="94">
        <f t="shared" si="923"/>
        <v>0</v>
      </c>
      <c r="AZ6216" s="95"/>
      <c r="BA6216" s="94">
        <f t="shared" si="924"/>
        <v>0</v>
      </c>
      <c r="BB6216" s="92"/>
      <c r="BC6216" s="96"/>
      <c r="BD6216" s="97"/>
      <c r="BE6216" s="30" t="str">
        <f t="shared" si="904"/>
        <v>oui</v>
      </c>
      <c r="BF6216" s="98" t="str">
        <f t="shared" si="904"/>
        <v>oui</v>
      </c>
      <c r="BG6216" s="98" t="str">
        <f t="shared" si="904"/>
        <v>oui</v>
      </c>
      <c r="BH6216" s="98" t="str">
        <f t="shared" si="904"/>
        <v>oui</v>
      </c>
      <c r="BI6216" s="98" t="str">
        <f t="shared" si="904"/>
        <v>oui</v>
      </c>
      <c r="BJ6216" s="98" t="str">
        <f t="shared" si="904"/>
        <v>oui</v>
      </c>
      <c r="BK6216" s="98" t="str">
        <f t="shared" si="904"/>
        <v>oui</v>
      </c>
      <c r="BL6216" s="33" t="str">
        <f t="shared" si="904"/>
        <v>oui</v>
      </c>
    </row>
    <row r="6217" spans="1:64" s="24" customFormat="1" ht="11.25" customHeight="1" x14ac:dyDescent="0.2">
      <c r="A6217" s="541" t="s">
        <v>80</v>
      </c>
      <c r="B6217" s="536">
        <f t="shared" si="906"/>
        <v>120624</v>
      </c>
      <c r="C6217" s="15"/>
      <c r="D6217" s="542">
        <v>35173</v>
      </c>
      <c r="E6217" s="542">
        <v>0</v>
      </c>
      <c r="F6217" s="542">
        <v>0</v>
      </c>
      <c r="G6217" s="542">
        <v>0</v>
      </c>
      <c r="H6217" s="542">
        <v>3587</v>
      </c>
      <c r="I6217" s="542">
        <v>0</v>
      </c>
      <c r="J6217" s="542">
        <v>0</v>
      </c>
      <c r="K6217" s="542">
        <v>0</v>
      </c>
      <c r="L6217" s="542">
        <v>81854</v>
      </c>
      <c r="M6217" s="542">
        <v>0</v>
      </c>
      <c r="N6217" s="542">
        <v>0</v>
      </c>
      <c r="O6217" s="543">
        <v>0</v>
      </c>
      <c r="P6217" s="543">
        <v>10</v>
      </c>
      <c r="Q6217" s="543">
        <v>0</v>
      </c>
      <c r="R6217" s="538">
        <f t="shared" si="907"/>
        <v>120614</v>
      </c>
      <c r="S6217" s="539">
        <f t="shared" si="907"/>
        <v>0</v>
      </c>
      <c r="T6217" s="543">
        <v>0</v>
      </c>
      <c r="U6217" s="88">
        <f t="shared" si="908"/>
        <v>10</v>
      </c>
      <c r="V6217" s="89"/>
      <c r="W6217" s="27" t="s">
        <v>10</v>
      </c>
      <c r="X6217" s="88">
        <f t="shared" si="909"/>
        <v>7035</v>
      </c>
      <c r="Y6217" s="88">
        <f t="shared" si="910"/>
        <v>0</v>
      </c>
      <c r="Z6217" s="88">
        <f t="shared" si="911"/>
        <v>359</v>
      </c>
      <c r="AA6217" s="88">
        <f t="shared" si="912"/>
        <v>0</v>
      </c>
      <c r="AB6217" s="88">
        <f t="shared" si="913"/>
        <v>4502</v>
      </c>
      <c r="AC6217" s="88">
        <f t="shared" si="914"/>
        <v>0</v>
      </c>
      <c r="AD6217" s="88">
        <f t="shared" si="915"/>
        <v>0</v>
      </c>
      <c r="AE6217" s="88">
        <f t="shared" si="916"/>
        <v>11896</v>
      </c>
      <c r="AF6217" s="89"/>
      <c r="AG6217" s="89"/>
      <c r="AH6217" s="88">
        <f t="shared" si="917"/>
        <v>11896</v>
      </c>
      <c r="AI6217" s="90">
        <f t="shared" si="905"/>
        <v>0</v>
      </c>
      <c r="AJ6217" s="92"/>
      <c r="AK6217" s="89">
        <v>0</v>
      </c>
      <c r="AL6217" s="89"/>
      <c r="AM6217" s="88">
        <f t="shared" si="918"/>
        <v>0</v>
      </c>
      <c r="AN6217" s="542">
        <v>10366</v>
      </c>
      <c r="AO6217" s="542">
        <v>0</v>
      </c>
      <c r="AP6217" s="88">
        <f t="shared" si="919"/>
        <v>10366</v>
      </c>
      <c r="AQ6217" s="89">
        <v>0</v>
      </c>
      <c r="AR6217" s="89"/>
      <c r="AS6217" s="88">
        <f t="shared" si="920"/>
        <v>0</v>
      </c>
      <c r="AT6217" s="89"/>
      <c r="AU6217" s="88">
        <f t="shared" si="921"/>
        <v>10366</v>
      </c>
      <c r="AV6217" s="92"/>
      <c r="AW6217" s="93">
        <f t="shared" si="922"/>
        <v>1530</v>
      </c>
      <c r="AX6217" s="92"/>
      <c r="AY6217" s="94">
        <f t="shared" si="923"/>
        <v>0</v>
      </c>
      <c r="AZ6217" s="95">
        <v>0</v>
      </c>
      <c r="BA6217" s="94">
        <f t="shared" si="924"/>
        <v>0</v>
      </c>
      <c r="BB6217" s="92"/>
      <c r="BC6217" s="96"/>
      <c r="BD6217" s="97"/>
      <c r="BE6217" s="30" t="str">
        <f t="shared" si="904"/>
        <v>oui</v>
      </c>
      <c r="BF6217" s="98"/>
      <c r="BG6217" s="98"/>
      <c r="BH6217" s="98"/>
      <c r="BI6217" s="98"/>
      <c r="BJ6217" s="98"/>
      <c r="BK6217" s="98"/>
      <c r="BL6217" s="33"/>
    </row>
    <row r="6218" spans="1:64" s="24" customFormat="1" ht="11.25" customHeight="1" x14ac:dyDescent="0.2">
      <c r="A6218" s="541" t="s">
        <v>81</v>
      </c>
      <c r="B6218" s="536">
        <f t="shared" si="906"/>
        <v>0</v>
      </c>
      <c r="C6218" s="15"/>
      <c r="D6218" s="542">
        <v>0</v>
      </c>
      <c r="E6218" s="542">
        <v>0</v>
      </c>
      <c r="F6218" s="542">
        <v>0</v>
      </c>
      <c r="G6218" s="542">
        <v>0</v>
      </c>
      <c r="H6218" s="542">
        <v>0</v>
      </c>
      <c r="I6218" s="542">
        <v>0</v>
      </c>
      <c r="J6218" s="542">
        <v>0</v>
      </c>
      <c r="K6218" s="542">
        <v>0</v>
      </c>
      <c r="L6218" s="542">
        <v>0</v>
      </c>
      <c r="M6218" s="542">
        <v>0</v>
      </c>
      <c r="N6218" s="542">
        <v>0</v>
      </c>
      <c r="O6218" s="543">
        <v>0</v>
      </c>
      <c r="P6218" s="543">
        <v>0</v>
      </c>
      <c r="Q6218" s="543">
        <v>0</v>
      </c>
      <c r="R6218" s="538">
        <f t="shared" si="907"/>
        <v>0</v>
      </c>
      <c r="S6218" s="539">
        <f t="shared" si="907"/>
        <v>0</v>
      </c>
      <c r="T6218" s="543">
        <v>0</v>
      </c>
      <c r="U6218" s="88">
        <f t="shared" si="908"/>
        <v>0</v>
      </c>
      <c r="V6218" s="89"/>
      <c r="W6218" s="27" t="s">
        <v>10</v>
      </c>
      <c r="X6218" s="88">
        <f t="shared" si="909"/>
        <v>0</v>
      </c>
      <c r="Y6218" s="88">
        <f t="shared" si="910"/>
        <v>0</v>
      </c>
      <c r="Z6218" s="88">
        <f t="shared" si="911"/>
        <v>0</v>
      </c>
      <c r="AA6218" s="88">
        <f t="shared" si="912"/>
        <v>0</v>
      </c>
      <c r="AB6218" s="88">
        <f t="shared" si="913"/>
        <v>0</v>
      </c>
      <c r="AC6218" s="88">
        <f t="shared" si="914"/>
        <v>0</v>
      </c>
      <c r="AD6218" s="88">
        <f t="shared" si="915"/>
        <v>0</v>
      </c>
      <c r="AE6218" s="88">
        <f t="shared" si="916"/>
        <v>0</v>
      </c>
      <c r="AF6218" s="89"/>
      <c r="AG6218" s="89"/>
      <c r="AH6218" s="88">
        <f t="shared" si="917"/>
        <v>0</v>
      </c>
      <c r="AI6218" s="90">
        <f t="shared" si="905"/>
        <v>0</v>
      </c>
      <c r="AJ6218" s="92"/>
      <c r="AK6218" s="89">
        <v>0</v>
      </c>
      <c r="AL6218" s="89"/>
      <c r="AM6218" s="88">
        <f t="shared" si="918"/>
        <v>0</v>
      </c>
      <c r="AN6218" s="542">
        <v>0</v>
      </c>
      <c r="AO6218" s="542">
        <v>0</v>
      </c>
      <c r="AP6218" s="88">
        <f t="shared" si="919"/>
        <v>0</v>
      </c>
      <c r="AQ6218" s="89">
        <v>0</v>
      </c>
      <c r="AR6218" s="89"/>
      <c r="AS6218" s="88">
        <f t="shared" si="920"/>
        <v>0</v>
      </c>
      <c r="AT6218" s="89"/>
      <c r="AU6218" s="88">
        <f t="shared" si="921"/>
        <v>0</v>
      </c>
      <c r="AV6218" s="92"/>
      <c r="AW6218" s="93">
        <f t="shared" si="922"/>
        <v>0</v>
      </c>
      <c r="AX6218" s="92"/>
      <c r="AY6218" s="94">
        <f t="shared" si="923"/>
        <v>0</v>
      </c>
      <c r="AZ6218" s="95">
        <v>0</v>
      </c>
      <c r="BA6218" s="94">
        <f t="shared" si="924"/>
        <v>0</v>
      </c>
      <c r="BB6218" s="92"/>
      <c r="BC6218" s="96"/>
      <c r="BD6218" s="97"/>
      <c r="BE6218" s="30" t="str">
        <f t="shared" ref="BE6218:BL6233" si="925">+BE6217</f>
        <v>oui</v>
      </c>
      <c r="BF6218" s="98"/>
      <c r="BG6218" s="98"/>
      <c r="BH6218" s="98"/>
      <c r="BI6218" s="98"/>
      <c r="BJ6218" s="98"/>
      <c r="BK6218" s="98"/>
      <c r="BL6218" s="33"/>
    </row>
    <row r="6219" spans="1:64" s="24" customFormat="1" ht="11.25" customHeight="1" x14ac:dyDescent="0.2">
      <c r="A6219" s="541" t="s">
        <v>82</v>
      </c>
      <c r="B6219" s="536">
        <f t="shared" si="906"/>
        <v>0</v>
      </c>
      <c r="C6219" s="15"/>
      <c r="D6219" s="542">
        <v>0</v>
      </c>
      <c r="E6219" s="542">
        <v>0</v>
      </c>
      <c r="F6219" s="542">
        <v>0</v>
      </c>
      <c r="G6219" s="542">
        <v>0</v>
      </c>
      <c r="H6219" s="542">
        <v>0</v>
      </c>
      <c r="I6219" s="542">
        <v>0</v>
      </c>
      <c r="J6219" s="542">
        <v>0</v>
      </c>
      <c r="K6219" s="542">
        <v>0</v>
      </c>
      <c r="L6219" s="542">
        <v>0</v>
      </c>
      <c r="M6219" s="542">
        <v>0</v>
      </c>
      <c r="N6219" s="542">
        <v>0</v>
      </c>
      <c r="O6219" s="543">
        <v>0</v>
      </c>
      <c r="P6219" s="543">
        <v>0</v>
      </c>
      <c r="Q6219" s="543">
        <v>0</v>
      </c>
      <c r="R6219" s="538">
        <f t="shared" si="907"/>
        <v>0</v>
      </c>
      <c r="S6219" s="539">
        <f t="shared" si="907"/>
        <v>0</v>
      </c>
      <c r="T6219" s="543">
        <v>0</v>
      </c>
      <c r="U6219" s="88">
        <f t="shared" si="908"/>
        <v>0</v>
      </c>
      <c r="V6219" s="89"/>
      <c r="W6219" s="27" t="s">
        <v>10</v>
      </c>
      <c r="X6219" s="88">
        <f t="shared" si="909"/>
        <v>0</v>
      </c>
      <c r="Y6219" s="88">
        <f t="shared" si="910"/>
        <v>0</v>
      </c>
      <c r="Z6219" s="88">
        <f t="shared" si="911"/>
        <v>0</v>
      </c>
      <c r="AA6219" s="88">
        <f t="shared" si="912"/>
        <v>0</v>
      </c>
      <c r="AB6219" s="88">
        <f t="shared" si="913"/>
        <v>0</v>
      </c>
      <c r="AC6219" s="88">
        <f t="shared" si="914"/>
        <v>0</v>
      </c>
      <c r="AD6219" s="88">
        <f t="shared" si="915"/>
        <v>0</v>
      </c>
      <c r="AE6219" s="88">
        <f t="shared" si="916"/>
        <v>0</v>
      </c>
      <c r="AF6219" s="89"/>
      <c r="AG6219" s="89"/>
      <c r="AH6219" s="88">
        <f t="shared" si="917"/>
        <v>0</v>
      </c>
      <c r="AI6219" s="90">
        <f t="shared" si="905"/>
        <v>0</v>
      </c>
      <c r="AJ6219" s="92"/>
      <c r="AK6219" s="89">
        <v>0</v>
      </c>
      <c r="AL6219" s="89"/>
      <c r="AM6219" s="88">
        <f t="shared" si="918"/>
        <v>0</v>
      </c>
      <c r="AN6219" s="542">
        <v>0</v>
      </c>
      <c r="AO6219" s="542">
        <v>0</v>
      </c>
      <c r="AP6219" s="88">
        <f t="shared" si="919"/>
        <v>0</v>
      </c>
      <c r="AQ6219" s="89">
        <v>0</v>
      </c>
      <c r="AR6219" s="89"/>
      <c r="AS6219" s="88">
        <f t="shared" si="920"/>
        <v>0</v>
      </c>
      <c r="AT6219" s="89"/>
      <c r="AU6219" s="88">
        <f t="shared" si="921"/>
        <v>0</v>
      </c>
      <c r="AV6219" s="92"/>
      <c r="AW6219" s="93">
        <f t="shared" si="922"/>
        <v>0</v>
      </c>
      <c r="AX6219" s="92"/>
      <c r="AY6219" s="94">
        <f t="shared" si="923"/>
        <v>0</v>
      </c>
      <c r="AZ6219" s="95">
        <v>0</v>
      </c>
      <c r="BA6219" s="94">
        <f t="shared" si="924"/>
        <v>0</v>
      </c>
      <c r="BB6219" s="92"/>
      <c r="BC6219" s="96"/>
      <c r="BD6219" s="97"/>
      <c r="BE6219" s="30" t="str">
        <f t="shared" si="925"/>
        <v>oui</v>
      </c>
      <c r="BF6219" s="98"/>
      <c r="BG6219" s="98"/>
      <c r="BH6219" s="98"/>
      <c r="BI6219" s="98"/>
      <c r="BJ6219" s="98"/>
      <c r="BK6219" s="98"/>
      <c r="BL6219" s="33"/>
    </row>
    <row r="6220" spans="1:64" s="24" customFormat="1" ht="11.25" customHeight="1" x14ac:dyDescent="0.2">
      <c r="A6220" s="85"/>
      <c r="B6220" s="104"/>
      <c r="C6220" s="15"/>
      <c r="D6220" s="105"/>
      <c r="E6220" s="105"/>
      <c r="F6220" s="105"/>
      <c r="G6220" s="105"/>
      <c r="H6220" s="105"/>
      <c r="I6220" s="105"/>
      <c r="J6220" s="105"/>
      <c r="K6220" s="105"/>
      <c r="L6220" s="105"/>
      <c r="M6220" s="105"/>
      <c r="N6220" s="92"/>
      <c r="O6220" s="92"/>
      <c r="P6220" s="92"/>
      <c r="Q6220" s="92"/>
      <c r="R6220" s="92"/>
      <c r="S6220" s="92"/>
      <c r="U6220" s="92"/>
      <c r="V6220" s="92"/>
      <c r="W6220" s="27" t="s">
        <v>10</v>
      </c>
      <c r="X6220" s="92"/>
      <c r="Y6220" s="92"/>
      <c r="Z6220" s="92"/>
      <c r="AA6220" s="92"/>
      <c r="AB6220" s="92"/>
      <c r="AC6220" s="92"/>
      <c r="AD6220" s="92"/>
      <c r="AE6220" s="92"/>
      <c r="AF6220" s="106"/>
      <c r="AG6220" s="92"/>
      <c r="AH6220" s="92"/>
      <c r="AI6220" s="92"/>
      <c r="AJ6220" s="107"/>
      <c r="AK6220" s="106"/>
      <c r="AL6220" s="106"/>
      <c r="AM6220" s="106"/>
      <c r="AN6220" s="92"/>
      <c r="AO6220" s="92"/>
      <c r="AP6220" s="92"/>
      <c r="AQ6220" s="92"/>
      <c r="AR6220" s="92"/>
      <c r="AS6220" s="92"/>
      <c r="AT6220" s="92"/>
      <c r="AU6220" s="92"/>
      <c r="AV6220" s="92"/>
      <c r="AW6220" s="92"/>
      <c r="AX6220" s="92"/>
      <c r="AY6220" s="28"/>
      <c r="AZ6220" s="28"/>
      <c r="BA6220" s="28"/>
      <c r="BB6220" s="92"/>
      <c r="BD6220" s="29"/>
      <c r="BE6220" s="30" t="str">
        <f t="shared" si="925"/>
        <v>oui</v>
      </c>
      <c r="BF6220" s="98">
        <f t="shared" si="925"/>
        <v>0</v>
      </c>
      <c r="BG6220" s="98">
        <f t="shared" si="925"/>
        <v>0</v>
      </c>
      <c r="BH6220" s="98">
        <f t="shared" si="925"/>
        <v>0</v>
      </c>
      <c r="BI6220" s="98">
        <f t="shared" si="925"/>
        <v>0</v>
      </c>
      <c r="BJ6220" s="98">
        <f t="shared" si="925"/>
        <v>0</v>
      </c>
      <c r="BK6220" s="98">
        <f t="shared" si="925"/>
        <v>0</v>
      </c>
      <c r="BL6220" s="33">
        <f t="shared" si="925"/>
        <v>0</v>
      </c>
    </row>
    <row r="6221" spans="1:64" s="24" customFormat="1" ht="12.75" customHeight="1" x14ac:dyDescent="0.2">
      <c r="A6221" s="544" t="s">
        <v>83</v>
      </c>
      <c r="B6221" s="108">
        <f>SUM(B6208:B6219)</f>
        <v>1188850</v>
      </c>
      <c r="C6221" s="15"/>
      <c r="D6221" s="539">
        <f t="shared" ref="D6221:V6221" si="926">SUM(D6208:D6220)</f>
        <v>350320</v>
      </c>
      <c r="E6221" s="539">
        <f t="shared" si="926"/>
        <v>0</v>
      </c>
      <c r="F6221" s="539">
        <f t="shared" si="926"/>
        <v>0</v>
      </c>
      <c r="G6221" s="539">
        <f t="shared" si="926"/>
        <v>0</v>
      </c>
      <c r="H6221" s="539">
        <f t="shared" si="926"/>
        <v>31482</v>
      </c>
      <c r="I6221" s="539">
        <f t="shared" si="926"/>
        <v>0</v>
      </c>
      <c r="J6221" s="539">
        <f t="shared" si="926"/>
        <v>0</v>
      </c>
      <c r="K6221" s="539">
        <f t="shared" si="926"/>
        <v>0</v>
      </c>
      <c r="L6221" s="539">
        <f t="shared" si="926"/>
        <v>807071</v>
      </c>
      <c r="M6221" s="539">
        <f t="shared" si="926"/>
        <v>0</v>
      </c>
      <c r="N6221" s="539">
        <f t="shared" si="926"/>
        <v>0</v>
      </c>
      <c r="O6221" s="539">
        <f t="shared" si="926"/>
        <v>0</v>
      </c>
      <c r="P6221" s="539">
        <f t="shared" si="926"/>
        <v>12</v>
      </c>
      <c r="Q6221" s="539">
        <f t="shared" si="926"/>
        <v>0</v>
      </c>
      <c r="R6221" s="539">
        <f t="shared" si="926"/>
        <v>1188873</v>
      </c>
      <c r="S6221" s="539">
        <f t="shared" si="926"/>
        <v>0</v>
      </c>
      <c r="T6221" s="539">
        <f t="shared" si="926"/>
        <v>-35</v>
      </c>
      <c r="U6221" s="88">
        <f t="shared" si="926"/>
        <v>12</v>
      </c>
      <c r="V6221" s="88">
        <f t="shared" si="926"/>
        <v>0</v>
      </c>
      <c r="W6221" s="27" t="s">
        <v>10</v>
      </c>
      <c r="X6221" s="539">
        <f t="shared" ref="X6221:AF6221" si="927">SUM(X6208:X6219)</f>
        <v>70065</v>
      </c>
      <c r="Y6221" s="539">
        <f t="shared" si="927"/>
        <v>0</v>
      </c>
      <c r="Z6221" s="539">
        <f t="shared" si="927"/>
        <v>3149</v>
      </c>
      <c r="AA6221" s="539">
        <f t="shared" si="927"/>
        <v>0</v>
      </c>
      <c r="AB6221" s="539">
        <f t="shared" si="927"/>
        <v>44387</v>
      </c>
      <c r="AC6221" s="539">
        <f t="shared" si="927"/>
        <v>0</v>
      </c>
      <c r="AD6221" s="539">
        <f t="shared" si="927"/>
        <v>0</v>
      </c>
      <c r="AE6221" s="539">
        <f t="shared" si="927"/>
        <v>117601</v>
      </c>
      <c r="AF6221" s="88">
        <f t="shared" si="927"/>
        <v>0</v>
      </c>
      <c r="AG6221" s="109"/>
      <c r="AH6221" s="539">
        <f>SUM(AH6208:AH6219)</f>
        <v>117601</v>
      </c>
      <c r="AI6221" s="88">
        <f>SUM(AI6208:AI6219)</f>
        <v>0</v>
      </c>
      <c r="AJ6221" s="107"/>
      <c r="AK6221" s="539">
        <f>SUM(AK6208:AK6219)</f>
        <v>687</v>
      </c>
      <c r="AL6221" s="539">
        <f>SUM(AL6208:AL6220)</f>
        <v>0</v>
      </c>
      <c r="AM6221" s="539"/>
      <c r="AN6221" s="539">
        <f>SUM(AN6208:AN6219)</f>
        <v>97644</v>
      </c>
      <c r="AO6221" s="539">
        <f>SUM(AO6208:AO6219)</f>
        <v>0</v>
      </c>
      <c r="AP6221" s="539">
        <f>SUM(AP6208:AP6219)</f>
        <v>97644</v>
      </c>
      <c r="AQ6221" s="539">
        <f>SUM(AQ6208:AQ6219)</f>
        <v>3</v>
      </c>
      <c r="AR6221" s="88">
        <f>SUM(AR6208:AR6219)</f>
        <v>0</v>
      </c>
      <c r="AS6221" s="109"/>
      <c r="AT6221" s="109"/>
      <c r="AU6221" s="109"/>
      <c r="AV6221" s="92"/>
      <c r="AW6221" s="92"/>
      <c r="AX6221" s="92"/>
      <c r="AY6221" s="28"/>
      <c r="AZ6221" s="28"/>
      <c r="BA6221" s="28"/>
      <c r="BB6221" s="92"/>
      <c r="BD6221" s="29"/>
      <c r="BE6221" s="30" t="str">
        <f t="shared" si="925"/>
        <v>oui</v>
      </c>
      <c r="BF6221" s="98">
        <f t="shared" si="925"/>
        <v>0</v>
      </c>
      <c r="BG6221" s="98">
        <f t="shared" si="925"/>
        <v>0</v>
      </c>
      <c r="BH6221" s="98">
        <f t="shared" si="925"/>
        <v>0</v>
      </c>
      <c r="BI6221" s="98">
        <f t="shared" si="925"/>
        <v>0</v>
      </c>
      <c r="BJ6221" s="98">
        <f t="shared" si="925"/>
        <v>0</v>
      </c>
      <c r="BK6221" s="98">
        <f t="shared" si="925"/>
        <v>0</v>
      </c>
      <c r="BL6221" s="33">
        <f t="shared" si="925"/>
        <v>0</v>
      </c>
    </row>
    <row r="6222" spans="1:64" s="24" customFormat="1" ht="11.25" customHeight="1" x14ac:dyDescent="0.2">
      <c r="C6222" s="15"/>
      <c r="W6222" s="27" t="s">
        <v>10</v>
      </c>
      <c r="AY6222" s="28"/>
      <c r="AZ6222" s="28"/>
      <c r="BA6222" s="28"/>
      <c r="BD6222" s="29"/>
      <c r="BE6222" s="30" t="str">
        <f t="shared" si="925"/>
        <v>oui</v>
      </c>
      <c r="BF6222" s="33">
        <f t="shared" si="925"/>
        <v>0</v>
      </c>
      <c r="BG6222" s="33">
        <f t="shared" si="925"/>
        <v>0</v>
      </c>
      <c r="BH6222" s="33">
        <f t="shared" si="925"/>
        <v>0</v>
      </c>
      <c r="BI6222" s="33">
        <f t="shared" si="925"/>
        <v>0</v>
      </c>
      <c r="BJ6222" s="33">
        <f t="shared" si="925"/>
        <v>0</v>
      </c>
      <c r="BK6222" s="33">
        <f t="shared" si="925"/>
        <v>0</v>
      </c>
      <c r="BL6222" s="33">
        <f t="shared" si="925"/>
        <v>0</v>
      </c>
    </row>
    <row r="6223" spans="1:64" s="111" customFormat="1" ht="12.75" customHeight="1" x14ac:dyDescent="0.2">
      <c r="A6223" s="110" t="s">
        <v>84</v>
      </c>
      <c r="C6223" s="15"/>
      <c r="D6223" s="134">
        <v>350320</v>
      </c>
      <c r="E6223" s="112"/>
      <c r="F6223" s="134">
        <v>0</v>
      </c>
      <c r="G6223" s="112"/>
      <c r="H6223" s="134">
        <v>31482</v>
      </c>
      <c r="I6223" s="112"/>
      <c r="J6223" s="134"/>
      <c r="K6223" s="112"/>
      <c r="L6223" s="134">
        <v>807071</v>
      </c>
      <c r="M6223" s="112"/>
      <c r="N6223" s="134">
        <v>0</v>
      </c>
      <c r="O6223" s="112"/>
      <c r="P6223" s="134">
        <v>12</v>
      </c>
      <c r="Q6223" s="112"/>
      <c r="R6223" s="134">
        <f>SUM(D6223:O6223)</f>
        <v>1188873</v>
      </c>
      <c r="S6223" s="112"/>
      <c r="U6223" s="134">
        <f>SUM(P6223:Q6223)</f>
        <v>12</v>
      </c>
      <c r="W6223" s="27" t="s">
        <v>10</v>
      </c>
      <c r="AI6223" s="113">
        <f>+AI6221</f>
        <v>0</v>
      </c>
      <c r="AM6223" s="114">
        <f>+AL6221+AO6221</f>
        <v>0</v>
      </c>
      <c r="AN6223" s="115"/>
      <c r="AY6223" s="28"/>
      <c r="AZ6223" s="28"/>
      <c r="BA6223" s="28"/>
      <c r="BD6223" s="116"/>
      <c r="BE6223" s="30" t="str">
        <f t="shared" si="925"/>
        <v>oui</v>
      </c>
      <c r="BF6223" s="117">
        <f t="shared" si="925"/>
        <v>0</v>
      </c>
      <c r="BG6223" s="117">
        <f t="shared" si="925"/>
        <v>0</v>
      </c>
      <c r="BH6223" s="117">
        <f t="shared" si="925"/>
        <v>0</v>
      </c>
      <c r="BI6223" s="117">
        <f t="shared" si="925"/>
        <v>0</v>
      </c>
      <c r="BJ6223" s="117">
        <f t="shared" si="925"/>
        <v>0</v>
      </c>
      <c r="BK6223" s="117">
        <f t="shared" si="925"/>
        <v>0</v>
      </c>
      <c r="BL6223" s="117">
        <f t="shared" si="925"/>
        <v>0</v>
      </c>
    </row>
    <row r="6224" spans="1:64" s="111" customFormat="1" ht="12.75" customHeight="1" x14ac:dyDescent="0.2">
      <c r="A6224" s="110" t="s">
        <v>85</v>
      </c>
      <c r="C6224" s="15"/>
      <c r="D6224" s="118"/>
      <c r="E6224" s="134">
        <v>0</v>
      </c>
      <c r="F6224" s="118"/>
      <c r="G6224" s="134">
        <v>0</v>
      </c>
      <c r="H6224" s="118"/>
      <c r="I6224" s="134">
        <v>0</v>
      </c>
      <c r="J6224" s="118"/>
      <c r="K6224" s="134"/>
      <c r="L6224" s="118"/>
      <c r="M6224" s="134">
        <v>0</v>
      </c>
      <c r="N6224" s="118"/>
      <c r="O6224" s="134">
        <v>0</v>
      </c>
      <c r="P6224" s="118"/>
      <c r="Q6224" s="134">
        <v>0</v>
      </c>
      <c r="R6224" s="118"/>
      <c r="S6224" s="134">
        <f>SUM(D6224:O6224)</f>
        <v>0</v>
      </c>
      <c r="U6224" s="118"/>
      <c r="W6224" s="27" t="s">
        <v>10</v>
      </c>
      <c r="AI6224" s="119"/>
      <c r="AM6224" s="120"/>
      <c r="AN6224" s="121"/>
      <c r="AY6224" s="28"/>
      <c r="AZ6224" s="28"/>
      <c r="BA6224" s="28"/>
      <c r="BD6224" s="116"/>
      <c r="BE6224" s="30" t="str">
        <f t="shared" si="925"/>
        <v>oui</v>
      </c>
      <c r="BF6224" s="117">
        <f t="shared" si="925"/>
        <v>0</v>
      </c>
      <c r="BG6224" s="117">
        <f t="shared" si="925"/>
        <v>0</v>
      </c>
      <c r="BH6224" s="117">
        <f t="shared" si="925"/>
        <v>0</v>
      </c>
      <c r="BI6224" s="117">
        <f t="shared" si="925"/>
        <v>0</v>
      </c>
      <c r="BJ6224" s="117">
        <f t="shared" si="925"/>
        <v>0</v>
      </c>
      <c r="BK6224" s="117">
        <f t="shared" si="925"/>
        <v>0</v>
      </c>
      <c r="BL6224" s="117">
        <f t="shared" si="925"/>
        <v>0</v>
      </c>
    </row>
    <row r="6225" spans="1:64" s="24" customFormat="1" ht="11.25" customHeight="1" x14ac:dyDescent="0.2">
      <c r="C6225" s="15"/>
      <c r="W6225" s="27" t="s">
        <v>10</v>
      </c>
      <c r="AY6225" s="28"/>
      <c r="AZ6225" s="28"/>
      <c r="BA6225" s="28"/>
      <c r="BD6225" s="29"/>
      <c r="BE6225" s="30" t="str">
        <f t="shared" si="925"/>
        <v>oui</v>
      </c>
      <c r="BF6225" s="33">
        <f t="shared" si="925"/>
        <v>0</v>
      </c>
      <c r="BG6225" s="33">
        <f t="shared" si="925"/>
        <v>0</v>
      </c>
      <c r="BH6225" s="33">
        <f t="shared" si="925"/>
        <v>0</v>
      </c>
      <c r="BI6225" s="33">
        <f t="shared" si="925"/>
        <v>0</v>
      </c>
      <c r="BJ6225" s="33">
        <f t="shared" si="925"/>
        <v>0</v>
      </c>
      <c r="BK6225" s="33">
        <f t="shared" si="925"/>
        <v>0</v>
      </c>
      <c r="BL6225" s="33">
        <f t="shared" si="925"/>
        <v>0</v>
      </c>
    </row>
    <row r="6226" spans="1:64" s="122" customFormat="1" ht="15" customHeight="1" x14ac:dyDescent="0.25">
      <c r="A6226" s="122" t="str">
        <f>+CONCATENATE("Ecart ",C6226)</f>
        <v xml:space="preserve">Ecart </v>
      </c>
      <c r="C6226" s="15"/>
      <c r="D6226" s="135">
        <f>ROUND(D6221-D6223,0)</f>
        <v>0</v>
      </c>
      <c r="E6226" s="135">
        <f>ROUND(E6221-E6224,0)</f>
        <v>0</v>
      </c>
      <c r="F6226" s="135">
        <f>ROUND(F6221-F6223,0)</f>
        <v>0</v>
      </c>
      <c r="G6226" s="135">
        <f>ROUND(G6221-G6224,0)</f>
        <v>0</v>
      </c>
      <c r="H6226" s="135">
        <f>ROUND(H6221-H6223,0)</f>
        <v>0</v>
      </c>
      <c r="I6226" s="135">
        <f>ROUND(I6221-I6224,0)</f>
        <v>0</v>
      </c>
      <c r="J6226" s="135">
        <f>ROUND(J6221-J6223,0)</f>
        <v>0</v>
      </c>
      <c r="K6226" s="135">
        <f>ROUND(K6221-K6224,0)</f>
        <v>0</v>
      </c>
      <c r="L6226" s="135">
        <f>ROUND(L6221-L6223,0)</f>
        <v>0</v>
      </c>
      <c r="M6226" s="135">
        <f>ROUND(M6221-M6224,0)</f>
        <v>0</v>
      </c>
      <c r="N6226" s="135">
        <f>ROUND(N6221-N6223,0)</f>
        <v>0</v>
      </c>
      <c r="O6226" s="135">
        <f>ROUND(O6221-O6224,0)</f>
        <v>0</v>
      </c>
      <c r="P6226" s="135">
        <f>ROUND(P6221-P6223,0)</f>
        <v>0</v>
      </c>
      <c r="Q6226" s="135">
        <f>ROUND(Q6221-Q6224,0)</f>
        <v>0</v>
      </c>
      <c r="R6226" s="135">
        <f>ROUND(R6221-R6223,0)</f>
        <v>0</v>
      </c>
      <c r="S6226" s="135">
        <f>ROUND(S6221-S6224,0)</f>
        <v>0</v>
      </c>
      <c r="U6226" s="135">
        <f>ROUND(U6221-U6223,0)</f>
        <v>0</v>
      </c>
      <c r="W6226" s="27" t="s">
        <v>10</v>
      </c>
      <c r="AI6226" s="123" t="s">
        <v>86</v>
      </c>
      <c r="AY6226" s="124"/>
      <c r="AZ6226" s="124"/>
      <c r="BA6226" s="124"/>
      <c r="BD6226" s="125"/>
      <c r="BE6226" s="30" t="str">
        <f t="shared" si="925"/>
        <v>oui</v>
      </c>
      <c r="BF6226" s="126">
        <f t="shared" si="925"/>
        <v>0</v>
      </c>
      <c r="BG6226" s="126">
        <f t="shared" si="925"/>
        <v>0</v>
      </c>
      <c r="BH6226" s="126">
        <f t="shared" si="925"/>
        <v>0</v>
      </c>
      <c r="BI6226" s="126">
        <f t="shared" si="925"/>
        <v>0</v>
      </c>
      <c r="BJ6226" s="126">
        <f t="shared" si="925"/>
        <v>0</v>
      </c>
      <c r="BK6226" s="126">
        <f t="shared" si="925"/>
        <v>0</v>
      </c>
      <c r="BL6226" s="126">
        <f t="shared" si="925"/>
        <v>0</v>
      </c>
    </row>
    <row r="6227" spans="1:64" ht="15" customHeight="1" x14ac:dyDescent="0.25">
      <c r="C6227" s="15"/>
      <c r="W6227" s="27" t="s">
        <v>10</v>
      </c>
      <c r="AN6227"/>
      <c r="AO6227"/>
      <c r="AP6227"/>
      <c r="AQ6227"/>
      <c r="BE6227" s="30" t="str">
        <f t="shared" si="925"/>
        <v>oui</v>
      </c>
      <c r="BF6227" s="3">
        <f t="shared" si="925"/>
        <v>0</v>
      </c>
      <c r="BG6227" s="3">
        <f t="shared" si="925"/>
        <v>0</v>
      </c>
      <c r="BH6227" s="3">
        <f t="shared" si="925"/>
        <v>0</v>
      </c>
      <c r="BI6227" s="3">
        <f t="shared" si="925"/>
        <v>0</v>
      </c>
      <c r="BJ6227" s="3">
        <f t="shared" si="925"/>
        <v>0</v>
      </c>
      <c r="BK6227" s="3">
        <f t="shared" si="925"/>
        <v>0</v>
      </c>
      <c r="BL6227" s="3">
        <f t="shared" si="925"/>
        <v>0</v>
      </c>
    </row>
    <row r="6228" spans="1:64" s="129" customFormat="1" ht="21" customHeight="1" x14ac:dyDescent="0.35">
      <c r="A6228" s="126" t="s">
        <v>87</v>
      </c>
      <c r="B6228" s="127"/>
      <c r="C6228" s="15"/>
      <c r="D6228" s="128"/>
      <c r="E6228" s="128"/>
      <c r="F6228" s="128"/>
      <c r="G6228" s="136">
        <v>0</v>
      </c>
      <c r="H6228" s="127" t="s">
        <v>88</v>
      </c>
      <c r="W6228" s="27" t="s">
        <v>10</v>
      </c>
      <c r="AY6228" s="130"/>
      <c r="AZ6228" s="130"/>
      <c r="BA6228" s="130"/>
      <c r="BD6228" s="131"/>
      <c r="BE6228" s="30" t="str">
        <f t="shared" si="925"/>
        <v>oui</v>
      </c>
      <c r="BF6228" s="126">
        <f t="shared" si="925"/>
        <v>0</v>
      </c>
      <c r="BG6228" s="126">
        <f t="shared" si="925"/>
        <v>0</v>
      </c>
      <c r="BH6228" s="126">
        <f t="shared" si="925"/>
        <v>0</v>
      </c>
      <c r="BI6228" s="126">
        <f t="shared" si="925"/>
        <v>0</v>
      </c>
      <c r="BJ6228" s="126">
        <f t="shared" si="925"/>
        <v>0</v>
      </c>
      <c r="BK6228" s="126">
        <f t="shared" si="925"/>
        <v>0</v>
      </c>
      <c r="BL6228" s="126">
        <f t="shared" si="925"/>
        <v>0</v>
      </c>
    </row>
    <row r="6229" spans="1:64" ht="15" customHeight="1" x14ac:dyDescent="0.25">
      <c r="A6229" s="3"/>
      <c r="C6229" s="15"/>
      <c r="W6229" s="27" t="s">
        <v>10</v>
      </c>
      <c r="AN6229"/>
      <c r="AO6229"/>
      <c r="AP6229"/>
      <c r="AQ6229"/>
      <c r="BE6229" s="30" t="str">
        <f t="shared" si="925"/>
        <v>oui</v>
      </c>
      <c r="BF6229" s="3">
        <f t="shared" si="925"/>
        <v>0</v>
      </c>
      <c r="BG6229" s="3">
        <f t="shared" si="925"/>
        <v>0</v>
      </c>
      <c r="BH6229" s="3">
        <f t="shared" si="925"/>
        <v>0</v>
      </c>
      <c r="BI6229" s="3">
        <f t="shared" si="925"/>
        <v>0</v>
      </c>
      <c r="BJ6229" s="3">
        <f t="shared" si="925"/>
        <v>0</v>
      </c>
      <c r="BK6229" s="3">
        <f t="shared" si="925"/>
        <v>0</v>
      </c>
      <c r="BL6229" s="3">
        <f t="shared" si="925"/>
        <v>0</v>
      </c>
    </row>
    <row r="6230" spans="1:64" s="129" customFormat="1" ht="21" customHeight="1" x14ac:dyDescent="0.35">
      <c r="A6230" s="126" t="s">
        <v>89</v>
      </c>
      <c r="B6230" s="127"/>
      <c r="C6230" s="15"/>
      <c r="D6230" s="128"/>
      <c r="E6230" s="128"/>
      <c r="F6230" s="128"/>
      <c r="G6230" s="137">
        <v>0</v>
      </c>
      <c r="H6230" s="127" t="s">
        <v>90</v>
      </c>
      <c r="W6230" s="27" t="s">
        <v>10</v>
      </c>
      <c r="AY6230" s="130"/>
      <c r="AZ6230" s="130"/>
      <c r="BA6230" s="130"/>
      <c r="BD6230" s="131"/>
      <c r="BE6230" s="30" t="str">
        <f t="shared" si="925"/>
        <v>oui</v>
      </c>
      <c r="BF6230" s="126">
        <f t="shared" si="925"/>
        <v>0</v>
      </c>
      <c r="BG6230" s="126">
        <f t="shared" si="925"/>
        <v>0</v>
      </c>
      <c r="BH6230" s="126">
        <f t="shared" si="925"/>
        <v>0</v>
      </c>
      <c r="BI6230" s="126">
        <f t="shared" si="925"/>
        <v>0</v>
      </c>
      <c r="BJ6230" s="126">
        <f t="shared" si="925"/>
        <v>0</v>
      </c>
      <c r="BK6230" s="126">
        <f t="shared" si="925"/>
        <v>0</v>
      </c>
      <c r="BL6230" s="126">
        <f t="shared" si="925"/>
        <v>0</v>
      </c>
    </row>
    <row r="6231" spans="1:64" ht="15" customHeight="1" x14ac:dyDescent="0.25">
      <c r="A6231" s="3"/>
      <c r="C6231" s="15"/>
      <c r="W6231" s="27" t="s">
        <v>10</v>
      </c>
      <c r="AN6231"/>
      <c r="AO6231"/>
      <c r="AP6231"/>
      <c r="AQ6231"/>
      <c r="BE6231" s="30" t="str">
        <f t="shared" si="925"/>
        <v>oui</v>
      </c>
      <c r="BF6231" s="3">
        <f t="shared" si="925"/>
        <v>0</v>
      </c>
      <c r="BG6231" s="3">
        <f t="shared" si="925"/>
        <v>0</v>
      </c>
      <c r="BH6231" s="3">
        <f t="shared" si="925"/>
        <v>0</v>
      </c>
      <c r="BI6231" s="3">
        <f t="shared" si="925"/>
        <v>0</v>
      </c>
      <c r="BJ6231" s="3">
        <f t="shared" si="925"/>
        <v>0</v>
      </c>
      <c r="BK6231" s="3">
        <f t="shared" si="925"/>
        <v>0</v>
      </c>
      <c r="BL6231" s="3">
        <f t="shared" si="925"/>
        <v>0</v>
      </c>
    </row>
    <row r="6232" spans="1:64" ht="15" customHeight="1" x14ac:dyDescent="0.25">
      <c r="C6232" s="15"/>
      <c r="W6232" s="27" t="s">
        <v>10</v>
      </c>
      <c r="AN6232"/>
      <c r="AO6232"/>
      <c r="AP6232"/>
      <c r="AQ6232"/>
      <c r="BE6232" s="30" t="str">
        <f t="shared" si="925"/>
        <v>oui</v>
      </c>
      <c r="BF6232" s="3">
        <f t="shared" si="925"/>
        <v>0</v>
      </c>
      <c r="BG6232" s="3">
        <f t="shared" si="925"/>
        <v>0</v>
      </c>
      <c r="BH6232" s="3">
        <f t="shared" si="925"/>
        <v>0</v>
      </c>
      <c r="BI6232" s="3">
        <f t="shared" si="925"/>
        <v>0</v>
      </c>
      <c r="BJ6232" s="3">
        <f t="shared" si="925"/>
        <v>0</v>
      </c>
      <c r="BK6232" s="3">
        <f t="shared" si="925"/>
        <v>0</v>
      </c>
      <c r="BL6232" s="3">
        <f t="shared" si="925"/>
        <v>0</v>
      </c>
    </row>
    <row r="6233" spans="1:64" ht="15" customHeight="1" x14ac:dyDescent="0.25">
      <c r="C6233" s="15"/>
      <c r="W6233" s="27" t="s">
        <v>10</v>
      </c>
      <c r="AN6233"/>
      <c r="AO6233"/>
      <c r="AP6233"/>
      <c r="AQ6233"/>
      <c r="BE6233" s="30" t="str">
        <f t="shared" si="925"/>
        <v>oui</v>
      </c>
      <c r="BF6233" s="3">
        <f t="shared" si="925"/>
        <v>0</v>
      </c>
      <c r="BG6233" s="3">
        <f t="shared" si="925"/>
        <v>0</v>
      </c>
      <c r="BH6233" s="3">
        <f t="shared" si="925"/>
        <v>0</v>
      </c>
      <c r="BI6233" s="3">
        <f t="shared" si="925"/>
        <v>0</v>
      </c>
      <c r="BJ6233" s="3">
        <f t="shared" si="925"/>
        <v>0</v>
      </c>
      <c r="BK6233" s="3">
        <f t="shared" si="925"/>
        <v>0</v>
      </c>
      <c r="BL6233" s="3">
        <f t="shared" si="925"/>
        <v>0</v>
      </c>
    </row>
    <row r="6234" spans="1:64" ht="15" customHeight="1" x14ac:dyDescent="0.25">
      <c r="C6234" s="15"/>
      <c r="W6234" s="27" t="s">
        <v>10</v>
      </c>
      <c r="AN6234"/>
      <c r="AO6234"/>
      <c r="AP6234"/>
      <c r="AQ6234"/>
      <c r="BE6234" s="30" t="str">
        <f t="shared" ref="BE6234:BL6249" si="928">+BE6233</f>
        <v>oui</v>
      </c>
      <c r="BF6234" s="3">
        <f t="shared" si="928"/>
        <v>0</v>
      </c>
      <c r="BG6234" s="3">
        <f t="shared" si="928"/>
        <v>0</v>
      </c>
      <c r="BH6234" s="3">
        <f t="shared" si="928"/>
        <v>0</v>
      </c>
      <c r="BI6234" s="3">
        <f t="shared" si="928"/>
        <v>0</v>
      </c>
      <c r="BJ6234" s="3">
        <f t="shared" si="928"/>
        <v>0</v>
      </c>
      <c r="BK6234" s="3">
        <f t="shared" si="928"/>
        <v>0</v>
      </c>
      <c r="BL6234" s="3">
        <f t="shared" si="928"/>
        <v>0</v>
      </c>
    </row>
    <row r="6235" spans="1:64" ht="15" customHeight="1" x14ac:dyDescent="0.25">
      <c r="C6235" s="15"/>
      <c r="W6235" s="27" t="s">
        <v>10</v>
      </c>
      <c r="AN6235"/>
      <c r="AO6235"/>
      <c r="AP6235"/>
      <c r="AQ6235"/>
      <c r="BE6235" s="30" t="str">
        <f t="shared" si="928"/>
        <v>oui</v>
      </c>
      <c r="BF6235" s="3">
        <f t="shared" si="928"/>
        <v>0</v>
      </c>
      <c r="BG6235" s="3">
        <f t="shared" si="928"/>
        <v>0</v>
      </c>
      <c r="BH6235" s="3">
        <f t="shared" si="928"/>
        <v>0</v>
      </c>
      <c r="BI6235" s="3">
        <f t="shared" si="928"/>
        <v>0</v>
      </c>
      <c r="BJ6235" s="3">
        <f t="shared" si="928"/>
        <v>0</v>
      </c>
      <c r="BK6235" s="3">
        <f t="shared" si="928"/>
        <v>0</v>
      </c>
      <c r="BL6235" s="3">
        <f t="shared" si="928"/>
        <v>0</v>
      </c>
    </row>
    <row r="6236" spans="1:64" ht="15" customHeight="1" x14ac:dyDescent="0.25">
      <c r="C6236" s="15"/>
      <c r="W6236" s="27" t="s">
        <v>10</v>
      </c>
      <c r="AN6236"/>
      <c r="AO6236"/>
      <c r="AP6236"/>
      <c r="AQ6236"/>
      <c r="BE6236" s="30" t="str">
        <f t="shared" si="928"/>
        <v>oui</v>
      </c>
      <c r="BF6236" s="3">
        <f t="shared" si="928"/>
        <v>0</v>
      </c>
      <c r="BG6236" s="3">
        <f t="shared" si="928"/>
        <v>0</v>
      </c>
      <c r="BH6236" s="3">
        <f t="shared" si="928"/>
        <v>0</v>
      </c>
      <c r="BI6236" s="3">
        <f t="shared" si="928"/>
        <v>0</v>
      </c>
      <c r="BJ6236" s="3">
        <f t="shared" si="928"/>
        <v>0</v>
      </c>
      <c r="BK6236" s="3">
        <f t="shared" si="928"/>
        <v>0</v>
      </c>
      <c r="BL6236" s="3">
        <f t="shared" si="928"/>
        <v>0</v>
      </c>
    </row>
    <row r="6237" spans="1:64" ht="15" customHeight="1" x14ac:dyDescent="0.25">
      <c r="C6237" s="15"/>
      <c r="W6237" s="27" t="s">
        <v>10</v>
      </c>
      <c r="AN6237"/>
      <c r="AO6237"/>
      <c r="AP6237"/>
      <c r="AQ6237"/>
      <c r="BE6237" s="30" t="str">
        <f t="shared" si="928"/>
        <v>oui</v>
      </c>
      <c r="BF6237" s="3">
        <f t="shared" si="928"/>
        <v>0</v>
      </c>
      <c r="BG6237" s="3">
        <f t="shared" si="928"/>
        <v>0</v>
      </c>
      <c r="BH6237" s="3">
        <f t="shared" si="928"/>
        <v>0</v>
      </c>
      <c r="BI6237" s="3">
        <f t="shared" si="928"/>
        <v>0</v>
      </c>
      <c r="BJ6237" s="3">
        <f t="shared" si="928"/>
        <v>0</v>
      </c>
      <c r="BK6237" s="3">
        <f t="shared" si="928"/>
        <v>0</v>
      </c>
      <c r="BL6237" s="3">
        <f t="shared" si="928"/>
        <v>0</v>
      </c>
    </row>
    <row r="6238" spans="1:64" ht="15" customHeight="1" x14ac:dyDescent="0.25">
      <c r="C6238" s="15"/>
      <c r="W6238" s="27" t="s">
        <v>10</v>
      </c>
      <c r="AN6238"/>
      <c r="AO6238"/>
      <c r="AP6238"/>
      <c r="AQ6238"/>
      <c r="BE6238" s="30" t="str">
        <f t="shared" si="928"/>
        <v>oui</v>
      </c>
      <c r="BF6238" s="3">
        <f t="shared" si="928"/>
        <v>0</v>
      </c>
      <c r="BG6238" s="3">
        <f t="shared" si="928"/>
        <v>0</v>
      </c>
      <c r="BH6238" s="3">
        <f t="shared" si="928"/>
        <v>0</v>
      </c>
      <c r="BI6238" s="3">
        <f t="shared" si="928"/>
        <v>0</v>
      </c>
      <c r="BJ6238" s="3">
        <f t="shared" si="928"/>
        <v>0</v>
      </c>
      <c r="BK6238" s="3">
        <f t="shared" si="928"/>
        <v>0</v>
      </c>
      <c r="BL6238" s="3">
        <f t="shared" si="928"/>
        <v>0</v>
      </c>
    </row>
    <row r="6239" spans="1:64" ht="15" customHeight="1" x14ac:dyDescent="0.25">
      <c r="C6239" s="15"/>
      <c r="W6239" s="27" t="s">
        <v>10</v>
      </c>
      <c r="AN6239"/>
      <c r="AO6239"/>
      <c r="AP6239"/>
      <c r="AQ6239"/>
      <c r="BE6239" s="30" t="str">
        <f t="shared" si="928"/>
        <v>oui</v>
      </c>
      <c r="BF6239" s="3">
        <f t="shared" si="928"/>
        <v>0</v>
      </c>
      <c r="BG6239" s="3">
        <f t="shared" si="928"/>
        <v>0</v>
      </c>
      <c r="BH6239" s="3">
        <f t="shared" si="928"/>
        <v>0</v>
      </c>
      <c r="BI6239" s="3">
        <f t="shared" si="928"/>
        <v>0</v>
      </c>
      <c r="BJ6239" s="3">
        <f t="shared" si="928"/>
        <v>0</v>
      </c>
      <c r="BK6239" s="3">
        <f t="shared" si="928"/>
        <v>0</v>
      </c>
      <c r="BL6239" s="3">
        <f t="shared" si="928"/>
        <v>0</v>
      </c>
    </row>
    <row r="6240" spans="1:64" ht="15" customHeight="1" x14ac:dyDescent="0.25">
      <c r="C6240" s="15"/>
      <c r="W6240" s="27" t="s">
        <v>10</v>
      </c>
      <c r="AN6240"/>
      <c r="AO6240"/>
      <c r="AP6240"/>
      <c r="AQ6240"/>
      <c r="BE6240" s="30" t="str">
        <f t="shared" si="928"/>
        <v>oui</v>
      </c>
      <c r="BF6240" s="3">
        <f t="shared" si="928"/>
        <v>0</v>
      </c>
      <c r="BG6240" s="3">
        <f t="shared" si="928"/>
        <v>0</v>
      </c>
      <c r="BH6240" s="3">
        <f t="shared" si="928"/>
        <v>0</v>
      </c>
      <c r="BI6240" s="3">
        <f t="shared" si="928"/>
        <v>0</v>
      </c>
      <c r="BJ6240" s="3">
        <f t="shared" si="928"/>
        <v>0</v>
      </c>
      <c r="BK6240" s="3">
        <f t="shared" si="928"/>
        <v>0</v>
      </c>
      <c r="BL6240" s="3">
        <f t="shared" si="928"/>
        <v>0</v>
      </c>
    </row>
    <row r="6241" spans="3:64" ht="15" customHeight="1" x14ac:dyDescent="0.25">
      <c r="C6241" s="15"/>
      <c r="W6241" s="27" t="s">
        <v>10</v>
      </c>
      <c r="AN6241"/>
      <c r="AO6241"/>
      <c r="AP6241"/>
      <c r="AQ6241"/>
      <c r="BE6241" s="30" t="str">
        <f t="shared" si="928"/>
        <v>oui</v>
      </c>
      <c r="BF6241" s="3">
        <f t="shared" si="928"/>
        <v>0</v>
      </c>
      <c r="BG6241" s="3">
        <f t="shared" si="928"/>
        <v>0</v>
      </c>
      <c r="BH6241" s="3">
        <f t="shared" si="928"/>
        <v>0</v>
      </c>
      <c r="BI6241" s="3">
        <f t="shared" si="928"/>
        <v>0</v>
      </c>
      <c r="BJ6241" s="3">
        <f t="shared" si="928"/>
        <v>0</v>
      </c>
      <c r="BK6241" s="3">
        <f t="shared" si="928"/>
        <v>0</v>
      </c>
      <c r="BL6241" s="3">
        <f t="shared" si="928"/>
        <v>0</v>
      </c>
    </row>
    <row r="6242" spans="3:64" ht="15" customHeight="1" x14ac:dyDescent="0.25">
      <c r="C6242" s="15"/>
      <c r="W6242" s="27" t="s">
        <v>10</v>
      </c>
      <c r="AN6242"/>
      <c r="AO6242"/>
      <c r="AP6242"/>
      <c r="AQ6242"/>
      <c r="BE6242" s="30" t="str">
        <f t="shared" si="928"/>
        <v>oui</v>
      </c>
      <c r="BF6242" s="3">
        <f t="shared" si="928"/>
        <v>0</v>
      </c>
      <c r="BG6242" s="3">
        <f t="shared" si="928"/>
        <v>0</v>
      </c>
      <c r="BH6242" s="3">
        <f t="shared" si="928"/>
        <v>0</v>
      </c>
      <c r="BI6242" s="3">
        <f t="shared" si="928"/>
        <v>0</v>
      </c>
      <c r="BJ6242" s="3">
        <f t="shared" si="928"/>
        <v>0</v>
      </c>
      <c r="BK6242" s="3">
        <f t="shared" si="928"/>
        <v>0</v>
      </c>
      <c r="BL6242" s="3">
        <f t="shared" si="928"/>
        <v>0</v>
      </c>
    </row>
    <row r="6243" spans="3:64" ht="15" customHeight="1" x14ac:dyDescent="0.25">
      <c r="C6243" s="15"/>
      <c r="W6243" s="27" t="s">
        <v>10</v>
      </c>
      <c r="AN6243"/>
      <c r="AO6243"/>
      <c r="AP6243"/>
      <c r="AQ6243"/>
      <c r="BE6243" s="30" t="str">
        <f t="shared" si="928"/>
        <v>oui</v>
      </c>
      <c r="BF6243" s="3">
        <f t="shared" si="928"/>
        <v>0</v>
      </c>
      <c r="BG6243" s="3">
        <f t="shared" si="928"/>
        <v>0</v>
      </c>
      <c r="BH6243" s="3">
        <f t="shared" si="928"/>
        <v>0</v>
      </c>
      <c r="BI6243" s="3">
        <f t="shared" si="928"/>
        <v>0</v>
      </c>
      <c r="BJ6243" s="3">
        <f t="shared" si="928"/>
        <v>0</v>
      </c>
      <c r="BK6243" s="3">
        <f t="shared" si="928"/>
        <v>0</v>
      </c>
      <c r="BL6243" s="3">
        <f t="shared" si="928"/>
        <v>0</v>
      </c>
    </row>
    <row r="6244" spans="3:64" ht="15" customHeight="1" x14ac:dyDescent="0.25">
      <c r="C6244" s="15"/>
      <c r="W6244" s="27" t="s">
        <v>10</v>
      </c>
      <c r="AN6244"/>
      <c r="AO6244"/>
      <c r="AP6244"/>
      <c r="AQ6244"/>
      <c r="BE6244" s="30" t="str">
        <f t="shared" si="928"/>
        <v>oui</v>
      </c>
      <c r="BF6244" s="3">
        <f t="shared" si="928"/>
        <v>0</v>
      </c>
      <c r="BG6244" s="3">
        <f t="shared" si="928"/>
        <v>0</v>
      </c>
      <c r="BH6244" s="3">
        <f t="shared" si="928"/>
        <v>0</v>
      </c>
      <c r="BI6244" s="3">
        <f t="shared" si="928"/>
        <v>0</v>
      </c>
      <c r="BJ6244" s="3">
        <f t="shared" si="928"/>
        <v>0</v>
      </c>
      <c r="BK6244" s="3">
        <f t="shared" si="928"/>
        <v>0</v>
      </c>
      <c r="BL6244" s="3">
        <f t="shared" si="928"/>
        <v>0</v>
      </c>
    </row>
    <row r="6245" spans="3:64" ht="15" customHeight="1" x14ac:dyDescent="0.25">
      <c r="C6245" s="15"/>
      <c r="W6245" s="27" t="s">
        <v>10</v>
      </c>
      <c r="AN6245"/>
      <c r="AO6245"/>
      <c r="AP6245"/>
      <c r="AQ6245"/>
      <c r="BE6245" s="30" t="str">
        <f t="shared" si="928"/>
        <v>oui</v>
      </c>
      <c r="BF6245" s="3">
        <f t="shared" si="928"/>
        <v>0</v>
      </c>
      <c r="BG6245" s="3">
        <f t="shared" si="928"/>
        <v>0</v>
      </c>
      <c r="BH6245" s="3">
        <f t="shared" si="928"/>
        <v>0</v>
      </c>
      <c r="BI6245" s="3">
        <f t="shared" si="928"/>
        <v>0</v>
      </c>
      <c r="BJ6245" s="3">
        <f t="shared" si="928"/>
        <v>0</v>
      </c>
      <c r="BK6245" s="3">
        <f t="shared" si="928"/>
        <v>0</v>
      </c>
      <c r="BL6245" s="3">
        <f t="shared" si="928"/>
        <v>0</v>
      </c>
    </row>
    <row r="6246" spans="3:64" ht="15" customHeight="1" x14ac:dyDescent="0.25">
      <c r="C6246" s="15"/>
      <c r="W6246" s="27" t="s">
        <v>10</v>
      </c>
      <c r="AN6246"/>
      <c r="AO6246"/>
      <c r="AP6246"/>
      <c r="AQ6246"/>
      <c r="BE6246" s="30" t="str">
        <f t="shared" si="928"/>
        <v>oui</v>
      </c>
      <c r="BF6246" s="3">
        <f t="shared" si="928"/>
        <v>0</v>
      </c>
      <c r="BG6246" s="3">
        <f t="shared" si="928"/>
        <v>0</v>
      </c>
      <c r="BH6246" s="3">
        <f t="shared" si="928"/>
        <v>0</v>
      </c>
      <c r="BI6246" s="3">
        <f t="shared" si="928"/>
        <v>0</v>
      </c>
      <c r="BJ6246" s="3">
        <f t="shared" si="928"/>
        <v>0</v>
      </c>
      <c r="BK6246" s="3">
        <f t="shared" si="928"/>
        <v>0</v>
      </c>
      <c r="BL6246" s="3">
        <f t="shared" si="928"/>
        <v>0</v>
      </c>
    </row>
    <row r="6247" spans="3:64" ht="15" customHeight="1" x14ac:dyDescent="0.25">
      <c r="C6247" s="15"/>
      <c r="W6247" s="27" t="s">
        <v>10</v>
      </c>
      <c r="AN6247"/>
      <c r="AO6247"/>
      <c r="AP6247"/>
      <c r="AQ6247"/>
      <c r="BE6247" s="30" t="str">
        <f t="shared" si="928"/>
        <v>oui</v>
      </c>
      <c r="BF6247" s="3">
        <f t="shared" si="928"/>
        <v>0</v>
      </c>
      <c r="BG6247" s="3">
        <f t="shared" si="928"/>
        <v>0</v>
      </c>
      <c r="BH6247" s="3">
        <f t="shared" si="928"/>
        <v>0</v>
      </c>
      <c r="BI6247" s="3">
        <f t="shared" si="928"/>
        <v>0</v>
      </c>
      <c r="BJ6247" s="3">
        <f t="shared" si="928"/>
        <v>0</v>
      </c>
      <c r="BK6247" s="3">
        <f t="shared" si="928"/>
        <v>0</v>
      </c>
      <c r="BL6247" s="3">
        <f t="shared" si="928"/>
        <v>0</v>
      </c>
    </row>
    <row r="6248" spans="3:64" ht="15" customHeight="1" x14ac:dyDescent="0.25">
      <c r="C6248" s="15"/>
      <c r="W6248" s="27" t="s">
        <v>10</v>
      </c>
      <c r="AN6248"/>
      <c r="AO6248"/>
      <c r="AP6248"/>
      <c r="AQ6248"/>
      <c r="BE6248" s="30" t="str">
        <f t="shared" si="928"/>
        <v>oui</v>
      </c>
      <c r="BF6248" s="3">
        <f t="shared" si="928"/>
        <v>0</v>
      </c>
      <c r="BG6248" s="3">
        <f t="shared" si="928"/>
        <v>0</v>
      </c>
      <c r="BH6248" s="3">
        <f t="shared" si="928"/>
        <v>0</v>
      </c>
      <c r="BI6248" s="3">
        <f t="shared" si="928"/>
        <v>0</v>
      </c>
      <c r="BJ6248" s="3">
        <f t="shared" si="928"/>
        <v>0</v>
      </c>
      <c r="BK6248" s="3">
        <f t="shared" si="928"/>
        <v>0</v>
      </c>
      <c r="BL6248" s="3">
        <f t="shared" si="928"/>
        <v>0</v>
      </c>
    </row>
    <row r="6249" spans="3:64" ht="15" customHeight="1" x14ac:dyDescent="0.25">
      <c r="C6249" s="15"/>
      <c r="W6249" s="27" t="s">
        <v>10</v>
      </c>
      <c r="AN6249"/>
      <c r="AO6249"/>
      <c r="AP6249"/>
      <c r="AQ6249"/>
      <c r="BE6249" s="30" t="str">
        <f t="shared" si="928"/>
        <v>oui</v>
      </c>
      <c r="BF6249" s="3">
        <f t="shared" si="928"/>
        <v>0</v>
      </c>
      <c r="BG6249" s="3">
        <f t="shared" si="928"/>
        <v>0</v>
      </c>
      <c r="BH6249" s="3">
        <f t="shared" si="928"/>
        <v>0</v>
      </c>
      <c r="BI6249" s="3">
        <f t="shared" si="928"/>
        <v>0</v>
      </c>
      <c r="BJ6249" s="3">
        <f t="shared" si="928"/>
        <v>0</v>
      </c>
      <c r="BK6249" s="3">
        <f t="shared" si="928"/>
        <v>0</v>
      </c>
      <c r="BL6249" s="3">
        <f t="shared" si="928"/>
        <v>0</v>
      </c>
    </row>
    <row r="6250" spans="3:64" ht="15" customHeight="1" x14ac:dyDescent="0.25">
      <c r="C6250" s="15"/>
      <c r="W6250" s="27" t="s">
        <v>10</v>
      </c>
      <c r="AN6250"/>
      <c r="AO6250"/>
      <c r="AP6250"/>
      <c r="AQ6250"/>
      <c r="BE6250" s="30" t="str">
        <f t="shared" ref="BE6250:BL6265" si="929">+BE6249</f>
        <v>oui</v>
      </c>
      <c r="BF6250" s="3">
        <f t="shared" si="929"/>
        <v>0</v>
      </c>
      <c r="BG6250" s="3">
        <f t="shared" si="929"/>
        <v>0</v>
      </c>
      <c r="BH6250" s="3">
        <f t="shared" si="929"/>
        <v>0</v>
      </c>
      <c r="BI6250" s="3">
        <f t="shared" si="929"/>
        <v>0</v>
      </c>
      <c r="BJ6250" s="3">
        <f t="shared" si="929"/>
        <v>0</v>
      </c>
      <c r="BK6250" s="3">
        <f t="shared" si="929"/>
        <v>0</v>
      </c>
      <c r="BL6250" s="3">
        <f t="shared" si="929"/>
        <v>0</v>
      </c>
    </row>
    <row r="6251" spans="3:64" ht="15" customHeight="1" x14ac:dyDescent="0.25">
      <c r="C6251" s="15"/>
      <c r="W6251" s="27" t="s">
        <v>10</v>
      </c>
      <c r="AN6251"/>
      <c r="AO6251"/>
      <c r="AP6251"/>
      <c r="AQ6251"/>
      <c r="BE6251" s="30" t="str">
        <f t="shared" si="929"/>
        <v>oui</v>
      </c>
      <c r="BF6251" s="3">
        <f t="shared" si="929"/>
        <v>0</v>
      </c>
      <c r="BG6251" s="3">
        <f t="shared" si="929"/>
        <v>0</v>
      </c>
      <c r="BH6251" s="3">
        <f t="shared" si="929"/>
        <v>0</v>
      </c>
      <c r="BI6251" s="3">
        <f t="shared" si="929"/>
        <v>0</v>
      </c>
      <c r="BJ6251" s="3">
        <f t="shared" si="929"/>
        <v>0</v>
      </c>
      <c r="BK6251" s="3">
        <f t="shared" si="929"/>
        <v>0</v>
      </c>
      <c r="BL6251" s="3">
        <f t="shared" si="929"/>
        <v>0</v>
      </c>
    </row>
    <row r="6252" spans="3:64" ht="15" customHeight="1" x14ac:dyDescent="0.25">
      <c r="C6252" s="15"/>
      <c r="W6252" s="27" t="s">
        <v>10</v>
      </c>
      <c r="AN6252"/>
      <c r="AO6252"/>
      <c r="AP6252"/>
      <c r="AQ6252"/>
      <c r="BE6252" s="30" t="str">
        <f t="shared" si="929"/>
        <v>oui</v>
      </c>
      <c r="BF6252" s="3">
        <f t="shared" si="929"/>
        <v>0</v>
      </c>
      <c r="BG6252" s="3">
        <f t="shared" si="929"/>
        <v>0</v>
      </c>
      <c r="BH6252" s="3">
        <f t="shared" si="929"/>
        <v>0</v>
      </c>
      <c r="BI6252" s="3">
        <f t="shared" si="929"/>
        <v>0</v>
      </c>
      <c r="BJ6252" s="3">
        <f t="shared" si="929"/>
        <v>0</v>
      </c>
      <c r="BK6252" s="3">
        <f t="shared" si="929"/>
        <v>0</v>
      </c>
      <c r="BL6252" s="3">
        <f t="shared" si="929"/>
        <v>0</v>
      </c>
    </row>
    <row r="6253" spans="3:64" ht="15" customHeight="1" x14ac:dyDescent="0.25">
      <c r="C6253" s="15"/>
      <c r="W6253" s="27" t="s">
        <v>10</v>
      </c>
      <c r="AN6253"/>
      <c r="AO6253"/>
      <c r="AP6253"/>
      <c r="AQ6253"/>
      <c r="BE6253" s="30" t="str">
        <f t="shared" si="929"/>
        <v>oui</v>
      </c>
      <c r="BF6253" s="3">
        <f t="shared" si="929"/>
        <v>0</v>
      </c>
      <c r="BG6253" s="3">
        <f t="shared" si="929"/>
        <v>0</v>
      </c>
      <c r="BH6253" s="3">
        <f t="shared" si="929"/>
        <v>0</v>
      </c>
      <c r="BI6253" s="3">
        <f t="shared" si="929"/>
        <v>0</v>
      </c>
      <c r="BJ6253" s="3">
        <f t="shared" si="929"/>
        <v>0</v>
      </c>
      <c r="BK6253" s="3">
        <f t="shared" si="929"/>
        <v>0</v>
      </c>
      <c r="BL6253" s="3">
        <f t="shared" si="929"/>
        <v>0</v>
      </c>
    </row>
    <row r="6254" spans="3:64" ht="15" customHeight="1" x14ac:dyDescent="0.25">
      <c r="C6254" s="15"/>
      <c r="W6254" s="27" t="s">
        <v>10</v>
      </c>
      <c r="AN6254"/>
      <c r="AO6254"/>
      <c r="AP6254"/>
      <c r="AQ6254"/>
      <c r="BE6254" s="30" t="str">
        <f t="shared" si="929"/>
        <v>oui</v>
      </c>
      <c r="BF6254" s="3">
        <f t="shared" si="929"/>
        <v>0</v>
      </c>
      <c r="BG6254" s="3">
        <f t="shared" si="929"/>
        <v>0</v>
      </c>
      <c r="BH6254" s="3">
        <f t="shared" si="929"/>
        <v>0</v>
      </c>
      <c r="BI6254" s="3">
        <f t="shared" si="929"/>
        <v>0</v>
      </c>
      <c r="BJ6254" s="3">
        <f t="shared" si="929"/>
        <v>0</v>
      </c>
      <c r="BK6254" s="3">
        <f t="shared" si="929"/>
        <v>0</v>
      </c>
      <c r="BL6254" s="3">
        <f t="shared" si="929"/>
        <v>0</v>
      </c>
    </row>
    <row r="6255" spans="3:64" ht="15" customHeight="1" x14ac:dyDescent="0.25">
      <c r="C6255" s="15"/>
      <c r="W6255" s="27" t="s">
        <v>10</v>
      </c>
      <c r="AN6255"/>
      <c r="AO6255"/>
      <c r="AP6255"/>
      <c r="AQ6255"/>
      <c r="BE6255" s="30" t="str">
        <f t="shared" si="929"/>
        <v>oui</v>
      </c>
      <c r="BF6255" s="3">
        <f t="shared" si="929"/>
        <v>0</v>
      </c>
      <c r="BG6255" s="3">
        <f t="shared" si="929"/>
        <v>0</v>
      </c>
      <c r="BH6255" s="3">
        <f t="shared" si="929"/>
        <v>0</v>
      </c>
      <c r="BI6255" s="3">
        <f t="shared" si="929"/>
        <v>0</v>
      </c>
      <c r="BJ6255" s="3">
        <f t="shared" si="929"/>
        <v>0</v>
      </c>
      <c r="BK6255" s="3">
        <f t="shared" si="929"/>
        <v>0</v>
      </c>
      <c r="BL6255" s="3">
        <f t="shared" si="929"/>
        <v>0</v>
      </c>
    </row>
    <row r="6256" spans="3:64" x14ac:dyDescent="0.25">
      <c r="C6256" s="15"/>
      <c r="W6256" s="27" t="s">
        <v>10</v>
      </c>
      <c r="AN6256"/>
      <c r="AO6256"/>
      <c r="AP6256"/>
      <c r="AQ6256"/>
      <c r="BE6256" s="30" t="str">
        <f t="shared" si="929"/>
        <v>oui</v>
      </c>
      <c r="BF6256" s="3">
        <f t="shared" si="929"/>
        <v>0</v>
      </c>
      <c r="BG6256" s="3">
        <f t="shared" si="929"/>
        <v>0</v>
      </c>
      <c r="BH6256" s="3">
        <f t="shared" si="929"/>
        <v>0</v>
      </c>
      <c r="BI6256" s="3">
        <f t="shared" si="929"/>
        <v>0</v>
      </c>
      <c r="BJ6256" s="3">
        <f t="shared" si="929"/>
        <v>0</v>
      </c>
      <c r="BK6256" s="3">
        <f t="shared" si="929"/>
        <v>0</v>
      </c>
      <c r="BL6256" s="3">
        <f t="shared" si="929"/>
        <v>0</v>
      </c>
    </row>
    <row r="6257" spans="3:57" x14ac:dyDescent="0.25">
      <c r="C6257" s="15"/>
      <c r="W6257" s="132" t="s">
        <v>91</v>
      </c>
      <c r="AN6257"/>
      <c r="AO6257"/>
      <c r="AP6257"/>
      <c r="AQ6257"/>
      <c r="BD6257"/>
      <c r="BE6257" s="30" t="str">
        <f t="shared" si="929"/>
        <v>oui</v>
      </c>
    </row>
    <row r="6258" spans="3:57" x14ac:dyDescent="0.25">
      <c r="C6258" s="15"/>
      <c r="W6258" s="132" t="s">
        <v>91</v>
      </c>
      <c r="AN6258"/>
      <c r="AO6258"/>
      <c r="AP6258"/>
      <c r="AQ6258"/>
      <c r="BD6258"/>
      <c r="BE6258" s="30" t="str">
        <f t="shared" si="929"/>
        <v>oui</v>
      </c>
    </row>
    <row r="6259" spans="3:57" x14ac:dyDescent="0.25">
      <c r="C6259" s="15"/>
      <c r="W6259" s="132" t="s">
        <v>91</v>
      </c>
      <c r="AN6259"/>
      <c r="AO6259"/>
      <c r="AP6259"/>
      <c r="AQ6259"/>
      <c r="BD6259"/>
      <c r="BE6259" s="30" t="str">
        <f t="shared" si="929"/>
        <v>oui</v>
      </c>
    </row>
    <row r="6260" spans="3:57" x14ac:dyDescent="0.25">
      <c r="C6260" s="15"/>
      <c r="W6260" s="132" t="s">
        <v>91</v>
      </c>
      <c r="AN6260"/>
      <c r="AO6260"/>
      <c r="AP6260"/>
      <c r="AQ6260"/>
      <c r="BD6260"/>
      <c r="BE6260" s="30" t="str">
        <f t="shared" si="929"/>
        <v>oui</v>
      </c>
    </row>
    <row r="6261" spans="3:57" x14ac:dyDescent="0.25">
      <c r="C6261" s="15"/>
      <c r="W6261" s="132" t="s">
        <v>91</v>
      </c>
      <c r="AN6261"/>
      <c r="AO6261"/>
      <c r="AP6261"/>
      <c r="AQ6261"/>
      <c r="BD6261"/>
      <c r="BE6261" s="30" t="str">
        <f t="shared" si="929"/>
        <v>oui</v>
      </c>
    </row>
    <row r="6262" spans="3:57" x14ac:dyDescent="0.25">
      <c r="C6262" s="15"/>
      <c r="W6262" s="132" t="s">
        <v>91</v>
      </c>
      <c r="AN6262"/>
      <c r="AO6262"/>
      <c r="AP6262"/>
      <c r="AQ6262"/>
      <c r="BD6262"/>
      <c r="BE6262" s="30" t="str">
        <f t="shared" si="929"/>
        <v>oui</v>
      </c>
    </row>
    <row r="6263" spans="3:57" x14ac:dyDescent="0.25">
      <c r="C6263" s="15"/>
      <c r="W6263" s="132" t="s">
        <v>91</v>
      </c>
      <c r="AN6263"/>
      <c r="AO6263"/>
      <c r="AP6263"/>
      <c r="AQ6263"/>
      <c r="BD6263"/>
      <c r="BE6263" s="30" t="str">
        <f t="shared" si="929"/>
        <v>oui</v>
      </c>
    </row>
    <row r="6264" spans="3:57" x14ac:dyDescent="0.25">
      <c r="C6264" s="15"/>
      <c r="W6264" s="132" t="s">
        <v>91</v>
      </c>
      <c r="AN6264"/>
      <c r="AO6264"/>
      <c r="AP6264"/>
      <c r="AQ6264"/>
      <c r="BD6264"/>
      <c r="BE6264" s="30" t="str">
        <f t="shared" si="929"/>
        <v>oui</v>
      </c>
    </row>
    <row r="6265" spans="3:57" x14ac:dyDescent="0.25">
      <c r="C6265" s="15"/>
      <c r="W6265" s="132" t="s">
        <v>91</v>
      </c>
      <c r="AN6265"/>
      <c r="AO6265"/>
      <c r="AP6265"/>
      <c r="AQ6265"/>
      <c r="BD6265"/>
      <c r="BE6265" s="30" t="str">
        <f t="shared" si="929"/>
        <v>oui</v>
      </c>
    </row>
    <row r="6266" spans="3:57" x14ac:dyDescent="0.25">
      <c r="C6266" s="15"/>
      <c r="W6266" s="132" t="s">
        <v>91</v>
      </c>
      <c r="AN6266"/>
      <c r="AO6266"/>
      <c r="AP6266"/>
      <c r="AQ6266"/>
      <c r="BD6266"/>
      <c r="BE6266" s="30" t="str">
        <f t="shared" ref="BE6266:BE6329" si="930">+BE6265</f>
        <v>oui</v>
      </c>
    </row>
    <row r="6267" spans="3:57" x14ac:dyDescent="0.25">
      <c r="C6267" s="15"/>
      <c r="W6267" s="132" t="s">
        <v>91</v>
      </c>
      <c r="AN6267"/>
      <c r="AO6267"/>
      <c r="AP6267"/>
      <c r="AQ6267"/>
      <c r="BD6267"/>
      <c r="BE6267" s="30" t="str">
        <f t="shared" si="930"/>
        <v>oui</v>
      </c>
    </row>
    <row r="6268" spans="3:57" x14ac:dyDescent="0.25">
      <c r="C6268" s="15"/>
      <c r="W6268" s="132" t="s">
        <v>91</v>
      </c>
      <c r="AN6268"/>
      <c r="AO6268"/>
      <c r="AP6268"/>
      <c r="AQ6268"/>
      <c r="BD6268"/>
      <c r="BE6268" s="30" t="str">
        <f t="shared" si="930"/>
        <v>oui</v>
      </c>
    </row>
    <row r="6269" spans="3:57" x14ac:dyDescent="0.25">
      <c r="C6269" s="15"/>
      <c r="W6269" s="132" t="s">
        <v>91</v>
      </c>
      <c r="AN6269"/>
      <c r="AO6269"/>
      <c r="AP6269"/>
      <c r="AQ6269"/>
      <c r="BD6269"/>
      <c r="BE6269" s="30" t="str">
        <f t="shared" si="930"/>
        <v>oui</v>
      </c>
    </row>
    <row r="6270" spans="3:57" x14ac:dyDescent="0.25">
      <c r="C6270" s="15"/>
      <c r="W6270" s="132" t="s">
        <v>91</v>
      </c>
      <c r="AN6270"/>
      <c r="AO6270"/>
      <c r="AP6270"/>
      <c r="AQ6270"/>
      <c r="BD6270"/>
      <c r="BE6270" s="30" t="str">
        <f t="shared" si="930"/>
        <v>oui</v>
      </c>
    </row>
    <row r="6271" spans="3:57" x14ac:dyDescent="0.25">
      <c r="C6271" s="15"/>
      <c r="W6271" s="132" t="s">
        <v>91</v>
      </c>
      <c r="AN6271"/>
      <c r="AO6271"/>
      <c r="AP6271"/>
      <c r="AQ6271"/>
      <c r="BD6271"/>
      <c r="BE6271" s="30" t="str">
        <f t="shared" si="930"/>
        <v>oui</v>
      </c>
    </row>
    <row r="6272" spans="3:57" x14ac:dyDescent="0.25">
      <c r="C6272" s="15"/>
      <c r="W6272" s="132" t="s">
        <v>91</v>
      </c>
      <c r="AN6272"/>
      <c r="AO6272"/>
      <c r="AP6272"/>
      <c r="AQ6272"/>
      <c r="BD6272"/>
      <c r="BE6272" s="30" t="str">
        <f t="shared" si="930"/>
        <v>oui</v>
      </c>
    </row>
    <row r="6273" spans="3:57" x14ac:dyDescent="0.25">
      <c r="C6273" s="15"/>
      <c r="W6273" s="132" t="s">
        <v>91</v>
      </c>
      <c r="AN6273"/>
      <c r="AO6273"/>
      <c r="AP6273"/>
      <c r="AQ6273"/>
      <c r="BD6273"/>
      <c r="BE6273" s="30" t="str">
        <f t="shared" si="930"/>
        <v>oui</v>
      </c>
    </row>
    <row r="6274" spans="3:57" x14ac:dyDescent="0.25">
      <c r="C6274" s="15"/>
      <c r="W6274" s="132" t="s">
        <v>91</v>
      </c>
      <c r="AN6274"/>
      <c r="AO6274"/>
      <c r="AP6274"/>
      <c r="AQ6274"/>
      <c r="BD6274"/>
      <c r="BE6274" s="30" t="str">
        <f t="shared" si="930"/>
        <v>oui</v>
      </c>
    </row>
    <row r="6275" spans="3:57" x14ac:dyDescent="0.25">
      <c r="C6275" s="15"/>
      <c r="W6275" s="132" t="s">
        <v>91</v>
      </c>
      <c r="AN6275"/>
      <c r="AO6275"/>
      <c r="AP6275"/>
      <c r="AQ6275"/>
      <c r="BD6275"/>
      <c r="BE6275" s="30" t="str">
        <f t="shared" si="930"/>
        <v>oui</v>
      </c>
    </row>
    <row r="6276" spans="3:57" x14ac:dyDescent="0.25">
      <c r="C6276" s="15"/>
      <c r="W6276" s="132" t="s">
        <v>91</v>
      </c>
      <c r="AN6276"/>
      <c r="AO6276"/>
      <c r="AP6276"/>
      <c r="AQ6276"/>
      <c r="BD6276"/>
      <c r="BE6276" s="30" t="str">
        <f t="shared" si="930"/>
        <v>oui</v>
      </c>
    </row>
    <row r="6277" spans="3:57" x14ac:dyDescent="0.25">
      <c r="C6277" s="15"/>
      <c r="W6277" s="132" t="s">
        <v>91</v>
      </c>
      <c r="AN6277"/>
      <c r="AO6277"/>
      <c r="AP6277"/>
      <c r="AQ6277"/>
      <c r="BD6277"/>
      <c r="BE6277" s="30" t="str">
        <f t="shared" si="930"/>
        <v>oui</v>
      </c>
    </row>
    <row r="6278" spans="3:57" x14ac:dyDescent="0.25">
      <c r="C6278" s="15"/>
      <c r="W6278" s="132" t="s">
        <v>91</v>
      </c>
      <c r="AN6278"/>
      <c r="AO6278"/>
      <c r="AP6278"/>
      <c r="AQ6278"/>
      <c r="BD6278"/>
      <c r="BE6278" s="30" t="str">
        <f t="shared" si="930"/>
        <v>oui</v>
      </c>
    </row>
    <row r="6279" spans="3:57" x14ac:dyDescent="0.25">
      <c r="C6279" s="15"/>
      <c r="W6279" s="132" t="s">
        <v>91</v>
      </c>
      <c r="AN6279"/>
      <c r="AO6279"/>
      <c r="AP6279"/>
      <c r="AQ6279"/>
      <c r="BD6279"/>
      <c r="BE6279" s="30" t="str">
        <f t="shared" si="930"/>
        <v>oui</v>
      </c>
    </row>
    <row r="6280" spans="3:57" x14ac:dyDescent="0.25">
      <c r="C6280" s="15"/>
      <c r="W6280" s="132" t="s">
        <v>91</v>
      </c>
      <c r="AN6280"/>
      <c r="AO6280"/>
      <c r="AP6280"/>
      <c r="AQ6280"/>
      <c r="BD6280"/>
      <c r="BE6280" s="30" t="str">
        <f t="shared" si="930"/>
        <v>oui</v>
      </c>
    </row>
    <row r="6281" spans="3:57" x14ac:dyDescent="0.25">
      <c r="C6281" s="15"/>
      <c r="W6281" s="132" t="s">
        <v>91</v>
      </c>
      <c r="AN6281"/>
      <c r="AO6281"/>
      <c r="AP6281"/>
      <c r="AQ6281"/>
      <c r="BD6281"/>
      <c r="BE6281" s="30" t="str">
        <f t="shared" si="930"/>
        <v>oui</v>
      </c>
    </row>
    <row r="6282" spans="3:57" x14ac:dyDescent="0.25">
      <c r="C6282" s="15"/>
      <c r="W6282" s="132" t="s">
        <v>91</v>
      </c>
      <c r="AN6282"/>
      <c r="AO6282"/>
      <c r="AP6282"/>
      <c r="AQ6282"/>
      <c r="BD6282"/>
      <c r="BE6282" s="30" t="str">
        <f t="shared" si="930"/>
        <v>oui</v>
      </c>
    </row>
    <row r="6283" spans="3:57" x14ac:dyDescent="0.25">
      <c r="C6283" s="15"/>
      <c r="W6283" s="132" t="s">
        <v>91</v>
      </c>
      <c r="AN6283"/>
      <c r="AO6283"/>
      <c r="AP6283"/>
      <c r="AQ6283"/>
      <c r="BD6283"/>
      <c r="BE6283" s="30" t="str">
        <f t="shared" si="930"/>
        <v>oui</v>
      </c>
    </row>
    <row r="6284" spans="3:57" x14ac:dyDescent="0.25">
      <c r="C6284" s="15"/>
      <c r="W6284" s="132" t="s">
        <v>91</v>
      </c>
      <c r="AN6284"/>
      <c r="AO6284"/>
      <c r="AP6284"/>
      <c r="AQ6284"/>
      <c r="BD6284"/>
      <c r="BE6284" s="30" t="str">
        <f t="shared" si="930"/>
        <v>oui</v>
      </c>
    </row>
    <row r="6285" spans="3:57" x14ac:dyDescent="0.25">
      <c r="C6285" s="15"/>
      <c r="W6285" s="132" t="s">
        <v>91</v>
      </c>
      <c r="AN6285"/>
      <c r="AO6285"/>
      <c r="AP6285"/>
      <c r="AQ6285"/>
      <c r="BD6285"/>
      <c r="BE6285" s="30" t="str">
        <f t="shared" si="930"/>
        <v>oui</v>
      </c>
    </row>
    <row r="6286" spans="3:57" x14ac:dyDescent="0.25">
      <c r="C6286" s="15"/>
      <c r="W6286" s="132" t="s">
        <v>91</v>
      </c>
      <c r="AN6286"/>
      <c r="AO6286"/>
      <c r="AP6286"/>
      <c r="AQ6286"/>
      <c r="BD6286"/>
      <c r="BE6286" s="30" t="str">
        <f t="shared" si="930"/>
        <v>oui</v>
      </c>
    </row>
    <row r="6287" spans="3:57" x14ac:dyDescent="0.25">
      <c r="C6287" s="15"/>
      <c r="W6287" s="132" t="s">
        <v>91</v>
      </c>
      <c r="AN6287"/>
      <c r="AO6287"/>
      <c r="AP6287"/>
      <c r="AQ6287"/>
      <c r="BD6287"/>
      <c r="BE6287" s="30" t="str">
        <f t="shared" si="930"/>
        <v>oui</v>
      </c>
    </row>
    <row r="6288" spans="3:57" x14ac:dyDescent="0.25">
      <c r="C6288" s="15"/>
      <c r="W6288" s="132" t="s">
        <v>91</v>
      </c>
      <c r="AN6288"/>
      <c r="AO6288"/>
      <c r="AP6288"/>
      <c r="AQ6288"/>
      <c r="BD6288"/>
      <c r="BE6288" s="30" t="str">
        <f t="shared" si="930"/>
        <v>oui</v>
      </c>
    </row>
    <row r="6289" spans="3:57" x14ac:dyDescent="0.25">
      <c r="C6289" s="15"/>
      <c r="W6289" s="132" t="s">
        <v>91</v>
      </c>
      <c r="AN6289"/>
      <c r="AO6289"/>
      <c r="AP6289"/>
      <c r="AQ6289"/>
      <c r="BD6289"/>
      <c r="BE6289" s="30" t="str">
        <f t="shared" si="930"/>
        <v>oui</v>
      </c>
    </row>
    <row r="6290" spans="3:57" x14ac:dyDescent="0.25">
      <c r="C6290" s="15"/>
      <c r="W6290" s="132" t="s">
        <v>91</v>
      </c>
      <c r="AN6290"/>
      <c r="AO6290"/>
      <c r="AP6290"/>
      <c r="AQ6290"/>
      <c r="BD6290"/>
      <c r="BE6290" s="30" t="str">
        <f t="shared" si="930"/>
        <v>oui</v>
      </c>
    </row>
    <row r="6291" spans="3:57" x14ac:dyDescent="0.25">
      <c r="C6291" s="15"/>
      <c r="W6291" s="132" t="s">
        <v>91</v>
      </c>
      <c r="AN6291"/>
      <c r="AO6291"/>
      <c r="AP6291"/>
      <c r="AQ6291"/>
      <c r="BD6291"/>
      <c r="BE6291" s="30" t="str">
        <f t="shared" si="930"/>
        <v>oui</v>
      </c>
    </row>
    <row r="6292" spans="3:57" x14ac:dyDescent="0.25">
      <c r="C6292" s="15"/>
      <c r="W6292" s="132" t="s">
        <v>91</v>
      </c>
      <c r="AN6292"/>
      <c r="AO6292"/>
      <c r="AP6292"/>
      <c r="AQ6292"/>
      <c r="BD6292"/>
      <c r="BE6292" s="30" t="str">
        <f t="shared" si="930"/>
        <v>oui</v>
      </c>
    </row>
    <row r="6293" spans="3:57" x14ac:dyDescent="0.25">
      <c r="C6293" s="15"/>
      <c r="W6293" s="132" t="s">
        <v>91</v>
      </c>
      <c r="AN6293"/>
      <c r="AO6293"/>
      <c r="AP6293"/>
      <c r="AQ6293"/>
      <c r="BD6293"/>
      <c r="BE6293" s="30" t="str">
        <f t="shared" si="930"/>
        <v>oui</v>
      </c>
    </row>
    <row r="6294" spans="3:57" x14ac:dyDescent="0.25">
      <c r="C6294" s="15"/>
      <c r="W6294" s="132" t="s">
        <v>91</v>
      </c>
      <c r="AN6294"/>
      <c r="AO6294"/>
      <c r="AP6294"/>
      <c r="AQ6294"/>
      <c r="BD6294"/>
      <c r="BE6294" s="30" t="str">
        <f t="shared" si="930"/>
        <v>oui</v>
      </c>
    </row>
    <row r="6295" spans="3:57" x14ac:dyDescent="0.25">
      <c r="C6295" s="15"/>
      <c r="W6295" s="132" t="s">
        <v>91</v>
      </c>
      <c r="AN6295"/>
      <c r="AO6295"/>
      <c r="AP6295"/>
      <c r="AQ6295"/>
      <c r="BD6295"/>
      <c r="BE6295" s="30" t="str">
        <f t="shared" si="930"/>
        <v>oui</v>
      </c>
    </row>
    <row r="6296" spans="3:57" x14ac:dyDescent="0.25">
      <c r="C6296" s="15"/>
      <c r="W6296" s="132" t="s">
        <v>91</v>
      </c>
      <c r="AN6296"/>
      <c r="AO6296"/>
      <c r="AP6296"/>
      <c r="AQ6296"/>
      <c r="BD6296"/>
      <c r="BE6296" s="30" t="str">
        <f t="shared" si="930"/>
        <v>oui</v>
      </c>
    </row>
    <row r="6297" spans="3:57" x14ac:dyDescent="0.25">
      <c r="C6297" s="15"/>
      <c r="W6297" s="132" t="s">
        <v>91</v>
      </c>
      <c r="AN6297"/>
      <c r="AO6297"/>
      <c r="AP6297"/>
      <c r="AQ6297"/>
      <c r="BD6297"/>
      <c r="BE6297" s="30" t="str">
        <f t="shared" si="930"/>
        <v>oui</v>
      </c>
    </row>
    <row r="6298" spans="3:57" x14ac:dyDescent="0.25">
      <c r="C6298" s="15"/>
      <c r="W6298" s="132" t="s">
        <v>91</v>
      </c>
      <c r="AN6298"/>
      <c r="AO6298"/>
      <c r="AP6298"/>
      <c r="AQ6298"/>
      <c r="BD6298"/>
      <c r="BE6298" s="30" t="str">
        <f t="shared" si="930"/>
        <v>oui</v>
      </c>
    </row>
    <row r="6299" spans="3:57" x14ac:dyDescent="0.25">
      <c r="C6299" s="15"/>
      <c r="W6299" s="132" t="s">
        <v>91</v>
      </c>
      <c r="AN6299"/>
      <c r="AO6299"/>
      <c r="AP6299"/>
      <c r="AQ6299"/>
      <c r="BD6299"/>
      <c r="BE6299" s="30" t="str">
        <f t="shared" si="930"/>
        <v>oui</v>
      </c>
    </row>
    <row r="6300" spans="3:57" x14ac:dyDescent="0.25">
      <c r="C6300" s="15"/>
      <c r="W6300" s="132" t="s">
        <v>91</v>
      </c>
      <c r="AN6300"/>
      <c r="AO6300"/>
      <c r="AP6300"/>
      <c r="AQ6300"/>
      <c r="BD6300"/>
      <c r="BE6300" s="30" t="str">
        <f t="shared" si="930"/>
        <v>oui</v>
      </c>
    </row>
    <row r="6301" spans="3:57" x14ac:dyDescent="0.25">
      <c r="C6301" s="15"/>
      <c r="W6301" s="132" t="s">
        <v>91</v>
      </c>
      <c r="AN6301"/>
      <c r="AO6301"/>
      <c r="AP6301"/>
      <c r="AQ6301"/>
      <c r="BD6301"/>
      <c r="BE6301" s="30" t="str">
        <f t="shared" si="930"/>
        <v>oui</v>
      </c>
    </row>
    <row r="6302" spans="3:57" x14ac:dyDescent="0.25">
      <c r="C6302" s="15"/>
      <c r="W6302" s="132" t="s">
        <v>91</v>
      </c>
      <c r="AN6302"/>
      <c r="AO6302"/>
      <c r="AP6302"/>
      <c r="AQ6302"/>
      <c r="BD6302"/>
      <c r="BE6302" s="30" t="str">
        <f t="shared" si="930"/>
        <v>oui</v>
      </c>
    </row>
    <row r="6303" spans="3:57" x14ac:dyDescent="0.25">
      <c r="C6303" s="15"/>
      <c r="W6303" s="132" t="s">
        <v>91</v>
      </c>
      <c r="AN6303"/>
      <c r="AO6303"/>
      <c r="AP6303"/>
      <c r="AQ6303"/>
      <c r="BD6303"/>
      <c r="BE6303" s="30" t="str">
        <f t="shared" si="930"/>
        <v>oui</v>
      </c>
    </row>
    <row r="6304" spans="3:57" x14ac:dyDescent="0.25">
      <c r="C6304" s="15"/>
      <c r="W6304" s="132" t="s">
        <v>91</v>
      </c>
      <c r="AN6304"/>
      <c r="AO6304"/>
      <c r="AP6304"/>
      <c r="AQ6304"/>
      <c r="BD6304"/>
      <c r="BE6304" s="30" t="str">
        <f t="shared" si="930"/>
        <v>oui</v>
      </c>
    </row>
    <row r="6305" spans="3:57" x14ac:dyDescent="0.25">
      <c r="C6305" s="15"/>
      <c r="W6305" s="132" t="s">
        <v>91</v>
      </c>
      <c r="AN6305"/>
      <c r="AO6305"/>
      <c r="AP6305"/>
      <c r="AQ6305"/>
      <c r="BD6305"/>
      <c r="BE6305" s="30" t="str">
        <f t="shared" si="930"/>
        <v>oui</v>
      </c>
    </row>
    <row r="6306" spans="3:57" x14ac:dyDescent="0.25">
      <c r="C6306" s="15"/>
      <c r="W6306" s="132" t="s">
        <v>91</v>
      </c>
      <c r="AN6306"/>
      <c r="AO6306"/>
      <c r="AP6306"/>
      <c r="AQ6306"/>
      <c r="BD6306"/>
      <c r="BE6306" s="30" t="str">
        <f t="shared" si="930"/>
        <v>oui</v>
      </c>
    </row>
    <row r="6307" spans="3:57" x14ac:dyDescent="0.25">
      <c r="C6307" s="15"/>
      <c r="W6307" s="132" t="s">
        <v>91</v>
      </c>
      <c r="AN6307"/>
      <c r="AO6307"/>
      <c r="AP6307"/>
      <c r="AQ6307"/>
      <c r="BD6307"/>
      <c r="BE6307" s="30" t="str">
        <f t="shared" si="930"/>
        <v>oui</v>
      </c>
    </row>
    <row r="6308" spans="3:57" x14ac:dyDescent="0.25">
      <c r="C6308" s="15"/>
      <c r="W6308" s="132" t="s">
        <v>91</v>
      </c>
      <c r="AN6308"/>
      <c r="AO6308"/>
      <c r="AP6308"/>
      <c r="AQ6308"/>
      <c r="BD6308"/>
      <c r="BE6308" s="30" t="str">
        <f t="shared" si="930"/>
        <v>oui</v>
      </c>
    </row>
    <row r="6309" spans="3:57" x14ac:dyDescent="0.25">
      <c r="C6309" s="15"/>
      <c r="W6309" s="132" t="s">
        <v>91</v>
      </c>
      <c r="AN6309"/>
      <c r="AO6309"/>
      <c r="AP6309"/>
      <c r="AQ6309"/>
      <c r="BD6309"/>
      <c r="BE6309" s="30" t="str">
        <f t="shared" si="930"/>
        <v>oui</v>
      </c>
    </row>
    <row r="6310" spans="3:57" x14ac:dyDescent="0.25">
      <c r="C6310" s="15"/>
      <c r="W6310" s="132" t="s">
        <v>91</v>
      </c>
      <c r="AN6310"/>
      <c r="AO6310"/>
      <c r="AP6310"/>
      <c r="AQ6310"/>
      <c r="BD6310"/>
      <c r="BE6310" s="30" t="str">
        <f t="shared" si="930"/>
        <v>oui</v>
      </c>
    </row>
    <row r="6311" spans="3:57" x14ac:dyDescent="0.25">
      <c r="C6311" s="15"/>
      <c r="W6311" s="132" t="s">
        <v>91</v>
      </c>
      <c r="AN6311"/>
      <c r="AO6311"/>
      <c r="AP6311"/>
      <c r="AQ6311"/>
      <c r="BD6311"/>
      <c r="BE6311" s="30" t="str">
        <f t="shared" si="930"/>
        <v>oui</v>
      </c>
    </row>
    <row r="6312" spans="3:57" x14ac:dyDescent="0.25">
      <c r="C6312" s="15"/>
      <c r="W6312" s="132" t="s">
        <v>91</v>
      </c>
      <c r="AN6312"/>
      <c r="AO6312"/>
      <c r="AP6312"/>
      <c r="AQ6312"/>
      <c r="BD6312"/>
      <c r="BE6312" s="30" t="str">
        <f t="shared" si="930"/>
        <v>oui</v>
      </c>
    </row>
    <row r="6313" spans="3:57" x14ac:dyDescent="0.25">
      <c r="C6313" s="15"/>
      <c r="W6313" s="132" t="s">
        <v>91</v>
      </c>
      <c r="AN6313"/>
      <c r="AO6313"/>
      <c r="AP6313"/>
      <c r="AQ6313"/>
      <c r="BD6313"/>
      <c r="BE6313" s="30" t="str">
        <f t="shared" si="930"/>
        <v>oui</v>
      </c>
    </row>
    <row r="6314" spans="3:57" x14ac:dyDescent="0.25">
      <c r="C6314" s="15"/>
      <c r="W6314" s="132" t="s">
        <v>91</v>
      </c>
      <c r="AN6314"/>
      <c r="AO6314"/>
      <c r="AP6314"/>
      <c r="AQ6314"/>
      <c r="BD6314"/>
      <c r="BE6314" s="30" t="str">
        <f t="shared" si="930"/>
        <v>oui</v>
      </c>
    </row>
    <row r="6315" spans="3:57" x14ac:dyDescent="0.25">
      <c r="C6315" s="15"/>
      <c r="W6315" s="132" t="s">
        <v>91</v>
      </c>
      <c r="AN6315"/>
      <c r="AO6315"/>
      <c r="AP6315"/>
      <c r="AQ6315"/>
      <c r="BD6315"/>
      <c r="BE6315" s="30" t="str">
        <f t="shared" si="930"/>
        <v>oui</v>
      </c>
    </row>
    <row r="6316" spans="3:57" x14ac:dyDescent="0.25">
      <c r="C6316" s="15"/>
      <c r="W6316" s="132" t="s">
        <v>91</v>
      </c>
      <c r="AN6316"/>
      <c r="AO6316"/>
      <c r="AP6316"/>
      <c r="AQ6316"/>
      <c r="BD6316"/>
      <c r="BE6316" s="30" t="str">
        <f t="shared" si="930"/>
        <v>oui</v>
      </c>
    </row>
    <row r="6317" spans="3:57" x14ac:dyDescent="0.25">
      <c r="C6317" s="15"/>
      <c r="W6317" s="132" t="s">
        <v>91</v>
      </c>
      <c r="AN6317"/>
      <c r="AO6317"/>
      <c r="AP6317"/>
      <c r="AQ6317"/>
      <c r="BD6317"/>
      <c r="BE6317" s="30" t="str">
        <f t="shared" si="930"/>
        <v>oui</v>
      </c>
    </row>
    <row r="6318" spans="3:57" x14ac:dyDescent="0.25">
      <c r="C6318" s="15"/>
      <c r="W6318" s="132" t="s">
        <v>91</v>
      </c>
      <c r="AN6318"/>
      <c r="AO6318"/>
      <c r="AP6318"/>
      <c r="AQ6318"/>
      <c r="BD6318"/>
      <c r="BE6318" s="30" t="str">
        <f t="shared" si="930"/>
        <v>oui</v>
      </c>
    </row>
    <row r="6319" spans="3:57" x14ac:dyDescent="0.25">
      <c r="C6319" s="15"/>
      <c r="W6319" s="132" t="s">
        <v>91</v>
      </c>
      <c r="AN6319"/>
      <c r="AO6319"/>
      <c r="AP6319"/>
      <c r="AQ6319"/>
      <c r="BD6319"/>
      <c r="BE6319" s="30" t="str">
        <f t="shared" si="930"/>
        <v>oui</v>
      </c>
    </row>
    <row r="6320" spans="3:57" x14ac:dyDescent="0.25">
      <c r="C6320" s="15"/>
      <c r="W6320" s="132" t="s">
        <v>91</v>
      </c>
      <c r="AN6320"/>
      <c r="AO6320"/>
      <c r="AP6320"/>
      <c r="AQ6320"/>
      <c r="BD6320"/>
      <c r="BE6320" s="30" t="str">
        <f t="shared" si="930"/>
        <v>oui</v>
      </c>
    </row>
    <row r="6321" spans="3:57" x14ac:dyDescent="0.25">
      <c r="C6321" s="15"/>
      <c r="W6321" s="132" t="s">
        <v>91</v>
      </c>
      <c r="AN6321"/>
      <c r="AO6321"/>
      <c r="AP6321"/>
      <c r="AQ6321"/>
      <c r="BD6321"/>
      <c r="BE6321" s="30" t="str">
        <f t="shared" si="930"/>
        <v>oui</v>
      </c>
    </row>
    <row r="6322" spans="3:57" x14ac:dyDescent="0.25">
      <c r="C6322" s="15"/>
      <c r="W6322" s="132" t="s">
        <v>91</v>
      </c>
      <c r="AN6322"/>
      <c r="AO6322"/>
      <c r="AP6322"/>
      <c r="AQ6322"/>
      <c r="BD6322"/>
      <c r="BE6322" s="30" t="str">
        <f t="shared" si="930"/>
        <v>oui</v>
      </c>
    </row>
    <row r="6323" spans="3:57" x14ac:dyDescent="0.25">
      <c r="C6323" s="15"/>
      <c r="W6323" s="132" t="s">
        <v>91</v>
      </c>
      <c r="AN6323"/>
      <c r="AO6323"/>
      <c r="AP6323"/>
      <c r="AQ6323"/>
      <c r="BD6323"/>
      <c r="BE6323" s="30" t="str">
        <f t="shared" si="930"/>
        <v>oui</v>
      </c>
    </row>
    <row r="6324" spans="3:57" x14ac:dyDescent="0.25">
      <c r="C6324" s="15"/>
      <c r="W6324" s="132" t="s">
        <v>91</v>
      </c>
      <c r="AN6324"/>
      <c r="AO6324"/>
      <c r="AP6324"/>
      <c r="AQ6324"/>
      <c r="BD6324"/>
      <c r="BE6324" s="30" t="str">
        <f t="shared" si="930"/>
        <v>oui</v>
      </c>
    </row>
    <row r="6325" spans="3:57" x14ac:dyDescent="0.25">
      <c r="C6325" s="15"/>
      <c r="W6325" s="132" t="s">
        <v>91</v>
      </c>
      <c r="AN6325"/>
      <c r="AO6325"/>
      <c r="AP6325"/>
      <c r="AQ6325"/>
      <c r="BD6325"/>
      <c r="BE6325" s="30" t="str">
        <f t="shared" si="930"/>
        <v>oui</v>
      </c>
    </row>
    <row r="6326" spans="3:57" x14ac:dyDescent="0.25">
      <c r="C6326" s="15"/>
      <c r="W6326" s="132" t="s">
        <v>91</v>
      </c>
      <c r="AN6326"/>
      <c r="AO6326"/>
      <c r="AP6326"/>
      <c r="AQ6326"/>
      <c r="BD6326"/>
      <c r="BE6326" s="30" t="str">
        <f t="shared" si="930"/>
        <v>oui</v>
      </c>
    </row>
    <row r="6327" spans="3:57" x14ac:dyDescent="0.25">
      <c r="C6327" s="15"/>
      <c r="W6327" s="132" t="s">
        <v>91</v>
      </c>
      <c r="AN6327"/>
      <c r="AO6327"/>
      <c r="AP6327"/>
      <c r="AQ6327"/>
      <c r="BD6327"/>
      <c r="BE6327" s="30" t="str">
        <f t="shared" si="930"/>
        <v>oui</v>
      </c>
    </row>
    <row r="6328" spans="3:57" x14ac:dyDescent="0.25">
      <c r="C6328" s="15"/>
      <c r="W6328" s="132" t="s">
        <v>91</v>
      </c>
      <c r="AN6328"/>
      <c r="AO6328"/>
      <c r="AP6328"/>
      <c r="AQ6328"/>
      <c r="BD6328"/>
      <c r="BE6328" s="30" t="str">
        <f t="shared" si="930"/>
        <v>oui</v>
      </c>
    </row>
    <row r="6329" spans="3:57" x14ac:dyDescent="0.25">
      <c r="C6329" s="15"/>
      <c r="W6329" s="132" t="s">
        <v>91</v>
      </c>
      <c r="AN6329"/>
      <c r="AO6329"/>
      <c r="AP6329"/>
      <c r="AQ6329"/>
      <c r="BD6329"/>
      <c r="BE6329" s="30" t="str">
        <f t="shared" si="930"/>
        <v>oui</v>
      </c>
    </row>
    <row r="6330" spans="3:57" x14ac:dyDescent="0.25">
      <c r="C6330" s="15"/>
      <c r="W6330" s="132" t="s">
        <v>91</v>
      </c>
      <c r="AN6330"/>
      <c r="AO6330"/>
      <c r="AP6330"/>
      <c r="AQ6330"/>
      <c r="BD6330"/>
      <c r="BE6330" s="30" t="str">
        <f t="shared" ref="BE6330:BE6393" si="931">+BE6329</f>
        <v>oui</v>
      </c>
    </row>
    <row r="6331" spans="3:57" x14ac:dyDescent="0.25">
      <c r="C6331" s="15"/>
      <c r="W6331" s="132" t="s">
        <v>91</v>
      </c>
      <c r="AN6331"/>
      <c r="AO6331"/>
      <c r="AP6331"/>
      <c r="AQ6331"/>
      <c r="BD6331"/>
      <c r="BE6331" s="30" t="str">
        <f t="shared" si="931"/>
        <v>oui</v>
      </c>
    </row>
    <row r="6332" spans="3:57" x14ac:dyDescent="0.25">
      <c r="C6332" s="15"/>
      <c r="W6332" s="132" t="s">
        <v>91</v>
      </c>
      <c r="AN6332"/>
      <c r="AO6332"/>
      <c r="AP6332"/>
      <c r="AQ6332"/>
      <c r="BD6332"/>
      <c r="BE6332" s="30" t="str">
        <f t="shared" si="931"/>
        <v>oui</v>
      </c>
    </row>
    <row r="6333" spans="3:57" x14ac:dyDescent="0.25">
      <c r="C6333" s="15"/>
      <c r="W6333" s="132" t="s">
        <v>91</v>
      </c>
      <c r="AN6333"/>
      <c r="AO6333"/>
      <c r="AP6333"/>
      <c r="AQ6333"/>
      <c r="BD6333"/>
      <c r="BE6333" s="30" t="str">
        <f t="shared" si="931"/>
        <v>oui</v>
      </c>
    </row>
    <row r="6334" spans="3:57" x14ac:dyDescent="0.25">
      <c r="C6334" s="15"/>
      <c r="W6334" s="132" t="s">
        <v>91</v>
      </c>
      <c r="AN6334"/>
      <c r="AO6334"/>
      <c r="AP6334"/>
      <c r="AQ6334"/>
      <c r="BD6334"/>
      <c r="BE6334" s="30" t="str">
        <f t="shared" si="931"/>
        <v>oui</v>
      </c>
    </row>
    <row r="6335" spans="3:57" x14ac:dyDescent="0.25">
      <c r="C6335" s="15"/>
      <c r="W6335" s="132" t="s">
        <v>91</v>
      </c>
      <c r="AN6335"/>
      <c r="AO6335"/>
      <c r="AP6335"/>
      <c r="AQ6335"/>
      <c r="BD6335"/>
      <c r="BE6335" s="30" t="str">
        <f t="shared" si="931"/>
        <v>oui</v>
      </c>
    </row>
    <row r="6336" spans="3:57" x14ac:dyDescent="0.25">
      <c r="C6336" s="15"/>
      <c r="W6336" s="132" t="s">
        <v>91</v>
      </c>
      <c r="AN6336"/>
      <c r="AO6336"/>
      <c r="AP6336"/>
      <c r="AQ6336"/>
      <c r="BD6336"/>
      <c r="BE6336" s="30" t="str">
        <f t="shared" si="931"/>
        <v>oui</v>
      </c>
    </row>
    <row r="6337" spans="3:57" x14ac:dyDescent="0.25">
      <c r="C6337" s="15"/>
      <c r="W6337" s="132" t="s">
        <v>91</v>
      </c>
      <c r="AN6337"/>
      <c r="AO6337"/>
      <c r="AP6337"/>
      <c r="AQ6337"/>
      <c r="BD6337"/>
      <c r="BE6337" s="30" t="str">
        <f t="shared" si="931"/>
        <v>oui</v>
      </c>
    </row>
    <row r="6338" spans="3:57" x14ac:dyDescent="0.25">
      <c r="C6338" s="15"/>
      <c r="W6338" s="132" t="s">
        <v>91</v>
      </c>
      <c r="AN6338"/>
      <c r="AO6338"/>
      <c r="AP6338"/>
      <c r="AQ6338"/>
      <c r="BD6338"/>
      <c r="BE6338" s="30" t="str">
        <f t="shared" si="931"/>
        <v>oui</v>
      </c>
    </row>
    <row r="6339" spans="3:57" x14ac:dyDescent="0.25">
      <c r="C6339" s="15"/>
      <c r="W6339" s="132" t="s">
        <v>91</v>
      </c>
      <c r="AN6339"/>
      <c r="AO6339"/>
      <c r="AP6339"/>
      <c r="AQ6339"/>
      <c r="BD6339"/>
      <c r="BE6339" s="30" t="str">
        <f t="shared" si="931"/>
        <v>oui</v>
      </c>
    </row>
    <row r="6340" spans="3:57" x14ac:dyDescent="0.25">
      <c r="C6340" s="15"/>
      <c r="W6340" s="132" t="s">
        <v>91</v>
      </c>
      <c r="AN6340"/>
      <c r="AO6340"/>
      <c r="AP6340"/>
      <c r="AQ6340"/>
      <c r="BD6340"/>
      <c r="BE6340" s="30" t="str">
        <f t="shared" si="931"/>
        <v>oui</v>
      </c>
    </row>
    <row r="6341" spans="3:57" x14ac:dyDescent="0.25">
      <c r="C6341" s="15"/>
      <c r="W6341" s="132" t="s">
        <v>91</v>
      </c>
      <c r="AN6341"/>
      <c r="AO6341"/>
      <c r="AP6341"/>
      <c r="AQ6341"/>
      <c r="BD6341"/>
      <c r="BE6341" s="30" t="str">
        <f t="shared" si="931"/>
        <v>oui</v>
      </c>
    </row>
    <row r="6342" spans="3:57" x14ac:dyDescent="0.25">
      <c r="C6342" s="15"/>
      <c r="W6342" s="132" t="s">
        <v>91</v>
      </c>
      <c r="AN6342"/>
      <c r="AO6342"/>
      <c r="AP6342"/>
      <c r="AQ6342"/>
      <c r="BD6342"/>
      <c r="BE6342" s="30" t="str">
        <f t="shared" si="931"/>
        <v>oui</v>
      </c>
    </row>
    <row r="6343" spans="3:57" x14ac:dyDescent="0.25">
      <c r="C6343" s="15"/>
      <c r="W6343" s="132" t="s">
        <v>91</v>
      </c>
      <c r="AN6343"/>
      <c r="AO6343"/>
      <c r="AP6343"/>
      <c r="AQ6343"/>
      <c r="BD6343"/>
      <c r="BE6343" s="30" t="str">
        <f t="shared" si="931"/>
        <v>oui</v>
      </c>
    </row>
    <row r="6344" spans="3:57" x14ac:dyDescent="0.25">
      <c r="C6344" s="15"/>
      <c r="W6344" s="132" t="s">
        <v>91</v>
      </c>
      <c r="AN6344"/>
      <c r="AO6344"/>
      <c r="AP6344"/>
      <c r="AQ6344"/>
      <c r="BD6344"/>
      <c r="BE6344" s="30" t="str">
        <f t="shared" si="931"/>
        <v>oui</v>
      </c>
    </row>
    <row r="6345" spans="3:57" x14ac:dyDescent="0.25">
      <c r="C6345" s="15"/>
      <c r="W6345" s="132" t="s">
        <v>91</v>
      </c>
      <c r="AN6345"/>
      <c r="AO6345"/>
      <c r="AP6345"/>
      <c r="AQ6345"/>
      <c r="BD6345"/>
      <c r="BE6345" s="30" t="str">
        <f t="shared" si="931"/>
        <v>oui</v>
      </c>
    </row>
    <row r="6346" spans="3:57" x14ac:dyDescent="0.25">
      <c r="C6346" s="15"/>
      <c r="W6346" s="132" t="s">
        <v>91</v>
      </c>
      <c r="AN6346"/>
      <c r="AO6346"/>
      <c r="AP6346"/>
      <c r="AQ6346"/>
      <c r="BD6346"/>
      <c r="BE6346" s="30" t="str">
        <f t="shared" si="931"/>
        <v>oui</v>
      </c>
    </row>
    <row r="6347" spans="3:57" x14ac:dyDescent="0.25">
      <c r="C6347" s="15"/>
      <c r="W6347" s="132" t="s">
        <v>91</v>
      </c>
      <c r="AN6347"/>
      <c r="AO6347"/>
      <c r="AP6347"/>
      <c r="AQ6347"/>
      <c r="BD6347"/>
      <c r="BE6347" s="30" t="str">
        <f t="shared" si="931"/>
        <v>oui</v>
      </c>
    </row>
    <row r="6348" spans="3:57" x14ac:dyDescent="0.25">
      <c r="C6348" s="15"/>
      <c r="W6348" s="132" t="s">
        <v>91</v>
      </c>
      <c r="AN6348"/>
      <c r="AO6348"/>
      <c r="AP6348"/>
      <c r="AQ6348"/>
      <c r="BD6348"/>
      <c r="BE6348" s="30" t="str">
        <f t="shared" si="931"/>
        <v>oui</v>
      </c>
    </row>
    <row r="6349" spans="3:57" x14ac:dyDescent="0.25">
      <c r="C6349" s="15"/>
      <c r="W6349" s="132" t="s">
        <v>91</v>
      </c>
      <c r="AN6349"/>
      <c r="AO6349"/>
      <c r="AP6349"/>
      <c r="AQ6349"/>
      <c r="BD6349"/>
      <c r="BE6349" s="30" t="str">
        <f t="shared" si="931"/>
        <v>oui</v>
      </c>
    </row>
    <row r="6350" spans="3:57" x14ac:dyDescent="0.25">
      <c r="C6350" s="15"/>
      <c r="W6350" s="132" t="s">
        <v>91</v>
      </c>
      <c r="AN6350"/>
      <c r="AO6350"/>
      <c r="AP6350"/>
      <c r="AQ6350"/>
      <c r="BD6350"/>
      <c r="BE6350" s="30" t="str">
        <f t="shared" si="931"/>
        <v>oui</v>
      </c>
    </row>
    <row r="6351" spans="3:57" x14ac:dyDescent="0.25">
      <c r="C6351" s="15"/>
      <c r="W6351" s="132" t="s">
        <v>91</v>
      </c>
      <c r="AN6351"/>
      <c r="AO6351"/>
      <c r="AP6351"/>
      <c r="AQ6351"/>
      <c r="BD6351"/>
      <c r="BE6351" s="30" t="str">
        <f t="shared" si="931"/>
        <v>oui</v>
      </c>
    </row>
    <row r="6352" spans="3:57" x14ac:dyDescent="0.25">
      <c r="C6352" s="15"/>
      <c r="W6352" s="132" t="s">
        <v>91</v>
      </c>
      <c r="AN6352"/>
      <c r="AO6352"/>
      <c r="AP6352"/>
      <c r="AQ6352"/>
      <c r="BD6352"/>
      <c r="BE6352" s="30" t="str">
        <f t="shared" si="931"/>
        <v>oui</v>
      </c>
    </row>
    <row r="6353" spans="3:57" x14ac:dyDescent="0.25">
      <c r="C6353" s="15"/>
      <c r="W6353" s="132" t="s">
        <v>91</v>
      </c>
      <c r="AN6353"/>
      <c r="AO6353"/>
      <c r="AP6353"/>
      <c r="AQ6353"/>
      <c r="BD6353"/>
      <c r="BE6353" s="30" t="str">
        <f t="shared" si="931"/>
        <v>oui</v>
      </c>
    </row>
    <row r="6354" spans="3:57" x14ac:dyDescent="0.25">
      <c r="C6354" s="15"/>
      <c r="W6354" s="132" t="s">
        <v>91</v>
      </c>
      <c r="AN6354"/>
      <c r="AO6354"/>
      <c r="AP6354"/>
      <c r="AQ6354"/>
      <c r="BD6354"/>
      <c r="BE6354" s="30" t="str">
        <f t="shared" si="931"/>
        <v>oui</v>
      </c>
    </row>
    <row r="6355" spans="3:57" x14ac:dyDescent="0.25">
      <c r="C6355" s="15"/>
      <c r="W6355" s="132" t="s">
        <v>91</v>
      </c>
      <c r="AN6355"/>
      <c r="AO6355"/>
      <c r="AP6355"/>
      <c r="AQ6355"/>
      <c r="BD6355"/>
      <c r="BE6355" s="30" t="str">
        <f t="shared" si="931"/>
        <v>oui</v>
      </c>
    </row>
    <row r="6356" spans="3:57" x14ac:dyDescent="0.25">
      <c r="C6356" s="15"/>
      <c r="W6356" s="132" t="s">
        <v>91</v>
      </c>
      <c r="AN6356"/>
      <c r="AO6356"/>
      <c r="AP6356"/>
      <c r="AQ6356"/>
      <c r="BD6356"/>
      <c r="BE6356" s="30" t="str">
        <f t="shared" si="931"/>
        <v>oui</v>
      </c>
    </row>
    <row r="6357" spans="3:57" x14ac:dyDescent="0.25">
      <c r="C6357" s="15"/>
      <c r="W6357" s="132" t="s">
        <v>91</v>
      </c>
      <c r="AN6357"/>
      <c r="AO6357"/>
      <c r="AP6357"/>
      <c r="AQ6357"/>
      <c r="BD6357"/>
      <c r="BE6357" s="30" t="str">
        <f t="shared" si="931"/>
        <v>oui</v>
      </c>
    </row>
    <row r="6358" spans="3:57" x14ac:dyDescent="0.25">
      <c r="C6358" s="15"/>
      <c r="W6358" s="132" t="s">
        <v>91</v>
      </c>
      <c r="AN6358"/>
      <c r="AO6358"/>
      <c r="AP6358"/>
      <c r="AQ6358"/>
      <c r="BD6358"/>
      <c r="BE6358" s="30" t="str">
        <f t="shared" si="931"/>
        <v>oui</v>
      </c>
    </row>
    <row r="6359" spans="3:57" x14ac:dyDescent="0.25">
      <c r="C6359" s="15"/>
      <c r="W6359" s="132" t="s">
        <v>91</v>
      </c>
      <c r="AN6359"/>
      <c r="AO6359"/>
      <c r="AP6359"/>
      <c r="AQ6359"/>
      <c r="BD6359"/>
      <c r="BE6359" s="30" t="str">
        <f t="shared" si="931"/>
        <v>oui</v>
      </c>
    </row>
    <row r="6360" spans="3:57" x14ac:dyDescent="0.25">
      <c r="C6360" s="15"/>
      <c r="W6360" s="132" t="s">
        <v>91</v>
      </c>
      <c r="AN6360"/>
      <c r="AO6360"/>
      <c r="AP6360"/>
      <c r="AQ6360"/>
      <c r="BD6360"/>
      <c r="BE6360" s="30" t="str">
        <f t="shared" si="931"/>
        <v>oui</v>
      </c>
    </row>
    <row r="6361" spans="3:57" x14ac:dyDescent="0.25">
      <c r="C6361" s="15"/>
      <c r="W6361" s="132" t="s">
        <v>91</v>
      </c>
      <c r="AN6361"/>
      <c r="AO6361"/>
      <c r="AP6361"/>
      <c r="AQ6361"/>
      <c r="BD6361"/>
      <c r="BE6361" s="30" t="str">
        <f t="shared" si="931"/>
        <v>oui</v>
      </c>
    </row>
    <row r="6362" spans="3:57" x14ac:dyDescent="0.25">
      <c r="C6362" s="15"/>
      <c r="W6362" s="132" t="s">
        <v>91</v>
      </c>
      <c r="AN6362"/>
      <c r="AO6362"/>
      <c r="AP6362"/>
      <c r="AQ6362"/>
      <c r="BD6362"/>
      <c r="BE6362" s="30" t="str">
        <f t="shared" si="931"/>
        <v>oui</v>
      </c>
    </row>
    <row r="6363" spans="3:57" x14ac:dyDescent="0.25">
      <c r="C6363" s="15"/>
      <c r="W6363" s="132" t="s">
        <v>91</v>
      </c>
      <c r="AN6363"/>
      <c r="AO6363"/>
      <c r="AP6363"/>
      <c r="AQ6363"/>
      <c r="BD6363"/>
      <c r="BE6363" s="30" t="str">
        <f t="shared" si="931"/>
        <v>oui</v>
      </c>
    </row>
    <row r="6364" spans="3:57" x14ac:dyDescent="0.25">
      <c r="C6364" s="15"/>
      <c r="W6364" s="132" t="s">
        <v>91</v>
      </c>
      <c r="AN6364"/>
      <c r="AO6364"/>
      <c r="AP6364"/>
      <c r="AQ6364"/>
      <c r="BD6364"/>
      <c r="BE6364" s="30" t="str">
        <f t="shared" si="931"/>
        <v>oui</v>
      </c>
    </row>
    <row r="6365" spans="3:57" x14ac:dyDescent="0.25">
      <c r="C6365" s="15"/>
      <c r="W6365" s="132" t="s">
        <v>91</v>
      </c>
      <c r="AN6365"/>
      <c r="AO6365"/>
      <c r="AP6365"/>
      <c r="AQ6365"/>
      <c r="BD6365"/>
      <c r="BE6365" s="30" t="str">
        <f t="shared" si="931"/>
        <v>oui</v>
      </c>
    </row>
    <row r="6366" spans="3:57" x14ac:dyDescent="0.25">
      <c r="C6366" s="15"/>
      <c r="W6366" s="132" t="s">
        <v>91</v>
      </c>
      <c r="AN6366"/>
      <c r="AO6366"/>
      <c r="AP6366"/>
      <c r="AQ6366"/>
      <c r="BD6366"/>
      <c r="BE6366" s="30" t="str">
        <f t="shared" si="931"/>
        <v>oui</v>
      </c>
    </row>
    <row r="6367" spans="3:57" x14ac:dyDescent="0.25">
      <c r="C6367" s="15"/>
      <c r="W6367" s="132" t="s">
        <v>91</v>
      </c>
      <c r="AN6367"/>
      <c r="AO6367"/>
      <c r="AP6367"/>
      <c r="AQ6367"/>
      <c r="BD6367"/>
      <c r="BE6367" s="30" t="str">
        <f t="shared" si="931"/>
        <v>oui</v>
      </c>
    </row>
    <row r="6368" spans="3:57" x14ac:dyDescent="0.25">
      <c r="C6368" s="15"/>
      <c r="W6368" s="132" t="s">
        <v>91</v>
      </c>
      <c r="AN6368"/>
      <c r="AO6368"/>
      <c r="AP6368"/>
      <c r="AQ6368"/>
      <c r="BD6368"/>
      <c r="BE6368" s="30" t="str">
        <f t="shared" si="931"/>
        <v>oui</v>
      </c>
    </row>
    <row r="6369" spans="3:57" x14ac:dyDescent="0.25">
      <c r="C6369" s="15"/>
      <c r="W6369" s="132" t="s">
        <v>91</v>
      </c>
      <c r="AN6369"/>
      <c r="AO6369"/>
      <c r="AP6369"/>
      <c r="AQ6369"/>
      <c r="BD6369"/>
      <c r="BE6369" s="30" t="str">
        <f t="shared" si="931"/>
        <v>oui</v>
      </c>
    </row>
    <row r="6370" spans="3:57" x14ac:dyDescent="0.25">
      <c r="C6370" s="15"/>
      <c r="W6370" s="132" t="s">
        <v>91</v>
      </c>
      <c r="AN6370"/>
      <c r="AO6370"/>
      <c r="AP6370"/>
      <c r="AQ6370"/>
      <c r="BD6370"/>
      <c r="BE6370" s="30" t="str">
        <f t="shared" si="931"/>
        <v>oui</v>
      </c>
    </row>
    <row r="6371" spans="3:57" x14ac:dyDescent="0.25">
      <c r="C6371" s="15"/>
      <c r="W6371" s="132" t="s">
        <v>91</v>
      </c>
      <c r="AN6371"/>
      <c r="AO6371"/>
      <c r="AP6371"/>
      <c r="AQ6371"/>
      <c r="BD6371"/>
      <c r="BE6371" s="30" t="str">
        <f t="shared" si="931"/>
        <v>oui</v>
      </c>
    </row>
    <row r="6372" spans="3:57" x14ac:dyDescent="0.25">
      <c r="C6372" s="15"/>
      <c r="W6372" s="132" t="s">
        <v>91</v>
      </c>
      <c r="AN6372"/>
      <c r="AO6372"/>
      <c r="AP6372"/>
      <c r="AQ6372"/>
      <c r="BD6372"/>
      <c r="BE6372" s="30" t="str">
        <f t="shared" si="931"/>
        <v>oui</v>
      </c>
    </row>
    <row r="6373" spans="3:57" x14ac:dyDescent="0.25">
      <c r="C6373" s="15"/>
      <c r="W6373" s="132" t="s">
        <v>91</v>
      </c>
      <c r="AN6373"/>
      <c r="AO6373"/>
      <c r="AP6373"/>
      <c r="AQ6373"/>
      <c r="BD6373"/>
      <c r="BE6373" s="30" t="str">
        <f t="shared" si="931"/>
        <v>oui</v>
      </c>
    </row>
    <row r="6374" spans="3:57" x14ac:dyDescent="0.25">
      <c r="C6374" s="15"/>
      <c r="W6374" s="132" t="s">
        <v>91</v>
      </c>
      <c r="AN6374"/>
      <c r="AO6374"/>
      <c r="AP6374"/>
      <c r="AQ6374"/>
      <c r="BD6374"/>
      <c r="BE6374" s="30" t="str">
        <f t="shared" si="931"/>
        <v>oui</v>
      </c>
    </row>
    <row r="6375" spans="3:57" x14ac:dyDescent="0.25">
      <c r="C6375" s="15"/>
      <c r="W6375" s="132" t="s">
        <v>91</v>
      </c>
      <c r="AN6375"/>
      <c r="AO6375"/>
      <c r="AP6375"/>
      <c r="AQ6375"/>
      <c r="BD6375"/>
      <c r="BE6375" s="30" t="str">
        <f t="shared" si="931"/>
        <v>oui</v>
      </c>
    </row>
    <row r="6376" spans="3:57" x14ac:dyDescent="0.25">
      <c r="C6376" s="15"/>
      <c r="W6376" s="132" t="s">
        <v>91</v>
      </c>
      <c r="AN6376"/>
      <c r="AO6376"/>
      <c r="AP6376"/>
      <c r="AQ6376"/>
      <c r="BD6376"/>
      <c r="BE6376" s="30" t="str">
        <f t="shared" si="931"/>
        <v>oui</v>
      </c>
    </row>
    <row r="6377" spans="3:57" x14ac:dyDescent="0.25">
      <c r="C6377" s="15"/>
      <c r="W6377" s="132" t="s">
        <v>91</v>
      </c>
      <c r="AN6377"/>
      <c r="AO6377"/>
      <c r="AP6377"/>
      <c r="AQ6377"/>
      <c r="BD6377"/>
      <c r="BE6377" s="30" t="str">
        <f t="shared" si="931"/>
        <v>oui</v>
      </c>
    </row>
    <row r="6378" spans="3:57" x14ac:dyDescent="0.25">
      <c r="C6378" s="15"/>
      <c r="W6378" s="132" t="s">
        <v>91</v>
      </c>
      <c r="AN6378"/>
      <c r="AO6378"/>
      <c r="AP6378"/>
      <c r="AQ6378"/>
      <c r="BD6378"/>
      <c r="BE6378" s="30" t="str">
        <f t="shared" si="931"/>
        <v>oui</v>
      </c>
    </row>
    <row r="6379" spans="3:57" x14ac:dyDescent="0.25">
      <c r="C6379" s="15"/>
      <c r="W6379" s="132" t="s">
        <v>91</v>
      </c>
      <c r="AN6379"/>
      <c r="AO6379"/>
      <c r="AP6379"/>
      <c r="AQ6379"/>
      <c r="BD6379"/>
      <c r="BE6379" s="30" t="str">
        <f t="shared" si="931"/>
        <v>oui</v>
      </c>
    </row>
    <row r="6380" spans="3:57" x14ac:dyDescent="0.25">
      <c r="C6380" s="15"/>
      <c r="W6380" s="132" t="s">
        <v>91</v>
      </c>
      <c r="AN6380"/>
      <c r="AO6380"/>
      <c r="AP6380"/>
      <c r="AQ6380"/>
      <c r="BD6380"/>
      <c r="BE6380" s="30" t="str">
        <f t="shared" si="931"/>
        <v>oui</v>
      </c>
    </row>
    <row r="6381" spans="3:57" x14ac:dyDescent="0.25">
      <c r="C6381" s="15"/>
      <c r="W6381" s="132" t="s">
        <v>91</v>
      </c>
      <c r="AN6381"/>
      <c r="AO6381"/>
      <c r="AP6381"/>
      <c r="AQ6381"/>
      <c r="BD6381"/>
      <c r="BE6381" s="30" t="str">
        <f t="shared" si="931"/>
        <v>oui</v>
      </c>
    </row>
    <row r="6382" spans="3:57" x14ac:dyDescent="0.25">
      <c r="C6382" s="15"/>
      <c r="W6382" s="132" t="s">
        <v>91</v>
      </c>
      <c r="AN6382"/>
      <c r="AO6382"/>
      <c r="AP6382"/>
      <c r="AQ6382"/>
      <c r="BD6382"/>
      <c r="BE6382" s="30" t="str">
        <f t="shared" si="931"/>
        <v>oui</v>
      </c>
    </row>
    <row r="6383" spans="3:57" x14ac:dyDescent="0.25">
      <c r="C6383" s="15"/>
      <c r="W6383" s="132" t="s">
        <v>91</v>
      </c>
      <c r="AN6383"/>
      <c r="AO6383"/>
      <c r="AP6383"/>
      <c r="AQ6383"/>
      <c r="BD6383"/>
      <c r="BE6383" s="30" t="str">
        <f t="shared" si="931"/>
        <v>oui</v>
      </c>
    </row>
    <row r="6384" spans="3:57" x14ac:dyDescent="0.25">
      <c r="C6384" s="15"/>
      <c r="W6384" s="132" t="s">
        <v>91</v>
      </c>
      <c r="AN6384"/>
      <c r="AO6384"/>
      <c r="AP6384"/>
      <c r="AQ6384"/>
      <c r="BD6384"/>
      <c r="BE6384" s="30" t="str">
        <f t="shared" si="931"/>
        <v>oui</v>
      </c>
    </row>
    <row r="6385" spans="3:57" x14ac:dyDescent="0.25">
      <c r="C6385" s="15"/>
      <c r="W6385" s="132" t="s">
        <v>91</v>
      </c>
      <c r="AN6385"/>
      <c r="AO6385"/>
      <c r="AP6385"/>
      <c r="AQ6385"/>
      <c r="BD6385"/>
      <c r="BE6385" s="30" t="str">
        <f t="shared" si="931"/>
        <v>oui</v>
      </c>
    </row>
    <row r="6386" spans="3:57" x14ac:dyDescent="0.25">
      <c r="C6386" s="15"/>
      <c r="W6386" s="132" t="s">
        <v>91</v>
      </c>
      <c r="AN6386"/>
      <c r="AO6386"/>
      <c r="AP6386"/>
      <c r="AQ6386"/>
      <c r="BD6386"/>
      <c r="BE6386" s="30" t="str">
        <f t="shared" si="931"/>
        <v>oui</v>
      </c>
    </row>
    <row r="6387" spans="3:57" x14ac:dyDescent="0.25">
      <c r="C6387" s="15"/>
      <c r="W6387" s="132" t="s">
        <v>91</v>
      </c>
      <c r="AN6387"/>
      <c r="AO6387"/>
      <c r="AP6387"/>
      <c r="AQ6387"/>
      <c r="BD6387"/>
      <c r="BE6387" s="30" t="str">
        <f t="shared" si="931"/>
        <v>oui</v>
      </c>
    </row>
    <row r="6388" spans="3:57" x14ac:dyDescent="0.25">
      <c r="C6388" s="15"/>
      <c r="W6388" s="132" t="s">
        <v>91</v>
      </c>
      <c r="AN6388"/>
      <c r="AO6388"/>
      <c r="AP6388"/>
      <c r="AQ6388"/>
      <c r="BD6388"/>
      <c r="BE6388" s="30" t="str">
        <f t="shared" si="931"/>
        <v>oui</v>
      </c>
    </row>
    <row r="6389" spans="3:57" x14ac:dyDescent="0.25">
      <c r="C6389" s="15"/>
      <c r="W6389" s="132" t="s">
        <v>91</v>
      </c>
      <c r="AN6389"/>
      <c r="AO6389"/>
      <c r="AP6389"/>
      <c r="AQ6389"/>
      <c r="BD6389"/>
      <c r="BE6389" s="30" t="str">
        <f t="shared" si="931"/>
        <v>oui</v>
      </c>
    </row>
    <row r="6390" spans="3:57" x14ac:dyDescent="0.25">
      <c r="C6390" s="15"/>
      <c r="W6390" s="132" t="s">
        <v>91</v>
      </c>
      <c r="AN6390"/>
      <c r="AO6390"/>
      <c r="AP6390"/>
      <c r="AQ6390"/>
      <c r="BD6390"/>
      <c r="BE6390" s="30" t="str">
        <f t="shared" si="931"/>
        <v>oui</v>
      </c>
    </row>
    <row r="6391" spans="3:57" x14ac:dyDescent="0.25">
      <c r="C6391" s="15"/>
      <c r="W6391" s="132" t="s">
        <v>91</v>
      </c>
      <c r="AN6391"/>
      <c r="AO6391"/>
      <c r="AP6391"/>
      <c r="AQ6391"/>
      <c r="BD6391"/>
      <c r="BE6391" s="30" t="str">
        <f t="shared" si="931"/>
        <v>oui</v>
      </c>
    </row>
    <row r="6392" spans="3:57" x14ac:dyDescent="0.25">
      <c r="C6392" s="15"/>
      <c r="W6392" s="132" t="s">
        <v>91</v>
      </c>
      <c r="AN6392"/>
      <c r="AO6392"/>
      <c r="AP6392"/>
      <c r="AQ6392"/>
      <c r="BD6392"/>
      <c r="BE6392" s="30" t="str">
        <f t="shared" si="931"/>
        <v>oui</v>
      </c>
    </row>
    <row r="6393" spans="3:57" x14ac:dyDescent="0.25">
      <c r="C6393" s="15"/>
      <c r="W6393" s="132" t="s">
        <v>91</v>
      </c>
      <c r="AN6393"/>
      <c r="AO6393"/>
      <c r="AP6393"/>
      <c r="AQ6393"/>
      <c r="BD6393"/>
      <c r="BE6393" s="30" t="str">
        <f t="shared" si="931"/>
        <v>oui</v>
      </c>
    </row>
    <row r="6394" spans="3:57" x14ac:dyDescent="0.25">
      <c r="C6394" s="15"/>
      <c r="W6394" s="132" t="s">
        <v>91</v>
      </c>
      <c r="AN6394"/>
      <c r="AO6394"/>
      <c r="AP6394"/>
      <c r="AQ6394"/>
      <c r="BD6394"/>
      <c r="BE6394" s="30" t="str">
        <f t="shared" ref="BE6394:BE6457" si="932">+BE6393</f>
        <v>oui</v>
      </c>
    </row>
    <row r="6395" spans="3:57" x14ac:dyDescent="0.25">
      <c r="C6395" s="15"/>
      <c r="W6395" s="132" t="s">
        <v>91</v>
      </c>
      <c r="AN6395"/>
      <c r="AO6395"/>
      <c r="AP6395"/>
      <c r="AQ6395"/>
      <c r="BD6395"/>
      <c r="BE6395" s="30" t="str">
        <f t="shared" si="932"/>
        <v>oui</v>
      </c>
    </row>
    <row r="6396" spans="3:57" x14ac:dyDescent="0.25">
      <c r="C6396" s="15"/>
      <c r="W6396" s="132" t="s">
        <v>91</v>
      </c>
      <c r="AN6396"/>
      <c r="AO6396"/>
      <c r="AP6396"/>
      <c r="AQ6396"/>
      <c r="BD6396"/>
      <c r="BE6396" s="30" t="str">
        <f t="shared" si="932"/>
        <v>oui</v>
      </c>
    </row>
    <row r="6397" spans="3:57" x14ac:dyDescent="0.25">
      <c r="C6397" s="15"/>
      <c r="W6397" s="132" t="s">
        <v>91</v>
      </c>
      <c r="AN6397"/>
      <c r="AO6397"/>
      <c r="AP6397"/>
      <c r="AQ6397"/>
      <c r="BD6397"/>
      <c r="BE6397" s="30" t="str">
        <f t="shared" si="932"/>
        <v>oui</v>
      </c>
    </row>
    <row r="6398" spans="3:57" x14ac:dyDescent="0.25">
      <c r="C6398" s="15"/>
      <c r="W6398" s="132" t="s">
        <v>91</v>
      </c>
      <c r="AN6398"/>
      <c r="AO6398"/>
      <c r="AP6398"/>
      <c r="AQ6398"/>
      <c r="BD6398"/>
      <c r="BE6398" s="30" t="str">
        <f t="shared" si="932"/>
        <v>oui</v>
      </c>
    </row>
    <row r="6399" spans="3:57" x14ac:dyDescent="0.25">
      <c r="C6399" s="15"/>
      <c r="W6399" s="132" t="s">
        <v>91</v>
      </c>
      <c r="AN6399"/>
      <c r="AO6399"/>
      <c r="AP6399"/>
      <c r="AQ6399"/>
      <c r="BD6399"/>
      <c r="BE6399" s="30" t="str">
        <f t="shared" si="932"/>
        <v>oui</v>
      </c>
    </row>
    <row r="6400" spans="3:57" x14ac:dyDescent="0.25">
      <c r="C6400" s="15"/>
      <c r="W6400" s="132" t="s">
        <v>91</v>
      </c>
      <c r="AN6400"/>
      <c r="AO6400"/>
      <c r="AP6400"/>
      <c r="AQ6400"/>
      <c r="BD6400"/>
      <c r="BE6400" s="30" t="str">
        <f t="shared" si="932"/>
        <v>oui</v>
      </c>
    </row>
    <row r="6401" spans="3:57" x14ac:dyDescent="0.25">
      <c r="C6401" s="15"/>
      <c r="W6401" s="132" t="s">
        <v>91</v>
      </c>
      <c r="AN6401"/>
      <c r="AO6401"/>
      <c r="AP6401"/>
      <c r="AQ6401"/>
      <c r="BD6401"/>
      <c r="BE6401" s="30" t="str">
        <f t="shared" si="932"/>
        <v>oui</v>
      </c>
    </row>
    <row r="6402" spans="3:57" x14ac:dyDescent="0.25">
      <c r="C6402" s="15"/>
      <c r="W6402" s="132" t="s">
        <v>91</v>
      </c>
      <c r="AN6402"/>
      <c r="AO6402"/>
      <c r="AP6402"/>
      <c r="AQ6402"/>
      <c r="BD6402"/>
      <c r="BE6402" s="30" t="str">
        <f t="shared" si="932"/>
        <v>oui</v>
      </c>
    </row>
    <row r="6403" spans="3:57" x14ac:dyDescent="0.25">
      <c r="C6403" s="15"/>
      <c r="W6403" s="132" t="s">
        <v>91</v>
      </c>
      <c r="AN6403"/>
      <c r="AO6403"/>
      <c r="AP6403"/>
      <c r="AQ6403"/>
      <c r="BD6403"/>
      <c r="BE6403" s="30" t="str">
        <f t="shared" si="932"/>
        <v>oui</v>
      </c>
    </row>
    <row r="6404" spans="3:57" x14ac:dyDescent="0.25">
      <c r="C6404" s="15"/>
      <c r="W6404" s="132" t="s">
        <v>91</v>
      </c>
      <c r="AN6404"/>
      <c r="AO6404"/>
      <c r="AP6404"/>
      <c r="AQ6404"/>
      <c r="BD6404"/>
      <c r="BE6404" s="30" t="str">
        <f t="shared" si="932"/>
        <v>oui</v>
      </c>
    </row>
    <row r="6405" spans="3:57" x14ac:dyDescent="0.25">
      <c r="C6405" s="15"/>
      <c r="W6405" s="132" t="s">
        <v>91</v>
      </c>
      <c r="AN6405"/>
      <c r="AO6405"/>
      <c r="AP6405"/>
      <c r="AQ6405"/>
      <c r="BD6405"/>
      <c r="BE6405" s="30" t="str">
        <f t="shared" si="932"/>
        <v>oui</v>
      </c>
    </row>
    <row r="6406" spans="3:57" x14ac:dyDescent="0.25">
      <c r="C6406" s="15"/>
      <c r="W6406" s="132" t="s">
        <v>91</v>
      </c>
      <c r="AN6406"/>
      <c r="AO6406"/>
      <c r="AP6406"/>
      <c r="AQ6406"/>
      <c r="BD6406"/>
      <c r="BE6406" s="30" t="str">
        <f t="shared" si="932"/>
        <v>oui</v>
      </c>
    </row>
    <row r="6407" spans="3:57" x14ac:dyDescent="0.25">
      <c r="C6407" s="15"/>
      <c r="W6407" s="132" t="s">
        <v>91</v>
      </c>
      <c r="AN6407"/>
      <c r="AO6407"/>
      <c r="AP6407"/>
      <c r="AQ6407"/>
      <c r="BD6407"/>
      <c r="BE6407" s="30" t="str">
        <f t="shared" si="932"/>
        <v>oui</v>
      </c>
    </row>
    <row r="6408" spans="3:57" x14ac:dyDescent="0.25">
      <c r="C6408" s="15"/>
      <c r="W6408" s="132" t="s">
        <v>91</v>
      </c>
      <c r="AN6408"/>
      <c r="AO6408"/>
      <c r="AP6408"/>
      <c r="AQ6408"/>
      <c r="BD6408"/>
      <c r="BE6408" s="30" t="str">
        <f t="shared" si="932"/>
        <v>oui</v>
      </c>
    </row>
    <row r="6409" spans="3:57" x14ac:dyDescent="0.25">
      <c r="C6409" s="15"/>
      <c r="W6409" s="132" t="s">
        <v>91</v>
      </c>
      <c r="AN6409"/>
      <c r="AO6409"/>
      <c r="AP6409"/>
      <c r="AQ6409"/>
      <c r="BD6409"/>
      <c r="BE6409" s="30" t="str">
        <f t="shared" si="932"/>
        <v>oui</v>
      </c>
    </row>
    <row r="6410" spans="3:57" x14ac:dyDescent="0.25">
      <c r="C6410" s="15"/>
      <c r="W6410" s="132" t="s">
        <v>91</v>
      </c>
      <c r="AN6410"/>
      <c r="AO6410"/>
      <c r="AP6410"/>
      <c r="AQ6410"/>
      <c r="BD6410"/>
      <c r="BE6410" s="30" t="str">
        <f t="shared" si="932"/>
        <v>oui</v>
      </c>
    </row>
    <row r="6411" spans="3:57" x14ac:dyDescent="0.25">
      <c r="C6411" s="15"/>
      <c r="W6411" s="132" t="s">
        <v>91</v>
      </c>
      <c r="AN6411"/>
      <c r="AO6411"/>
      <c r="AP6411"/>
      <c r="AQ6411"/>
      <c r="BD6411"/>
      <c r="BE6411" s="30" t="str">
        <f t="shared" si="932"/>
        <v>oui</v>
      </c>
    </row>
    <row r="6412" spans="3:57" x14ac:dyDescent="0.25">
      <c r="C6412" s="15"/>
      <c r="W6412" s="132" t="s">
        <v>91</v>
      </c>
      <c r="AN6412"/>
      <c r="AO6412"/>
      <c r="AP6412"/>
      <c r="AQ6412"/>
      <c r="BD6412"/>
      <c r="BE6412" s="30" t="str">
        <f t="shared" si="932"/>
        <v>oui</v>
      </c>
    </row>
    <row r="6413" spans="3:57" x14ac:dyDescent="0.25">
      <c r="C6413" s="15"/>
      <c r="W6413" s="132" t="s">
        <v>91</v>
      </c>
      <c r="AN6413"/>
      <c r="AO6413"/>
      <c r="AP6413"/>
      <c r="AQ6413"/>
      <c r="BD6413"/>
      <c r="BE6413" s="30" t="str">
        <f t="shared" si="932"/>
        <v>oui</v>
      </c>
    </row>
    <row r="6414" spans="3:57" x14ac:dyDescent="0.25">
      <c r="C6414" s="15"/>
      <c r="W6414" s="132" t="s">
        <v>91</v>
      </c>
      <c r="AN6414"/>
      <c r="AO6414"/>
      <c r="AP6414"/>
      <c r="AQ6414"/>
      <c r="BD6414"/>
      <c r="BE6414" s="30" t="str">
        <f t="shared" si="932"/>
        <v>oui</v>
      </c>
    </row>
    <row r="6415" spans="3:57" x14ac:dyDescent="0.25">
      <c r="C6415" s="15"/>
      <c r="W6415" s="132" t="s">
        <v>91</v>
      </c>
      <c r="AN6415"/>
      <c r="AO6415"/>
      <c r="AP6415"/>
      <c r="AQ6415"/>
      <c r="BD6415"/>
      <c r="BE6415" s="30" t="str">
        <f t="shared" si="932"/>
        <v>oui</v>
      </c>
    </row>
    <row r="6416" spans="3:57" x14ac:dyDescent="0.25">
      <c r="C6416" s="15"/>
      <c r="W6416" s="132" t="s">
        <v>91</v>
      </c>
      <c r="AN6416"/>
      <c r="AO6416"/>
      <c r="AP6416"/>
      <c r="AQ6416"/>
      <c r="BD6416"/>
      <c r="BE6416" s="30" t="str">
        <f t="shared" si="932"/>
        <v>oui</v>
      </c>
    </row>
    <row r="6417" spans="3:57" x14ac:dyDescent="0.25">
      <c r="C6417" s="15"/>
      <c r="W6417" s="132" t="s">
        <v>91</v>
      </c>
      <c r="AN6417"/>
      <c r="AO6417"/>
      <c r="AP6417"/>
      <c r="AQ6417"/>
      <c r="BD6417"/>
      <c r="BE6417" s="30" t="str">
        <f t="shared" si="932"/>
        <v>oui</v>
      </c>
    </row>
    <row r="6418" spans="3:57" x14ac:dyDescent="0.25">
      <c r="C6418" s="15"/>
      <c r="W6418" s="132" t="s">
        <v>91</v>
      </c>
      <c r="AN6418"/>
      <c r="AO6418"/>
      <c r="AP6418"/>
      <c r="AQ6418"/>
      <c r="BD6418"/>
      <c r="BE6418" s="30" t="str">
        <f t="shared" si="932"/>
        <v>oui</v>
      </c>
    </row>
    <row r="6419" spans="3:57" x14ac:dyDescent="0.25">
      <c r="C6419" s="15"/>
      <c r="W6419" s="132" t="s">
        <v>91</v>
      </c>
      <c r="AN6419"/>
      <c r="AO6419"/>
      <c r="AP6419"/>
      <c r="AQ6419"/>
      <c r="BD6419"/>
      <c r="BE6419" s="30" t="str">
        <f t="shared" si="932"/>
        <v>oui</v>
      </c>
    </row>
    <row r="6420" spans="3:57" x14ac:dyDescent="0.25">
      <c r="C6420" s="15"/>
      <c r="W6420" s="132" t="s">
        <v>91</v>
      </c>
      <c r="AN6420"/>
      <c r="AO6420"/>
      <c r="AP6420"/>
      <c r="AQ6420"/>
      <c r="BD6420"/>
      <c r="BE6420" s="30" t="str">
        <f t="shared" si="932"/>
        <v>oui</v>
      </c>
    </row>
    <row r="6421" spans="3:57" x14ac:dyDescent="0.25">
      <c r="C6421" s="15"/>
      <c r="W6421" s="132" t="s">
        <v>91</v>
      </c>
      <c r="AN6421"/>
      <c r="AO6421"/>
      <c r="AP6421"/>
      <c r="AQ6421"/>
      <c r="BD6421"/>
      <c r="BE6421" s="30" t="str">
        <f t="shared" si="932"/>
        <v>oui</v>
      </c>
    </row>
    <row r="6422" spans="3:57" x14ac:dyDescent="0.25">
      <c r="C6422" s="15"/>
      <c r="W6422" s="132" t="s">
        <v>91</v>
      </c>
      <c r="AN6422"/>
      <c r="AO6422"/>
      <c r="AP6422"/>
      <c r="AQ6422"/>
      <c r="BD6422"/>
      <c r="BE6422" s="30" t="str">
        <f t="shared" si="932"/>
        <v>oui</v>
      </c>
    </row>
    <row r="6423" spans="3:57" x14ac:dyDescent="0.25">
      <c r="C6423" s="15"/>
      <c r="W6423" s="132" t="s">
        <v>91</v>
      </c>
      <c r="AN6423"/>
      <c r="AO6423"/>
      <c r="AP6423"/>
      <c r="AQ6423"/>
      <c r="BD6423"/>
      <c r="BE6423" s="30" t="str">
        <f t="shared" si="932"/>
        <v>oui</v>
      </c>
    </row>
    <row r="6424" spans="3:57" x14ac:dyDescent="0.25">
      <c r="C6424" s="15"/>
      <c r="W6424" s="132" t="s">
        <v>91</v>
      </c>
      <c r="AN6424"/>
      <c r="AO6424"/>
      <c r="AP6424"/>
      <c r="AQ6424"/>
      <c r="BD6424"/>
      <c r="BE6424" s="30" t="str">
        <f t="shared" si="932"/>
        <v>oui</v>
      </c>
    </row>
    <row r="6425" spans="3:57" x14ac:dyDescent="0.25">
      <c r="C6425" s="15"/>
      <c r="W6425" s="132" t="s">
        <v>91</v>
      </c>
      <c r="AN6425"/>
      <c r="AO6425"/>
      <c r="AP6425"/>
      <c r="AQ6425"/>
      <c r="BD6425"/>
      <c r="BE6425" s="30" t="str">
        <f t="shared" si="932"/>
        <v>oui</v>
      </c>
    </row>
    <row r="6426" spans="3:57" x14ac:dyDescent="0.25">
      <c r="C6426" s="15"/>
      <c r="W6426" s="132" t="s">
        <v>91</v>
      </c>
      <c r="AN6426"/>
      <c r="AO6426"/>
      <c r="AP6426"/>
      <c r="AQ6426"/>
      <c r="BD6426"/>
      <c r="BE6426" s="30" t="str">
        <f t="shared" si="932"/>
        <v>oui</v>
      </c>
    </row>
    <row r="6427" spans="3:57" x14ac:dyDescent="0.25">
      <c r="C6427" s="15"/>
      <c r="W6427" s="132" t="s">
        <v>91</v>
      </c>
      <c r="AN6427"/>
      <c r="AO6427"/>
      <c r="AP6427"/>
      <c r="AQ6427"/>
      <c r="BD6427"/>
      <c r="BE6427" s="30" t="str">
        <f t="shared" si="932"/>
        <v>oui</v>
      </c>
    </row>
    <row r="6428" spans="3:57" x14ac:dyDescent="0.25">
      <c r="C6428" s="15"/>
      <c r="W6428" s="132" t="s">
        <v>91</v>
      </c>
      <c r="AN6428"/>
      <c r="AO6428"/>
      <c r="AP6428"/>
      <c r="AQ6428"/>
      <c r="BD6428"/>
      <c r="BE6428" s="30" t="str">
        <f t="shared" si="932"/>
        <v>oui</v>
      </c>
    </row>
    <row r="6429" spans="3:57" x14ac:dyDescent="0.25">
      <c r="C6429" s="15"/>
      <c r="W6429" s="132" t="s">
        <v>91</v>
      </c>
      <c r="AN6429"/>
      <c r="AO6429"/>
      <c r="AP6429"/>
      <c r="AQ6429"/>
      <c r="BD6429"/>
      <c r="BE6429" s="30" t="str">
        <f t="shared" si="932"/>
        <v>oui</v>
      </c>
    </row>
    <row r="6430" spans="3:57" x14ac:dyDescent="0.25">
      <c r="C6430" s="15"/>
      <c r="W6430" s="132" t="s">
        <v>91</v>
      </c>
      <c r="AN6430"/>
      <c r="AO6430"/>
      <c r="AP6430"/>
      <c r="AQ6430"/>
      <c r="BD6430"/>
      <c r="BE6430" s="30" t="str">
        <f t="shared" si="932"/>
        <v>oui</v>
      </c>
    </row>
    <row r="6431" spans="3:57" x14ac:dyDescent="0.25">
      <c r="C6431" s="15"/>
      <c r="W6431" s="132" t="s">
        <v>91</v>
      </c>
      <c r="AN6431"/>
      <c r="AO6431"/>
      <c r="AP6431"/>
      <c r="AQ6431"/>
      <c r="BD6431"/>
      <c r="BE6431" s="30" t="str">
        <f t="shared" si="932"/>
        <v>oui</v>
      </c>
    </row>
    <row r="6432" spans="3:57" x14ac:dyDescent="0.25">
      <c r="C6432" s="15"/>
      <c r="W6432" s="132" t="s">
        <v>91</v>
      </c>
      <c r="AN6432"/>
      <c r="AO6432"/>
      <c r="AP6432"/>
      <c r="AQ6432"/>
      <c r="BD6432"/>
      <c r="BE6432" s="30" t="str">
        <f t="shared" si="932"/>
        <v>oui</v>
      </c>
    </row>
    <row r="6433" spans="3:57" x14ac:dyDescent="0.25">
      <c r="C6433" s="15"/>
      <c r="W6433" s="132" t="s">
        <v>91</v>
      </c>
      <c r="AN6433"/>
      <c r="AO6433"/>
      <c r="AP6433"/>
      <c r="AQ6433"/>
      <c r="BD6433"/>
      <c r="BE6433" s="30" t="str">
        <f t="shared" si="932"/>
        <v>oui</v>
      </c>
    </row>
    <row r="6434" spans="3:57" x14ac:dyDescent="0.25">
      <c r="C6434" s="15"/>
      <c r="W6434" s="132" t="s">
        <v>91</v>
      </c>
      <c r="AN6434"/>
      <c r="AO6434"/>
      <c r="AP6434"/>
      <c r="AQ6434"/>
      <c r="BD6434"/>
      <c r="BE6434" s="30" t="str">
        <f t="shared" si="932"/>
        <v>oui</v>
      </c>
    </row>
    <row r="6435" spans="3:57" x14ac:dyDescent="0.25">
      <c r="C6435" s="15"/>
      <c r="W6435" s="132" t="s">
        <v>91</v>
      </c>
      <c r="AN6435"/>
      <c r="AO6435"/>
      <c r="AP6435"/>
      <c r="AQ6435"/>
      <c r="BD6435"/>
      <c r="BE6435" s="30" t="str">
        <f t="shared" si="932"/>
        <v>oui</v>
      </c>
    </row>
    <row r="6436" spans="3:57" x14ac:dyDescent="0.25">
      <c r="C6436" s="15"/>
      <c r="W6436" s="132" t="s">
        <v>91</v>
      </c>
      <c r="AN6436"/>
      <c r="AO6436"/>
      <c r="AP6436"/>
      <c r="AQ6436"/>
      <c r="BD6436"/>
      <c r="BE6436" s="30" t="str">
        <f t="shared" si="932"/>
        <v>oui</v>
      </c>
    </row>
    <row r="6437" spans="3:57" x14ac:dyDescent="0.25">
      <c r="C6437" s="15"/>
      <c r="W6437" s="132" t="s">
        <v>91</v>
      </c>
      <c r="AN6437"/>
      <c r="AO6437"/>
      <c r="AP6437"/>
      <c r="AQ6437"/>
      <c r="BD6437"/>
      <c r="BE6437" s="30" t="str">
        <f t="shared" si="932"/>
        <v>oui</v>
      </c>
    </row>
    <row r="6438" spans="3:57" x14ac:dyDescent="0.25">
      <c r="C6438" s="15"/>
      <c r="W6438" s="132" t="s">
        <v>91</v>
      </c>
      <c r="AN6438"/>
      <c r="AO6438"/>
      <c r="AP6438"/>
      <c r="AQ6438"/>
      <c r="BD6438"/>
      <c r="BE6438" s="30" t="str">
        <f t="shared" si="932"/>
        <v>oui</v>
      </c>
    </row>
    <row r="6439" spans="3:57" x14ac:dyDescent="0.25">
      <c r="C6439" s="15"/>
      <c r="W6439" s="132" t="s">
        <v>91</v>
      </c>
      <c r="AN6439"/>
      <c r="AO6439"/>
      <c r="AP6439"/>
      <c r="AQ6439"/>
      <c r="BD6439"/>
      <c r="BE6439" s="30" t="str">
        <f t="shared" si="932"/>
        <v>oui</v>
      </c>
    </row>
    <row r="6440" spans="3:57" x14ac:dyDescent="0.25">
      <c r="C6440" s="15"/>
      <c r="W6440" s="132" t="s">
        <v>91</v>
      </c>
      <c r="AN6440"/>
      <c r="AO6440"/>
      <c r="AP6440"/>
      <c r="AQ6440"/>
      <c r="BD6440"/>
      <c r="BE6440" s="30" t="str">
        <f t="shared" si="932"/>
        <v>oui</v>
      </c>
    </row>
    <row r="6441" spans="3:57" x14ac:dyDescent="0.25">
      <c r="C6441" s="15"/>
      <c r="W6441" s="132" t="s">
        <v>91</v>
      </c>
      <c r="AN6441"/>
      <c r="AO6441"/>
      <c r="AP6441"/>
      <c r="AQ6441"/>
      <c r="BD6441"/>
      <c r="BE6441" s="30" t="str">
        <f t="shared" si="932"/>
        <v>oui</v>
      </c>
    </row>
    <row r="6442" spans="3:57" x14ac:dyDescent="0.25">
      <c r="C6442" s="15"/>
      <c r="W6442" s="132" t="s">
        <v>91</v>
      </c>
      <c r="AN6442"/>
      <c r="AO6442"/>
      <c r="AP6442"/>
      <c r="AQ6442"/>
      <c r="BD6442"/>
      <c r="BE6442" s="30" t="str">
        <f t="shared" si="932"/>
        <v>oui</v>
      </c>
    </row>
    <row r="6443" spans="3:57" x14ac:dyDescent="0.25">
      <c r="C6443" s="15"/>
      <c r="W6443" s="132" t="s">
        <v>91</v>
      </c>
      <c r="AN6443"/>
      <c r="AO6443"/>
      <c r="AP6443"/>
      <c r="AQ6443"/>
      <c r="BD6443"/>
      <c r="BE6443" s="30" t="str">
        <f t="shared" si="932"/>
        <v>oui</v>
      </c>
    </row>
    <row r="6444" spans="3:57" x14ac:dyDescent="0.25">
      <c r="C6444" s="15"/>
      <c r="W6444" s="132" t="s">
        <v>91</v>
      </c>
      <c r="AN6444"/>
      <c r="AO6444"/>
      <c r="AP6444"/>
      <c r="AQ6444"/>
      <c r="BD6444"/>
      <c r="BE6444" s="30" t="str">
        <f t="shared" si="932"/>
        <v>oui</v>
      </c>
    </row>
    <row r="6445" spans="3:57" x14ac:dyDescent="0.25">
      <c r="C6445" s="15"/>
      <c r="W6445" s="132" t="s">
        <v>91</v>
      </c>
      <c r="AN6445"/>
      <c r="AO6445"/>
      <c r="AP6445"/>
      <c r="AQ6445"/>
      <c r="BD6445"/>
      <c r="BE6445" s="30" t="str">
        <f t="shared" si="932"/>
        <v>oui</v>
      </c>
    </row>
    <row r="6446" spans="3:57" x14ac:dyDescent="0.25">
      <c r="C6446" s="15"/>
      <c r="W6446" s="132" t="s">
        <v>91</v>
      </c>
      <c r="AN6446"/>
      <c r="AO6446"/>
      <c r="AP6446"/>
      <c r="AQ6446"/>
      <c r="BD6446"/>
      <c r="BE6446" s="30" t="str">
        <f t="shared" si="932"/>
        <v>oui</v>
      </c>
    </row>
    <row r="6447" spans="3:57" x14ac:dyDescent="0.25">
      <c r="C6447" s="15"/>
      <c r="W6447" s="132" t="s">
        <v>91</v>
      </c>
      <c r="AN6447"/>
      <c r="AO6447"/>
      <c r="AP6447"/>
      <c r="AQ6447"/>
      <c r="BD6447"/>
      <c r="BE6447" s="30" t="str">
        <f t="shared" si="932"/>
        <v>oui</v>
      </c>
    </row>
    <row r="6448" spans="3:57" x14ac:dyDescent="0.25">
      <c r="C6448" s="15"/>
      <c r="W6448" s="132" t="s">
        <v>91</v>
      </c>
      <c r="AN6448"/>
      <c r="AO6448"/>
      <c r="AP6448"/>
      <c r="AQ6448"/>
      <c r="BD6448"/>
      <c r="BE6448" s="30" t="str">
        <f t="shared" si="932"/>
        <v>oui</v>
      </c>
    </row>
    <row r="6449" spans="3:57" x14ac:dyDescent="0.25">
      <c r="C6449" s="15"/>
      <c r="W6449" s="132" t="s">
        <v>91</v>
      </c>
      <c r="AN6449"/>
      <c r="AO6449"/>
      <c r="AP6449"/>
      <c r="AQ6449"/>
      <c r="BD6449"/>
      <c r="BE6449" s="30" t="str">
        <f t="shared" si="932"/>
        <v>oui</v>
      </c>
    </row>
    <row r="6450" spans="3:57" x14ac:dyDescent="0.25">
      <c r="C6450" s="15"/>
      <c r="W6450" s="132" t="s">
        <v>91</v>
      </c>
      <c r="AN6450"/>
      <c r="AO6450"/>
      <c r="AP6450"/>
      <c r="AQ6450"/>
      <c r="BD6450"/>
      <c r="BE6450" s="30" t="str">
        <f t="shared" si="932"/>
        <v>oui</v>
      </c>
    </row>
    <row r="6451" spans="3:57" x14ac:dyDescent="0.25">
      <c r="C6451" s="15"/>
      <c r="W6451" s="132" t="s">
        <v>91</v>
      </c>
      <c r="AN6451"/>
      <c r="AO6451"/>
      <c r="AP6451"/>
      <c r="AQ6451"/>
      <c r="BD6451"/>
      <c r="BE6451" s="30" t="str">
        <f t="shared" si="932"/>
        <v>oui</v>
      </c>
    </row>
    <row r="6452" spans="3:57" x14ac:dyDescent="0.25">
      <c r="C6452" s="15"/>
      <c r="W6452" s="132" t="s">
        <v>91</v>
      </c>
      <c r="AN6452"/>
      <c r="AO6452"/>
      <c r="AP6452"/>
      <c r="AQ6452"/>
      <c r="BD6452"/>
      <c r="BE6452" s="30" t="str">
        <f t="shared" si="932"/>
        <v>oui</v>
      </c>
    </row>
    <row r="6453" spans="3:57" x14ac:dyDescent="0.25">
      <c r="C6453" s="15"/>
      <c r="W6453" s="132" t="s">
        <v>91</v>
      </c>
      <c r="AN6453"/>
      <c r="AO6453"/>
      <c r="AP6453"/>
      <c r="AQ6453"/>
      <c r="BD6453"/>
      <c r="BE6453" s="30" t="str">
        <f t="shared" si="932"/>
        <v>oui</v>
      </c>
    </row>
    <row r="6454" spans="3:57" x14ac:dyDescent="0.25">
      <c r="C6454" s="15"/>
      <c r="W6454" s="132" t="s">
        <v>91</v>
      </c>
      <c r="AN6454"/>
      <c r="AO6454"/>
      <c r="AP6454"/>
      <c r="AQ6454"/>
      <c r="BD6454"/>
      <c r="BE6454" s="30" t="str">
        <f t="shared" si="932"/>
        <v>oui</v>
      </c>
    </row>
    <row r="6455" spans="3:57" x14ac:dyDescent="0.25">
      <c r="C6455" s="15"/>
      <c r="W6455" s="132" t="s">
        <v>91</v>
      </c>
      <c r="AN6455"/>
      <c r="AO6455"/>
      <c r="AP6455"/>
      <c r="AQ6455"/>
      <c r="BD6455"/>
      <c r="BE6455" s="30" t="str">
        <f t="shared" si="932"/>
        <v>oui</v>
      </c>
    </row>
    <row r="6456" spans="3:57" x14ac:dyDescent="0.25">
      <c r="C6456" s="15"/>
      <c r="W6456" s="132" t="s">
        <v>91</v>
      </c>
      <c r="AN6456"/>
      <c r="AO6456"/>
      <c r="AP6456"/>
      <c r="AQ6456"/>
      <c r="BD6456"/>
      <c r="BE6456" s="30" t="str">
        <f t="shared" si="932"/>
        <v>oui</v>
      </c>
    </row>
    <row r="6457" spans="3:57" x14ac:dyDescent="0.25">
      <c r="C6457" s="15"/>
      <c r="W6457" s="132" t="s">
        <v>91</v>
      </c>
      <c r="AN6457"/>
      <c r="AO6457"/>
      <c r="AP6457"/>
      <c r="AQ6457"/>
      <c r="BD6457"/>
      <c r="BE6457" s="30" t="str">
        <f t="shared" si="932"/>
        <v>oui</v>
      </c>
    </row>
    <row r="6458" spans="3:57" x14ac:dyDescent="0.25">
      <c r="C6458" s="15"/>
      <c r="W6458" s="132" t="s">
        <v>91</v>
      </c>
      <c r="AN6458"/>
      <c r="AO6458"/>
      <c r="AP6458"/>
      <c r="AQ6458"/>
      <c r="BD6458"/>
      <c r="BE6458" s="30" t="str">
        <f t="shared" ref="BE6458:BE6521" si="933">+BE6457</f>
        <v>oui</v>
      </c>
    </row>
    <row r="6459" spans="3:57" x14ac:dyDescent="0.25">
      <c r="C6459" s="15"/>
      <c r="W6459" s="132" t="s">
        <v>91</v>
      </c>
      <c r="AN6459"/>
      <c r="AO6459"/>
      <c r="AP6459"/>
      <c r="AQ6459"/>
      <c r="BD6459"/>
      <c r="BE6459" s="30" t="str">
        <f t="shared" si="933"/>
        <v>oui</v>
      </c>
    </row>
    <row r="6460" spans="3:57" x14ac:dyDescent="0.25">
      <c r="C6460" s="15"/>
      <c r="W6460" s="132" t="s">
        <v>91</v>
      </c>
      <c r="AN6460"/>
      <c r="AO6460"/>
      <c r="AP6460"/>
      <c r="AQ6460"/>
      <c r="BD6460"/>
      <c r="BE6460" s="30" t="str">
        <f t="shared" si="933"/>
        <v>oui</v>
      </c>
    </row>
    <row r="6461" spans="3:57" x14ac:dyDescent="0.25">
      <c r="C6461" s="15"/>
      <c r="W6461" s="132" t="s">
        <v>91</v>
      </c>
      <c r="AN6461"/>
      <c r="AO6461"/>
      <c r="AP6461"/>
      <c r="AQ6461"/>
      <c r="BD6461"/>
      <c r="BE6461" s="30" t="str">
        <f t="shared" si="933"/>
        <v>oui</v>
      </c>
    </row>
    <row r="6462" spans="3:57" x14ac:dyDescent="0.25">
      <c r="C6462" s="15"/>
      <c r="W6462" s="132" t="s">
        <v>91</v>
      </c>
      <c r="AN6462"/>
      <c r="AO6462"/>
      <c r="AP6462"/>
      <c r="AQ6462"/>
      <c r="BD6462"/>
      <c r="BE6462" s="30" t="str">
        <f t="shared" si="933"/>
        <v>oui</v>
      </c>
    </row>
    <row r="6463" spans="3:57" x14ac:dyDescent="0.25">
      <c r="C6463" s="15"/>
      <c r="W6463" s="132" t="s">
        <v>91</v>
      </c>
      <c r="AN6463"/>
      <c r="AO6463"/>
      <c r="AP6463"/>
      <c r="AQ6463"/>
      <c r="BD6463"/>
      <c r="BE6463" s="30" t="str">
        <f t="shared" si="933"/>
        <v>oui</v>
      </c>
    </row>
    <row r="6464" spans="3:57" x14ac:dyDescent="0.25">
      <c r="C6464" s="15"/>
      <c r="W6464" s="132" t="s">
        <v>91</v>
      </c>
      <c r="AN6464"/>
      <c r="AO6464"/>
      <c r="AP6464"/>
      <c r="AQ6464"/>
      <c r="BD6464"/>
      <c r="BE6464" s="30" t="str">
        <f t="shared" si="933"/>
        <v>oui</v>
      </c>
    </row>
    <row r="6465" spans="3:57" x14ac:dyDescent="0.25">
      <c r="C6465" s="15"/>
      <c r="W6465" s="132" t="s">
        <v>91</v>
      </c>
      <c r="AN6465"/>
      <c r="AO6465"/>
      <c r="AP6465"/>
      <c r="AQ6465"/>
      <c r="BD6465"/>
      <c r="BE6465" s="30" t="str">
        <f t="shared" si="933"/>
        <v>oui</v>
      </c>
    </row>
    <row r="6466" spans="3:57" x14ac:dyDescent="0.25">
      <c r="C6466" s="15"/>
      <c r="W6466" s="132" t="s">
        <v>91</v>
      </c>
      <c r="AN6466"/>
      <c r="AO6466"/>
      <c r="AP6466"/>
      <c r="AQ6466"/>
      <c r="BD6466"/>
      <c r="BE6466" s="30" t="str">
        <f t="shared" si="933"/>
        <v>oui</v>
      </c>
    </row>
    <row r="6467" spans="3:57" x14ac:dyDescent="0.25">
      <c r="C6467" s="15"/>
      <c r="W6467" s="132" t="s">
        <v>91</v>
      </c>
      <c r="AN6467"/>
      <c r="AO6467"/>
      <c r="AP6467"/>
      <c r="AQ6467"/>
      <c r="BD6467"/>
      <c r="BE6467" s="30" t="str">
        <f t="shared" si="933"/>
        <v>oui</v>
      </c>
    </row>
    <row r="6468" spans="3:57" x14ac:dyDescent="0.25">
      <c r="C6468" s="15"/>
      <c r="W6468" s="132" t="s">
        <v>91</v>
      </c>
      <c r="AN6468"/>
      <c r="AO6468"/>
      <c r="AP6468"/>
      <c r="AQ6468"/>
      <c r="BD6468"/>
      <c r="BE6468" s="30" t="str">
        <f t="shared" si="933"/>
        <v>oui</v>
      </c>
    </row>
    <row r="6469" spans="3:57" x14ac:dyDescent="0.25">
      <c r="C6469" s="15"/>
      <c r="W6469" s="132" t="s">
        <v>91</v>
      </c>
      <c r="AN6469"/>
      <c r="AO6469"/>
      <c r="AP6469"/>
      <c r="AQ6469"/>
      <c r="BD6469"/>
      <c r="BE6469" s="30" t="str">
        <f t="shared" si="933"/>
        <v>oui</v>
      </c>
    </row>
    <row r="6470" spans="3:57" x14ac:dyDescent="0.25">
      <c r="C6470" s="15"/>
      <c r="W6470" s="132" t="s">
        <v>91</v>
      </c>
      <c r="AN6470"/>
      <c r="AO6470"/>
      <c r="AP6470"/>
      <c r="AQ6470"/>
      <c r="BD6470"/>
      <c r="BE6470" s="30" t="str">
        <f t="shared" si="933"/>
        <v>oui</v>
      </c>
    </row>
    <row r="6471" spans="3:57" x14ac:dyDescent="0.25">
      <c r="C6471" s="15"/>
      <c r="W6471" s="132" t="s">
        <v>91</v>
      </c>
      <c r="AN6471"/>
      <c r="AO6471"/>
      <c r="AP6471"/>
      <c r="AQ6471"/>
      <c r="BD6471"/>
      <c r="BE6471" s="30" t="str">
        <f t="shared" si="933"/>
        <v>oui</v>
      </c>
    </row>
    <row r="6472" spans="3:57" x14ac:dyDescent="0.25">
      <c r="C6472" s="15"/>
      <c r="W6472" s="132" t="s">
        <v>91</v>
      </c>
      <c r="AN6472"/>
      <c r="AO6472"/>
      <c r="AP6472"/>
      <c r="AQ6472"/>
      <c r="BD6472"/>
      <c r="BE6472" s="30" t="str">
        <f t="shared" si="933"/>
        <v>oui</v>
      </c>
    </row>
    <row r="6473" spans="3:57" x14ac:dyDescent="0.25">
      <c r="C6473" s="15"/>
      <c r="W6473" s="132" t="s">
        <v>91</v>
      </c>
      <c r="AN6473"/>
      <c r="AO6473"/>
      <c r="AP6473"/>
      <c r="AQ6473"/>
      <c r="BD6473"/>
      <c r="BE6473" s="30" t="str">
        <f t="shared" si="933"/>
        <v>oui</v>
      </c>
    </row>
    <row r="6474" spans="3:57" x14ac:dyDescent="0.25">
      <c r="C6474" s="15"/>
      <c r="W6474" s="132" t="s">
        <v>91</v>
      </c>
      <c r="AN6474"/>
      <c r="AO6474"/>
      <c r="AP6474"/>
      <c r="AQ6474"/>
      <c r="BD6474"/>
      <c r="BE6474" s="30" t="str">
        <f t="shared" si="933"/>
        <v>oui</v>
      </c>
    </row>
    <row r="6475" spans="3:57" x14ac:dyDescent="0.25">
      <c r="C6475" s="15"/>
      <c r="W6475" s="132" t="s">
        <v>91</v>
      </c>
      <c r="AN6475"/>
      <c r="AO6475"/>
      <c r="AP6475"/>
      <c r="AQ6475"/>
      <c r="BD6475"/>
      <c r="BE6475" s="30" t="str">
        <f t="shared" si="933"/>
        <v>oui</v>
      </c>
    </row>
    <row r="6476" spans="3:57" x14ac:dyDescent="0.25">
      <c r="C6476" s="15"/>
      <c r="W6476" s="132" t="s">
        <v>91</v>
      </c>
      <c r="AN6476"/>
      <c r="AO6476"/>
      <c r="AP6476"/>
      <c r="AQ6476"/>
      <c r="BD6476"/>
      <c r="BE6476" s="30" t="str">
        <f t="shared" si="933"/>
        <v>oui</v>
      </c>
    </row>
    <row r="6477" spans="3:57" x14ac:dyDescent="0.25">
      <c r="C6477" s="15"/>
      <c r="W6477" s="132" t="s">
        <v>91</v>
      </c>
      <c r="AN6477"/>
      <c r="AO6477"/>
      <c r="AP6477"/>
      <c r="AQ6477"/>
      <c r="BD6477"/>
      <c r="BE6477" s="30" t="str">
        <f t="shared" si="933"/>
        <v>oui</v>
      </c>
    </row>
    <row r="6478" spans="3:57" x14ac:dyDescent="0.25">
      <c r="C6478" s="15"/>
      <c r="W6478" s="132" t="s">
        <v>91</v>
      </c>
      <c r="AN6478"/>
      <c r="AO6478"/>
      <c r="AP6478"/>
      <c r="AQ6478"/>
      <c r="BD6478"/>
      <c r="BE6478" s="30" t="str">
        <f t="shared" si="933"/>
        <v>oui</v>
      </c>
    </row>
    <row r="6479" spans="3:57" x14ac:dyDescent="0.25">
      <c r="C6479" s="15"/>
      <c r="W6479" s="132" t="s">
        <v>91</v>
      </c>
      <c r="AN6479"/>
      <c r="AO6479"/>
      <c r="AP6479"/>
      <c r="AQ6479"/>
      <c r="BD6479"/>
      <c r="BE6479" s="30" t="str">
        <f t="shared" si="933"/>
        <v>oui</v>
      </c>
    </row>
    <row r="6480" spans="3:57" x14ac:dyDescent="0.25">
      <c r="C6480" s="15"/>
      <c r="W6480" s="132" t="s">
        <v>91</v>
      </c>
      <c r="AN6480"/>
      <c r="AO6480"/>
      <c r="AP6480"/>
      <c r="AQ6480"/>
      <c r="BD6480"/>
      <c r="BE6480" s="30" t="str">
        <f t="shared" si="933"/>
        <v>oui</v>
      </c>
    </row>
    <row r="6481" spans="3:57" x14ac:dyDescent="0.25">
      <c r="C6481" s="15"/>
      <c r="W6481" s="132" t="s">
        <v>91</v>
      </c>
      <c r="AN6481"/>
      <c r="AO6481"/>
      <c r="AP6481"/>
      <c r="AQ6481"/>
      <c r="BD6481"/>
      <c r="BE6481" s="30" t="str">
        <f t="shared" si="933"/>
        <v>oui</v>
      </c>
    </row>
    <row r="6482" spans="3:57" x14ac:dyDescent="0.25">
      <c r="C6482" s="15"/>
      <c r="W6482" s="132" t="s">
        <v>91</v>
      </c>
      <c r="AN6482"/>
      <c r="AO6482"/>
      <c r="AP6482"/>
      <c r="AQ6482"/>
      <c r="BD6482"/>
      <c r="BE6482" s="30" t="str">
        <f t="shared" si="933"/>
        <v>oui</v>
      </c>
    </row>
    <row r="6483" spans="3:57" x14ac:dyDescent="0.25">
      <c r="C6483" s="15"/>
      <c r="W6483" s="132" t="s">
        <v>91</v>
      </c>
      <c r="AN6483"/>
      <c r="AO6483"/>
      <c r="AP6483"/>
      <c r="AQ6483"/>
      <c r="BD6483"/>
      <c r="BE6483" s="30" t="str">
        <f t="shared" si="933"/>
        <v>oui</v>
      </c>
    </row>
    <row r="6484" spans="3:57" x14ac:dyDescent="0.25">
      <c r="C6484" s="15"/>
      <c r="W6484" s="132" t="s">
        <v>91</v>
      </c>
      <c r="AN6484"/>
      <c r="AO6484"/>
      <c r="AP6484"/>
      <c r="AQ6484"/>
      <c r="BD6484"/>
      <c r="BE6484" s="30" t="str">
        <f t="shared" si="933"/>
        <v>oui</v>
      </c>
    </row>
    <row r="6485" spans="3:57" x14ac:dyDescent="0.25">
      <c r="C6485" s="15"/>
      <c r="W6485" s="132" t="s">
        <v>91</v>
      </c>
      <c r="AN6485"/>
      <c r="AO6485"/>
      <c r="AP6485"/>
      <c r="AQ6485"/>
      <c r="BD6485"/>
      <c r="BE6485" s="30" t="str">
        <f t="shared" si="933"/>
        <v>oui</v>
      </c>
    </row>
    <row r="6486" spans="3:57" x14ac:dyDescent="0.25">
      <c r="C6486" s="15"/>
      <c r="W6486" s="132" t="s">
        <v>91</v>
      </c>
      <c r="AN6486"/>
      <c r="AO6486"/>
      <c r="AP6486"/>
      <c r="AQ6486"/>
      <c r="BD6486"/>
      <c r="BE6486" s="30" t="str">
        <f t="shared" si="933"/>
        <v>oui</v>
      </c>
    </row>
    <row r="6487" spans="3:57" x14ac:dyDescent="0.25">
      <c r="C6487" s="15"/>
      <c r="W6487" s="132" t="s">
        <v>91</v>
      </c>
      <c r="AN6487"/>
      <c r="AO6487"/>
      <c r="AP6487"/>
      <c r="AQ6487"/>
      <c r="BD6487"/>
      <c r="BE6487" s="30" t="str">
        <f t="shared" si="933"/>
        <v>oui</v>
      </c>
    </row>
    <row r="6488" spans="3:57" x14ac:dyDescent="0.25">
      <c r="C6488" s="15"/>
      <c r="W6488" s="132" t="s">
        <v>91</v>
      </c>
      <c r="AN6488"/>
      <c r="AO6488"/>
      <c r="AP6488"/>
      <c r="AQ6488"/>
      <c r="BD6488"/>
      <c r="BE6488" s="30" t="str">
        <f t="shared" si="933"/>
        <v>oui</v>
      </c>
    </row>
    <row r="6489" spans="3:57" x14ac:dyDescent="0.25">
      <c r="C6489" s="15"/>
      <c r="W6489" s="132" t="s">
        <v>91</v>
      </c>
      <c r="AN6489"/>
      <c r="AO6489"/>
      <c r="AP6489"/>
      <c r="AQ6489"/>
      <c r="BD6489"/>
      <c r="BE6489" s="30" t="str">
        <f t="shared" si="933"/>
        <v>oui</v>
      </c>
    </row>
    <row r="6490" spans="3:57" x14ac:dyDescent="0.25">
      <c r="C6490" s="15"/>
      <c r="W6490" s="132" t="s">
        <v>91</v>
      </c>
      <c r="AN6490"/>
      <c r="AO6490"/>
      <c r="AP6490"/>
      <c r="AQ6490"/>
      <c r="BD6490"/>
      <c r="BE6490" s="30" t="str">
        <f t="shared" si="933"/>
        <v>oui</v>
      </c>
    </row>
    <row r="6491" spans="3:57" x14ac:dyDescent="0.25">
      <c r="C6491" s="15"/>
      <c r="W6491" s="132" t="s">
        <v>91</v>
      </c>
      <c r="AN6491"/>
      <c r="AO6491"/>
      <c r="AP6491"/>
      <c r="AQ6491"/>
      <c r="BD6491"/>
      <c r="BE6491" s="30" t="str">
        <f t="shared" si="933"/>
        <v>oui</v>
      </c>
    </row>
    <row r="6492" spans="3:57" x14ac:dyDescent="0.25">
      <c r="C6492" s="15"/>
      <c r="W6492" s="132" t="s">
        <v>91</v>
      </c>
      <c r="AN6492"/>
      <c r="AO6492"/>
      <c r="AP6492"/>
      <c r="AQ6492"/>
      <c r="BD6492"/>
      <c r="BE6492" s="30" t="str">
        <f t="shared" si="933"/>
        <v>oui</v>
      </c>
    </row>
    <row r="6493" spans="3:57" x14ac:dyDescent="0.25">
      <c r="C6493" s="15"/>
      <c r="W6493" s="132" t="s">
        <v>91</v>
      </c>
      <c r="AN6493"/>
      <c r="AO6493"/>
      <c r="AP6493"/>
      <c r="AQ6493"/>
      <c r="BD6493"/>
      <c r="BE6493" s="30" t="str">
        <f t="shared" si="933"/>
        <v>oui</v>
      </c>
    </row>
    <row r="6494" spans="3:57" x14ac:dyDescent="0.25">
      <c r="C6494" s="15"/>
      <c r="W6494" s="132" t="s">
        <v>91</v>
      </c>
      <c r="AN6494"/>
      <c r="AO6494"/>
      <c r="AP6494"/>
      <c r="AQ6494"/>
      <c r="BD6494"/>
      <c r="BE6494" s="30" t="str">
        <f t="shared" si="933"/>
        <v>oui</v>
      </c>
    </row>
    <row r="6495" spans="3:57" x14ac:dyDescent="0.25">
      <c r="C6495" s="15"/>
      <c r="W6495" s="132" t="s">
        <v>91</v>
      </c>
      <c r="AN6495"/>
      <c r="AO6495"/>
      <c r="AP6495"/>
      <c r="AQ6495"/>
      <c r="BD6495"/>
      <c r="BE6495" s="30" t="str">
        <f t="shared" si="933"/>
        <v>oui</v>
      </c>
    </row>
    <row r="6496" spans="3:57" x14ac:dyDescent="0.25">
      <c r="C6496" s="15"/>
      <c r="W6496" s="132" t="s">
        <v>91</v>
      </c>
      <c r="AN6496"/>
      <c r="AO6496"/>
      <c r="AP6496"/>
      <c r="AQ6496"/>
      <c r="BD6496"/>
      <c r="BE6496" s="30" t="str">
        <f t="shared" si="933"/>
        <v>oui</v>
      </c>
    </row>
    <row r="6497" spans="3:57" x14ac:dyDescent="0.25">
      <c r="C6497" s="15"/>
      <c r="W6497" s="132" t="s">
        <v>91</v>
      </c>
      <c r="AN6497"/>
      <c r="AO6497"/>
      <c r="AP6497"/>
      <c r="AQ6497"/>
      <c r="BD6497"/>
      <c r="BE6497" s="30" t="str">
        <f t="shared" si="933"/>
        <v>oui</v>
      </c>
    </row>
    <row r="6498" spans="3:57" x14ac:dyDescent="0.25">
      <c r="C6498" s="15"/>
      <c r="W6498" s="132" t="s">
        <v>91</v>
      </c>
      <c r="AN6498"/>
      <c r="AO6498"/>
      <c r="AP6498"/>
      <c r="AQ6498"/>
      <c r="BD6498"/>
      <c r="BE6498" s="30" t="str">
        <f t="shared" si="933"/>
        <v>oui</v>
      </c>
    </row>
    <row r="6499" spans="3:57" x14ac:dyDescent="0.25">
      <c r="C6499" s="15"/>
      <c r="W6499" s="132" t="s">
        <v>91</v>
      </c>
      <c r="AN6499"/>
      <c r="AO6499"/>
      <c r="AP6499"/>
      <c r="AQ6499"/>
      <c r="BD6499"/>
      <c r="BE6499" s="30" t="str">
        <f t="shared" si="933"/>
        <v>oui</v>
      </c>
    </row>
    <row r="6500" spans="3:57" x14ac:dyDescent="0.25">
      <c r="C6500" s="15"/>
      <c r="W6500" s="132" t="s">
        <v>91</v>
      </c>
      <c r="AN6500"/>
      <c r="AO6500"/>
      <c r="AP6500"/>
      <c r="AQ6500"/>
      <c r="BD6500"/>
      <c r="BE6500" s="30" t="str">
        <f t="shared" si="933"/>
        <v>oui</v>
      </c>
    </row>
    <row r="6501" spans="3:57" x14ac:dyDescent="0.25">
      <c r="C6501" s="15"/>
      <c r="W6501" s="132" t="s">
        <v>91</v>
      </c>
      <c r="AN6501"/>
      <c r="AO6501"/>
      <c r="AP6501"/>
      <c r="AQ6501"/>
      <c r="BD6501"/>
      <c r="BE6501" s="30" t="str">
        <f t="shared" si="933"/>
        <v>oui</v>
      </c>
    </row>
    <row r="6502" spans="3:57" x14ac:dyDescent="0.25">
      <c r="C6502" s="15"/>
      <c r="W6502" s="132" t="s">
        <v>91</v>
      </c>
      <c r="AN6502"/>
      <c r="AO6502"/>
      <c r="AP6502"/>
      <c r="AQ6502"/>
      <c r="BD6502"/>
      <c r="BE6502" s="30" t="str">
        <f t="shared" si="933"/>
        <v>oui</v>
      </c>
    </row>
    <row r="6503" spans="3:57" x14ac:dyDescent="0.25">
      <c r="C6503" s="15"/>
      <c r="W6503" s="132" t="s">
        <v>91</v>
      </c>
      <c r="AN6503"/>
      <c r="AO6503"/>
      <c r="AP6503"/>
      <c r="AQ6503"/>
      <c r="BD6503"/>
      <c r="BE6503" s="30" t="str">
        <f t="shared" si="933"/>
        <v>oui</v>
      </c>
    </row>
    <row r="6504" spans="3:57" x14ac:dyDescent="0.25">
      <c r="C6504" s="15"/>
      <c r="W6504" s="132" t="s">
        <v>91</v>
      </c>
      <c r="AN6504"/>
      <c r="AO6504"/>
      <c r="AP6504"/>
      <c r="AQ6504"/>
      <c r="BD6504"/>
      <c r="BE6504" s="30" t="str">
        <f t="shared" si="933"/>
        <v>oui</v>
      </c>
    </row>
    <row r="6505" spans="3:57" x14ac:dyDescent="0.25">
      <c r="C6505" s="15"/>
      <c r="W6505" s="132" t="s">
        <v>91</v>
      </c>
      <c r="AN6505"/>
      <c r="AO6505"/>
      <c r="AP6505"/>
      <c r="AQ6505"/>
      <c r="BD6505"/>
      <c r="BE6505" s="30" t="str">
        <f t="shared" si="933"/>
        <v>oui</v>
      </c>
    </row>
    <row r="6506" spans="3:57" x14ac:dyDescent="0.25">
      <c r="C6506" s="15"/>
      <c r="W6506" s="132" t="s">
        <v>91</v>
      </c>
      <c r="AN6506"/>
      <c r="AO6506"/>
      <c r="AP6506"/>
      <c r="AQ6506"/>
      <c r="BD6506"/>
      <c r="BE6506" s="30" t="str">
        <f t="shared" si="933"/>
        <v>oui</v>
      </c>
    </row>
    <row r="6507" spans="3:57" x14ac:dyDescent="0.25">
      <c r="C6507" s="15"/>
      <c r="W6507" s="132" t="s">
        <v>91</v>
      </c>
      <c r="AN6507"/>
      <c r="AO6507"/>
      <c r="AP6507"/>
      <c r="AQ6507"/>
      <c r="BD6507"/>
      <c r="BE6507" s="30" t="str">
        <f t="shared" si="933"/>
        <v>oui</v>
      </c>
    </row>
    <row r="6508" spans="3:57" x14ac:dyDescent="0.25">
      <c r="C6508" s="15"/>
      <c r="W6508" s="132" t="s">
        <v>91</v>
      </c>
      <c r="AN6508"/>
      <c r="AO6508"/>
      <c r="AP6508"/>
      <c r="AQ6508"/>
      <c r="BD6508"/>
      <c r="BE6508" s="30" t="str">
        <f t="shared" si="933"/>
        <v>oui</v>
      </c>
    </row>
    <row r="6509" spans="3:57" x14ac:dyDescent="0.25">
      <c r="C6509" s="15"/>
      <c r="W6509" s="132" t="s">
        <v>91</v>
      </c>
      <c r="AN6509"/>
      <c r="AO6509"/>
      <c r="AP6509"/>
      <c r="AQ6509"/>
      <c r="BD6509"/>
      <c r="BE6509" s="30" t="str">
        <f t="shared" si="933"/>
        <v>oui</v>
      </c>
    </row>
    <row r="6510" spans="3:57" x14ac:dyDescent="0.25">
      <c r="C6510" s="15"/>
      <c r="W6510" s="132" t="s">
        <v>91</v>
      </c>
      <c r="AN6510"/>
      <c r="AO6510"/>
      <c r="AP6510"/>
      <c r="AQ6510"/>
      <c r="BD6510"/>
      <c r="BE6510" s="30" t="str">
        <f t="shared" si="933"/>
        <v>oui</v>
      </c>
    </row>
    <row r="6511" spans="3:57" x14ac:dyDescent="0.25">
      <c r="C6511" s="15"/>
      <c r="W6511" s="132" t="s">
        <v>91</v>
      </c>
      <c r="AN6511"/>
      <c r="AO6511"/>
      <c r="AP6511"/>
      <c r="AQ6511"/>
      <c r="BD6511"/>
      <c r="BE6511" s="30" t="str">
        <f t="shared" si="933"/>
        <v>oui</v>
      </c>
    </row>
    <row r="6512" spans="3:57" x14ac:dyDescent="0.25">
      <c r="C6512" s="15"/>
      <c r="W6512" s="132" t="s">
        <v>91</v>
      </c>
      <c r="AN6512"/>
      <c r="AO6512"/>
      <c r="AP6512"/>
      <c r="AQ6512"/>
      <c r="BD6512"/>
      <c r="BE6512" s="30" t="str">
        <f t="shared" si="933"/>
        <v>oui</v>
      </c>
    </row>
    <row r="6513" spans="3:57" x14ac:dyDescent="0.25">
      <c r="C6513" s="15"/>
      <c r="W6513" s="132" t="s">
        <v>91</v>
      </c>
      <c r="AN6513"/>
      <c r="AO6513"/>
      <c r="AP6513"/>
      <c r="AQ6513"/>
      <c r="BD6513"/>
      <c r="BE6513" s="30" t="str">
        <f t="shared" si="933"/>
        <v>oui</v>
      </c>
    </row>
    <row r="6514" spans="3:57" x14ac:dyDescent="0.25">
      <c r="C6514" s="15"/>
      <c r="W6514" s="132" t="s">
        <v>91</v>
      </c>
      <c r="AN6514"/>
      <c r="AO6514"/>
      <c r="AP6514"/>
      <c r="AQ6514"/>
      <c r="BD6514"/>
      <c r="BE6514" s="30" t="str">
        <f t="shared" si="933"/>
        <v>oui</v>
      </c>
    </row>
    <row r="6515" spans="3:57" x14ac:dyDescent="0.25">
      <c r="C6515" s="15"/>
      <c r="W6515" s="132" t="s">
        <v>91</v>
      </c>
      <c r="AN6515"/>
      <c r="AO6515"/>
      <c r="AP6515"/>
      <c r="AQ6515"/>
      <c r="BD6515"/>
      <c r="BE6515" s="30" t="str">
        <f t="shared" si="933"/>
        <v>oui</v>
      </c>
    </row>
    <row r="6516" spans="3:57" x14ac:dyDescent="0.25">
      <c r="C6516" s="15"/>
      <c r="W6516" s="132" t="s">
        <v>91</v>
      </c>
      <c r="AN6516"/>
      <c r="AO6516"/>
      <c r="AP6516"/>
      <c r="AQ6516"/>
      <c r="BD6516"/>
      <c r="BE6516" s="30" t="str">
        <f t="shared" si="933"/>
        <v>oui</v>
      </c>
    </row>
    <row r="6517" spans="3:57" x14ac:dyDescent="0.25">
      <c r="C6517" s="15"/>
      <c r="W6517" s="132" t="s">
        <v>91</v>
      </c>
      <c r="AN6517"/>
      <c r="AO6517"/>
      <c r="AP6517"/>
      <c r="AQ6517"/>
      <c r="BD6517"/>
      <c r="BE6517" s="30" t="str">
        <f t="shared" si="933"/>
        <v>oui</v>
      </c>
    </row>
    <row r="6518" spans="3:57" x14ac:dyDescent="0.25">
      <c r="C6518" s="15"/>
      <c r="W6518" s="132" t="s">
        <v>91</v>
      </c>
      <c r="AN6518"/>
      <c r="AO6518"/>
      <c r="AP6518"/>
      <c r="AQ6518"/>
      <c r="BD6518"/>
      <c r="BE6518" s="30" t="str">
        <f t="shared" si="933"/>
        <v>oui</v>
      </c>
    </row>
    <row r="6519" spans="3:57" x14ac:dyDescent="0.25">
      <c r="C6519" s="15"/>
      <c r="W6519" s="132" t="s">
        <v>91</v>
      </c>
      <c r="AN6519"/>
      <c r="AO6519"/>
      <c r="AP6519"/>
      <c r="AQ6519"/>
      <c r="BD6519"/>
      <c r="BE6519" s="30" t="str">
        <f t="shared" si="933"/>
        <v>oui</v>
      </c>
    </row>
    <row r="6520" spans="3:57" x14ac:dyDescent="0.25">
      <c r="C6520" s="15"/>
      <c r="W6520" s="132" t="s">
        <v>91</v>
      </c>
      <c r="AN6520"/>
      <c r="AO6520"/>
      <c r="AP6520"/>
      <c r="AQ6520"/>
      <c r="BD6520"/>
      <c r="BE6520" s="30" t="str">
        <f t="shared" si="933"/>
        <v>oui</v>
      </c>
    </row>
    <row r="6521" spans="3:57" x14ac:dyDescent="0.25">
      <c r="C6521" s="15"/>
      <c r="W6521" s="132" t="s">
        <v>91</v>
      </c>
      <c r="AN6521"/>
      <c r="AO6521"/>
      <c r="AP6521"/>
      <c r="AQ6521"/>
      <c r="BD6521"/>
      <c r="BE6521" s="30" t="str">
        <f t="shared" si="933"/>
        <v>oui</v>
      </c>
    </row>
    <row r="6522" spans="3:57" x14ac:dyDescent="0.25">
      <c r="C6522" s="15"/>
      <c r="W6522" s="132" t="s">
        <v>91</v>
      </c>
      <c r="AN6522"/>
      <c r="AO6522"/>
      <c r="AP6522"/>
      <c r="AQ6522"/>
      <c r="BD6522"/>
      <c r="BE6522" s="30" t="str">
        <f t="shared" ref="BE6522:BE6541" si="934">+BE6521</f>
        <v>oui</v>
      </c>
    </row>
    <row r="6523" spans="3:57" x14ac:dyDescent="0.25">
      <c r="C6523" s="15"/>
      <c r="W6523" s="132" t="s">
        <v>91</v>
      </c>
      <c r="AN6523"/>
      <c r="AO6523"/>
      <c r="AP6523"/>
      <c r="AQ6523"/>
      <c r="BD6523"/>
      <c r="BE6523" s="30" t="str">
        <f t="shared" si="934"/>
        <v>oui</v>
      </c>
    </row>
    <row r="6524" spans="3:57" x14ac:dyDescent="0.25">
      <c r="C6524" s="15"/>
      <c r="W6524" s="132" t="s">
        <v>91</v>
      </c>
      <c r="AN6524"/>
      <c r="AO6524"/>
      <c r="AP6524"/>
      <c r="AQ6524"/>
      <c r="BD6524"/>
      <c r="BE6524" s="30" t="str">
        <f t="shared" si="934"/>
        <v>oui</v>
      </c>
    </row>
    <row r="6525" spans="3:57" x14ac:dyDescent="0.25">
      <c r="C6525" s="15"/>
      <c r="W6525" s="132" t="s">
        <v>91</v>
      </c>
      <c r="AN6525"/>
      <c r="AO6525"/>
      <c r="AP6525"/>
      <c r="AQ6525"/>
      <c r="BD6525"/>
      <c r="BE6525" s="30" t="str">
        <f t="shared" si="934"/>
        <v>oui</v>
      </c>
    </row>
    <row r="6526" spans="3:57" x14ac:dyDescent="0.25">
      <c r="C6526" s="15"/>
      <c r="W6526" s="132" t="s">
        <v>91</v>
      </c>
      <c r="AN6526"/>
      <c r="AO6526"/>
      <c r="AP6526"/>
      <c r="AQ6526"/>
      <c r="BD6526"/>
      <c r="BE6526" s="30" t="str">
        <f t="shared" si="934"/>
        <v>oui</v>
      </c>
    </row>
    <row r="6527" spans="3:57" x14ac:dyDescent="0.25">
      <c r="C6527" s="15"/>
      <c r="W6527" s="132" t="s">
        <v>91</v>
      </c>
      <c r="AN6527"/>
      <c r="AO6527"/>
      <c r="AP6527"/>
      <c r="AQ6527"/>
      <c r="BD6527"/>
      <c r="BE6527" s="30" t="str">
        <f t="shared" si="934"/>
        <v>oui</v>
      </c>
    </row>
    <row r="6528" spans="3:57" x14ac:dyDescent="0.25">
      <c r="C6528" s="15"/>
      <c r="W6528" s="132" t="s">
        <v>91</v>
      </c>
      <c r="AN6528"/>
      <c r="AO6528"/>
      <c r="AP6528"/>
      <c r="AQ6528"/>
      <c r="BD6528"/>
      <c r="BE6528" s="30" t="str">
        <f t="shared" si="934"/>
        <v>oui</v>
      </c>
    </row>
    <row r="6529" spans="3:57" x14ac:dyDescent="0.25">
      <c r="C6529" s="15"/>
      <c r="W6529" s="132" t="s">
        <v>91</v>
      </c>
      <c r="AN6529"/>
      <c r="AO6529"/>
      <c r="AP6529"/>
      <c r="AQ6529"/>
      <c r="BD6529"/>
      <c r="BE6529" s="30" t="str">
        <f t="shared" si="934"/>
        <v>oui</v>
      </c>
    </row>
    <row r="6530" spans="3:57" x14ac:dyDescent="0.25">
      <c r="C6530" s="15"/>
      <c r="W6530" s="132" t="s">
        <v>91</v>
      </c>
      <c r="AN6530"/>
      <c r="AO6530"/>
      <c r="AP6530"/>
      <c r="AQ6530"/>
      <c r="BD6530"/>
      <c r="BE6530" s="30" t="str">
        <f t="shared" si="934"/>
        <v>oui</v>
      </c>
    </row>
    <row r="6531" spans="3:57" x14ac:dyDescent="0.25">
      <c r="C6531" s="15"/>
      <c r="W6531" s="132" t="s">
        <v>91</v>
      </c>
      <c r="AN6531"/>
      <c r="AO6531"/>
      <c r="AP6531"/>
      <c r="AQ6531"/>
      <c r="BD6531"/>
      <c r="BE6531" s="30" t="str">
        <f t="shared" si="934"/>
        <v>oui</v>
      </c>
    </row>
    <row r="6532" spans="3:57" x14ac:dyDescent="0.25">
      <c r="C6532" s="15"/>
      <c r="W6532" s="132" t="s">
        <v>91</v>
      </c>
      <c r="AN6532"/>
      <c r="AO6532"/>
      <c r="AP6532"/>
      <c r="AQ6532"/>
      <c r="BD6532"/>
      <c r="BE6532" s="30" t="str">
        <f t="shared" si="934"/>
        <v>oui</v>
      </c>
    </row>
    <row r="6533" spans="3:57" x14ac:dyDescent="0.25">
      <c r="C6533" s="15"/>
      <c r="W6533" s="132" t="s">
        <v>91</v>
      </c>
      <c r="AN6533"/>
      <c r="AO6533"/>
      <c r="AP6533"/>
      <c r="AQ6533"/>
      <c r="BD6533"/>
      <c r="BE6533" s="30" t="str">
        <f t="shared" si="934"/>
        <v>oui</v>
      </c>
    </row>
    <row r="6534" spans="3:57" x14ac:dyDescent="0.25">
      <c r="C6534" s="15"/>
      <c r="W6534" s="132" t="s">
        <v>91</v>
      </c>
      <c r="AN6534"/>
      <c r="AO6534"/>
      <c r="AP6534"/>
      <c r="AQ6534"/>
      <c r="BD6534"/>
      <c r="BE6534" s="30" t="str">
        <f t="shared" si="934"/>
        <v>oui</v>
      </c>
    </row>
    <row r="6535" spans="3:57" x14ac:dyDescent="0.25">
      <c r="C6535" s="15"/>
      <c r="W6535" s="132" t="s">
        <v>91</v>
      </c>
      <c r="AN6535"/>
      <c r="AO6535"/>
      <c r="AP6535"/>
      <c r="AQ6535"/>
      <c r="BD6535"/>
      <c r="BE6535" s="30" t="str">
        <f t="shared" si="934"/>
        <v>oui</v>
      </c>
    </row>
    <row r="6536" spans="3:57" x14ac:dyDescent="0.25">
      <c r="C6536" s="15"/>
      <c r="W6536" s="132" t="s">
        <v>91</v>
      </c>
      <c r="AN6536"/>
      <c r="AO6536"/>
      <c r="AP6536"/>
      <c r="AQ6536"/>
      <c r="BD6536"/>
      <c r="BE6536" s="30" t="str">
        <f t="shared" si="934"/>
        <v>oui</v>
      </c>
    </row>
    <row r="6537" spans="3:57" x14ac:dyDescent="0.25">
      <c r="C6537" s="15"/>
      <c r="W6537" s="132" t="s">
        <v>91</v>
      </c>
      <c r="AN6537"/>
      <c r="AO6537"/>
      <c r="AP6537"/>
      <c r="AQ6537"/>
      <c r="BD6537"/>
      <c r="BE6537" s="30" t="str">
        <f t="shared" si="934"/>
        <v>oui</v>
      </c>
    </row>
    <row r="6538" spans="3:57" x14ac:dyDescent="0.25">
      <c r="C6538" s="15"/>
      <c r="W6538" s="132" t="s">
        <v>91</v>
      </c>
      <c r="AN6538"/>
      <c r="AO6538"/>
      <c r="AP6538"/>
      <c r="AQ6538"/>
      <c r="BD6538"/>
      <c r="BE6538" s="30" t="str">
        <f t="shared" si="934"/>
        <v>oui</v>
      </c>
    </row>
    <row r="6539" spans="3:57" x14ac:dyDescent="0.25">
      <c r="C6539" s="15"/>
      <c r="W6539" s="132" t="s">
        <v>91</v>
      </c>
      <c r="AN6539"/>
      <c r="AO6539"/>
      <c r="AP6539"/>
      <c r="AQ6539"/>
      <c r="BD6539"/>
      <c r="BE6539" s="30" t="str">
        <f t="shared" si="934"/>
        <v>oui</v>
      </c>
    </row>
    <row r="6540" spans="3:57" x14ac:dyDescent="0.25">
      <c r="C6540" s="15"/>
      <c r="W6540" s="132" t="s">
        <v>91</v>
      </c>
      <c r="AN6540"/>
      <c r="AO6540"/>
      <c r="AP6540"/>
      <c r="AQ6540"/>
      <c r="BD6540"/>
      <c r="BE6540" s="30" t="str">
        <f t="shared" si="934"/>
        <v>oui</v>
      </c>
    </row>
    <row r="6541" spans="3:57" x14ac:dyDescent="0.25">
      <c r="C6541" s="15"/>
      <c r="W6541" s="132" t="s">
        <v>91</v>
      </c>
      <c r="AN6541"/>
      <c r="AO6541"/>
      <c r="AP6541"/>
      <c r="AQ6541"/>
      <c r="BD6541"/>
      <c r="BE6541" s="30" t="str">
        <f t="shared" si="934"/>
        <v>oui</v>
      </c>
    </row>
  </sheetData>
  <autoFilter ref="A1:AI6541" xr:uid="{24714F39-ADE7-4B1F-A939-8C5EEFC0E553}"/>
  <mergeCells count="1129">
    <mergeCell ref="AI6223:AI6224"/>
    <mergeCell ref="AM6223:AN6224"/>
    <mergeCell ref="AY6204:AY6205"/>
    <mergeCell ref="BC6204:BC6205"/>
    <mergeCell ref="D6206:E6206"/>
    <mergeCell ref="F6206:G6206"/>
    <mergeCell ref="H6206:I6206"/>
    <mergeCell ref="J6206:K6206"/>
    <mergeCell ref="L6206:M6206"/>
    <mergeCell ref="N6206:O6206"/>
    <mergeCell ref="P6206:Q6206"/>
    <mergeCell ref="AQ6206:AR6206"/>
    <mergeCell ref="AK6204:AM6204"/>
    <mergeCell ref="AN6204:AP6204"/>
    <mergeCell ref="AQ6204:AR6204"/>
    <mergeCell ref="AS6204:AS6205"/>
    <mergeCell ref="AT6204:AT6205"/>
    <mergeCell ref="AU6204:AU6205"/>
    <mergeCell ref="V6204:V6205"/>
    <mergeCell ref="AE6204:AE6205"/>
    <mergeCell ref="AF6204:AF6205"/>
    <mergeCell ref="AG6204:AG6205"/>
    <mergeCell ref="AH6204:AH6205"/>
    <mergeCell ref="AI6204:AI6205"/>
    <mergeCell ref="L6204:M6204"/>
    <mergeCell ref="N6204:O6204"/>
    <mergeCell ref="P6204:Q6204"/>
    <mergeCell ref="R6204:R6205"/>
    <mergeCell ref="S6204:S6205"/>
    <mergeCell ref="U6204:U6205"/>
    <mergeCell ref="N6006:O6006"/>
    <mergeCell ref="P6006:Q6006"/>
    <mergeCell ref="AQ6006:AR6006"/>
    <mergeCell ref="AI6023:AI6024"/>
    <mergeCell ref="AM6023:AN6024"/>
    <mergeCell ref="B6204:B6205"/>
    <mergeCell ref="D6204:E6204"/>
    <mergeCell ref="F6204:G6204"/>
    <mergeCell ref="H6204:I6204"/>
    <mergeCell ref="J6204:K6204"/>
    <mergeCell ref="AS6004:AS6005"/>
    <mergeCell ref="AT6004:AT6005"/>
    <mergeCell ref="AU6004:AU6005"/>
    <mergeCell ref="AY6004:AY6005"/>
    <mergeCell ref="BC6004:BC6005"/>
    <mergeCell ref="D6006:E6006"/>
    <mergeCell ref="F6006:G6006"/>
    <mergeCell ref="H6006:I6006"/>
    <mergeCell ref="J6006:K6006"/>
    <mergeCell ref="L6006:M6006"/>
    <mergeCell ref="AG6004:AG6005"/>
    <mergeCell ref="AH6004:AH6005"/>
    <mergeCell ref="AI6004:AI6005"/>
    <mergeCell ref="AK6004:AM6004"/>
    <mergeCell ref="AN6004:AP6004"/>
    <mergeCell ref="AQ6004:AR6004"/>
    <mergeCell ref="R6004:R6005"/>
    <mergeCell ref="S6004:S6005"/>
    <mergeCell ref="U6004:U6005"/>
    <mergeCell ref="V6004:V6005"/>
    <mergeCell ref="AE6004:AE6005"/>
    <mergeCell ref="AF6004:AF6005"/>
    <mergeCell ref="AI5823:AI5824"/>
    <mergeCell ref="AM5823:AN5824"/>
    <mergeCell ref="B6004:B6005"/>
    <mergeCell ref="D6004:E6004"/>
    <mergeCell ref="F6004:G6004"/>
    <mergeCell ref="H6004:I6004"/>
    <mergeCell ref="J6004:K6004"/>
    <mergeCell ref="L6004:M6004"/>
    <mergeCell ref="N6004:O6004"/>
    <mergeCell ref="P6004:Q6004"/>
    <mergeCell ref="AY5804:AY5805"/>
    <mergeCell ref="BC5804:BC5805"/>
    <mergeCell ref="D5806:E5806"/>
    <mergeCell ref="F5806:G5806"/>
    <mergeCell ref="H5806:I5806"/>
    <mergeCell ref="J5806:K5806"/>
    <mergeCell ref="L5806:M5806"/>
    <mergeCell ref="N5806:O5806"/>
    <mergeCell ref="P5806:Q5806"/>
    <mergeCell ref="AQ5806:AR5806"/>
    <mergeCell ref="AK5804:AM5804"/>
    <mergeCell ref="AN5804:AP5804"/>
    <mergeCell ref="AQ5804:AR5804"/>
    <mergeCell ref="AS5804:AS5805"/>
    <mergeCell ref="AT5804:AT5805"/>
    <mergeCell ref="AU5804:AU5805"/>
    <mergeCell ref="V5804:V5805"/>
    <mergeCell ref="AE5804:AE5805"/>
    <mergeCell ref="AF5804:AF5805"/>
    <mergeCell ref="AG5804:AG5805"/>
    <mergeCell ref="AH5804:AH5805"/>
    <mergeCell ref="AI5804:AI5805"/>
    <mergeCell ref="L5804:M5804"/>
    <mergeCell ref="N5804:O5804"/>
    <mergeCell ref="P5804:Q5804"/>
    <mergeCell ref="R5804:R5805"/>
    <mergeCell ref="S5804:S5805"/>
    <mergeCell ref="U5804:U5805"/>
    <mergeCell ref="N5606:O5606"/>
    <mergeCell ref="P5606:Q5606"/>
    <mergeCell ref="AQ5606:AR5606"/>
    <mergeCell ref="AI5623:AI5624"/>
    <mergeCell ref="AM5623:AN5624"/>
    <mergeCell ref="B5804:B5805"/>
    <mergeCell ref="D5804:E5804"/>
    <mergeCell ref="F5804:G5804"/>
    <mergeCell ref="H5804:I5804"/>
    <mergeCell ref="J5804:K5804"/>
    <mergeCell ref="AS5604:AS5605"/>
    <mergeCell ref="AT5604:AT5605"/>
    <mergeCell ref="AU5604:AU5605"/>
    <mergeCell ref="AY5604:AY5605"/>
    <mergeCell ref="BC5604:BC5605"/>
    <mergeCell ref="D5606:E5606"/>
    <mergeCell ref="F5606:G5606"/>
    <mergeCell ref="H5606:I5606"/>
    <mergeCell ref="J5606:K5606"/>
    <mergeCell ref="L5606:M5606"/>
    <mergeCell ref="AG5604:AG5605"/>
    <mergeCell ref="AH5604:AH5605"/>
    <mergeCell ref="AI5604:AI5605"/>
    <mergeCell ref="AK5604:AM5604"/>
    <mergeCell ref="AN5604:AP5604"/>
    <mergeCell ref="AQ5604:AR5604"/>
    <mergeCell ref="R5604:R5605"/>
    <mergeCell ref="S5604:S5605"/>
    <mergeCell ref="U5604:U5605"/>
    <mergeCell ref="V5604:V5605"/>
    <mergeCell ref="AE5604:AE5605"/>
    <mergeCell ref="AF5604:AF5605"/>
    <mergeCell ref="AI5423:AI5424"/>
    <mergeCell ref="AM5423:AN5424"/>
    <mergeCell ref="B5604:B5605"/>
    <mergeCell ref="D5604:E5604"/>
    <mergeCell ref="F5604:G5604"/>
    <mergeCell ref="H5604:I5604"/>
    <mergeCell ref="J5604:K5604"/>
    <mergeCell ref="L5604:M5604"/>
    <mergeCell ref="N5604:O5604"/>
    <mergeCell ref="P5604:Q5604"/>
    <mergeCell ref="BC5404:BC5405"/>
    <mergeCell ref="D5406:E5406"/>
    <mergeCell ref="F5406:G5406"/>
    <mergeCell ref="H5406:I5406"/>
    <mergeCell ref="J5406:K5406"/>
    <mergeCell ref="L5406:M5406"/>
    <mergeCell ref="N5406:O5406"/>
    <mergeCell ref="P5406:Q5406"/>
    <mergeCell ref="AQ5406:AR5406"/>
    <mergeCell ref="AN5404:AP5404"/>
    <mergeCell ref="AQ5404:AR5404"/>
    <mergeCell ref="AS5404:AS5405"/>
    <mergeCell ref="AT5404:AT5405"/>
    <mergeCell ref="AU5404:AU5405"/>
    <mergeCell ref="AY5404:AY5405"/>
    <mergeCell ref="AE5404:AE5405"/>
    <mergeCell ref="AF5404:AF5405"/>
    <mergeCell ref="AG5404:AG5405"/>
    <mergeCell ref="AH5404:AH5405"/>
    <mergeCell ref="AI5404:AI5405"/>
    <mergeCell ref="AK5404:AM5404"/>
    <mergeCell ref="N5404:O5404"/>
    <mergeCell ref="P5404:Q5404"/>
    <mergeCell ref="R5404:R5405"/>
    <mergeCell ref="S5404:S5405"/>
    <mergeCell ref="U5404:U5405"/>
    <mergeCell ref="V5404:V5405"/>
    <mergeCell ref="B5404:B5405"/>
    <mergeCell ref="D5404:E5404"/>
    <mergeCell ref="F5404:G5404"/>
    <mergeCell ref="H5404:I5404"/>
    <mergeCell ref="J5404:K5404"/>
    <mergeCell ref="L5404:M5404"/>
    <mergeCell ref="BC5204:BC5205"/>
    <mergeCell ref="D5206:E5206"/>
    <mergeCell ref="F5206:G5206"/>
    <mergeCell ref="H5206:I5206"/>
    <mergeCell ref="J5206:K5206"/>
    <mergeCell ref="L5206:M5206"/>
    <mergeCell ref="N5206:O5206"/>
    <mergeCell ref="P5206:Q5206"/>
    <mergeCell ref="AQ5206:AR5206"/>
    <mergeCell ref="AN5204:AP5204"/>
    <mergeCell ref="AQ5204:AR5204"/>
    <mergeCell ref="AS5204:AS5205"/>
    <mergeCell ref="AT5204:AT5205"/>
    <mergeCell ref="AU5204:AU5205"/>
    <mergeCell ref="AY5204:AY5205"/>
    <mergeCell ref="AE5204:AE5205"/>
    <mergeCell ref="AF5204:AF5205"/>
    <mergeCell ref="AG5204:AG5205"/>
    <mergeCell ref="AH5204:AH5205"/>
    <mergeCell ref="AI5204:AI5205"/>
    <mergeCell ref="AK5204:AM5204"/>
    <mergeCell ref="N5204:O5204"/>
    <mergeCell ref="P5204:Q5204"/>
    <mergeCell ref="R5204:R5205"/>
    <mergeCell ref="S5204:S5205"/>
    <mergeCell ref="U5204:U5205"/>
    <mergeCell ref="V5204:V5205"/>
    <mergeCell ref="P5006:Q5006"/>
    <mergeCell ref="AQ5006:AR5006"/>
    <mergeCell ref="AI5026:AI5027"/>
    <mergeCell ref="AM5026:AN5027"/>
    <mergeCell ref="B5204:B5205"/>
    <mergeCell ref="D5204:E5204"/>
    <mergeCell ref="F5204:G5204"/>
    <mergeCell ref="H5204:I5204"/>
    <mergeCell ref="J5204:K5204"/>
    <mergeCell ref="L5204:M5204"/>
    <mergeCell ref="D5006:E5006"/>
    <mergeCell ref="F5006:G5006"/>
    <mergeCell ref="H5006:I5006"/>
    <mergeCell ref="J5006:K5006"/>
    <mergeCell ref="L5006:M5006"/>
    <mergeCell ref="N5006:O5006"/>
    <mergeCell ref="AQ5004:AR5004"/>
    <mergeCell ref="AS5004:AS5005"/>
    <mergeCell ref="AT5004:AT5005"/>
    <mergeCell ref="AU5004:AU5005"/>
    <mergeCell ref="AY5004:AY5005"/>
    <mergeCell ref="BC5004:BC5005"/>
    <mergeCell ref="AF5004:AF5005"/>
    <mergeCell ref="AG5004:AG5005"/>
    <mergeCell ref="AH5004:AH5005"/>
    <mergeCell ref="AI5004:AI5005"/>
    <mergeCell ref="AK5004:AM5004"/>
    <mergeCell ref="AN5004:AP5004"/>
    <mergeCell ref="P5004:Q5004"/>
    <mergeCell ref="R5004:R5005"/>
    <mergeCell ref="S5004:S5005"/>
    <mergeCell ref="U5004:U5005"/>
    <mergeCell ref="V5004:V5005"/>
    <mergeCell ref="AE5004:AE5005"/>
    <mergeCell ref="AI4823:AI4824"/>
    <mergeCell ref="AM4823:AN4824"/>
    <mergeCell ref="A5004:A5006"/>
    <mergeCell ref="B5004:B5005"/>
    <mergeCell ref="D5004:E5004"/>
    <mergeCell ref="F5004:G5004"/>
    <mergeCell ref="H5004:I5004"/>
    <mergeCell ref="J5004:K5004"/>
    <mergeCell ref="L5004:M5004"/>
    <mergeCell ref="N5004:O5004"/>
    <mergeCell ref="BC4804:BC4805"/>
    <mergeCell ref="D4806:E4806"/>
    <mergeCell ref="F4806:G4806"/>
    <mergeCell ref="H4806:I4806"/>
    <mergeCell ref="J4806:K4806"/>
    <mergeCell ref="L4806:M4806"/>
    <mergeCell ref="N4806:O4806"/>
    <mergeCell ref="P4806:Q4806"/>
    <mergeCell ref="AQ4806:AR4806"/>
    <mergeCell ref="AN4804:AP4804"/>
    <mergeCell ref="AQ4804:AR4804"/>
    <mergeCell ref="AS4804:AS4805"/>
    <mergeCell ref="AT4804:AT4805"/>
    <mergeCell ref="AU4804:AU4805"/>
    <mergeCell ref="AY4804:AY4805"/>
    <mergeCell ref="AE4804:AE4805"/>
    <mergeCell ref="AF4804:AF4805"/>
    <mergeCell ref="AG4804:AG4805"/>
    <mergeCell ref="AH4804:AH4805"/>
    <mergeCell ref="AI4804:AI4805"/>
    <mergeCell ref="AK4804:AM4804"/>
    <mergeCell ref="N4804:O4804"/>
    <mergeCell ref="P4804:Q4804"/>
    <mergeCell ref="R4804:R4805"/>
    <mergeCell ref="S4804:S4805"/>
    <mergeCell ref="U4804:U4805"/>
    <mergeCell ref="V4804:V4805"/>
    <mergeCell ref="B4804:B4805"/>
    <mergeCell ref="D4804:E4804"/>
    <mergeCell ref="F4804:G4804"/>
    <mergeCell ref="H4804:I4804"/>
    <mergeCell ref="J4804:K4804"/>
    <mergeCell ref="L4804:M4804"/>
    <mergeCell ref="N4606:O4606"/>
    <mergeCell ref="P4606:Q4606"/>
    <mergeCell ref="AQ4606:AR4606"/>
    <mergeCell ref="AI4623:AI4624"/>
    <mergeCell ref="AM4623:AN4624"/>
    <mergeCell ref="G4633:H4633"/>
    <mergeCell ref="AS4604:AS4605"/>
    <mergeCell ref="AT4604:AT4605"/>
    <mergeCell ref="AU4604:AU4605"/>
    <mergeCell ref="AY4604:AY4605"/>
    <mergeCell ref="BC4604:BC4605"/>
    <mergeCell ref="D4606:E4606"/>
    <mergeCell ref="F4606:G4606"/>
    <mergeCell ref="H4606:I4606"/>
    <mergeCell ref="J4606:K4606"/>
    <mergeCell ref="L4606:M4606"/>
    <mergeCell ref="AG4604:AG4605"/>
    <mergeCell ref="AH4604:AH4605"/>
    <mergeCell ref="AI4604:AI4605"/>
    <mergeCell ref="AK4604:AM4604"/>
    <mergeCell ref="AN4604:AP4604"/>
    <mergeCell ref="AQ4604:AR4604"/>
    <mergeCell ref="R4604:R4605"/>
    <mergeCell ref="S4604:S4605"/>
    <mergeCell ref="U4604:U4605"/>
    <mergeCell ref="V4604:V4605"/>
    <mergeCell ref="AE4604:AE4605"/>
    <mergeCell ref="AF4604:AF4605"/>
    <mergeCell ref="AI4423:AI4424"/>
    <mergeCell ref="AM4423:AN4424"/>
    <mergeCell ref="B4604:B4605"/>
    <mergeCell ref="D4604:E4604"/>
    <mergeCell ref="F4604:G4604"/>
    <mergeCell ref="H4604:I4604"/>
    <mergeCell ref="J4604:K4604"/>
    <mergeCell ref="L4604:M4604"/>
    <mergeCell ref="N4604:O4604"/>
    <mergeCell ref="P4604:Q4604"/>
    <mergeCell ref="AY4404:AY4405"/>
    <mergeCell ref="BC4404:BC4405"/>
    <mergeCell ref="D4406:E4406"/>
    <mergeCell ref="F4406:G4406"/>
    <mergeCell ref="H4406:I4406"/>
    <mergeCell ref="J4406:K4406"/>
    <mergeCell ref="L4406:M4406"/>
    <mergeCell ref="N4406:O4406"/>
    <mergeCell ref="P4406:Q4406"/>
    <mergeCell ref="AQ4406:AR4406"/>
    <mergeCell ref="AK4404:AM4404"/>
    <mergeCell ref="AN4404:AP4404"/>
    <mergeCell ref="AQ4404:AR4404"/>
    <mergeCell ref="AS4404:AS4405"/>
    <mergeCell ref="AT4404:AT4405"/>
    <mergeCell ref="AU4404:AU4405"/>
    <mergeCell ref="V4404:V4405"/>
    <mergeCell ref="AE4404:AE4405"/>
    <mergeCell ref="AF4404:AF4405"/>
    <mergeCell ref="AG4404:AG4405"/>
    <mergeCell ref="AH4404:AH4405"/>
    <mergeCell ref="AI4404:AI4405"/>
    <mergeCell ref="L4404:M4404"/>
    <mergeCell ref="N4404:O4404"/>
    <mergeCell ref="P4404:Q4404"/>
    <mergeCell ref="R4404:R4405"/>
    <mergeCell ref="S4404:S4405"/>
    <mergeCell ref="U4404:U4405"/>
    <mergeCell ref="N4206:O4206"/>
    <mergeCell ref="P4206:Q4206"/>
    <mergeCell ref="AQ4206:AR4206"/>
    <mergeCell ref="AI4223:AI4224"/>
    <mergeCell ref="AM4223:AN4224"/>
    <mergeCell ref="B4404:B4405"/>
    <mergeCell ref="D4404:E4404"/>
    <mergeCell ref="F4404:G4404"/>
    <mergeCell ref="H4404:I4404"/>
    <mergeCell ref="J4404:K4404"/>
    <mergeCell ref="AS4204:AS4205"/>
    <mergeCell ref="AT4204:AT4205"/>
    <mergeCell ref="AU4204:AU4205"/>
    <mergeCell ref="AY4204:AY4205"/>
    <mergeCell ref="BC4204:BC4205"/>
    <mergeCell ref="D4206:E4206"/>
    <mergeCell ref="F4206:G4206"/>
    <mergeCell ref="H4206:I4206"/>
    <mergeCell ref="J4206:K4206"/>
    <mergeCell ref="L4206:M4206"/>
    <mergeCell ref="AG4204:AG4205"/>
    <mergeCell ref="AH4204:AH4205"/>
    <mergeCell ref="AI4204:AI4205"/>
    <mergeCell ref="AK4204:AM4204"/>
    <mergeCell ref="AN4204:AP4204"/>
    <mergeCell ref="AQ4204:AR4204"/>
    <mergeCell ref="R4204:R4205"/>
    <mergeCell ref="S4204:S4205"/>
    <mergeCell ref="U4204:U4205"/>
    <mergeCell ref="V4204:V4205"/>
    <mergeCell ref="AE4204:AE4205"/>
    <mergeCell ref="AF4204:AF4205"/>
    <mergeCell ref="AI4023:AI4024"/>
    <mergeCell ref="AM4023:AN4024"/>
    <mergeCell ref="B4204:B4205"/>
    <mergeCell ref="D4204:E4204"/>
    <mergeCell ref="F4204:G4204"/>
    <mergeCell ref="H4204:I4204"/>
    <mergeCell ref="J4204:K4204"/>
    <mergeCell ref="L4204:M4204"/>
    <mergeCell ref="N4204:O4204"/>
    <mergeCell ref="P4204:Q4204"/>
    <mergeCell ref="AY4004:AY4005"/>
    <mergeCell ref="BC4004:BC4005"/>
    <mergeCell ref="D4006:E4006"/>
    <mergeCell ref="F4006:G4006"/>
    <mergeCell ref="H4006:I4006"/>
    <mergeCell ref="J4006:K4006"/>
    <mergeCell ref="L4006:M4006"/>
    <mergeCell ref="N4006:O4006"/>
    <mergeCell ref="P4006:Q4006"/>
    <mergeCell ref="AQ4006:AR4006"/>
    <mergeCell ref="AK4004:AM4004"/>
    <mergeCell ref="AN4004:AP4004"/>
    <mergeCell ref="AQ4004:AR4004"/>
    <mergeCell ref="AS4004:AS4005"/>
    <mergeCell ref="AT4004:AT4005"/>
    <mergeCell ref="AU4004:AU4005"/>
    <mergeCell ref="V4004:V4005"/>
    <mergeCell ref="AE4004:AE4005"/>
    <mergeCell ref="AF4004:AF4005"/>
    <mergeCell ref="AG4004:AG4005"/>
    <mergeCell ref="AH4004:AH4005"/>
    <mergeCell ref="AI4004:AI4005"/>
    <mergeCell ref="L4004:M4004"/>
    <mergeCell ref="N4004:O4004"/>
    <mergeCell ref="P4004:Q4004"/>
    <mergeCell ref="R4004:R4005"/>
    <mergeCell ref="S4004:S4005"/>
    <mergeCell ref="U4004:U4005"/>
    <mergeCell ref="N3806:O3806"/>
    <mergeCell ref="P3806:Q3806"/>
    <mergeCell ref="AQ3806:AR3806"/>
    <mergeCell ref="AI3823:AI3824"/>
    <mergeCell ref="AM3823:AN3824"/>
    <mergeCell ref="B4004:B4005"/>
    <mergeCell ref="D4004:E4004"/>
    <mergeCell ref="F4004:G4004"/>
    <mergeCell ref="H4004:I4004"/>
    <mergeCell ref="J4004:K4004"/>
    <mergeCell ref="AS3804:AS3805"/>
    <mergeCell ref="AT3804:AT3805"/>
    <mergeCell ref="AU3804:AU3805"/>
    <mergeCell ref="AY3804:AY3805"/>
    <mergeCell ref="BC3804:BC3805"/>
    <mergeCell ref="D3806:E3806"/>
    <mergeCell ref="F3806:G3806"/>
    <mergeCell ref="H3806:I3806"/>
    <mergeCell ref="J3806:K3806"/>
    <mergeCell ref="L3806:M3806"/>
    <mergeCell ref="AG3804:AG3805"/>
    <mergeCell ref="AH3804:AH3805"/>
    <mergeCell ref="AI3804:AI3805"/>
    <mergeCell ref="AK3804:AM3804"/>
    <mergeCell ref="AN3804:AP3804"/>
    <mergeCell ref="AQ3804:AR3804"/>
    <mergeCell ref="R3804:R3805"/>
    <mergeCell ref="S3804:S3805"/>
    <mergeCell ref="U3804:U3805"/>
    <mergeCell ref="V3804:V3805"/>
    <mergeCell ref="AE3804:AE3805"/>
    <mergeCell ref="AF3804:AF3805"/>
    <mergeCell ref="AI3623:AI3624"/>
    <mergeCell ref="AM3623:AN3624"/>
    <mergeCell ref="B3804:B3805"/>
    <mergeCell ref="D3804:E3804"/>
    <mergeCell ref="F3804:G3804"/>
    <mergeCell ref="H3804:I3804"/>
    <mergeCell ref="J3804:K3804"/>
    <mergeCell ref="L3804:M3804"/>
    <mergeCell ref="N3804:O3804"/>
    <mergeCell ref="P3804:Q3804"/>
    <mergeCell ref="AY3604:AY3605"/>
    <mergeCell ref="BC3604:BC3605"/>
    <mergeCell ref="D3606:E3606"/>
    <mergeCell ref="F3606:G3606"/>
    <mergeCell ref="H3606:I3606"/>
    <mergeCell ref="J3606:K3606"/>
    <mergeCell ref="L3606:M3606"/>
    <mergeCell ref="N3606:O3606"/>
    <mergeCell ref="P3606:Q3606"/>
    <mergeCell ref="AQ3606:AR3606"/>
    <mergeCell ref="AK3604:AM3604"/>
    <mergeCell ref="AN3604:AP3604"/>
    <mergeCell ref="AQ3604:AR3604"/>
    <mergeCell ref="AS3604:AS3605"/>
    <mergeCell ref="AT3604:AT3605"/>
    <mergeCell ref="AU3604:AU3605"/>
    <mergeCell ref="V3604:V3605"/>
    <mergeCell ref="AE3604:AE3605"/>
    <mergeCell ref="AF3604:AF3605"/>
    <mergeCell ref="AG3604:AG3605"/>
    <mergeCell ref="AH3604:AH3605"/>
    <mergeCell ref="AI3604:AI3605"/>
    <mergeCell ref="L3604:M3604"/>
    <mergeCell ref="N3604:O3604"/>
    <mergeCell ref="P3604:Q3604"/>
    <mergeCell ref="R3604:R3605"/>
    <mergeCell ref="S3604:S3605"/>
    <mergeCell ref="U3604:U3605"/>
    <mergeCell ref="P3406:Q3406"/>
    <mergeCell ref="AQ3406:AR3406"/>
    <mergeCell ref="AI3423:AI3424"/>
    <mergeCell ref="AM3423:AN3424"/>
    <mergeCell ref="G3433:H3433"/>
    <mergeCell ref="B3604:B3605"/>
    <mergeCell ref="D3604:E3604"/>
    <mergeCell ref="F3604:G3604"/>
    <mergeCell ref="H3604:I3604"/>
    <mergeCell ref="J3604:K3604"/>
    <mergeCell ref="D3406:E3406"/>
    <mergeCell ref="F3406:G3406"/>
    <mergeCell ref="H3406:I3406"/>
    <mergeCell ref="J3406:K3406"/>
    <mergeCell ref="L3406:M3406"/>
    <mergeCell ref="N3406:O3406"/>
    <mergeCell ref="AQ3404:AR3404"/>
    <mergeCell ref="AS3404:AS3405"/>
    <mergeCell ref="AT3404:AT3405"/>
    <mergeCell ref="AU3404:AU3405"/>
    <mergeCell ref="AY3404:AY3405"/>
    <mergeCell ref="BC3404:BC3405"/>
    <mergeCell ref="AF3404:AF3405"/>
    <mergeCell ref="AG3404:AG3405"/>
    <mergeCell ref="AH3404:AH3405"/>
    <mergeCell ref="AI3404:AI3405"/>
    <mergeCell ref="AK3404:AM3404"/>
    <mergeCell ref="AN3404:AP3404"/>
    <mergeCell ref="P3404:Q3404"/>
    <mergeCell ref="R3404:R3405"/>
    <mergeCell ref="S3404:S3405"/>
    <mergeCell ref="U3404:U3405"/>
    <mergeCell ref="V3404:V3405"/>
    <mergeCell ref="AE3404:AE3405"/>
    <mergeCell ref="AQ3206:AR3206"/>
    <mergeCell ref="AI3223:AI3224"/>
    <mergeCell ref="AM3223:AN3224"/>
    <mergeCell ref="B3404:B3405"/>
    <mergeCell ref="D3404:E3404"/>
    <mergeCell ref="F3404:G3404"/>
    <mergeCell ref="H3404:I3404"/>
    <mergeCell ref="J3404:K3404"/>
    <mergeCell ref="L3404:M3404"/>
    <mergeCell ref="N3404:O3404"/>
    <mergeCell ref="AU3204:AU3205"/>
    <mergeCell ref="AY3204:AY3205"/>
    <mergeCell ref="BC3204:BC3205"/>
    <mergeCell ref="D3206:E3206"/>
    <mergeCell ref="F3206:G3206"/>
    <mergeCell ref="H3206:I3206"/>
    <mergeCell ref="J3206:K3206"/>
    <mergeCell ref="L3206:M3206"/>
    <mergeCell ref="N3206:O3206"/>
    <mergeCell ref="P3206:Q3206"/>
    <mergeCell ref="AI3204:AI3205"/>
    <mergeCell ref="AK3204:AM3204"/>
    <mergeCell ref="AN3204:AP3204"/>
    <mergeCell ref="AQ3204:AR3204"/>
    <mergeCell ref="AS3204:AS3205"/>
    <mergeCell ref="AT3204:AT3205"/>
    <mergeCell ref="U3204:U3205"/>
    <mergeCell ref="V3204:V3205"/>
    <mergeCell ref="AE3204:AE3205"/>
    <mergeCell ref="AF3204:AF3205"/>
    <mergeCell ref="AG3204:AG3205"/>
    <mergeCell ref="AH3204:AH3205"/>
    <mergeCell ref="J3204:K3204"/>
    <mergeCell ref="L3204:M3204"/>
    <mergeCell ref="N3204:O3204"/>
    <mergeCell ref="P3204:Q3204"/>
    <mergeCell ref="R3204:R3205"/>
    <mergeCell ref="S3204:S3205"/>
    <mergeCell ref="G3034:H3034"/>
    <mergeCell ref="G3035:H3035"/>
    <mergeCell ref="G3036:H3036"/>
    <mergeCell ref="G3037:H3037"/>
    <mergeCell ref="B3204:B3205"/>
    <mergeCell ref="D3204:E3204"/>
    <mergeCell ref="F3204:G3204"/>
    <mergeCell ref="H3204:I3204"/>
    <mergeCell ref="P3006:Q3006"/>
    <mergeCell ref="AQ3006:AR3006"/>
    <mergeCell ref="AI3023:AI3024"/>
    <mergeCell ref="AM3023:AN3024"/>
    <mergeCell ref="G3032:H3032"/>
    <mergeCell ref="G3033:H3033"/>
    <mergeCell ref="D3006:E3006"/>
    <mergeCell ref="F3006:G3006"/>
    <mergeCell ref="H3006:I3006"/>
    <mergeCell ref="J3006:K3006"/>
    <mergeCell ref="L3006:M3006"/>
    <mergeCell ref="N3006:O3006"/>
    <mergeCell ref="AQ3004:AR3004"/>
    <mergeCell ref="AS3004:AS3005"/>
    <mergeCell ref="AT3004:AT3005"/>
    <mergeCell ref="AU3004:AU3005"/>
    <mergeCell ref="AY3004:AY3005"/>
    <mergeCell ref="BC3004:BC3005"/>
    <mergeCell ref="AF3004:AF3005"/>
    <mergeCell ref="AG3004:AG3005"/>
    <mergeCell ref="AH3004:AH3005"/>
    <mergeCell ref="AI3004:AI3005"/>
    <mergeCell ref="AK3004:AM3004"/>
    <mergeCell ref="AN3004:AP3004"/>
    <mergeCell ref="P3004:Q3004"/>
    <mergeCell ref="R3004:R3005"/>
    <mergeCell ref="S3004:S3005"/>
    <mergeCell ref="U3004:U3005"/>
    <mergeCell ref="V3004:V3005"/>
    <mergeCell ref="AE3004:AE3005"/>
    <mergeCell ref="AI2823:AI2824"/>
    <mergeCell ref="AM2823:AN2824"/>
    <mergeCell ref="G2833:H2833"/>
    <mergeCell ref="B3004:B3005"/>
    <mergeCell ref="D3004:E3004"/>
    <mergeCell ref="F3004:G3004"/>
    <mergeCell ref="H3004:I3004"/>
    <mergeCell ref="J3004:K3004"/>
    <mergeCell ref="L3004:M3004"/>
    <mergeCell ref="N3004:O3004"/>
    <mergeCell ref="BC2804:BC2805"/>
    <mergeCell ref="D2806:E2806"/>
    <mergeCell ref="F2806:G2806"/>
    <mergeCell ref="H2806:I2806"/>
    <mergeCell ref="J2806:K2806"/>
    <mergeCell ref="L2806:M2806"/>
    <mergeCell ref="N2806:O2806"/>
    <mergeCell ref="P2806:Q2806"/>
    <mergeCell ref="AQ2806:AR2806"/>
    <mergeCell ref="AN2804:AP2804"/>
    <mergeCell ref="AQ2804:AR2804"/>
    <mergeCell ref="AS2804:AS2805"/>
    <mergeCell ref="AT2804:AT2805"/>
    <mergeCell ref="AU2804:AU2805"/>
    <mergeCell ref="AY2804:AY2805"/>
    <mergeCell ref="AE2804:AE2805"/>
    <mergeCell ref="AF2804:AF2805"/>
    <mergeCell ref="AG2804:AG2805"/>
    <mergeCell ref="AH2804:AH2805"/>
    <mergeCell ref="AI2804:AI2805"/>
    <mergeCell ref="AK2804:AM2804"/>
    <mergeCell ref="N2804:O2804"/>
    <mergeCell ref="P2804:Q2804"/>
    <mergeCell ref="R2804:R2805"/>
    <mergeCell ref="S2804:S2805"/>
    <mergeCell ref="U2804:U2805"/>
    <mergeCell ref="V2804:V2805"/>
    <mergeCell ref="B2804:B2805"/>
    <mergeCell ref="D2804:E2804"/>
    <mergeCell ref="F2804:G2804"/>
    <mergeCell ref="H2804:I2804"/>
    <mergeCell ref="J2804:K2804"/>
    <mergeCell ref="L2804:M2804"/>
    <mergeCell ref="N2606:O2606"/>
    <mergeCell ref="P2606:Q2606"/>
    <mergeCell ref="AQ2606:AR2606"/>
    <mergeCell ref="AI2623:AI2624"/>
    <mergeCell ref="AM2623:AN2624"/>
    <mergeCell ref="G2633:H2633"/>
    <mergeCell ref="AS2604:AS2605"/>
    <mergeCell ref="AT2604:AT2605"/>
    <mergeCell ref="AU2604:AU2605"/>
    <mergeCell ref="AY2604:AY2605"/>
    <mergeCell ref="BC2604:BC2605"/>
    <mergeCell ref="D2606:E2606"/>
    <mergeCell ref="F2606:G2606"/>
    <mergeCell ref="H2606:I2606"/>
    <mergeCell ref="J2606:K2606"/>
    <mergeCell ref="L2606:M2606"/>
    <mergeCell ref="AG2604:AG2605"/>
    <mergeCell ref="AH2604:AH2605"/>
    <mergeCell ref="AI2604:AI2605"/>
    <mergeCell ref="AK2604:AM2604"/>
    <mergeCell ref="AN2604:AP2604"/>
    <mergeCell ref="AQ2604:AR2604"/>
    <mergeCell ref="R2604:R2605"/>
    <mergeCell ref="S2604:S2605"/>
    <mergeCell ref="U2604:U2605"/>
    <mergeCell ref="V2604:V2605"/>
    <mergeCell ref="AE2604:AE2605"/>
    <mergeCell ref="AF2604:AF2605"/>
    <mergeCell ref="AI2423:AI2424"/>
    <mergeCell ref="AM2423:AN2424"/>
    <mergeCell ref="B2604:B2605"/>
    <mergeCell ref="D2604:E2604"/>
    <mergeCell ref="F2604:G2604"/>
    <mergeCell ref="H2604:I2604"/>
    <mergeCell ref="J2604:K2604"/>
    <mergeCell ref="L2604:M2604"/>
    <mergeCell ref="N2604:O2604"/>
    <mergeCell ref="P2604:Q2604"/>
    <mergeCell ref="AY2404:AY2405"/>
    <mergeCell ref="BC2404:BC2405"/>
    <mergeCell ref="D2406:E2406"/>
    <mergeCell ref="F2406:G2406"/>
    <mergeCell ref="H2406:I2406"/>
    <mergeCell ref="J2406:K2406"/>
    <mergeCell ref="L2406:M2406"/>
    <mergeCell ref="N2406:O2406"/>
    <mergeCell ref="P2406:Q2406"/>
    <mergeCell ref="AQ2406:AR2406"/>
    <mergeCell ref="AK2404:AM2404"/>
    <mergeCell ref="AN2404:AP2404"/>
    <mergeCell ref="AQ2404:AR2404"/>
    <mergeCell ref="AS2404:AS2405"/>
    <mergeCell ref="AT2404:AT2405"/>
    <mergeCell ref="AU2404:AU2405"/>
    <mergeCell ref="V2404:V2405"/>
    <mergeCell ref="AE2404:AE2405"/>
    <mergeCell ref="AF2404:AF2405"/>
    <mergeCell ref="AG2404:AG2405"/>
    <mergeCell ref="AH2404:AH2405"/>
    <mergeCell ref="AI2404:AI2405"/>
    <mergeCell ref="L2404:M2404"/>
    <mergeCell ref="N2404:O2404"/>
    <mergeCell ref="P2404:Q2404"/>
    <mergeCell ref="R2404:R2405"/>
    <mergeCell ref="S2404:S2405"/>
    <mergeCell ref="U2404:U2405"/>
    <mergeCell ref="N2206:O2206"/>
    <mergeCell ref="P2206:Q2206"/>
    <mergeCell ref="AQ2206:AR2206"/>
    <mergeCell ref="AI2223:AI2224"/>
    <mergeCell ref="AM2223:AN2224"/>
    <mergeCell ref="B2404:B2405"/>
    <mergeCell ref="D2404:E2404"/>
    <mergeCell ref="F2404:G2404"/>
    <mergeCell ref="H2404:I2404"/>
    <mergeCell ref="J2404:K2404"/>
    <mergeCell ref="AS2204:AS2205"/>
    <mergeCell ref="AT2204:AT2205"/>
    <mergeCell ref="AU2204:AU2205"/>
    <mergeCell ref="AY2204:AY2205"/>
    <mergeCell ref="BC2204:BC2205"/>
    <mergeCell ref="D2206:E2206"/>
    <mergeCell ref="F2206:G2206"/>
    <mergeCell ref="H2206:I2206"/>
    <mergeCell ref="J2206:K2206"/>
    <mergeCell ref="L2206:M2206"/>
    <mergeCell ref="AG2204:AG2205"/>
    <mergeCell ref="AH2204:AH2205"/>
    <mergeCell ref="AI2204:AI2205"/>
    <mergeCell ref="AK2204:AM2204"/>
    <mergeCell ref="AN2204:AP2204"/>
    <mergeCell ref="AQ2204:AR2204"/>
    <mergeCell ref="R2204:R2205"/>
    <mergeCell ref="S2204:S2205"/>
    <mergeCell ref="U2204:U2205"/>
    <mergeCell ref="V2204:V2205"/>
    <mergeCell ref="AE2204:AE2205"/>
    <mergeCell ref="AF2204:AF2205"/>
    <mergeCell ref="AI2023:AI2024"/>
    <mergeCell ref="AM2023:AN2024"/>
    <mergeCell ref="B2204:B2205"/>
    <mergeCell ref="D2204:E2204"/>
    <mergeCell ref="F2204:G2204"/>
    <mergeCell ref="H2204:I2204"/>
    <mergeCell ref="J2204:K2204"/>
    <mergeCell ref="L2204:M2204"/>
    <mergeCell ref="N2204:O2204"/>
    <mergeCell ref="P2204:Q2204"/>
    <mergeCell ref="AY2004:AY2005"/>
    <mergeCell ref="BC2004:BC2005"/>
    <mergeCell ref="D2006:E2006"/>
    <mergeCell ref="F2006:G2006"/>
    <mergeCell ref="H2006:I2006"/>
    <mergeCell ref="J2006:K2006"/>
    <mergeCell ref="L2006:M2006"/>
    <mergeCell ref="N2006:O2006"/>
    <mergeCell ref="P2006:Q2006"/>
    <mergeCell ref="AQ2006:AR2006"/>
    <mergeCell ref="AK2004:AM2004"/>
    <mergeCell ref="AN2004:AP2004"/>
    <mergeCell ref="AQ2004:AR2004"/>
    <mergeCell ref="AS2004:AS2005"/>
    <mergeCell ref="AT2004:AT2005"/>
    <mergeCell ref="AU2004:AU2005"/>
    <mergeCell ref="V2004:V2005"/>
    <mergeCell ref="AE2004:AE2005"/>
    <mergeCell ref="AF2004:AF2005"/>
    <mergeCell ref="AG2004:AG2005"/>
    <mergeCell ref="AH2004:AH2005"/>
    <mergeCell ref="AI2004:AI2005"/>
    <mergeCell ref="L2004:M2004"/>
    <mergeCell ref="N2004:O2004"/>
    <mergeCell ref="P2004:Q2004"/>
    <mergeCell ref="R2004:R2005"/>
    <mergeCell ref="S2004:S2005"/>
    <mergeCell ref="U2004:U2005"/>
    <mergeCell ref="N1806:O1806"/>
    <mergeCell ref="P1806:Q1806"/>
    <mergeCell ref="AQ1806:AR1806"/>
    <mergeCell ref="AI1823:AI1824"/>
    <mergeCell ref="AM1823:AN1824"/>
    <mergeCell ref="B2004:B2005"/>
    <mergeCell ref="D2004:E2004"/>
    <mergeCell ref="F2004:G2004"/>
    <mergeCell ref="H2004:I2004"/>
    <mergeCell ref="J2004:K2004"/>
    <mergeCell ref="AS1804:AS1805"/>
    <mergeCell ref="AT1804:AT1805"/>
    <mergeCell ref="AU1804:AU1805"/>
    <mergeCell ref="AY1804:AY1805"/>
    <mergeCell ref="BC1804:BC1805"/>
    <mergeCell ref="D1806:E1806"/>
    <mergeCell ref="F1806:G1806"/>
    <mergeCell ref="H1806:I1806"/>
    <mergeCell ref="J1806:K1806"/>
    <mergeCell ref="L1806:M1806"/>
    <mergeCell ref="AG1804:AG1805"/>
    <mergeCell ref="AH1804:AH1805"/>
    <mergeCell ref="AI1804:AI1805"/>
    <mergeCell ref="AK1804:AM1804"/>
    <mergeCell ref="AN1804:AP1804"/>
    <mergeCell ref="AQ1804:AR1804"/>
    <mergeCell ref="R1804:R1805"/>
    <mergeCell ref="S1804:S1805"/>
    <mergeCell ref="U1804:U1805"/>
    <mergeCell ref="V1804:V1805"/>
    <mergeCell ref="AE1804:AE1805"/>
    <mergeCell ref="AF1804:AF1805"/>
    <mergeCell ref="AI1623:AI1624"/>
    <mergeCell ref="AM1623:AN1624"/>
    <mergeCell ref="B1804:B1805"/>
    <mergeCell ref="D1804:E1804"/>
    <mergeCell ref="F1804:G1804"/>
    <mergeCell ref="H1804:I1804"/>
    <mergeCell ref="J1804:K1804"/>
    <mergeCell ref="L1804:M1804"/>
    <mergeCell ref="N1804:O1804"/>
    <mergeCell ref="P1804:Q1804"/>
    <mergeCell ref="AY1604:AY1605"/>
    <mergeCell ref="BC1604:BC1605"/>
    <mergeCell ref="D1606:E1606"/>
    <mergeCell ref="F1606:G1606"/>
    <mergeCell ref="H1606:I1606"/>
    <mergeCell ref="J1606:K1606"/>
    <mergeCell ref="L1606:M1606"/>
    <mergeCell ref="N1606:O1606"/>
    <mergeCell ref="P1606:Q1606"/>
    <mergeCell ref="AQ1606:AR1606"/>
    <mergeCell ref="AK1604:AM1604"/>
    <mergeCell ref="AN1604:AP1604"/>
    <mergeCell ref="AQ1604:AR1604"/>
    <mergeCell ref="AS1604:AS1605"/>
    <mergeCell ref="AT1604:AT1605"/>
    <mergeCell ref="AU1604:AU1605"/>
    <mergeCell ref="V1604:V1605"/>
    <mergeCell ref="AE1604:AE1605"/>
    <mergeCell ref="AF1604:AF1605"/>
    <mergeCell ref="AG1604:AG1605"/>
    <mergeCell ref="AH1604:AH1605"/>
    <mergeCell ref="AI1604:AI1605"/>
    <mergeCell ref="L1604:M1604"/>
    <mergeCell ref="N1604:O1604"/>
    <mergeCell ref="P1604:Q1604"/>
    <mergeCell ref="R1604:R1605"/>
    <mergeCell ref="S1604:S1605"/>
    <mergeCell ref="U1604:U1605"/>
    <mergeCell ref="N1406:O1406"/>
    <mergeCell ref="P1406:Q1406"/>
    <mergeCell ref="AQ1406:AR1406"/>
    <mergeCell ref="AI1423:AI1424"/>
    <mergeCell ref="AM1423:AN1424"/>
    <mergeCell ref="B1604:B1605"/>
    <mergeCell ref="D1604:E1604"/>
    <mergeCell ref="F1604:G1604"/>
    <mergeCell ref="H1604:I1604"/>
    <mergeCell ref="J1604:K1604"/>
    <mergeCell ref="AS1404:AS1405"/>
    <mergeCell ref="AT1404:AT1405"/>
    <mergeCell ref="AU1404:AU1405"/>
    <mergeCell ref="AY1404:AY1405"/>
    <mergeCell ref="BC1404:BC1405"/>
    <mergeCell ref="D1406:E1406"/>
    <mergeCell ref="F1406:G1406"/>
    <mergeCell ref="H1406:I1406"/>
    <mergeCell ref="J1406:K1406"/>
    <mergeCell ref="L1406:M1406"/>
    <mergeCell ref="AG1404:AG1405"/>
    <mergeCell ref="AH1404:AH1405"/>
    <mergeCell ref="AI1404:AI1405"/>
    <mergeCell ref="AK1404:AM1404"/>
    <mergeCell ref="AN1404:AP1404"/>
    <mergeCell ref="AQ1404:AR1404"/>
    <mergeCell ref="R1404:R1405"/>
    <mergeCell ref="S1404:S1405"/>
    <mergeCell ref="U1404:U1405"/>
    <mergeCell ref="V1404:V1405"/>
    <mergeCell ref="AE1404:AE1405"/>
    <mergeCell ref="AF1404:AF1405"/>
    <mergeCell ref="AI1223:AI1224"/>
    <mergeCell ref="AM1223:AN1224"/>
    <mergeCell ref="B1404:B1405"/>
    <mergeCell ref="D1404:E1404"/>
    <mergeCell ref="F1404:G1404"/>
    <mergeCell ref="H1404:I1404"/>
    <mergeCell ref="J1404:K1404"/>
    <mergeCell ref="L1404:M1404"/>
    <mergeCell ref="N1404:O1404"/>
    <mergeCell ref="P1404:Q1404"/>
    <mergeCell ref="AY1204:AY1205"/>
    <mergeCell ref="BC1204:BC1205"/>
    <mergeCell ref="D1206:E1206"/>
    <mergeCell ref="F1206:G1206"/>
    <mergeCell ref="H1206:I1206"/>
    <mergeCell ref="J1206:K1206"/>
    <mergeCell ref="L1206:M1206"/>
    <mergeCell ref="N1206:O1206"/>
    <mergeCell ref="P1206:Q1206"/>
    <mergeCell ref="AQ1206:AR1206"/>
    <mergeCell ref="AK1204:AM1204"/>
    <mergeCell ref="AN1204:AP1204"/>
    <mergeCell ref="AQ1204:AR1204"/>
    <mergeCell ref="AS1204:AS1205"/>
    <mergeCell ref="AT1204:AT1205"/>
    <mergeCell ref="AU1204:AU1205"/>
    <mergeCell ref="V1204:V1205"/>
    <mergeCell ref="AE1204:AE1205"/>
    <mergeCell ref="AF1204:AF1205"/>
    <mergeCell ref="AG1204:AG1205"/>
    <mergeCell ref="AH1204:AH1205"/>
    <mergeCell ref="AI1204:AI1205"/>
    <mergeCell ref="L1204:M1204"/>
    <mergeCell ref="N1204:O1204"/>
    <mergeCell ref="P1204:Q1204"/>
    <mergeCell ref="R1204:R1205"/>
    <mergeCell ref="S1204:S1205"/>
    <mergeCell ref="U1204:U1205"/>
    <mergeCell ref="N1006:O1006"/>
    <mergeCell ref="P1006:Q1006"/>
    <mergeCell ref="AQ1006:AR1006"/>
    <mergeCell ref="AI1023:AI1024"/>
    <mergeCell ref="AM1023:AN1024"/>
    <mergeCell ref="B1204:B1205"/>
    <mergeCell ref="D1204:E1204"/>
    <mergeCell ref="F1204:G1204"/>
    <mergeCell ref="H1204:I1204"/>
    <mergeCell ref="J1204:K1204"/>
    <mergeCell ref="AS1004:AS1005"/>
    <mergeCell ref="AT1004:AT1005"/>
    <mergeCell ref="AU1004:AU1005"/>
    <mergeCell ref="AY1004:AY1005"/>
    <mergeCell ref="BC1004:BC1005"/>
    <mergeCell ref="D1006:E1006"/>
    <mergeCell ref="F1006:G1006"/>
    <mergeCell ref="H1006:I1006"/>
    <mergeCell ref="J1006:K1006"/>
    <mergeCell ref="L1006:M1006"/>
    <mergeCell ref="AG1004:AG1005"/>
    <mergeCell ref="AH1004:AH1005"/>
    <mergeCell ref="AI1004:AI1005"/>
    <mergeCell ref="AK1004:AM1004"/>
    <mergeCell ref="AN1004:AP1004"/>
    <mergeCell ref="AQ1004:AR1004"/>
    <mergeCell ref="R1004:R1005"/>
    <mergeCell ref="S1004:S1005"/>
    <mergeCell ref="U1004:U1005"/>
    <mergeCell ref="V1004:V1005"/>
    <mergeCell ref="AE1004:AE1005"/>
    <mergeCell ref="AF1004:AF1005"/>
    <mergeCell ref="AI823:AI824"/>
    <mergeCell ref="AM823:AN824"/>
    <mergeCell ref="B1004:B1005"/>
    <mergeCell ref="D1004:E1004"/>
    <mergeCell ref="F1004:G1004"/>
    <mergeCell ref="H1004:I1004"/>
    <mergeCell ref="J1004:K1004"/>
    <mergeCell ref="L1004:M1004"/>
    <mergeCell ref="N1004:O1004"/>
    <mergeCell ref="P1004:Q1004"/>
    <mergeCell ref="AY804:AY805"/>
    <mergeCell ref="BC804:BC805"/>
    <mergeCell ref="D806:E806"/>
    <mergeCell ref="F806:G806"/>
    <mergeCell ref="H806:I806"/>
    <mergeCell ref="J806:K806"/>
    <mergeCell ref="L806:M806"/>
    <mergeCell ref="N806:O806"/>
    <mergeCell ref="P806:Q806"/>
    <mergeCell ref="AQ806:AR806"/>
    <mergeCell ref="AK804:AM804"/>
    <mergeCell ref="AN804:AP804"/>
    <mergeCell ref="AQ804:AR804"/>
    <mergeCell ref="AS804:AS805"/>
    <mergeCell ref="AT804:AT805"/>
    <mergeCell ref="AU804:AU805"/>
    <mergeCell ref="V804:V805"/>
    <mergeCell ref="AE804:AE805"/>
    <mergeCell ref="AF804:AF805"/>
    <mergeCell ref="AG804:AG805"/>
    <mergeCell ref="AH804:AH805"/>
    <mergeCell ref="AI804:AI805"/>
    <mergeCell ref="L804:M804"/>
    <mergeCell ref="N804:O804"/>
    <mergeCell ref="P804:Q804"/>
    <mergeCell ref="R804:R805"/>
    <mergeCell ref="S804:S805"/>
    <mergeCell ref="U804:U805"/>
    <mergeCell ref="N606:O606"/>
    <mergeCell ref="P606:Q606"/>
    <mergeCell ref="AQ606:AR606"/>
    <mergeCell ref="AI623:AI624"/>
    <mergeCell ref="AM623:AN624"/>
    <mergeCell ref="B804:B805"/>
    <mergeCell ref="D804:E804"/>
    <mergeCell ref="F804:G804"/>
    <mergeCell ref="H804:I804"/>
    <mergeCell ref="J804:K804"/>
    <mergeCell ref="AS604:AS605"/>
    <mergeCell ref="AT604:AT605"/>
    <mergeCell ref="AU604:AU605"/>
    <mergeCell ref="AY604:AY605"/>
    <mergeCell ref="BC604:BC605"/>
    <mergeCell ref="D606:E606"/>
    <mergeCell ref="F606:G606"/>
    <mergeCell ref="H606:I606"/>
    <mergeCell ref="J606:K606"/>
    <mergeCell ref="L606:M606"/>
    <mergeCell ref="AG604:AG605"/>
    <mergeCell ref="AH604:AH605"/>
    <mergeCell ref="AI604:AI605"/>
    <mergeCell ref="AK604:AM604"/>
    <mergeCell ref="AN604:AP604"/>
    <mergeCell ref="AQ604:AR604"/>
    <mergeCell ref="R604:R605"/>
    <mergeCell ref="S604:S605"/>
    <mergeCell ref="U604:U605"/>
    <mergeCell ref="V604:V605"/>
    <mergeCell ref="AE604:AE605"/>
    <mergeCell ref="AF604:AF605"/>
    <mergeCell ref="AI423:AI424"/>
    <mergeCell ref="AM423:AN424"/>
    <mergeCell ref="B604:B605"/>
    <mergeCell ref="D604:E604"/>
    <mergeCell ref="F604:G604"/>
    <mergeCell ref="H604:I604"/>
    <mergeCell ref="J604:K604"/>
    <mergeCell ref="L604:M604"/>
    <mergeCell ref="N604:O604"/>
    <mergeCell ref="P604:Q604"/>
    <mergeCell ref="AY404:AY405"/>
    <mergeCell ref="BC404:BC405"/>
    <mergeCell ref="D406:E406"/>
    <mergeCell ref="F406:G406"/>
    <mergeCell ref="H406:I406"/>
    <mergeCell ref="J406:K406"/>
    <mergeCell ref="L406:M406"/>
    <mergeCell ref="N406:O406"/>
    <mergeCell ref="P406:Q406"/>
    <mergeCell ref="AQ406:AR406"/>
    <mergeCell ref="AK404:AM404"/>
    <mergeCell ref="AN404:AP404"/>
    <mergeCell ref="AQ404:AR404"/>
    <mergeCell ref="AS404:AS405"/>
    <mergeCell ref="AT404:AT405"/>
    <mergeCell ref="AU404:AU405"/>
    <mergeCell ref="V404:V405"/>
    <mergeCell ref="AE404:AE405"/>
    <mergeCell ref="AF404:AF405"/>
    <mergeCell ref="AG404:AG405"/>
    <mergeCell ref="AH404:AH405"/>
    <mergeCell ref="AI404:AI405"/>
    <mergeCell ref="L404:M404"/>
    <mergeCell ref="N404:O404"/>
    <mergeCell ref="P404:Q404"/>
    <mergeCell ref="R404:R405"/>
    <mergeCell ref="S404:S405"/>
    <mergeCell ref="U404:U405"/>
    <mergeCell ref="N206:O206"/>
    <mergeCell ref="P206:Q206"/>
    <mergeCell ref="AQ206:AR206"/>
    <mergeCell ref="AI223:AI224"/>
    <mergeCell ref="AM223:AN224"/>
    <mergeCell ref="B404:B405"/>
    <mergeCell ref="D404:E404"/>
    <mergeCell ref="F404:G404"/>
    <mergeCell ref="H404:I404"/>
    <mergeCell ref="J404:K404"/>
    <mergeCell ref="AS204:AS205"/>
    <mergeCell ref="AT204:AT205"/>
    <mergeCell ref="AU204:AU205"/>
    <mergeCell ref="AY204:AY205"/>
    <mergeCell ref="BC204:BC205"/>
    <mergeCell ref="D206:E206"/>
    <mergeCell ref="F206:G206"/>
    <mergeCell ref="H206:I206"/>
    <mergeCell ref="J206:K206"/>
    <mergeCell ref="L206:M206"/>
    <mergeCell ref="AG204:AG205"/>
    <mergeCell ref="AH204:AH205"/>
    <mergeCell ref="AI204:AI205"/>
    <mergeCell ref="AK204:AM204"/>
    <mergeCell ref="AN204:AP204"/>
    <mergeCell ref="AQ204:AR204"/>
    <mergeCell ref="R204:R205"/>
    <mergeCell ref="S204:S205"/>
    <mergeCell ref="U204:U205"/>
    <mergeCell ref="V204:V205"/>
    <mergeCell ref="AE204:AE205"/>
    <mergeCell ref="AF204:AF205"/>
    <mergeCell ref="AI24:AI25"/>
    <mergeCell ref="AM24:AN25"/>
    <mergeCell ref="B204:B205"/>
    <mergeCell ref="D204:E204"/>
    <mergeCell ref="F204:G204"/>
    <mergeCell ref="H204:I204"/>
    <mergeCell ref="J204:K204"/>
    <mergeCell ref="L204:M204"/>
    <mergeCell ref="N204:O204"/>
    <mergeCell ref="P204:Q204"/>
    <mergeCell ref="BC5:BC6"/>
    <mergeCell ref="D7:E7"/>
    <mergeCell ref="F7:G7"/>
    <mergeCell ref="H7:I7"/>
    <mergeCell ref="J7:K7"/>
    <mergeCell ref="L7:M7"/>
    <mergeCell ref="N7:O7"/>
    <mergeCell ref="P7:Q7"/>
    <mergeCell ref="AQ7:AR7"/>
    <mergeCell ref="AN5:AP5"/>
    <mergeCell ref="AQ5:AR5"/>
    <mergeCell ref="AS5:AS6"/>
    <mergeCell ref="AT5:AT6"/>
    <mergeCell ref="AU5:AU6"/>
    <mergeCell ref="AY5:AY6"/>
    <mergeCell ref="AE5:AE6"/>
    <mergeCell ref="AF5:AF6"/>
    <mergeCell ref="AG5:AG6"/>
    <mergeCell ref="AH5:AH6"/>
    <mergeCell ref="AI5:AI6"/>
    <mergeCell ref="AK5:AM5"/>
    <mergeCell ref="N5:O5"/>
    <mergeCell ref="P5:Q5"/>
    <mergeCell ref="R5:R6"/>
    <mergeCell ref="S5:S6"/>
    <mergeCell ref="U5:U6"/>
    <mergeCell ref="V5:V6"/>
    <mergeCell ref="B5:B6"/>
    <mergeCell ref="D5:E5"/>
    <mergeCell ref="F5:G5"/>
    <mergeCell ref="H5:I5"/>
    <mergeCell ref="J5:K5"/>
    <mergeCell ref="L5:M5"/>
  </mergeCells>
  <conditionalFormatting sqref="AW4601 AW4401 AW4201 AW3801 AW3601 AW3401 AW6201 AW3201 AW3001 AW2801 AW2601 AW2401 AW6001 AW2201 AW2001 AW1801 AW1601 AW1401 AW1201 AW1001 AW801 AW601 AW401 AW201 AW5801 AW2">
    <cfRule type="expression" dxfId="19" priority="18">
      <formula>+IF(AY2=0,1,0)</formula>
    </cfRule>
  </conditionalFormatting>
  <conditionalFormatting sqref="BA2 BA5801 BA201 BA401 BA601 BA801 BA1001 BA1201 BA1401 BA1601 BA1801 BA2001 BA2201 BA6001 BA2401 BA2601 BA2801 BA3001 BA3201 BA6201 BA3401 BA3601 BA3801 BA4201 BA4401 BA4601 BA5001">
    <cfRule type="expression" dxfId="18" priority="19">
      <formula>+IF(BE2=0,1,0)</formula>
    </cfRule>
  </conditionalFormatting>
  <conditionalFormatting sqref="AW4001">
    <cfRule type="expression" dxfId="17" priority="16">
      <formula>+IF(AY4001=0,1,0)</formula>
    </cfRule>
  </conditionalFormatting>
  <conditionalFormatting sqref="BA4001">
    <cfRule type="expression" dxfId="16" priority="17">
      <formula>+IF(BE4001=0,1,0)</formula>
    </cfRule>
  </conditionalFormatting>
  <conditionalFormatting sqref="BA4801">
    <cfRule type="expression" dxfId="15" priority="15">
      <formula>+IF(BE4801=0,1,0)</formula>
    </cfRule>
  </conditionalFormatting>
  <conditionalFormatting sqref="AW4801">
    <cfRule type="expression" dxfId="14" priority="14">
      <formula>+IF(AY4801=0,1,0)</formula>
    </cfRule>
  </conditionalFormatting>
  <conditionalFormatting sqref="BA5401">
    <cfRule type="expression" dxfId="13" priority="13">
      <formula>+IF(BE5401=0,1,0)</formula>
    </cfRule>
  </conditionalFormatting>
  <conditionalFormatting sqref="AW5401">
    <cfRule type="expression" dxfId="12" priority="12">
      <formula>+IF(AY5401=0,1,0)</formula>
    </cfRule>
  </conditionalFormatting>
  <conditionalFormatting sqref="BA5601">
    <cfRule type="expression" dxfId="11" priority="11">
      <formula>+IF(BE5601=0,1,0)</formula>
    </cfRule>
  </conditionalFormatting>
  <conditionalFormatting sqref="AW5601">
    <cfRule type="expression" dxfId="10" priority="10">
      <formula>+IF(AY5601=0,1,0)</formula>
    </cfRule>
  </conditionalFormatting>
  <conditionalFormatting sqref="BA5201">
    <cfRule type="expression" dxfId="9" priority="9">
      <formula>+IF(BE5201=0,1,0)</formula>
    </cfRule>
  </conditionalFormatting>
  <conditionalFormatting sqref="AW5201">
    <cfRule type="expression" dxfId="8" priority="8">
      <formula>+IF(AY5201=0,1,0)</formula>
    </cfRule>
  </conditionalFormatting>
  <conditionalFormatting sqref="BA2001">
    <cfRule type="expression" dxfId="7" priority="20">
      <formula>+IF(#REF!=#REF!,1,0)</formula>
    </cfRule>
  </conditionalFormatting>
  <conditionalFormatting sqref="BF3001:BG3001 BI3001:BJ3001 BL3001">
    <cfRule type="expression" dxfId="6" priority="7">
      <formula>+IF(BF3001="non",1,0)</formula>
    </cfRule>
  </conditionalFormatting>
  <conditionalFormatting sqref="BF2:BL2 BF5001:BL5001 BF201:BL201 BF401:BL401 BF601:BL601 BF801:BL801 BF1001:BL1001 BF1201:BL1201 BF1401:BL1401 BF1601:BL1601 BF1801:BL1801 BF2001:BL2001 BF2201:BL2201 BF2401:BL2401 BF2601:BL2601 BF2801:BL2801 BF3201:BL3201 BF3401:BL3401 BF3601:BL3601 BF3801:BL3801 BF4001:BL4001 BF4201:BL4201 BF4401:BL4401 BF4601:BL4601 BF4801:BL4801 BF5201:BL5201 BF5401:BL5401 BF5601:BL5601 BF5801:BL5801 BF6001:BL6001 BF6201:BL6201">
    <cfRule type="expression" dxfId="5" priority="5">
      <formula>+IF(BF2="non",1,0)</formula>
    </cfRule>
  </conditionalFormatting>
  <conditionalFormatting sqref="BJ3001">
    <cfRule type="expression" dxfId="4" priority="6">
      <formula>+IF(BJ3001="non",1,0)</formula>
    </cfRule>
  </conditionalFormatting>
  <conditionalFormatting sqref="AW5001">
    <cfRule type="expression" dxfId="3" priority="4">
      <formula>+IF(AY5001=0,1,0)</formula>
    </cfRule>
  </conditionalFormatting>
  <conditionalFormatting sqref="BH3001">
    <cfRule type="expression" dxfId="2" priority="3">
      <formula>+IF(BH3001="non",1,0)</formula>
    </cfRule>
  </conditionalFormatting>
  <conditionalFormatting sqref="BK3001">
    <cfRule type="expression" dxfId="1" priority="2">
      <formula>+IF(BK3001="non",1,0)</formula>
    </cfRule>
  </conditionalFormatting>
  <conditionalFormatting sqref="BE6201 BE6001 BE5801 BE5601 BE5401 BE5201 BE5001 BE4801 BE4601 BE4401 BE4201 BE4001 BE3801 BE3601 BE3401 BE3201 BE3001 BE2801 BE2601 BE2401 BE2201 BE2001 BE1801 BE1601 BE1401 BE1201 BE1001 BE801 BE601 BE401 BE201 BE2">
    <cfRule type="expression" dxfId="0" priority="1">
      <formula>+IF(BE2="non",1,0)</formula>
    </cfRule>
  </conditionalFormatting>
  <pageMargins left="0.70866141732283472" right="0.70866141732283472" top="0.74803149606299213" bottom="0.74803149606299213" header="0.31496062992125984" footer="0.31496062992125984"/>
  <pageSetup paperSize="8" scale="65"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CA3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DROUET,DIDIER</dc:creator>
  <cp:lastModifiedBy>DROUET,DIDIER</cp:lastModifiedBy>
  <dcterms:created xsi:type="dcterms:W3CDTF">2018-11-19T08:12:46Z</dcterms:created>
  <dcterms:modified xsi:type="dcterms:W3CDTF">2018-11-19T08:16:45Z</dcterms:modified>
</cp:coreProperties>
</file>