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75" windowWidth="14115" windowHeight="6210"/>
  </bookViews>
  <sheets>
    <sheet name="ALTAIR DUPUIS Jacques" sheetId="1" r:id="rId1"/>
  </sheets>
  <calcPr calcId="145621"/>
</workbook>
</file>

<file path=xl/calcChain.xml><?xml version="1.0" encoding="utf-8"?>
<calcChain xmlns="http://schemas.openxmlformats.org/spreadsheetml/2006/main">
  <c r="G34" i="1" l="1"/>
  <c r="G25" i="1"/>
  <c r="J14" i="1"/>
  <c r="J22" i="1"/>
  <c r="H38" i="1"/>
  <c r="H30" i="1"/>
  <c r="H22" i="1"/>
  <c r="H14" i="1"/>
  <c r="G37" i="1"/>
  <c r="G36" i="1"/>
  <c r="G35" i="1"/>
  <c r="G33" i="1"/>
  <c r="G32" i="1"/>
  <c r="G29" i="1"/>
  <c r="G28" i="1"/>
  <c r="G27" i="1"/>
  <c r="G26" i="1"/>
  <c r="G24" i="1"/>
  <c r="G20" i="1"/>
  <c r="G19" i="1"/>
  <c r="G18" i="1"/>
  <c r="G16" i="1"/>
  <c r="G12" i="1"/>
  <c r="G11" i="1"/>
  <c r="G10" i="1"/>
  <c r="G8" i="1"/>
  <c r="G22" i="1" l="1"/>
  <c r="G30" i="1"/>
  <c r="G14" i="1"/>
  <c r="G38" i="1"/>
  <c r="G15" i="1" l="1"/>
  <c r="I14" i="1"/>
  <c r="G31" i="1"/>
  <c r="J30" i="1" s="1"/>
  <c r="I30" i="1"/>
  <c r="G23" i="1"/>
  <c r="I22" i="1"/>
  <c r="G39" i="1"/>
  <c r="J38" i="1" s="1"/>
  <c r="I38" i="1"/>
  <c r="K30" i="1" l="1"/>
  <c r="K38" i="1"/>
  <c r="K22" i="1"/>
  <c r="K14" i="1"/>
</calcChain>
</file>

<file path=xl/sharedStrings.xml><?xml version="1.0" encoding="utf-8"?>
<sst xmlns="http://schemas.openxmlformats.org/spreadsheetml/2006/main" count="73" uniqueCount="41">
  <si>
    <t xml:space="preserve">SUIVI DES HEURES </t>
  </si>
  <si>
    <t>SALARIE:</t>
  </si>
  <si>
    <t>Jacques DUPUIS</t>
  </si>
  <si>
    <t>TEMPS DE TRAVAIL CONTRACTUEL:</t>
  </si>
  <si>
    <t>Jour</t>
  </si>
  <si>
    <t>Date</t>
  </si>
  <si>
    <t>Matin</t>
  </si>
  <si>
    <t>Après-midi</t>
  </si>
  <si>
    <t>TOTAL Journalier</t>
  </si>
  <si>
    <t>Heures d'absence</t>
  </si>
  <si>
    <t>Heures Normales</t>
  </si>
  <si>
    <t>HS 25%</t>
  </si>
  <si>
    <t>HS 50%</t>
  </si>
  <si>
    <t>Arrivée</t>
  </si>
  <si>
    <t>Départ</t>
  </si>
  <si>
    <t>Lundi</t>
  </si>
  <si>
    <t>Mardi</t>
  </si>
  <si>
    <t>Férié</t>
  </si>
  <si>
    <t>Mercredi</t>
  </si>
  <si>
    <t>Jeudi</t>
  </si>
  <si>
    <t>Vendredi</t>
  </si>
  <si>
    <t>Samedi</t>
  </si>
  <si>
    <t>TOTAL SEMAINE 1</t>
  </si>
  <si>
    <t>Heures supplémentaires</t>
  </si>
  <si>
    <t>TOTAL SEMAINE 2</t>
  </si>
  <si>
    <t>TOTAL SEMAINE 3</t>
  </si>
  <si>
    <t>TOTAL SEMAINE 4</t>
  </si>
  <si>
    <t>Certains jours fériés sont dus (suivant législation)</t>
  </si>
  <si>
    <r>
      <t xml:space="preserve">il n'y a pas lieu de déduire les heures d'absence </t>
    </r>
    <r>
      <rPr>
        <b/>
        <u/>
        <sz val="11"/>
        <color rgb="FFFF0000"/>
        <rFont val="Calibri"/>
        <family val="2"/>
        <scheme val="minor"/>
      </rPr>
      <t>déjà non comptées</t>
    </r>
    <r>
      <rPr>
        <sz val="11"/>
        <color rgb="FFFF0000"/>
        <rFont val="Calibri"/>
        <family val="2"/>
        <scheme val="minor"/>
      </rPr>
      <t xml:space="preserve"> dans le total Col G</t>
    </r>
  </si>
  <si>
    <t>et payés jusqu'à 200% si travaillés (voir convention collective ou autres)</t>
  </si>
  <si>
    <r>
      <t xml:space="preserve">elles sont déduites implicitement : </t>
    </r>
    <r>
      <rPr>
        <b/>
        <sz val="11"/>
        <color theme="1"/>
        <rFont val="Calibri"/>
        <family val="2"/>
        <scheme val="minor"/>
      </rPr>
      <t xml:space="preserve">total </t>
    </r>
    <r>
      <rPr>
        <b/>
        <u/>
        <sz val="11"/>
        <color theme="1"/>
        <rFont val="Calibri"/>
        <family val="2"/>
        <scheme val="minor"/>
      </rPr>
      <t>réel</t>
    </r>
    <r>
      <rPr>
        <b/>
        <sz val="11"/>
        <color theme="1"/>
        <rFont val="Calibri"/>
        <family val="2"/>
        <scheme val="minor"/>
      </rPr>
      <t xml:space="preserve"> par rapport aux 35h</t>
    </r>
  </si>
  <si>
    <t>Semaine 1</t>
  </si>
  <si>
    <t>Semaine 2</t>
  </si>
  <si>
    <t>Semaine 3</t>
  </si>
  <si>
    <t>Semaine 4</t>
  </si>
  <si>
    <t>TOTAL</t>
  </si>
  <si>
    <t>Heures à faire</t>
  </si>
  <si>
    <t>Heures effectuées</t>
  </si>
  <si>
    <t>Heures majorées 25%</t>
  </si>
  <si>
    <t>Heures majorées 50%</t>
  </si>
  <si>
    <t>REPORT MOIS SUIVANT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</si>
</sst>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h]:mm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8.9"/>
      <color rgb="FF303030"/>
      <name val="Arial"/>
      <family val="2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dotted">
        <color indexed="64"/>
      </right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medium">
        <color indexed="64"/>
      </left>
      <right style="medium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dotted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2">
    <xf numFmtId="0" fontId="0" fillId="0" borderId="0" xfId="0"/>
    <xf numFmtId="0" fontId="0" fillId="0" borderId="0" xfId="0" applyBorder="1" applyAlignment="1">
      <alignment horizontal="center" vertical="center"/>
    </xf>
    <xf numFmtId="0" fontId="0" fillId="0" borderId="7" xfId="0" applyBorder="1"/>
    <xf numFmtId="0" fontId="0" fillId="0" borderId="8" xfId="0" applyBorder="1"/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7" xfId="0" applyNumberFormat="1" applyBorder="1"/>
    <xf numFmtId="20" fontId="0" fillId="0" borderId="0" xfId="0" applyNumberFormat="1"/>
    <xf numFmtId="0" fontId="0" fillId="0" borderId="0" xfId="0" applyNumberFormat="1"/>
    <xf numFmtId="0" fontId="2" fillId="0" borderId="6" xfId="0" applyFont="1" applyBorder="1" applyAlignment="1">
      <alignment horizontal="center" vertical="center"/>
    </xf>
    <xf numFmtId="0" fontId="3" fillId="0" borderId="14" xfId="0" applyFont="1" applyBorder="1" applyAlignment="1">
      <alignment vertical="center"/>
    </xf>
    <xf numFmtId="16" fontId="3" fillId="0" borderId="15" xfId="0" applyNumberFormat="1" applyFont="1" applyBorder="1" applyAlignment="1">
      <alignment horizontal="right" vertical="center"/>
    </xf>
    <xf numFmtId="0" fontId="3" fillId="0" borderId="16" xfId="0" applyNumberFormat="1" applyFont="1" applyBorder="1" applyAlignment="1">
      <alignment horizontal="right" vertical="center"/>
    </xf>
    <xf numFmtId="0" fontId="3" fillId="0" borderId="15" xfId="0" applyNumberFormat="1" applyFont="1" applyBorder="1" applyAlignment="1">
      <alignment horizontal="right" vertical="center"/>
    </xf>
    <xf numFmtId="0" fontId="3" fillId="0" borderId="17" xfId="0" applyNumberFormat="1" applyFont="1" applyBorder="1" applyAlignment="1">
      <alignment horizontal="right" vertical="center"/>
    </xf>
    <xf numFmtId="0" fontId="0" fillId="0" borderId="11" xfId="0" applyNumberFormat="1" applyBorder="1"/>
    <xf numFmtId="0" fontId="3" fillId="2" borderId="16" xfId="0" applyNumberFormat="1" applyFont="1" applyFill="1" applyBorder="1" applyAlignment="1">
      <alignment vertical="center"/>
    </xf>
    <xf numFmtId="0" fontId="3" fillId="2" borderId="15" xfId="0" applyNumberFormat="1" applyFont="1" applyFill="1" applyBorder="1" applyAlignment="1">
      <alignment vertical="center"/>
    </xf>
    <xf numFmtId="0" fontId="3" fillId="2" borderId="17" xfId="0" applyNumberFormat="1" applyFont="1" applyFill="1" applyBorder="1" applyAlignment="1">
      <alignment vertical="center"/>
    </xf>
    <xf numFmtId="0" fontId="0" fillId="2" borderId="18" xfId="0" applyNumberFormat="1" applyFill="1" applyBorder="1"/>
    <xf numFmtId="0" fontId="0" fillId="2" borderId="19" xfId="0" applyNumberFormat="1" applyFill="1" applyBorder="1"/>
    <xf numFmtId="0" fontId="0" fillId="0" borderId="19" xfId="0" applyNumberFormat="1" applyBorder="1"/>
    <xf numFmtId="0" fontId="0" fillId="0" borderId="18" xfId="0" applyNumberFormat="1" applyBorder="1"/>
    <xf numFmtId="0" fontId="0" fillId="0" borderId="20" xfId="0" applyNumberFormat="1" applyBorder="1"/>
    <xf numFmtId="0" fontId="0" fillId="0" borderId="21" xfId="0" applyNumberFormat="1" applyBorder="1"/>
    <xf numFmtId="0" fontId="0" fillId="0" borderId="22" xfId="0" applyBorder="1"/>
    <xf numFmtId="0" fontId="3" fillId="0" borderId="23" xfId="0" applyFont="1" applyBorder="1" applyAlignment="1">
      <alignment vertical="center"/>
    </xf>
    <xf numFmtId="16" fontId="3" fillId="0" borderId="5" xfId="0" applyNumberFormat="1" applyFont="1" applyBorder="1" applyAlignment="1">
      <alignment horizontal="right" vertical="center"/>
    </xf>
    <xf numFmtId="0" fontId="3" fillId="0" borderId="12" xfId="0" applyNumberFormat="1" applyFont="1" applyBorder="1" applyAlignment="1">
      <alignment vertical="center"/>
    </xf>
    <xf numFmtId="0" fontId="3" fillId="0" borderId="5" xfId="0" applyNumberFormat="1" applyFont="1" applyBorder="1" applyAlignment="1">
      <alignment vertical="center"/>
    </xf>
    <xf numFmtId="0" fontId="3" fillId="0" borderId="6" xfId="0" applyNumberFormat="1" applyFont="1" applyBorder="1" applyAlignment="1">
      <alignment vertical="center"/>
    </xf>
    <xf numFmtId="0" fontId="0" fillId="0" borderId="24" xfId="0" applyNumberFormat="1" applyBorder="1"/>
    <xf numFmtId="0" fontId="0" fillId="0" borderId="0" xfId="0" applyBorder="1"/>
    <xf numFmtId="0" fontId="3" fillId="0" borderId="16" xfId="0" applyNumberFormat="1" applyFont="1" applyFill="1" applyBorder="1" applyAlignment="1">
      <alignment vertical="center"/>
    </xf>
    <xf numFmtId="0" fontId="3" fillId="0" borderId="15" xfId="0" applyNumberFormat="1" applyFont="1" applyFill="1" applyBorder="1" applyAlignment="1">
      <alignment vertical="center"/>
    </xf>
    <xf numFmtId="0" fontId="3" fillId="0" borderId="17" xfId="0" applyNumberFormat="1" applyFont="1" applyFill="1" applyBorder="1" applyAlignment="1">
      <alignment vertical="center"/>
    </xf>
    <xf numFmtId="0" fontId="0" fillId="0" borderId="21" xfId="0" applyNumberFormat="1" applyFill="1" applyBorder="1"/>
    <xf numFmtId="0" fontId="0" fillId="0" borderId="19" xfId="0" applyNumberFormat="1" applyFill="1" applyBorder="1"/>
    <xf numFmtId="0" fontId="0" fillId="0" borderId="18" xfId="0" applyNumberFormat="1" applyFill="1" applyBorder="1"/>
    <xf numFmtId="0" fontId="3" fillId="0" borderId="25" xfId="0" applyFont="1" applyBorder="1" applyAlignment="1">
      <alignment vertical="center"/>
    </xf>
    <xf numFmtId="16" fontId="3" fillId="0" borderId="0" xfId="0" applyNumberFormat="1" applyFont="1" applyBorder="1" applyAlignment="1">
      <alignment horizontal="right" vertical="center"/>
    </xf>
    <xf numFmtId="0" fontId="3" fillId="0" borderId="21" xfId="0" applyNumberFormat="1" applyFont="1" applyBorder="1" applyAlignment="1">
      <alignment vertical="center"/>
    </xf>
    <xf numFmtId="0" fontId="3" fillId="0" borderId="0" xfId="0" applyNumberFormat="1" applyFont="1" applyBorder="1" applyAlignment="1">
      <alignment vertical="center"/>
    </xf>
    <xf numFmtId="0" fontId="3" fillId="0" borderId="26" xfId="0" applyNumberFormat="1" applyFont="1" applyBorder="1" applyAlignment="1">
      <alignment vertical="center"/>
    </xf>
    <xf numFmtId="0" fontId="0" fillId="0" borderId="11" xfId="0" applyBorder="1"/>
    <xf numFmtId="0" fontId="4" fillId="0" borderId="0" xfId="0" applyFont="1"/>
    <xf numFmtId="0" fontId="3" fillId="0" borderId="27" xfId="0" applyNumberFormat="1" applyFont="1" applyBorder="1" applyAlignment="1">
      <alignment horizontal="right" vertical="center"/>
    </xf>
    <xf numFmtId="0" fontId="3" fillId="3" borderId="28" xfId="0" applyFont="1" applyFill="1" applyBorder="1" applyAlignment="1">
      <alignment vertical="center"/>
    </xf>
    <xf numFmtId="16" fontId="3" fillId="3" borderId="29" xfId="0" applyNumberFormat="1" applyFont="1" applyFill="1" applyBorder="1" applyAlignment="1">
      <alignment horizontal="right" vertical="center"/>
    </xf>
    <xf numFmtId="0" fontId="3" fillId="3" borderId="30" xfId="0" applyNumberFormat="1" applyFont="1" applyFill="1" applyBorder="1" applyAlignment="1">
      <alignment horizontal="right" vertical="center"/>
    </xf>
    <xf numFmtId="0" fontId="3" fillId="3" borderId="29" xfId="0" applyNumberFormat="1" applyFont="1" applyFill="1" applyBorder="1" applyAlignment="1">
      <alignment horizontal="right" vertical="center"/>
    </xf>
    <xf numFmtId="0" fontId="3" fillId="3" borderId="11" xfId="0" applyNumberFormat="1" applyFont="1" applyFill="1" applyBorder="1" applyAlignment="1">
      <alignment horizontal="right" vertical="center"/>
    </xf>
    <xf numFmtId="0" fontId="3" fillId="3" borderId="31" xfId="0" applyNumberFormat="1" applyFont="1" applyFill="1" applyBorder="1" applyAlignment="1">
      <alignment horizontal="right" vertical="center"/>
    </xf>
    <xf numFmtId="0" fontId="0" fillId="3" borderId="20" xfId="0" applyNumberFormat="1" applyFill="1" applyBorder="1"/>
    <xf numFmtId="0" fontId="3" fillId="3" borderId="14" xfId="0" applyFont="1" applyFill="1" applyBorder="1" applyAlignment="1">
      <alignment vertical="center"/>
    </xf>
    <xf numFmtId="16" fontId="3" fillId="3" borderId="15" xfId="0" applyNumberFormat="1" applyFont="1" applyFill="1" applyBorder="1" applyAlignment="1">
      <alignment horizontal="right" vertical="center"/>
    </xf>
    <xf numFmtId="0" fontId="3" fillId="3" borderId="16" xfId="0" applyNumberFormat="1" applyFont="1" applyFill="1" applyBorder="1" applyAlignment="1">
      <alignment horizontal="right" vertical="center"/>
    </xf>
    <xf numFmtId="0" fontId="3" fillId="3" borderId="15" xfId="0" applyNumberFormat="1" applyFont="1" applyFill="1" applyBorder="1" applyAlignment="1">
      <alignment horizontal="right" vertical="center"/>
    </xf>
    <xf numFmtId="0" fontId="3" fillId="3" borderId="32" xfId="0" applyNumberFormat="1" applyFont="1" applyFill="1" applyBorder="1" applyAlignment="1">
      <alignment horizontal="right" vertical="center"/>
    </xf>
    <xf numFmtId="0" fontId="3" fillId="3" borderId="17" xfId="0" applyNumberFormat="1" applyFont="1" applyFill="1" applyBorder="1" applyAlignment="1">
      <alignment horizontal="right" vertical="center"/>
    </xf>
    <xf numFmtId="0" fontId="0" fillId="3" borderId="18" xfId="0" applyNumberFormat="1" applyFill="1" applyBorder="1"/>
    <xf numFmtId="0" fontId="0" fillId="3" borderId="21" xfId="0" applyNumberFormat="1" applyFill="1" applyBorder="1"/>
    <xf numFmtId="0" fontId="0" fillId="3" borderId="19" xfId="0" applyNumberFormat="1" applyFill="1" applyBorder="1"/>
    <xf numFmtId="0" fontId="3" fillId="3" borderId="25" xfId="0" applyFont="1" applyFill="1" applyBorder="1" applyAlignment="1">
      <alignment vertical="center"/>
    </xf>
    <xf numFmtId="0" fontId="3" fillId="3" borderId="33" xfId="0" applyNumberFormat="1" applyFont="1" applyFill="1" applyBorder="1" applyAlignment="1">
      <alignment horizontal="right" vertical="center"/>
    </xf>
    <xf numFmtId="0" fontId="3" fillId="3" borderId="26" xfId="0" applyNumberFormat="1" applyFont="1" applyFill="1" applyBorder="1" applyAlignment="1">
      <alignment horizontal="right" vertical="center"/>
    </xf>
    <xf numFmtId="0" fontId="3" fillId="3" borderId="34" xfId="0" applyFont="1" applyFill="1" applyBorder="1" applyAlignment="1">
      <alignment vertical="center"/>
    </xf>
    <xf numFmtId="16" fontId="3" fillId="3" borderId="5" xfId="0" applyNumberFormat="1" applyFont="1" applyFill="1" applyBorder="1" applyAlignment="1">
      <alignment horizontal="right" vertical="center"/>
    </xf>
    <xf numFmtId="0" fontId="3" fillId="3" borderId="12" xfId="0" applyNumberFormat="1" applyFont="1" applyFill="1" applyBorder="1" applyAlignment="1">
      <alignment vertical="center"/>
    </xf>
    <xf numFmtId="0" fontId="3" fillId="3" borderId="5" xfId="0" applyNumberFormat="1" applyFont="1" applyFill="1" applyBorder="1" applyAlignment="1">
      <alignment vertical="center"/>
    </xf>
    <xf numFmtId="0" fontId="3" fillId="3" borderId="35" xfId="0" applyNumberFormat="1" applyFont="1" applyFill="1" applyBorder="1" applyAlignment="1">
      <alignment vertical="center"/>
    </xf>
    <xf numFmtId="0" fontId="3" fillId="3" borderId="36" xfId="0" applyNumberFormat="1" applyFont="1" applyFill="1" applyBorder="1" applyAlignment="1">
      <alignment vertical="center"/>
    </xf>
    <xf numFmtId="0" fontId="0" fillId="3" borderId="6" xfId="0" applyNumberFormat="1" applyFill="1" applyBorder="1"/>
    <xf numFmtId="20" fontId="0" fillId="0" borderId="0" xfId="0" applyNumberFormat="1" applyBorder="1"/>
    <xf numFmtId="0" fontId="5" fillId="0" borderId="7" xfId="0" applyNumberFormat="1" applyFont="1" applyBorder="1"/>
    <xf numFmtId="0" fontId="5" fillId="0" borderId="0" xfId="0" applyFont="1"/>
    <xf numFmtId="0" fontId="6" fillId="0" borderId="7" xfId="0" applyNumberFormat="1" applyFont="1" applyBorder="1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20" fontId="1" fillId="0" borderId="11" xfId="0" applyNumberFormat="1" applyFont="1" applyBorder="1" applyAlignment="1">
      <alignment horizontal="center" vertical="center" wrapText="1"/>
    </xf>
    <xf numFmtId="20" fontId="1" fillId="0" borderId="12" xfId="0" applyNumberFormat="1" applyFont="1" applyBorder="1" applyAlignment="1">
      <alignment horizontal="center" vertical="center" wrapText="1"/>
    </xf>
    <xf numFmtId="0" fontId="3" fillId="0" borderId="10" xfId="0" applyFont="1" applyBorder="1" applyAlignment="1">
      <alignment horizontal="right" vertical="center"/>
    </xf>
    <xf numFmtId="0" fontId="3" fillId="0" borderId="8" xfId="0" applyFont="1" applyBorder="1" applyAlignment="1">
      <alignment horizontal="right" vertical="center"/>
    </xf>
    <xf numFmtId="0" fontId="3" fillId="0" borderId="9" xfId="0" applyFont="1" applyBorder="1" applyAlignment="1">
      <alignment horizontal="right" vertical="center"/>
    </xf>
    <xf numFmtId="164" fontId="9" fillId="0" borderId="0" xfId="0" applyNumberFormat="1" applyFont="1"/>
    <xf numFmtId="0" fontId="9" fillId="0" borderId="0" xfId="0" applyFont="1" applyAlignment="1">
      <alignment horizontal="center"/>
    </xf>
    <xf numFmtId="46" fontId="9" fillId="0" borderId="0" xfId="0" applyNumberFormat="1" applyFont="1"/>
    <xf numFmtId="0" fontId="9" fillId="0" borderId="37" xfId="0" applyFont="1" applyBorder="1" applyAlignment="1">
      <alignment horizontal="center"/>
    </xf>
    <xf numFmtId="164" fontId="9" fillId="0" borderId="37" xfId="0" applyNumberFormat="1" applyFont="1" applyBorder="1" applyAlignment="1">
      <alignment horizontal="center"/>
    </xf>
    <xf numFmtId="46" fontId="9" fillId="0" borderId="37" xfId="0" applyNumberFormat="1" applyFont="1" applyBorder="1" applyAlignment="1">
      <alignment horizontal="left"/>
    </xf>
    <xf numFmtId="46" fontId="9" fillId="0" borderId="38" xfId="0" applyNumberFormat="1" applyFont="1" applyBorder="1" applyAlignment="1">
      <alignment horizontal="left"/>
    </xf>
    <xf numFmtId="0" fontId="9" fillId="0" borderId="37" xfId="0" applyFont="1" applyBorder="1" applyAlignment="1">
      <alignment horizontal="left"/>
    </xf>
    <xf numFmtId="0" fontId="9" fillId="0" borderId="38" xfId="0" applyFont="1" applyBorder="1" applyAlignment="1">
      <alignment horizontal="left"/>
    </xf>
    <xf numFmtId="0" fontId="0" fillId="3" borderId="1" xfId="0" applyNumberFormat="1" applyFill="1" applyBorder="1" applyAlignment="1">
      <alignment horizontal="center" vertical="center"/>
    </xf>
    <xf numFmtId="0" fontId="0" fillId="3" borderId="3" xfId="0" applyNumberFormat="1" applyFill="1" applyBorder="1" applyAlignment="1">
      <alignment horizontal="center" vertical="center"/>
    </xf>
    <xf numFmtId="0" fontId="0" fillId="3" borderId="22" xfId="0" applyNumberFormat="1" applyFill="1" applyBorder="1" applyAlignment="1">
      <alignment horizontal="center" vertical="center"/>
    </xf>
    <xf numFmtId="0" fontId="0" fillId="3" borderId="26" xfId="0" applyNumberFormat="1" applyFill="1" applyBorder="1" applyAlignment="1">
      <alignment horizontal="center" vertical="center"/>
    </xf>
    <xf numFmtId="0" fontId="0" fillId="3" borderId="4" xfId="0" applyNumberFormat="1" applyFill="1" applyBorder="1" applyAlignment="1">
      <alignment horizontal="center" vertical="center"/>
    </xf>
    <xf numFmtId="0" fontId="0" fillId="3" borderId="6" xfId="0" applyNumberFormat="1" applyFill="1" applyBorder="1" applyAlignment="1">
      <alignment horizontal="center" vertical="center"/>
    </xf>
    <xf numFmtId="0" fontId="9" fillId="0" borderId="37" xfId="0" applyNumberFormat="1" applyFont="1" applyBorder="1" applyAlignment="1">
      <alignment horizontal="center"/>
    </xf>
    <xf numFmtId="0" fontId="9" fillId="0" borderId="38" xfId="0" applyNumberFormat="1" applyFont="1" applyBorder="1" applyAlignment="1">
      <alignment horizontal="center"/>
    </xf>
    <xf numFmtId="0" fontId="9" fillId="0" borderId="39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4"/>
  <sheetViews>
    <sheetView tabSelected="1" topLeftCell="A20" zoomScale="85" zoomScaleNormal="85" workbookViewId="0">
      <selection activeCell="L55" sqref="L55"/>
    </sheetView>
  </sheetViews>
  <sheetFormatPr baseColWidth="10" defaultRowHeight="15" x14ac:dyDescent="0.25"/>
  <cols>
    <col min="7" max="9" width="11.42578125" style="8"/>
    <col min="10" max="10" width="15.7109375" bestFit="1" customWidth="1"/>
  </cols>
  <sheetData>
    <row r="1" spans="1:13" x14ac:dyDescent="0.25">
      <c r="C1" s="78" t="s">
        <v>0</v>
      </c>
      <c r="D1" s="79"/>
      <c r="E1" s="79"/>
      <c r="F1" s="79"/>
      <c r="G1" s="80"/>
      <c r="H1" s="1"/>
      <c r="I1" s="1"/>
    </row>
    <row r="2" spans="1:13" ht="15.75" thickBot="1" x14ac:dyDescent="0.3">
      <c r="C2" s="81"/>
      <c r="D2" s="82"/>
      <c r="E2" s="82"/>
      <c r="F2" s="82"/>
      <c r="G2" s="83"/>
      <c r="H2" s="1"/>
      <c r="I2" s="1"/>
    </row>
    <row r="3" spans="1:13" ht="15.75" thickBot="1" x14ac:dyDescent="0.3">
      <c r="C3" s="1"/>
      <c r="D3" s="1"/>
      <c r="E3" s="1"/>
      <c r="F3" s="1"/>
      <c r="G3" s="1"/>
      <c r="H3" s="1"/>
      <c r="I3" s="1"/>
    </row>
    <row r="4" spans="1:13" ht="15.75" thickBot="1" x14ac:dyDescent="0.3">
      <c r="A4" s="2" t="s">
        <v>1</v>
      </c>
      <c r="B4" s="3" t="s">
        <v>2</v>
      </c>
      <c r="C4" s="4"/>
      <c r="D4" s="1"/>
      <c r="E4" s="5"/>
      <c r="F4" s="6" t="s">
        <v>3</v>
      </c>
      <c r="G4" s="4"/>
      <c r="H4" s="4"/>
      <c r="I4" s="7">
        <v>35</v>
      </c>
    </row>
    <row r="5" spans="1:13" ht="15.75" thickBot="1" x14ac:dyDescent="0.3">
      <c r="I5" s="9"/>
    </row>
    <row r="6" spans="1:13" ht="15.75" customHeight="1" thickBot="1" x14ac:dyDescent="0.3">
      <c r="A6" s="84" t="s">
        <v>4</v>
      </c>
      <c r="B6" s="84" t="s">
        <v>5</v>
      </c>
      <c r="C6" s="87" t="s">
        <v>6</v>
      </c>
      <c r="D6" s="88"/>
      <c r="E6" s="87" t="s">
        <v>7</v>
      </c>
      <c r="F6" s="88"/>
      <c r="G6" s="89" t="s">
        <v>8</v>
      </c>
      <c r="H6" s="89" t="s">
        <v>9</v>
      </c>
      <c r="I6" s="89" t="s">
        <v>10</v>
      </c>
      <c r="J6" s="89" t="s">
        <v>11</v>
      </c>
      <c r="K6" s="89" t="s">
        <v>12</v>
      </c>
    </row>
    <row r="7" spans="1:13" ht="15.75" thickBot="1" x14ac:dyDescent="0.3">
      <c r="A7" s="85"/>
      <c r="B7" s="86"/>
      <c r="C7" s="10" t="s">
        <v>13</v>
      </c>
      <c r="D7" s="10" t="s">
        <v>14</v>
      </c>
      <c r="E7" s="10" t="s">
        <v>13</v>
      </c>
      <c r="F7" s="10" t="s">
        <v>14</v>
      </c>
      <c r="G7" s="90"/>
      <c r="H7" s="90"/>
      <c r="I7" s="90"/>
      <c r="J7" s="90"/>
      <c r="K7" s="90"/>
    </row>
    <row r="8" spans="1:13" x14ac:dyDescent="0.25">
      <c r="A8" s="11" t="s">
        <v>15</v>
      </c>
      <c r="B8" s="12">
        <v>42855</v>
      </c>
      <c r="C8" s="13">
        <v>7.5</v>
      </c>
      <c r="D8" s="14">
        <v>12</v>
      </c>
      <c r="E8" s="13">
        <v>13.5</v>
      </c>
      <c r="F8" s="15">
        <v>17.5</v>
      </c>
      <c r="G8" s="16">
        <f>(D8-C8)+(F8-E8)</f>
        <v>8.5</v>
      </c>
      <c r="H8" s="16"/>
      <c r="I8" s="16"/>
      <c r="J8" s="16"/>
      <c r="K8" s="16"/>
    </row>
    <row r="9" spans="1:13" x14ac:dyDescent="0.25">
      <c r="A9" s="11" t="s">
        <v>16</v>
      </c>
      <c r="B9" s="12">
        <v>42856</v>
      </c>
      <c r="C9" s="17" t="s">
        <v>17</v>
      </c>
      <c r="D9" s="18"/>
      <c r="E9" s="17"/>
      <c r="F9" s="19"/>
      <c r="G9" s="20"/>
      <c r="H9" s="21"/>
      <c r="I9" s="22"/>
      <c r="J9" s="23"/>
      <c r="K9" s="23"/>
      <c r="L9" s="76" t="s">
        <v>27</v>
      </c>
    </row>
    <row r="10" spans="1:13" x14ac:dyDescent="0.25">
      <c r="A10" s="11" t="s">
        <v>18</v>
      </c>
      <c r="B10" s="12">
        <v>42857</v>
      </c>
      <c r="C10" s="13">
        <v>8</v>
      </c>
      <c r="D10" s="14">
        <v>12</v>
      </c>
      <c r="E10" s="13">
        <v>13.5</v>
      </c>
      <c r="F10" s="15">
        <v>18</v>
      </c>
      <c r="G10" s="22">
        <f t="shared" ref="G10:G12" si="0">(D10-C10)+(F10-E10)</f>
        <v>8.5</v>
      </c>
      <c r="H10" s="22"/>
      <c r="I10" s="22"/>
      <c r="J10" s="24"/>
      <c r="K10" s="23"/>
      <c r="M10" t="s">
        <v>29</v>
      </c>
    </row>
    <row r="11" spans="1:13" x14ac:dyDescent="0.25">
      <c r="A11" s="11" t="s">
        <v>19</v>
      </c>
      <c r="B11" s="12">
        <v>42858</v>
      </c>
      <c r="C11" s="13">
        <v>8</v>
      </c>
      <c r="D11" s="14">
        <v>12</v>
      </c>
      <c r="E11" s="13">
        <v>13.5</v>
      </c>
      <c r="F11" s="15">
        <v>18.5</v>
      </c>
      <c r="G11" s="23">
        <f t="shared" si="0"/>
        <v>9</v>
      </c>
      <c r="H11" s="22"/>
      <c r="I11" s="22"/>
      <c r="J11" s="22"/>
      <c r="K11" s="25"/>
      <c r="L11" s="26"/>
    </row>
    <row r="12" spans="1:13" x14ac:dyDescent="0.25">
      <c r="A12" s="11" t="s">
        <v>20</v>
      </c>
      <c r="B12" s="12">
        <v>42859</v>
      </c>
      <c r="C12" s="13">
        <v>7.5</v>
      </c>
      <c r="D12" s="14">
        <v>12</v>
      </c>
      <c r="E12" s="13">
        <v>13.5</v>
      </c>
      <c r="F12" s="15">
        <v>17.5</v>
      </c>
      <c r="G12" s="24">
        <f t="shared" si="0"/>
        <v>8.5</v>
      </c>
      <c r="H12" s="25"/>
      <c r="I12" s="22"/>
      <c r="J12" s="22"/>
      <c r="K12" s="23"/>
      <c r="L12" s="26"/>
    </row>
    <row r="13" spans="1:13" ht="15.75" thickBot="1" x14ac:dyDescent="0.3">
      <c r="A13" s="27" t="s">
        <v>21</v>
      </c>
      <c r="B13" s="28">
        <v>42860</v>
      </c>
      <c r="C13" s="29"/>
      <c r="D13" s="30"/>
      <c r="E13" s="29"/>
      <c r="F13" s="31"/>
      <c r="G13" s="25"/>
      <c r="H13" s="25"/>
      <c r="I13" s="32"/>
      <c r="J13" s="22"/>
      <c r="K13" s="25"/>
      <c r="M13" s="33"/>
    </row>
    <row r="14" spans="1:13" ht="15.75" thickBot="1" x14ac:dyDescent="0.3">
      <c r="A14" s="91" t="s">
        <v>22</v>
      </c>
      <c r="B14" s="92"/>
      <c r="C14" s="92"/>
      <c r="D14" s="92"/>
      <c r="E14" s="92"/>
      <c r="F14" s="93"/>
      <c r="G14" s="75">
        <f>SUM(G8:G13)</f>
        <v>34.5</v>
      </c>
      <c r="H14" s="7">
        <f>SUM(H8:H13)</f>
        <v>0</v>
      </c>
      <c r="I14" s="7">
        <f>IF(G14&lt;=35,G14,35)</f>
        <v>34.5</v>
      </c>
      <c r="J14" s="7">
        <f>IF(G15&gt;=8,8,G15)</f>
        <v>0</v>
      </c>
      <c r="K14" s="7">
        <f>IF(G15-8&gt;0,G15-8,0)</f>
        <v>0</v>
      </c>
    </row>
    <row r="15" spans="1:13" ht="15.75" thickBot="1" x14ac:dyDescent="0.3">
      <c r="A15" s="91" t="s">
        <v>23</v>
      </c>
      <c r="B15" s="92"/>
      <c r="C15" s="92"/>
      <c r="D15" s="92"/>
      <c r="E15" s="92"/>
      <c r="F15" s="93"/>
      <c r="G15" s="7">
        <f>IF(G14-I4&gt;0,G14-I4,0)</f>
        <v>0</v>
      </c>
      <c r="H15" s="7"/>
      <c r="I15" s="7"/>
      <c r="J15" s="7"/>
      <c r="K15" s="7"/>
    </row>
    <row r="16" spans="1:13" x14ac:dyDescent="0.25">
      <c r="A16" s="11" t="s">
        <v>15</v>
      </c>
      <c r="B16" s="12">
        <v>42862</v>
      </c>
      <c r="C16" s="34">
        <v>8</v>
      </c>
      <c r="D16" s="35">
        <v>12</v>
      </c>
      <c r="E16" s="34">
        <v>14</v>
      </c>
      <c r="F16" s="36">
        <v>18</v>
      </c>
      <c r="G16" s="37">
        <f>(D16-C16)+(F16-E16)</f>
        <v>8</v>
      </c>
      <c r="H16" s="37"/>
      <c r="I16" s="37"/>
      <c r="J16" s="25"/>
      <c r="K16" s="25"/>
    </row>
    <row r="17" spans="1:13" x14ac:dyDescent="0.25">
      <c r="A17" s="11" t="s">
        <v>16</v>
      </c>
      <c r="B17" s="12">
        <v>42863</v>
      </c>
      <c r="C17" s="17" t="s">
        <v>17</v>
      </c>
      <c r="D17" s="18"/>
      <c r="E17" s="17"/>
      <c r="F17" s="19"/>
      <c r="G17" s="20"/>
      <c r="H17" s="21"/>
      <c r="I17" s="38"/>
      <c r="J17" s="22"/>
      <c r="K17" s="22"/>
      <c r="L17" s="76" t="s">
        <v>27</v>
      </c>
      <c r="M17" s="33"/>
    </row>
    <row r="18" spans="1:13" x14ac:dyDescent="0.25">
      <c r="A18" s="11" t="s">
        <v>18</v>
      </c>
      <c r="B18" s="12">
        <v>42864</v>
      </c>
      <c r="C18" s="13">
        <v>7</v>
      </c>
      <c r="D18" s="14">
        <v>12</v>
      </c>
      <c r="E18" s="13">
        <v>13.5</v>
      </c>
      <c r="F18" s="15">
        <v>17.5</v>
      </c>
      <c r="G18" s="39">
        <f t="shared" ref="G18:G20" si="1">(D18-C18)+(F18-E18)</f>
        <v>9</v>
      </c>
      <c r="H18" s="39"/>
      <c r="I18" s="23"/>
      <c r="J18" s="23"/>
      <c r="K18" s="23"/>
    </row>
    <row r="19" spans="1:13" x14ac:dyDescent="0.25">
      <c r="A19" s="11" t="s">
        <v>19</v>
      </c>
      <c r="B19" s="12">
        <v>42865</v>
      </c>
      <c r="C19" s="13">
        <v>7.5</v>
      </c>
      <c r="D19" s="14">
        <v>12</v>
      </c>
      <c r="E19" s="13">
        <v>13.5</v>
      </c>
      <c r="F19" s="15">
        <v>18</v>
      </c>
      <c r="G19" s="39">
        <f t="shared" si="1"/>
        <v>9</v>
      </c>
      <c r="H19" s="37"/>
      <c r="I19" s="25"/>
      <c r="J19" s="23"/>
      <c r="K19" s="23"/>
    </row>
    <row r="20" spans="1:13" x14ac:dyDescent="0.25">
      <c r="A20" s="11" t="s">
        <v>20</v>
      </c>
      <c r="B20" s="12">
        <v>42866</v>
      </c>
      <c r="C20" s="13">
        <v>7.5</v>
      </c>
      <c r="D20" s="14">
        <v>12</v>
      </c>
      <c r="E20" s="13">
        <v>13.5</v>
      </c>
      <c r="F20" s="15">
        <v>18</v>
      </c>
      <c r="G20" s="39">
        <f t="shared" si="1"/>
        <v>9</v>
      </c>
      <c r="H20" s="39"/>
      <c r="I20" s="23"/>
      <c r="J20" s="25"/>
      <c r="K20" s="23"/>
    </row>
    <row r="21" spans="1:13" ht="15.75" thickBot="1" x14ac:dyDescent="0.3">
      <c r="A21" s="40" t="s">
        <v>21</v>
      </c>
      <c r="B21" s="41">
        <v>42867</v>
      </c>
      <c r="C21" s="42"/>
      <c r="D21" s="43"/>
      <c r="E21" s="42"/>
      <c r="F21" s="44"/>
      <c r="G21" s="37"/>
      <c r="H21" s="37"/>
      <c r="I21" s="25"/>
      <c r="J21" s="22"/>
      <c r="K21" s="22"/>
    </row>
    <row r="22" spans="1:13" ht="15.75" thickBot="1" x14ac:dyDescent="0.3">
      <c r="A22" s="91" t="s">
        <v>24</v>
      </c>
      <c r="B22" s="92"/>
      <c r="C22" s="92"/>
      <c r="D22" s="92"/>
      <c r="E22" s="92"/>
      <c r="F22" s="93"/>
      <c r="G22" s="75">
        <f>SUM(G16:G21)</f>
        <v>35</v>
      </c>
      <c r="H22" s="7">
        <f>SUM(H16:H21)</f>
        <v>0</v>
      </c>
      <c r="I22" s="7">
        <f>IF(G22&lt;=35,G22,35)</f>
        <v>35</v>
      </c>
      <c r="J22" s="7">
        <f>IF(G23&gt;=8,8,G23)</f>
        <v>0</v>
      </c>
      <c r="K22" s="7">
        <f>IF(G23-8&gt;0,G23-8,0)</f>
        <v>0</v>
      </c>
    </row>
    <row r="23" spans="1:13" ht="15.75" thickBot="1" x14ac:dyDescent="0.3">
      <c r="A23" s="91" t="s">
        <v>23</v>
      </c>
      <c r="B23" s="92"/>
      <c r="C23" s="92"/>
      <c r="D23" s="92"/>
      <c r="E23" s="92"/>
      <c r="F23" s="93"/>
      <c r="G23" s="7">
        <f>IF(G22-I4&gt;0,G22-I4,0)</f>
        <v>0</v>
      </c>
      <c r="H23" s="7"/>
      <c r="I23" s="7"/>
      <c r="J23" s="7"/>
      <c r="K23" s="7"/>
    </row>
    <row r="24" spans="1:13" x14ac:dyDescent="0.25">
      <c r="A24" s="11" t="s">
        <v>15</v>
      </c>
      <c r="B24" s="12">
        <v>42869</v>
      </c>
      <c r="C24" s="45"/>
      <c r="E24" s="13">
        <v>14</v>
      </c>
      <c r="F24" s="15">
        <v>18</v>
      </c>
      <c r="G24" s="16">
        <f>(D24-C24)+(F24-E24)</f>
        <v>4</v>
      </c>
      <c r="H24" s="25">
        <v>3.5</v>
      </c>
      <c r="I24" s="25"/>
      <c r="J24" s="25"/>
      <c r="K24" s="25"/>
      <c r="M24" s="46"/>
    </row>
    <row r="25" spans="1:13" x14ac:dyDescent="0.25">
      <c r="A25" s="11" t="s">
        <v>16</v>
      </c>
      <c r="B25" s="12">
        <v>42870</v>
      </c>
      <c r="C25" s="47">
        <v>7.5</v>
      </c>
      <c r="D25" s="47">
        <v>12</v>
      </c>
      <c r="E25" s="13">
        <v>13.5</v>
      </c>
      <c r="F25" s="15">
        <v>18</v>
      </c>
      <c r="G25" s="22">
        <f t="shared" ref="G25:G29" si="2">(D25-C25)+(F25-E25)</f>
        <v>9</v>
      </c>
      <c r="H25" s="22"/>
      <c r="I25" s="22"/>
      <c r="J25" s="22"/>
      <c r="K25" s="23"/>
    </row>
    <row r="26" spans="1:13" x14ac:dyDescent="0.25">
      <c r="A26" s="11" t="s">
        <v>18</v>
      </c>
      <c r="B26" s="12">
        <v>42871</v>
      </c>
      <c r="C26" s="13">
        <v>8</v>
      </c>
      <c r="D26" s="14">
        <v>12</v>
      </c>
      <c r="E26" s="13">
        <v>13.5</v>
      </c>
      <c r="F26" s="15">
        <v>18</v>
      </c>
      <c r="G26" s="22">
        <f t="shared" si="2"/>
        <v>8.5</v>
      </c>
      <c r="H26" s="25"/>
      <c r="I26" s="25"/>
      <c r="J26" s="23"/>
      <c r="K26" s="23"/>
    </row>
    <row r="27" spans="1:13" x14ac:dyDescent="0.25">
      <c r="A27" s="11" t="s">
        <v>19</v>
      </c>
      <c r="B27" s="12">
        <v>42872</v>
      </c>
      <c r="C27" s="13">
        <v>7.5</v>
      </c>
      <c r="D27" s="14">
        <v>12</v>
      </c>
      <c r="E27" s="13">
        <v>13.5</v>
      </c>
      <c r="F27" s="15">
        <v>18</v>
      </c>
      <c r="G27" s="22">
        <f t="shared" si="2"/>
        <v>9</v>
      </c>
      <c r="H27" s="22"/>
      <c r="I27" s="22"/>
      <c r="J27" s="23"/>
      <c r="K27" s="23"/>
    </row>
    <row r="28" spans="1:13" x14ac:dyDescent="0.25">
      <c r="A28" s="11" t="s">
        <v>20</v>
      </c>
      <c r="B28" s="12">
        <v>42873</v>
      </c>
      <c r="C28" s="13">
        <v>7.5</v>
      </c>
      <c r="D28" s="14">
        <v>12</v>
      </c>
      <c r="E28" s="13">
        <v>14</v>
      </c>
      <c r="F28" s="15">
        <v>17.5</v>
      </c>
      <c r="G28" s="22">
        <f t="shared" si="2"/>
        <v>8</v>
      </c>
      <c r="H28" s="22"/>
      <c r="I28" s="23"/>
      <c r="J28" s="23"/>
      <c r="K28" s="23"/>
    </row>
    <row r="29" spans="1:13" ht="15.75" thickBot="1" x14ac:dyDescent="0.3">
      <c r="A29" s="40" t="s">
        <v>21</v>
      </c>
      <c r="B29" s="41">
        <v>42874</v>
      </c>
      <c r="C29" s="13">
        <v>8</v>
      </c>
      <c r="D29" s="14">
        <v>12</v>
      </c>
      <c r="E29" s="42"/>
      <c r="F29" s="44"/>
      <c r="G29" s="32">
        <f t="shared" si="2"/>
        <v>4</v>
      </c>
      <c r="H29" s="25"/>
      <c r="I29" s="25"/>
      <c r="J29" s="22"/>
      <c r="K29" s="22"/>
    </row>
    <row r="30" spans="1:13" ht="15.75" thickBot="1" x14ac:dyDescent="0.3">
      <c r="A30" s="91" t="s">
        <v>25</v>
      </c>
      <c r="B30" s="92"/>
      <c r="C30" s="92"/>
      <c r="D30" s="92"/>
      <c r="E30" s="92"/>
      <c r="F30" s="93"/>
      <c r="G30" s="77">
        <f>SUM(G24:G29)</f>
        <v>42.5</v>
      </c>
      <c r="H30" s="75">
        <f>SUM(H24:H29)</f>
        <v>3.5</v>
      </c>
      <c r="I30" s="75">
        <f>IF(G30&lt;=35,G30,35)</f>
        <v>35</v>
      </c>
      <c r="J30" s="7">
        <f>IF(G31&gt;=8,8,G31)</f>
        <v>7.5</v>
      </c>
      <c r="K30" s="7">
        <f>IF(G31-8&gt;0,G31-8,0)</f>
        <v>0</v>
      </c>
      <c r="L30" s="76" t="s">
        <v>28</v>
      </c>
    </row>
    <row r="31" spans="1:13" ht="15.75" thickBot="1" x14ac:dyDescent="0.3">
      <c r="A31" s="91" t="s">
        <v>23</v>
      </c>
      <c r="B31" s="92"/>
      <c r="C31" s="92"/>
      <c r="D31" s="92"/>
      <c r="E31" s="92"/>
      <c r="F31" s="93"/>
      <c r="G31" s="7">
        <f>IF(G30-I4&gt;0,G30-I4,0)</f>
        <v>7.5</v>
      </c>
      <c r="H31" s="7"/>
      <c r="I31" s="7"/>
      <c r="J31" s="7"/>
      <c r="K31" s="7"/>
      <c r="L31" t="s">
        <v>30</v>
      </c>
    </row>
    <row r="32" spans="1:13" x14ac:dyDescent="0.25">
      <c r="A32" s="11" t="s">
        <v>15</v>
      </c>
      <c r="B32" s="12">
        <v>42876</v>
      </c>
      <c r="C32" s="13">
        <v>8</v>
      </c>
      <c r="D32" s="14">
        <v>12.25</v>
      </c>
      <c r="E32" s="13">
        <v>14.25</v>
      </c>
      <c r="F32" s="15">
        <v>17.75</v>
      </c>
      <c r="G32" s="24">
        <f>SUM(D32-C32)+(F32-E32)</f>
        <v>7.75</v>
      </c>
      <c r="H32" s="25"/>
      <c r="I32" s="25"/>
      <c r="J32" s="25"/>
      <c r="K32" s="24"/>
    </row>
    <row r="33" spans="1:11" x14ac:dyDescent="0.25">
      <c r="A33" s="11" t="s">
        <v>16</v>
      </c>
      <c r="B33" s="12">
        <v>42877</v>
      </c>
      <c r="C33" s="13">
        <v>8</v>
      </c>
      <c r="D33" s="14">
        <v>12</v>
      </c>
      <c r="E33" s="13">
        <v>14</v>
      </c>
      <c r="F33" s="15">
        <v>17.75</v>
      </c>
      <c r="G33" s="24">
        <f t="shared" ref="G33:G37" si="3">SUM(D33-C33)+(F33-E33)</f>
        <v>7.75</v>
      </c>
      <c r="H33" s="24"/>
      <c r="I33" s="23"/>
      <c r="J33" s="23"/>
      <c r="K33" s="23"/>
    </row>
    <row r="34" spans="1:11" x14ac:dyDescent="0.25">
      <c r="A34" s="11" t="s">
        <v>18</v>
      </c>
      <c r="B34" s="12">
        <v>42878</v>
      </c>
      <c r="C34" s="13">
        <v>8</v>
      </c>
      <c r="D34" s="14">
        <v>12</v>
      </c>
      <c r="E34" s="13">
        <v>14</v>
      </c>
      <c r="F34" s="15">
        <v>18</v>
      </c>
      <c r="G34" s="24">
        <f t="shared" si="3"/>
        <v>8</v>
      </c>
      <c r="H34" s="25"/>
      <c r="I34" s="25"/>
      <c r="J34" s="25"/>
      <c r="K34" s="25"/>
    </row>
    <row r="35" spans="1:11" x14ac:dyDescent="0.25">
      <c r="A35" s="11" t="s">
        <v>19</v>
      </c>
      <c r="B35" s="12">
        <v>42879</v>
      </c>
      <c r="C35" s="13">
        <v>8</v>
      </c>
      <c r="D35" s="14">
        <v>12</v>
      </c>
      <c r="E35" s="13">
        <v>14</v>
      </c>
      <c r="F35" s="15">
        <v>18</v>
      </c>
      <c r="G35" s="24">
        <f t="shared" si="3"/>
        <v>8</v>
      </c>
      <c r="H35" s="25"/>
      <c r="I35" s="22"/>
      <c r="J35" s="22"/>
      <c r="K35" s="22"/>
    </row>
    <row r="36" spans="1:11" x14ac:dyDescent="0.25">
      <c r="A36" s="11" t="s">
        <v>20</v>
      </c>
      <c r="B36" s="12">
        <v>42880</v>
      </c>
      <c r="C36" s="13">
        <v>7</v>
      </c>
      <c r="D36" s="14">
        <v>12</v>
      </c>
      <c r="E36" s="13">
        <v>14</v>
      </c>
      <c r="F36" s="15">
        <v>17.5</v>
      </c>
      <c r="G36" s="24">
        <f t="shared" si="3"/>
        <v>8.5</v>
      </c>
      <c r="H36" s="25"/>
      <c r="I36" s="22"/>
      <c r="J36" s="22"/>
      <c r="K36" s="22"/>
    </row>
    <row r="37" spans="1:11" ht="15.75" thickBot="1" x14ac:dyDescent="0.3">
      <c r="A37" s="27" t="s">
        <v>21</v>
      </c>
      <c r="B37" s="28">
        <v>42881</v>
      </c>
      <c r="C37" s="29">
        <v>8</v>
      </c>
      <c r="D37" s="30">
        <v>12</v>
      </c>
      <c r="E37" s="29"/>
      <c r="F37" s="31"/>
      <c r="G37" s="24">
        <f t="shared" si="3"/>
        <v>4</v>
      </c>
      <c r="H37" s="25"/>
      <c r="I37" s="22"/>
      <c r="J37" s="22"/>
      <c r="K37" s="22"/>
    </row>
    <row r="38" spans="1:11" ht="15.75" thickBot="1" x14ac:dyDescent="0.3">
      <c r="A38" s="91" t="s">
        <v>26</v>
      </c>
      <c r="B38" s="92"/>
      <c r="C38" s="92"/>
      <c r="D38" s="92"/>
      <c r="E38" s="92"/>
      <c r="F38" s="93"/>
      <c r="G38" s="7">
        <f>SUM(G32:G37)</f>
        <v>44</v>
      </c>
      <c r="H38" s="7">
        <f>SUM(H32:H37)</f>
        <v>0</v>
      </c>
      <c r="I38" s="7">
        <f>IF(G38&lt;=35,G38,35)</f>
        <v>35</v>
      </c>
      <c r="J38" s="7">
        <f>IF(G39&gt;=8,8,G39)</f>
        <v>8</v>
      </c>
      <c r="K38" s="7">
        <f>IF(G39-8&gt;0,G39-8,0)</f>
        <v>1</v>
      </c>
    </row>
    <row r="39" spans="1:11" ht="15.75" thickBot="1" x14ac:dyDescent="0.3">
      <c r="A39" s="91" t="s">
        <v>23</v>
      </c>
      <c r="B39" s="92"/>
      <c r="C39" s="92"/>
      <c r="D39" s="92"/>
      <c r="E39" s="92"/>
      <c r="F39" s="93"/>
      <c r="G39" s="7">
        <f>IF(G38-I4&gt;0,G38-I4,0)</f>
        <v>9</v>
      </c>
      <c r="H39" s="7"/>
      <c r="I39" s="7"/>
      <c r="J39" s="7"/>
      <c r="K39" s="7"/>
    </row>
    <row r="40" spans="1:11" x14ac:dyDescent="0.25">
      <c r="A40" s="48" t="s">
        <v>15</v>
      </c>
      <c r="B40" s="49">
        <v>42883</v>
      </c>
      <c r="C40" s="50">
        <v>8</v>
      </c>
      <c r="D40" s="51">
        <v>12</v>
      </c>
      <c r="E40" s="52">
        <v>14</v>
      </c>
      <c r="F40" s="53">
        <v>17.5</v>
      </c>
      <c r="G40" s="54"/>
      <c r="H40" s="54"/>
      <c r="I40" s="54"/>
      <c r="J40" s="103" t="s">
        <v>40</v>
      </c>
      <c r="K40" s="104"/>
    </row>
    <row r="41" spans="1:11" x14ac:dyDescent="0.25">
      <c r="A41" s="55" t="s">
        <v>16</v>
      </c>
      <c r="B41" s="56">
        <v>42884</v>
      </c>
      <c r="C41" s="57">
        <v>8</v>
      </c>
      <c r="D41" s="58">
        <v>12</v>
      </c>
      <c r="E41" s="59">
        <v>14</v>
      </c>
      <c r="F41" s="60">
        <v>17.5</v>
      </c>
      <c r="G41" s="61"/>
      <c r="H41" s="61"/>
      <c r="I41" s="61"/>
      <c r="J41" s="105"/>
      <c r="K41" s="106"/>
    </row>
    <row r="42" spans="1:11" x14ac:dyDescent="0.25">
      <c r="A42" s="55" t="s">
        <v>18</v>
      </c>
      <c r="B42" s="56">
        <v>42885</v>
      </c>
      <c r="C42" s="57">
        <v>8</v>
      </c>
      <c r="D42" s="58">
        <v>12</v>
      </c>
      <c r="E42" s="59">
        <v>14</v>
      </c>
      <c r="F42" s="60">
        <v>17.5</v>
      </c>
      <c r="G42" s="61"/>
      <c r="H42" s="62"/>
      <c r="I42" s="62"/>
      <c r="J42" s="105"/>
      <c r="K42" s="106"/>
    </row>
    <row r="43" spans="1:11" x14ac:dyDescent="0.25">
      <c r="A43" s="55" t="s">
        <v>19</v>
      </c>
      <c r="B43" s="56">
        <v>42886</v>
      </c>
      <c r="C43" s="57">
        <v>8</v>
      </c>
      <c r="D43" s="58">
        <v>12</v>
      </c>
      <c r="E43" s="59">
        <v>14</v>
      </c>
      <c r="F43" s="60">
        <v>17.5</v>
      </c>
      <c r="G43" s="61"/>
      <c r="H43" s="63"/>
      <c r="I43" s="63"/>
      <c r="J43" s="105"/>
      <c r="K43" s="106"/>
    </row>
    <row r="44" spans="1:11" x14ac:dyDescent="0.25">
      <c r="A44" s="64" t="s">
        <v>20</v>
      </c>
      <c r="B44" s="56">
        <v>42887</v>
      </c>
      <c r="C44" s="57">
        <v>7.5</v>
      </c>
      <c r="D44" s="60">
        <v>12</v>
      </c>
      <c r="E44" s="65">
        <v>14</v>
      </c>
      <c r="F44" s="66">
        <v>17.5</v>
      </c>
      <c r="G44" s="61"/>
      <c r="H44" s="63"/>
      <c r="I44" s="63"/>
      <c r="J44" s="105"/>
      <c r="K44" s="106"/>
    </row>
    <row r="45" spans="1:11" ht="15.75" thickBot="1" x14ac:dyDescent="0.3">
      <c r="A45" s="67" t="s">
        <v>21</v>
      </c>
      <c r="B45" s="68">
        <v>42888</v>
      </c>
      <c r="C45" s="69">
        <v>9</v>
      </c>
      <c r="D45" s="70">
        <v>11</v>
      </c>
      <c r="E45" s="71"/>
      <c r="F45" s="72"/>
      <c r="G45" s="73"/>
      <c r="H45" s="73"/>
      <c r="I45" s="73"/>
      <c r="J45" s="107"/>
      <c r="K45" s="108"/>
    </row>
    <row r="46" spans="1:11" x14ac:dyDescent="0.25">
      <c r="G46" s="74"/>
      <c r="H46" s="74"/>
      <c r="I46" s="74"/>
      <c r="K46" s="33"/>
    </row>
    <row r="49" spans="2:16" x14ac:dyDescent="0.25">
      <c r="B49" s="94"/>
      <c r="C49" s="95"/>
      <c r="D49" s="96"/>
      <c r="E49" s="97" t="s">
        <v>31</v>
      </c>
      <c r="F49" s="97"/>
      <c r="G49" s="97"/>
      <c r="H49" s="97" t="s">
        <v>32</v>
      </c>
      <c r="I49" s="97"/>
      <c r="J49" s="98" t="s">
        <v>33</v>
      </c>
      <c r="K49" s="98"/>
      <c r="L49" s="97" t="s">
        <v>34</v>
      </c>
      <c r="M49" s="97"/>
      <c r="N49" s="97" t="s">
        <v>35</v>
      </c>
      <c r="O49" s="97"/>
      <c r="P49" s="97"/>
    </row>
    <row r="50" spans="2:16" x14ac:dyDescent="0.25">
      <c r="B50" s="99" t="s">
        <v>36</v>
      </c>
      <c r="C50" s="99"/>
      <c r="D50" s="100"/>
      <c r="E50" s="109">
        <v>28</v>
      </c>
      <c r="F50" s="109"/>
      <c r="G50" s="109"/>
      <c r="H50" s="109">
        <v>28</v>
      </c>
      <c r="I50" s="109"/>
      <c r="J50" s="109">
        <v>31.5</v>
      </c>
      <c r="K50" s="109"/>
      <c r="L50" s="109">
        <v>35</v>
      </c>
      <c r="M50" s="109"/>
      <c r="N50" s="109"/>
      <c r="O50" s="109"/>
      <c r="P50" s="109"/>
    </row>
    <row r="51" spans="2:16" x14ac:dyDescent="0.25">
      <c r="B51" s="99" t="s">
        <v>37</v>
      </c>
      <c r="C51" s="99"/>
      <c r="D51" s="100"/>
      <c r="E51" s="109">
        <v>34.5</v>
      </c>
      <c r="F51" s="109"/>
      <c r="G51" s="109"/>
      <c r="H51" s="109">
        <v>35</v>
      </c>
      <c r="I51" s="109"/>
      <c r="J51" s="109">
        <v>42.5</v>
      </c>
      <c r="K51" s="109"/>
      <c r="L51" s="109">
        <v>44</v>
      </c>
      <c r="M51" s="109"/>
      <c r="N51" s="109"/>
      <c r="O51" s="109"/>
      <c r="P51" s="109"/>
    </row>
    <row r="52" spans="2:16" x14ac:dyDescent="0.25">
      <c r="B52" s="101" t="s">
        <v>10</v>
      </c>
      <c r="C52" s="101"/>
      <c r="D52" s="102"/>
      <c r="E52" s="109">
        <v>6.5</v>
      </c>
      <c r="F52" s="109"/>
      <c r="G52" s="109"/>
      <c r="H52" s="110">
        <v>7</v>
      </c>
      <c r="I52" s="111"/>
      <c r="J52" s="109">
        <v>3.5</v>
      </c>
      <c r="K52" s="109"/>
      <c r="L52" s="109"/>
      <c r="M52" s="109"/>
      <c r="N52" s="109"/>
      <c r="O52" s="109"/>
      <c r="P52" s="109"/>
    </row>
    <row r="53" spans="2:16" x14ac:dyDescent="0.25">
      <c r="B53" s="101" t="s">
        <v>38</v>
      </c>
      <c r="C53" s="101"/>
      <c r="D53" s="102"/>
      <c r="E53" s="109"/>
      <c r="F53" s="109"/>
      <c r="G53" s="109"/>
      <c r="H53" s="109"/>
      <c r="I53" s="109"/>
      <c r="J53" s="109">
        <v>7.5</v>
      </c>
      <c r="K53" s="109"/>
      <c r="L53" s="109">
        <v>8</v>
      </c>
      <c r="M53" s="109"/>
      <c r="N53" s="109"/>
      <c r="O53" s="109"/>
      <c r="P53" s="109"/>
    </row>
    <row r="54" spans="2:16" x14ac:dyDescent="0.25">
      <c r="B54" s="101" t="s">
        <v>39</v>
      </c>
      <c r="C54" s="101"/>
      <c r="D54" s="102"/>
      <c r="E54" s="109"/>
      <c r="F54" s="109"/>
      <c r="G54" s="109"/>
      <c r="H54" s="109"/>
      <c r="I54" s="109"/>
      <c r="J54" s="109"/>
      <c r="K54" s="109"/>
      <c r="L54" s="109">
        <v>9</v>
      </c>
      <c r="M54" s="109"/>
      <c r="N54" s="109"/>
      <c r="O54" s="109"/>
      <c r="P54" s="109"/>
    </row>
  </sheetData>
  <mergeCells count="54">
    <mergeCell ref="J40:K45"/>
    <mergeCell ref="H52:I52"/>
    <mergeCell ref="N53:P53"/>
    <mergeCell ref="B54:D54"/>
    <mergeCell ref="E54:G54"/>
    <mergeCell ref="H54:I54"/>
    <mergeCell ref="J54:K54"/>
    <mergeCell ref="L54:M54"/>
    <mergeCell ref="N54:P54"/>
    <mergeCell ref="B53:D53"/>
    <mergeCell ref="E53:G53"/>
    <mergeCell ref="H53:I53"/>
    <mergeCell ref="J53:K53"/>
    <mergeCell ref="L53:M53"/>
    <mergeCell ref="B52:D52"/>
    <mergeCell ref="E52:G52"/>
    <mergeCell ref="J52:K52"/>
    <mergeCell ref="L52:M52"/>
    <mergeCell ref="N52:P52"/>
    <mergeCell ref="N50:P50"/>
    <mergeCell ref="B51:D51"/>
    <mergeCell ref="E51:G51"/>
    <mergeCell ref="H51:I51"/>
    <mergeCell ref="J51:K51"/>
    <mergeCell ref="L51:M51"/>
    <mergeCell ref="N51:P51"/>
    <mergeCell ref="B50:D50"/>
    <mergeCell ref="E50:G50"/>
    <mergeCell ref="H50:I50"/>
    <mergeCell ref="J50:K50"/>
    <mergeCell ref="L50:M50"/>
    <mergeCell ref="E49:G49"/>
    <mergeCell ref="H49:I49"/>
    <mergeCell ref="J49:K49"/>
    <mergeCell ref="L49:M49"/>
    <mergeCell ref="N49:P49"/>
    <mergeCell ref="A39:F39"/>
    <mergeCell ref="H6:H7"/>
    <mergeCell ref="I6:I7"/>
    <mergeCell ref="J6:J7"/>
    <mergeCell ref="K6:K7"/>
    <mergeCell ref="A14:F14"/>
    <mergeCell ref="A15:F15"/>
    <mergeCell ref="A22:F22"/>
    <mergeCell ref="A23:F23"/>
    <mergeCell ref="A30:F30"/>
    <mergeCell ref="A31:F31"/>
    <mergeCell ref="A38:F38"/>
    <mergeCell ref="C1:G2"/>
    <mergeCell ref="A6:A7"/>
    <mergeCell ref="B6:B7"/>
    <mergeCell ref="C6:D6"/>
    <mergeCell ref="E6:F6"/>
    <mergeCell ref="G6:G7"/>
  </mergeCells>
  <pageMargins left="0.7" right="0.7" top="0.75" bottom="0.75" header="0.3" footer="0.3"/>
  <pageSetup paperSize="9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ALTAIR DUPUIS Jacques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Laverlo</dc:creator>
  <cp:lastModifiedBy>69019-84-07</cp:lastModifiedBy>
  <dcterms:created xsi:type="dcterms:W3CDTF">2017-11-14T21:13:42Z</dcterms:created>
  <dcterms:modified xsi:type="dcterms:W3CDTF">2017-11-15T08:27:18Z</dcterms:modified>
</cp:coreProperties>
</file>