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encis46\Desktop\"/>
    </mc:Choice>
  </mc:AlternateContent>
  <xr:revisionPtr revIDLastSave="0" documentId="13_ncr:1_{9BCA461A-0D8B-4DC8-B764-65293BE89CE0}" xr6:coauthVersionLast="40" xr6:coauthVersionMax="40" xr10:uidLastSave="{00000000-0000-0000-0000-000000000000}"/>
  <bookViews>
    <workbookView xWindow="-120" yWindow="-120" windowWidth="20730" windowHeight="11160" xr2:uid="{E7495921-D4E2-433C-A792-EFADAF1C6283}"/>
  </bookViews>
  <sheets>
    <sheet name="Activité par point" sheetId="1" r:id="rId1"/>
  </sheets>
  <externalReferences>
    <externalReference r:id="rId2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9" i="1" l="1"/>
  <c r="C97" i="1"/>
  <c r="F95" i="1"/>
  <c r="F94" i="1"/>
  <c r="F93" i="1"/>
  <c r="F92" i="1"/>
  <c r="F91" i="1"/>
  <c r="F90" i="1"/>
  <c r="F89" i="1"/>
  <c r="F88" i="1"/>
  <c r="F87" i="1"/>
  <c r="F86" i="1"/>
  <c r="F85" i="1"/>
  <c r="F84" i="1"/>
  <c r="F82" i="1"/>
  <c r="F81" i="1"/>
  <c r="F80" i="1"/>
  <c r="F79" i="1"/>
  <c r="F78" i="1"/>
  <c r="F77" i="1"/>
  <c r="F76" i="1"/>
  <c r="F75" i="1"/>
  <c r="F74" i="1"/>
  <c r="F73" i="1"/>
  <c r="F72" i="1"/>
  <c r="F71" i="1"/>
  <c r="F69" i="1"/>
  <c r="F68" i="1"/>
  <c r="F67" i="1"/>
  <c r="F66" i="1"/>
  <c r="F65" i="1"/>
  <c r="F64" i="1"/>
  <c r="F63" i="1"/>
  <c r="F62" i="1"/>
  <c r="F61" i="1"/>
  <c r="F60" i="1"/>
  <c r="F59" i="1"/>
  <c r="F58" i="1"/>
  <c r="F56" i="1"/>
  <c r="F55" i="1"/>
  <c r="F54" i="1"/>
  <c r="F53" i="1"/>
  <c r="F52" i="1"/>
  <c r="F51" i="1"/>
  <c r="F50" i="1"/>
  <c r="F49" i="1"/>
  <c r="F48" i="1"/>
  <c r="F47" i="1"/>
  <c r="F46" i="1"/>
  <c r="F45" i="1"/>
  <c r="F43" i="1"/>
  <c r="F42" i="1"/>
  <c r="F41" i="1"/>
  <c r="F40" i="1"/>
  <c r="F39" i="1"/>
  <c r="F38" i="1"/>
  <c r="F37" i="1"/>
  <c r="F36" i="1"/>
  <c r="F35" i="1"/>
  <c r="F34" i="1"/>
  <c r="F33" i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7" i="1"/>
  <c r="F16" i="1"/>
  <c r="F15" i="1"/>
  <c r="F14" i="1"/>
  <c r="F13" i="1"/>
  <c r="F12" i="1"/>
  <c r="F11" i="1"/>
  <c r="F10" i="1"/>
  <c r="F9" i="1"/>
  <c r="F8" i="1"/>
  <c r="F7" i="1"/>
  <c r="F6" i="1"/>
  <c r="G6" i="1" l="1"/>
  <c r="G32" i="1"/>
  <c r="G58" i="1"/>
  <c r="G84" i="1"/>
  <c r="G19" i="1"/>
  <c r="G45" i="1"/>
  <c r="G71" i="1"/>
  <c r="D97" i="1" l="1"/>
  <c r="F70" i="1"/>
  <c r="F44" i="1"/>
  <c r="F31" i="1"/>
  <c r="E97" i="1"/>
  <c r="F18" i="1"/>
  <c r="F96" i="1"/>
  <c r="F57" i="1"/>
  <c r="F83" i="1"/>
  <c r="G97" i="1" l="1"/>
  <c r="G98" i="1"/>
  <c r="F97" i="1"/>
</calcChain>
</file>

<file path=xl/sharedStrings.xml><?xml version="1.0" encoding="utf-8"?>
<sst xmlns="http://schemas.openxmlformats.org/spreadsheetml/2006/main" count="43" uniqueCount="26">
  <si>
    <t>Point</t>
  </si>
  <si>
    <t>Espèces contactées</t>
  </si>
  <si>
    <t>Nombre de contacts</t>
  </si>
  <si>
    <t>Nombre d'espèces</t>
  </si>
  <si>
    <t>Pipistrelle commune</t>
  </si>
  <si>
    <t>Pipistrelle de Kuhl</t>
  </si>
  <si>
    <t>Grand Murin</t>
  </si>
  <si>
    <t>Total point 1</t>
  </si>
  <si>
    <t>Oreillard gris</t>
  </si>
  <si>
    <t>Total point 2</t>
  </si>
  <si>
    <t>Barbastelle d'Europe</t>
  </si>
  <si>
    <t>Murin de Bechstein</t>
  </si>
  <si>
    <t>Total point 3</t>
  </si>
  <si>
    <t>Murin sp.</t>
  </si>
  <si>
    <t>Total point 4</t>
  </si>
  <si>
    <t>Total point 5</t>
  </si>
  <si>
    <t>Sérotine commune</t>
  </si>
  <si>
    <t>Total point 6</t>
  </si>
  <si>
    <t>Murin de Daubenton</t>
  </si>
  <si>
    <t>Murin de Natterer</t>
  </si>
  <si>
    <t>Total point 7</t>
  </si>
  <si>
    <t>Session 1</t>
  </si>
  <si>
    <t>Session 2</t>
  </si>
  <si>
    <t>Session 3</t>
  </si>
  <si>
    <t>période 1</t>
  </si>
  <si>
    <t>Formule cherchée
(résultat attendu =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</si>
</sst>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164" fontId="1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" fontId="3" fillId="4" borderId="9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5" borderId="1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right" vertical="center"/>
    </xf>
    <xf numFmtId="1" fontId="3" fillId="7" borderId="1" xfId="0" applyNumberFormat="1" applyFont="1" applyFill="1" applyBorder="1" applyAlignment="1">
      <alignment horizontal="center" vertical="center"/>
    </xf>
    <xf numFmtId="1" fontId="3" fillId="7" borderId="5" xfId="0" applyNumberFormat="1" applyFont="1" applyFill="1" applyBorder="1" applyAlignment="1">
      <alignment horizontal="center" vertical="center"/>
    </xf>
    <xf numFmtId="1" fontId="3" fillId="7" borderId="9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1" fontId="4" fillId="9" borderId="10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96</xdr:row>
      <xdr:rowOff>95250</xdr:rowOff>
    </xdr:from>
    <xdr:to>
      <xdr:col>7</xdr:col>
      <xdr:colOff>704850</xdr:colOff>
      <xdr:row>96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D017BD4-342C-497C-9787-193076D20468}"/>
            </a:ext>
          </a:extLst>
        </xdr:cNvPr>
        <xdr:cNvCxnSpPr/>
      </xdr:nvCxnSpPr>
      <xdr:spPr>
        <a:xfrm flipH="1">
          <a:off x="7800975" y="18392775"/>
          <a:ext cx="619125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encis46/Documents/ENCIS/1_ETUDES/3_ECOLOGIE/12_MN_VSB_Corlay/3_EXPERTISES/CHIRO/2_R&#233;sultats%20terrain/RT_2018_Corla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Gîtes"/>
      <sheetName val="Synthèse TCD"/>
      <sheetName val="Activité par espèce"/>
      <sheetName val="Graph sp"/>
      <sheetName val="Activité par point"/>
      <sheetName val="Type d'activité"/>
      <sheetName val="Activité par milieu"/>
      <sheetName val="BASE Formu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4C7F1-1EAB-40BF-A2DA-2D5A07414C40}">
  <sheetPr codeName="Feuil17"/>
  <dimension ref="A1:K99"/>
  <sheetViews>
    <sheetView tabSelected="1" topLeftCell="A80" workbookViewId="0">
      <selection activeCell="G97" sqref="G97"/>
    </sheetView>
  </sheetViews>
  <sheetFormatPr baseColWidth="10" defaultRowHeight="15" x14ac:dyDescent="0.25"/>
  <cols>
    <col min="1" max="1" width="11.42578125" style="1"/>
    <col min="2" max="2" width="36.140625" style="1" bestFit="1" customWidth="1"/>
    <col min="3" max="3" width="11.42578125" style="1"/>
    <col min="4" max="4" width="10" style="2" customWidth="1"/>
    <col min="5" max="5" width="11.42578125" style="1"/>
    <col min="6" max="6" width="11.42578125" style="2"/>
    <col min="7" max="7" width="11.42578125" style="1"/>
    <col min="8" max="8" width="11.42578125" style="2"/>
    <col min="9" max="16384" width="11.42578125" style="1"/>
  </cols>
  <sheetData>
    <row r="1" spans="1:8" x14ac:dyDescent="0.25">
      <c r="G1" s="2"/>
      <c r="H1" s="1"/>
    </row>
    <row r="2" spans="1:8" ht="15" customHeight="1" x14ac:dyDescent="0.25">
      <c r="A2" s="4" t="s">
        <v>0</v>
      </c>
      <c r="B2" s="4" t="s">
        <v>1</v>
      </c>
      <c r="C2" s="5" t="s">
        <v>24</v>
      </c>
      <c r="D2" s="6"/>
      <c r="E2" s="6"/>
      <c r="F2" s="6"/>
      <c r="G2" s="7"/>
      <c r="H2" s="1"/>
    </row>
    <row r="3" spans="1:8" x14ac:dyDescent="0.25">
      <c r="A3" s="8"/>
      <c r="B3" s="8"/>
      <c r="C3" s="9"/>
      <c r="D3" s="10"/>
      <c r="E3" s="10"/>
      <c r="F3" s="10"/>
      <c r="G3" s="11"/>
      <c r="H3" s="1"/>
    </row>
    <row r="4" spans="1:8" ht="15" customHeight="1" x14ac:dyDescent="0.25">
      <c r="A4" s="8"/>
      <c r="B4" s="8"/>
      <c r="C4" s="12" t="s">
        <v>21</v>
      </c>
      <c r="D4" s="12" t="s">
        <v>22</v>
      </c>
      <c r="E4" s="12" t="s">
        <v>23</v>
      </c>
      <c r="F4" s="13" t="s">
        <v>2</v>
      </c>
      <c r="G4" s="13" t="s">
        <v>3</v>
      </c>
      <c r="H4" s="1"/>
    </row>
    <row r="5" spans="1:8" x14ac:dyDescent="0.25">
      <c r="A5" s="14"/>
      <c r="B5" s="14"/>
      <c r="C5" s="15"/>
      <c r="D5" s="15"/>
      <c r="E5" s="15"/>
      <c r="F5" s="16"/>
      <c r="G5" s="16"/>
      <c r="H5" s="1"/>
    </row>
    <row r="6" spans="1:8" ht="15" customHeight="1" x14ac:dyDescent="0.25">
      <c r="A6" s="17">
        <v>1</v>
      </c>
      <c r="B6" s="18" t="s">
        <v>4</v>
      </c>
      <c r="C6" s="19">
        <v>0</v>
      </c>
      <c r="D6" s="19">
        <v>0</v>
      </c>
      <c r="E6" s="19">
        <v>0</v>
      </c>
      <c r="F6" s="35">
        <f>C6+D6+E6</f>
        <v>0</v>
      </c>
      <c r="G6" s="28">
        <f t="shared" ref="G6" si="0">COUNTIF(F6:F17,"&gt;0")-COUNTIFS($B6:$B17,"*sp.*",F6:F17,"&gt;0")-COUNTIFS($B6:$B17,"Serotule",F6:F17,"&gt;0")-COUNTIFS($B6:$B17,"Pipistrelle de Kuhl/Nathusius",F6:F17,"&gt;0")</f>
        <v>0</v>
      </c>
      <c r="H6" s="1"/>
    </row>
    <row r="7" spans="1:8" x14ac:dyDescent="0.25">
      <c r="A7" s="20"/>
      <c r="B7" s="18" t="s">
        <v>5</v>
      </c>
      <c r="C7" s="19">
        <v>0</v>
      </c>
      <c r="D7" s="19">
        <v>0</v>
      </c>
      <c r="E7" s="19">
        <v>0</v>
      </c>
      <c r="F7" s="35">
        <f>C7+D7+E7</f>
        <v>0</v>
      </c>
      <c r="G7" s="29"/>
      <c r="H7" s="1"/>
    </row>
    <row r="8" spans="1:8" x14ac:dyDescent="0.25">
      <c r="A8" s="20"/>
      <c r="B8" s="18" t="s">
        <v>6</v>
      </c>
      <c r="C8" s="19">
        <v>0</v>
      </c>
      <c r="D8" s="19">
        <v>0</v>
      </c>
      <c r="E8" s="19">
        <v>0</v>
      </c>
      <c r="F8" s="35">
        <f>C8+D8+E8</f>
        <v>0</v>
      </c>
      <c r="G8" s="29"/>
      <c r="H8" s="1"/>
    </row>
    <row r="9" spans="1:8" x14ac:dyDescent="0.25">
      <c r="A9" s="20"/>
      <c r="B9" s="18"/>
      <c r="C9" s="19">
        <v>0</v>
      </c>
      <c r="D9" s="19">
        <v>0</v>
      </c>
      <c r="E9" s="19">
        <v>0</v>
      </c>
      <c r="F9" s="35">
        <f>C9+D9+E9</f>
        <v>0</v>
      </c>
      <c r="G9" s="29"/>
      <c r="H9" s="1"/>
    </row>
    <row r="10" spans="1:8" x14ac:dyDescent="0.25">
      <c r="A10" s="20"/>
      <c r="B10" s="18"/>
      <c r="C10" s="19">
        <v>0</v>
      </c>
      <c r="D10" s="19">
        <v>0</v>
      </c>
      <c r="E10" s="19">
        <v>0</v>
      </c>
      <c r="F10" s="35">
        <f>C10+D10+E10</f>
        <v>0</v>
      </c>
      <c r="G10" s="29"/>
      <c r="H10" s="1"/>
    </row>
    <row r="11" spans="1:8" x14ac:dyDescent="0.25">
      <c r="A11" s="20"/>
      <c r="B11" s="18"/>
      <c r="C11" s="19">
        <v>0</v>
      </c>
      <c r="D11" s="19">
        <v>0</v>
      </c>
      <c r="E11" s="19">
        <v>0</v>
      </c>
      <c r="F11" s="35">
        <f>C11+D11+E11</f>
        <v>0</v>
      </c>
      <c r="G11" s="29"/>
      <c r="H11" s="1"/>
    </row>
    <row r="12" spans="1:8" x14ac:dyDescent="0.25">
      <c r="A12" s="20"/>
      <c r="B12" s="18"/>
      <c r="C12" s="19">
        <v>0</v>
      </c>
      <c r="D12" s="19">
        <v>0</v>
      </c>
      <c r="E12" s="19">
        <v>0</v>
      </c>
      <c r="F12" s="35">
        <f>C12+D12+E12</f>
        <v>0</v>
      </c>
      <c r="G12" s="29"/>
      <c r="H12" s="1"/>
    </row>
    <row r="13" spans="1:8" x14ac:dyDescent="0.25">
      <c r="A13" s="20"/>
      <c r="B13" s="18"/>
      <c r="C13" s="19">
        <v>0</v>
      </c>
      <c r="D13" s="19">
        <v>0</v>
      </c>
      <c r="E13" s="19">
        <v>0</v>
      </c>
      <c r="F13" s="35">
        <f>C13+D13+E13</f>
        <v>0</v>
      </c>
      <c r="G13" s="29"/>
      <c r="H13" s="1"/>
    </row>
    <row r="14" spans="1:8" x14ac:dyDescent="0.25">
      <c r="A14" s="20"/>
      <c r="B14" s="18"/>
      <c r="C14" s="19">
        <v>0</v>
      </c>
      <c r="D14" s="19">
        <v>0</v>
      </c>
      <c r="E14" s="19">
        <v>0</v>
      </c>
      <c r="F14" s="35">
        <f>C14+D14+E14</f>
        <v>0</v>
      </c>
      <c r="G14" s="29"/>
      <c r="H14" s="1"/>
    </row>
    <row r="15" spans="1:8" x14ac:dyDescent="0.25">
      <c r="A15" s="20"/>
      <c r="B15" s="18"/>
      <c r="C15" s="19">
        <v>0</v>
      </c>
      <c r="D15" s="19">
        <v>0</v>
      </c>
      <c r="E15" s="19">
        <v>0</v>
      </c>
      <c r="F15" s="35">
        <f>C15+D15+E15</f>
        <v>0</v>
      </c>
      <c r="G15" s="29"/>
      <c r="H15" s="1"/>
    </row>
    <row r="16" spans="1:8" x14ac:dyDescent="0.25">
      <c r="A16" s="20"/>
      <c r="B16" s="18"/>
      <c r="C16" s="19">
        <v>0</v>
      </c>
      <c r="D16" s="19">
        <v>0</v>
      </c>
      <c r="E16" s="19">
        <v>0</v>
      </c>
      <c r="F16" s="35">
        <f>C16+D16+E16</f>
        <v>0</v>
      </c>
      <c r="G16" s="29"/>
      <c r="H16" s="1"/>
    </row>
    <row r="17" spans="1:8" x14ac:dyDescent="0.25">
      <c r="A17" s="20"/>
      <c r="B17" s="18"/>
      <c r="C17" s="19">
        <v>0</v>
      </c>
      <c r="D17" s="19">
        <v>0</v>
      </c>
      <c r="E17" s="19">
        <v>0</v>
      </c>
      <c r="F17" s="35">
        <f>C17+D17+E17</f>
        <v>0</v>
      </c>
      <c r="G17" s="29"/>
      <c r="H17" s="1"/>
    </row>
    <row r="18" spans="1:8" x14ac:dyDescent="0.25">
      <c r="A18" s="21"/>
      <c r="B18" s="22" t="s">
        <v>7</v>
      </c>
      <c r="C18" s="23">
        <v>0</v>
      </c>
      <c r="D18" s="23">
        <v>0</v>
      </c>
      <c r="E18" s="23">
        <v>0</v>
      </c>
      <c r="F18" s="36">
        <f>SUM(F6:F17)</f>
        <v>0</v>
      </c>
      <c r="G18" s="30"/>
      <c r="H18" s="1"/>
    </row>
    <row r="19" spans="1:8" ht="15" customHeight="1" x14ac:dyDescent="0.25">
      <c r="A19" s="24">
        <v>2</v>
      </c>
      <c r="B19" s="18" t="s">
        <v>4</v>
      </c>
      <c r="C19" s="19">
        <v>0</v>
      </c>
      <c r="D19" s="19">
        <v>1</v>
      </c>
      <c r="E19" s="19">
        <v>0</v>
      </c>
      <c r="F19" s="35">
        <f>C19+D19+E19</f>
        <v>1</v>
      </c>
      <c r="G19" s="28">
        <f t="shared" ref="G19" si="1">COUNTIF(F19:F30,"&gt;0")-COUNTIFS($B19:$B30,"*sp.*",F19:F30,"&gt;0")-COUNTIFS($B19:$B30,"Serotule",F19:F30,"&gt;0")-COUNTIFS($B19:$B30,"Pipistrelle de Kuhl/Nathusius",F19:F30,"&gt;0")</f>
        <v>1</v>
      </c>
      <c r="H19" s="1"/>
    </row>
    <row r="20" spans="1:8" x14ac:dyDescent="0.25">
      <c r="A20" s="25"/>
      <c r="B20" s="18" t="s">
        <v>5</v>
      </c>
      <c r="C20" s="19">
        <v>0</v>
      </c>
      <c r="D20" s="19">
        <v>0</v>
      </c>
      <c r="E20" s="19">
        <v>0</v>
      </c>
      <c r="F20" s="35">
        <f>C20+D20+E20</f>
        <v>0</v>
      </c>
      <c r="G20" s="29"/>
      <c r="H20" s="1"/>
    </row>
    <row r="21" spans="1:8" x14ac:dyDescent="0.25">
      <c r="A21" s="25"/>
      <c r="B21" s="18" t="s">
        <v>8</v>
      </c>
      <c r="C21" s="19">
        <v>0</v>
      </c>
      <c r="D21" s="19">
        <v>0</v>
      </c>
      <c r="E21" s="19">
        <v>0</v>
      </c>
      <c r="F21" s="35">
        <f>C21+D21+E21</f>
        <v>0</v>
      </c>
      <c r="G21" s="29"/>
      <c r="H21" s="1"/>
    </row>
    <row r="22" spans="1:8" x14ac:dyDescent="0.25">
      <c r="A22" s="25"/>
      <c r="B22" s="18" t="s">
        <v>6</v>
      </c>
      <c r="C22" s="19">
        <v>0</v>
      </c>
      <c r="D22" s="19">
        <v>0</v>
      </c>
      <c r="E22" s="19">
        <v>0</v>
      </c>
      <c r="F22" s="35">
        <f>C22+D22+E22</f>
        <v>0</v>
      </c>
      <c r="G22" s="29"/>
      <c r="H22" s="1"/>
    </row>
    <row r="23" spans="1:8" ht="15.75" customHeight="1" x14ac:dyDescent="0.25">
      <c r="A23" s="25"/>
      <c r="B23" s="18"/>
      <c r="C23" s="19">
        <v>0</v>
      </c>
      <c r="D23" s="19">
        <v>0</v>
      </c>
      <c r="E23" s="19">
        <v>0</v>
      </c>
      <c r="F23" s="35">
        <f>C23+D23+E23</f>
        <v>0</v>
      </c>
      <c r="G23" s="29"/>
      <c r="H23" s="1"/>
    </row>
    <row r="24" spans="1:8" x14ac:dyDescent="0.25">
      <c r="A24" s="25"/>
      <c r="B24" s="18"/>
      <c r="C24" s="19">
        <v>0</v>
      </c>
      <c r="D24" s="19">
        <v>0</v>
      </c>
      <c r="E24" s="19">
        <v>0</v>
      </c>
      <c r="F24" s="35">
        <f>C24+D24+E24</f>
        <v>0</v>
      </c>
      <c r="G24" s="29"/>
      <c r="H24" s="1"/>
    </row>
    <row r="25" spans="1:8" x14ac:dyDescent="0.25">
      <c r="A25" s="25"/>
      <c r="B25" s="18"/>
      <c r="C25" s="19">
        <v>0</v>
      </c>
      <c r="D25" s="19">
        <v>0</v>
      </c>
      <c r="E25" s="19">
        <v>0</v>
      </c>
      <c r="F25" s="35">
        <f>C25+D25+E25</f>
        <v>0</v>
      </c>
      <c r="G25" s="29"/>
      <c r="H25" s="1"/>
    </row>
    <row r="26" spans="1:8" x14ac:dyDescent="0.25">
      <c r="A26" s="25"/>
      <c r="B26" s="18"/>
      <c r="C26" s="19">
        <v>0</v>
      </c>
      <c r="D26" s="19">
        <v>0</v>
      </c>
      <c r="E26" s="19">
        <v>0</v>
      </c>
      <c r="F26" s="35">
        <f>C26+D26+E26</f>
        <v>0</v>
      </c>
      <c r="G26" s="29"/>
      <c r="H26" s="1"/>
    </row>
    <row r="27" spans="1:8" x14ac:dyDescent="0.25">
      <c r="A27" s="25"/>
      <c r="B27" s="18"/>
      <c r="C27" s="19">
        <v>0</v>
      </c>
      <c r="D27" s="19">
        <v>0</v>
      </c>
      <c r="E27" s="19">
        <v>0</v>
      </c>
      <c r="F27" s="35">
        <f>C27+D27+E27</f>
        <v>0</v>
      </c>
      <c r="G27" s="29"/>
      <c r="H27" s="1"/>
    </row>
    <row r="28" spans="1:8" x14ac:dyDescent="0.25">
      <c r="A28" s="25"/>
      <c r="B28" s="18"/>
      <c r="C28" s="19">
        <v>0</v>
      </c>
      <c r="D28" s="19">
        <v>0</v>
      </c>
      <c r="E28" s="19">
        <v>0</v>
      </c>
      <c r="F28" s="35">
        <f>C28+D28+E28</f>
        <v>0</v>
      </c>
      <c r="G28" s="29"/>
      <c r="H28" s="1"/>
    </row>
    <row r="29" spans="1:8" x14ac:dyDescent="0.25">
      <c r="A29" s="25"/>
      <c r="B29" s="18"/>
      <c r="C29" s="19">
        <v>0</v>
      </c>
      <c r="D29" s="19">
        <v>0</v>
      </c>
      <c r="E29" s="19">
        <v>0</v>
      </c>
      <c r="F29" s="35">
        <f>C29+D29+E29</f>
        <v>0</v>
      </c>
      <c r="G29" s="29"/>
      <c r="H29" s="1"/>
    </row>
    <row r="30" spans="1:8" x14ac:dyDescent="0.25">
      <c r="A30" s="25"/>
      <c r="B30" s="18"/>
      <c r="C30" s="19">
        <v>0</v>
      </c>
      <c r="D30" s="19">
        <v>0</v>
      </c>
      <c r="E30" s="19">
        <v>0</v>
      </c>
      <c r="F30" s="35">
        <f>C30+D30+E30</f>
        <v>0</v>
      </c>
      <c r="G30" s="29"/>
      <c r="H30" s="1"/>
    </row>
    <row r="31" spans="1:8" x14ac:dyDescent="0.25">
      <c r="A31" s="26"/>
      <c r="B31" s="27" t="s">
        <v>9</v>
      </c>
      <c r="C31" s="38">
        <v>0</v>
      </c>
      <c r="D31" s="38">
        <v>1</v>
      </c>
      <c r="E31" s="38">
        <v>0</v>
      </c>
      <c r="F31" s="36">
        <f t="shared" ref="F31" si="2">SUM(F19:F30)</f>
        <v>1</v>
      </c>
      <c r="G31" s="30"/>
      <c r="H31" s="1"/>
    </row>
    <row r="32" spans="1:8" ht="15" customHeight="1" x14ac:dyDescent="0.25">
      <c r="A32" s="17">
        <v>3</v>
      </c>
      <c r="B32" s="18" t="s">
        <v>10</v>
      </c>
      <c r="C32" s="19">
        <v>0</v>
      </c>
      <c r="D32" s="19">
        <v>3</v>
      </c>
      <c r="E32" s="19">
        <v>0</v>
      </c>
      <c r="F32" s="35">
        <f>C32+D32+E32</f>
        <v>3</v>
      </c>
      <c r="G32" s="28">
        <f t="shared" ref="G32" si="3">COUNTIF(F32:F43,"&gt;0")-COUNTIFS($B32:$B43,"*sp.*",F32:F43,"&gt;0")-COUNTIFS($B32:$B43,"Serotule",F32:F43,"&gt;0")-COUNTIFS($B32:$B43,"Pipistrelle de Kuhl/Nathusius",F32:F43,"&gt;0")</f>
        <v>2</v>
      </c>
      <c r="H32" s="1"/>
    </row>
    <row r="33" spans="1:8" x14ac:dyDescent="0.25">
      <c r="A33" s="20"/>
      <c r="B33" s="18" t="s">
        <v>4</v>
      </c>
      <c r="C33" s="19">
        <v>0</v>
      </c>
      <c r="D33" s="19">
        <v>10</v>
      </c>
      <c r="E33" s="19">
        <v>8</v>
      </c>
      <c r="F33" s="35">
        <f>C33+D33+E33</f>
        <v>18</v>
      </c>
      <c r="G33" s="29"/>
      <c r="H33" s="1"/>
    </row>
    <row r="34" spans="1:8" x14ac:dyDescent="0.25">
      <c r="A34" s="20"/>
      <c r="B34" s="18" t="s">
        <v>5</v>
      </c>
      <c r="C34" s="19">
        <v>0</v>
      </c>
      <c r="D34" s="19">
        <v>0</v>
      </c>
      <c r="E34" s="19">
        <v>0</v>
      </c>
      <c r="F34" s="35">
        <f>C34+D34+E34</f>
        <v>0</v>
      </c>
      <c r="G34" s="29"/>
      <c r="H34" s="1"/>
    </row>
    <row r="35" spans="1:8" x14ac:dyDescent="0.25">
      <c r="A35" s="20"/>
      <c r="B35" s="18" t="s">
        <v>11</v>
      </c>
      <c r="C35" s="19">
        <v>0</v>
      </c>
      <c r="D35" s="19">
        <v>0</v>
      </c>
      <c r="E35" s="19">
        <v>0</v>
      </c>
      <c r="F35" s="35">
        <f>C35+D35+E35</f>
        <v>0</v>
      </c>
      <c r="G35" s="29"/>
      <c r="H35" s="1"/>
    </row>
    <row r="36" spans="1:8" x14ac:dyDescent="0.25">
      <c r="A36" s="20"/>
      <c r="B36" s="18"/>
      <c r="C36" s="19">
        <v>0</v>
      </c>
      <c r="D36" s="19">
        <v>0</v>
      </c>
      <c r="E36" s="19">
        <v>0</v>
      </c>
      <c r="F36" s="35">
        <f>C36+D36+E36</f>
        <v>0</v>
      </c>
      <c r="G36" s="29"/>
      <c r="H36" s="1"/>
    </row>
    <row r="37" spans="1:8" x14ac:dyDescent="0.25">
      <c r="A37" s="20"/>
      <c r="B37" s="18"/>
      <c r="C37" s="19">
        <v>0</v>
      </c>
      <c r="D37" s="19">
        <v>0</v>
      </c>
      <c r="E37" s="19">
        <v>0</v>
      </c>
      <c r="F37" s="35">
        <f>C37+D37+E37</f>
        <v>0</v>
      </c>
      <c r="G37" s="29"/>
      <c r="H37" s="1"/>
    </row>
    <row r="38" spans="1:8" x14ac:dyDescent="0.25">
      <c r="A38" s="20"/>
      <c r="B38" s="18"/>
      <c r="C38" s="19">
        <v>0</v>
      </c>
      <c r="D38" s="19">
        <v>0</v>
      </c>
      <c r="E38" s="19">
        <v>0</v>
      </c>
      <c r="F38" s="35">
        <f>C38+D38+E38</f>
        <v>0</v>
      </c>
      <c r="G38" s="29"/>
      <c r="H38" s="1"/>
    </row>
    <row r="39" spans="1:8" x14ac:dyDescent="0.25">
      <c r="A39" s="20"/>
      <c r="B39" s="18"/>
      <c r="C39" s="19">
        <v>0</v>
      </c>
      <c r="D39" s="19">
        <v>0</v>
      </c>
      <c r="E39" s="19">
        <v>0</v>
      </c>
      <c r="F39" s="35">
        <f>C39+D39+E39</f>
        <v>0</v>
      </c>
      <c r="G39" s="29"/>
      <c r="H39" s="1"/>
    </row>
    <row r="40" spans="1:8" x14ac:dyDescent="0.25">
      <c r="A40" s="20"/>
      <c r="B40" s="18"/>
      <c r="C40" s="19">
        <v>0</v>
      </c>
      <c r="D40" s="19">
        <v>0</v>
      </c>
      <c r="E40" s="19">
        <v>0</v>
      </c>
      <c r="F40" s="35">
        <f>C40+D40+E40</f>
        <v>0</v>
      </c>
      <c r="G40" s="29"/>
      <c r="H40" s="1"/>
    </row>
    <row r="41" spans="1:8" x14ac:dyDescent="0.25">
      <c r="A41" s="20"/>
      <c r="B41" s="18"/>
      <c r="C41" s="19">
        <v>0</v>
      </c>
      <c r="D41" s="19">
        <v>0</v>
      </c>
      <c r="E41" s="19">
        <v>0</v>
      </c>
      <c r="F41" s="35">
        <f>C41+D41+E41</f>
        <v>0</v>
      </c>
      <c r="G41" s="29"/>
      <c r="H41" s="1"/>
    </row>
    <row r="42" spans="1:8" x14ac:dyDescent="0.25">
      <c r="A42" s="20"/>
      <c r="B42" s="18"/>
      <c r="C42" s="19">
        <v>0</v>
      </c>
      <c r="D42" s="19">
        <v>0</v>
      </c>
      <c r="E42" s="19">
        <v>0</v>
      </c>
      <c r="F42" s="35">
        <f>C42+D42+E42</f>
        <v>0</v>
      </c>
      <c r="G42" s="29"/>
      <c r="H42" s="1"/>
    </row>
    <row r="43" spans="1:8" x14ac:dyDescent="0.25">
      <c r="A43" s="20"/>
      <c r="B43" s="18"/>
      <c r="C43" s="19">
        <v>0</v>
      </c>
      <c r="D43" s="19">
        <v>0</v>
      </c>
      <c r="E43" s="19">
        <v>0</v>
      </c>
      <c r="F43" s="35">
        <f>C43+D43+E43</f>
        <v>0</v>
      </c>
      <c r="G43" s="29"/>
      <c r="H43" s="1"/>
    </row>
    <row r="44" spans="1:8" x14ac:dyDescent="0.25">
      <c r="A44" s="21"/>
      <c r="B44" s="22" t="s">
        <v>12</v>
      </c>
      <c r="C44" s="23">
        <v>0</v>
      </c>
      <c r="D44" s="23">
        <v>13</v>
      </c>
      <c r="E44" s="23">
        <v>8</v>
      </c>
      <c r="F44" s="36">
        <f t="shared" ref="F44" si="4">SUM(F32:F43)</f>
        <v>21</v>
      </c>
      <c r="G44" s="30"/>
      <c r="H44" s="1"/>
    </row>
    <row r="45" spans="1:8" ht="15" customHeight="1" x14ac:dyDescent="0.25">
      <c r="A45" s="24">
        <v>4</v>
      </c>
      <c r="B45" s="18" t="s">
        <v>10</v>
      </c>
      <c r="C45" s="19">
        <v>0</v>
      </c>
      <c r="D45" s="19">
        <v>2</v>
      </c>
      <c r="E45" s="19">
        <v>0</v>
      </c>
      <c r="F45" s="35">
        <f>C45+D45+E45</f>
        <v>2</v>
      </c>
      <c r="G45" s="28">
        <f t="shared" ref="G45" si="5">COUNTIF(F45:F56,"&gt;0")-COUNTIFS($B45:$B56,"*sp.*",F45:F56,"&gt;0")-COUNTIFS($B45:$B56,"Serotule",F45:F56,"&gt;0")-COUNTIFS($B45:$B56,"Pipistrelle de Kuhl/Nathusius",F45:F56,"&gt;0")</f>
        <v>3</v>
      </c>
      <c r="H45" s="1"/>
    </row>
    <row r="46" spans="1:8" x14ac:dyDescent="0.25">
      <c r="A46" s="25"/>
      <c r="B46" s="18" t="s">
        <v>4</v>
      </c>
      <c r="C46" s="19">
        <v>0</v>
      </c>
      <c r="D46" s="19">
        <v>0</v>
      </c>
      <c r="E46" s="19">
        <v>5</v>
      </c>
      <c r="F46" s="35">
        <f>C46+D46+E46</f>
        <v>5</v>
      </c>
      <c r="G46" s="29"/>
      <c r="H46" s="1"/>
    </row>
    <row r="47" spans="1:8" x14ac:dyDescent="0.25">
      <c r="A47" s="25"/>
      <c r="B47" s="18" t="s">
        <v>5</v>
      </c>
      <c r="C47" s="19">
        <v>0</v>
      </c>
      <c r="D47" s="19">
        <v>0</v>
      </c>
      <c r="E47" s="19">
        <v>1</v>
      </c>
      <c r="F47" s="35">
        <f>C47+D47+E47</f>
        <v>1</v>
      </c>
      <c r="G47" s="29"/>
      <c r="H47" s="1"/>
    </row>
    <row r="48" spans="1:8" x14ac:dyDescent="0.25">
      <c r="A48" s="25"/>
      <c r="B48" s="18" t="s">
        <v>13</v>
      </c>
      <c r="C48" s="19">
        <v>1</v>
      </c>
      <c r="D48" s="19">
        <v>0</v>
      </c>
      <c r="E48" s="19">
        <v>0</v>
      </c>
      <c r="F48" s="35">
        <f>C48+D48+E48</f>
        <v>1</v>
      </c>
      <c r="G48" s="29"/>
      <c r="H48" s="1"/>
    </row>
    <row r="49" spans="1:8" x14ac:dyDescent="0.25">
      <c r="A49" s="25"/>
      <c r="B49" s="18"/>
      <c r="C49" s="19">
        <v>0</v>
      </c>
      <c r="D49" s="19">
        <v>0</v>
      </c>
      <c r="E49" s="19">
        <v>0</v>
      </c>
      <c r="F49" s="35">
        <f>C49+D49+E49</f>
        <v>0</v>
      </c>
      <c r="G49" s="29"/>
      <c r="H49" s="1"/>
    </row>
    <row r="50" spans="1:8" x14ac:dyDescent="0.25">
      <c r="A50" s="25"/>
      <c r="B50" s="18"/>
      <c r="C50" s="19">
        <v>0</v>
      </c>
      <c r="D50" s="19">
        <v>0</v>
      </c>
      <c r="E50" s="19">
        <v>0</v>
      </c>
      <c r="F50" s="35">
        <f>C50+D50+E50</f>
        <v>0</v>
      </c>
      <c r="G50" s="29"/>
      <c r="H50" s="1"/>
    </row>
    <row r="51" spans="1:8" x14ac:dyDescent="0.25">
      <c r="A51" s="25"/>
      <c r="B51" s="18"/>
      <c r="C51" s="19">
        <v>0</v>
      </c>
      <c r="D51" s="19">
        <v>0</v>
      </c>
      <c r="E51" s="19">
        <v>0</v>
      </c>
      <c r="F51" s="35">
        <f>C51+D51+E51</f>
        <v>0</v>
      </c>
      <c r="G51" s="29"/>
      <c r="H51" s="1"/>
    </row>
    <row r="52" spans="1:8" x14ac:dyDescent="0.25">
      <c r="A52" s="25"/>
      <c r="B52" s="18"/>
      <c r="C52" s="19">
        <v>0</v>
      </c>
      <c r="D52" s="19">
        <v>0</v>
      </c>
      <c r="E52" s="19">
        <v>0</v>
      </c>
      <c r="F52" s="35">
        <f>C52+D52+E52</f>
        <v>0</v>
      </c>
      <c r="G52" s="29"/>
      <c r="H52" s="1"/>
    </row>
    <row r="53" spans="1:8" x14ac:dyDescent="0.25">
      <c r="A53" s="25"/>
      <c r="B53" s="18"/>
      <c r="C53" s="19">
        <v>0</v>
      </c>
      <c r="D53" s="19">
        <v>0</v>
      </c>
      <c r="E53" s="19">
        <v>0</v>
      </c>
      <c r="F53" s="35">
        <f>C53+D53+E53</f>
        <v>0</v>
      </c>
      <c r="G53" s="29"/>
      <c r="H53" s="1"/>
    </row>
    <row r="54" spans="1:8" x14ac:dyDescent="0.25">
      <c r="A54" s="25"/>
      <c r="B54" s="18"/>
      <c r="C54" s="19">
        <v>0</v>
      </c>
      <c r="D54" s="19">
        <v>0</v>
      </c>
      <c r="E54" s="19">
        <v>0</v>
      </c>
      <c r="F54" s="35">
        <f>C54+D54+E54</f>
        <v>0</v>
      </c>
      <c r="G54" s="29"/>
      <c r="H54" s="1"/>
    </row>
    <row r="55" spans="1:8" x14ac:dyDescent="0.25">
      <c r="A55" s="25"/>
      <c r="B55" s="18"/>
      <c r="C55" s="19">
        <v>0</v>
      </c>
      <c r="D55" s="19">
        <v>0</v>
      </c>
      <c r="E55" s="19">
        <v>0</v>
      </c>
      <c r="F55" s="35">
        <f>C55+D55+E55</f>
        <v>0</v>
      </c>
      <c r="G55" s="29"/>
      <c r="H55" s="1"/>
    </row>
    <row r="56" spans="1:8" x14ac:dyDescent="0.25">
      <c r="A56" s="25"/>
      <c r="B56" s="18"/>
      <c r="C56" s="19">
        <v>0</v>
      </c>
      <c r="D56" s="19">
        <v>0</v>
      </c>
      <c r="E56" s="19">
        <v>0</v>
      </c>
      <c r="F56" s="35">
        <f>C56+D56+E56</f>
        <v>0</v>
      </c>
      <c r="G56" s="29"/>
      <c r="H56" s="1"/>
    </row>
    <row r="57" spans="1:8" x14ac:dyDescent="0.25">
      <c r="A57" s="26"/>
      <c r="B57" s="27" t="s">
        <v>14</v>
      </c>
      <c r="C57" s="38">
        <v>0</v>
      </c>
      <c r="D57" s="38">
        <v>2</v>
      </c>
      <c r="E57" s="38">
        <v>6</v>
      </c>
      <c r="F57" s="36">
        <f>SUM(F45:F56)</f>
        <v>9</v>
      </c>
      <c r="G57" s="30"/>
      <c r="H57" s="1"/>
    </row>
    <row r="58" spans="1:8" ht="15" customHeight="1" x14ac:dyDescent="0.25">
      <c r="A58" s="17">
        <v>5</v>
      </c>
      <c r="B58" s="18" t="s">
        <v>4</v>
      </c>
      <c r="C58" s="19">
        <v>0</v>
      </c>
      <c r="D58" s="19">
        <v>0</v>
      </c>
      <c r="E58" s="19">
        <v>0</v>
      </c>
      <c r="F58" s="35">
        <f>C58+D58+E58</f>
        <v>0</v>
      </c>
      <c r="G58" s="28">
        <f t="shared" ref="G58:G84" si="6">COUNTIF(F58:F69,"&gt;0")-COUNTIFS($B58:$B69,"*sp.*",F58:F69,"&gt;0")-COUNTIFS($B58:$B69,"Serotule",F58:F69,"&gt;0")-COUNTIFS($B58:$B69,"Pipistrelle de Kuhl/Nathusius",F58:F69,"&gt;0")</f>
        <v>0</v>
      </c>
      <c r="H58" s="1"/>
    </row>
    <row r="59" spans="1:8" x14ac:dyDescent="0.25">
      <c r="A59" s="20"/>
      <c r="B59" s="18"/>
      <c r="C59" s="19">
        <v>0</v>
      </c>
      <c r="D59" s="19">
        <v>0</v>
      </c>
      <c r="E59" s="19">
        <v>0</v>
      </c>
      <c r="F59" s="35">
        <f>C59+D59+E59</f>
        <v>0</v>
      </c>
      <c r="G59" s="29"/>
      <c r="H59" s="1"/>
    </row>
    <row r="60" spans="1:8" x14ac:dyDescent="0.25">
      <c r="A60" s="20"/>
      <c r="B60" s="18"/>
      <c r="C60" s="19">
        <v>0</v>
      </c>
      <c r="D60" s="19">
        <v>0</v>
      </c>
      <c r="E60" s="19">
        <v>0</v>
      </c>
      <c r="F60" s="35">
        <f>C60+D60+E60</f>
        <v>0</v>
      </c>
      <c r="G60" s="29"/>
      <c r="H60" s="1"/>
    </row>
    <row r="61" spans="1:8" x14ac:dyDescent="0.25">
      <c r="A61" s="20"/>
      <c r="B61" s="18"/>
      <c r="C61" s="19">
        <v>0</v>
      </c>
      <c r="D61" s="19">
        <v>0</v>
      </c>
      <c r="E61" s="19">
        <v>0</v>
      </c>
      <c r="F61" s="35">
        <f>C61+D61+E61</f>
        <v>0</v>
      </c>
      <c r="G61" s="29"/>
      <c r="H61" s="1"/>
    </row>
    <row r="62" spans="1:8" x14ac:dyDescent="0.25">
      <c r="A62" s="20"/>
      <c r="B62" s="18"/>
      <c r="C62" s="19">
        <v>0</v>
      </c>
      <c r="D62" s="19">
        <v>0</v>
      </c>
      <c r="E62" s="19">
        <v>0</v>
      </c>
      <c r="F62" s="35">
        <f>C62+D62+E62</f>
        <v>0</v>
      </c>
      <c r="G62" s="29"/>
      <c r="H62" s="1"/>
    </row>
    <row r="63" spans="1:8" x14ac:dyDescent="0.25">
      <c r="A63" s="20"/>
      <c r="B63" s="18"/>
      <c r="C63" s="19">
        <v>0</v>
      </c>
      <c r="D63" s="19">
        <v>0</v>
      </c>
      <c r="E63" s="19">
        <v>0</v>
      </c>
      <c r="F63" s="35">
        <f>C63+D63+E63</f>
        <v>0</v>
      </c>
      <c r="G63" s="29"/>
      <c r="H63" s="1"/>
    </row>
    <row r="64" spans="1:8" x14ac:dyDescent="0.25">
      <c r="A64" s="20"/>
      <c r="B64" s="18"/>
      <c r="C64" s="19">
        <v>0</v>
      </c>
      <c r="D64" s="19">
        <v>0</v>
      </c>
      <c r="E64" s="19">
        <v>0</v>
      </c>
      <c r="F64" s="35">
        <f>C64+D64+E64</f>
        <v>0</v>
      </c>
      <c r="G64" s="29"/>
      <c r="H64" s="1"/>
    </row>
    <row r="65" spans="1:8" x14ac:dyDescent="0.25">
      <c r="A65" s="20"/>
      <c r="B65" s="18"/>
      <c r="C65" s="19">
        <v>0</v>
      </c>
      <c r="D65" s="19">
        <v>0</v>
      </c>
      <c r="E65" s="19">
        <v>0</v>
      </c>
      <c r="F65" s="35">
        <f>C65+D65+E65</f>
        <v>0</v>
      </c>
      <c r="G65" s="29"/>
      <c r="H65" s="1"/>
    </row>
    <row r="66" spans="1:8" x14ac:dyDescent="0.25">
      <c r="A66" s="20"/>
      <c r="B66" s="18"/>
      <c r="C66" s="19">
        <v>0</v>
      </c>
      <c r="D66" s="19">
        <v>0</v>
      </c>
      <c r="E66" s="19">
        <v>0</v>
      </c>
      <c r="F66" s="35">
        <f>C66+D66+E66</f>
        <v>0</v>
      </c>
      <c r="G66" s="29"/>
      <c r="H66" s="1"/>
    </row>
    <row r="67" spans="1:8" x14ac:dyDescent="0.25">
      <c r="A67" s="20"/>
      <c r="B67" s="18"/>
      <c r="C67" s="19">
        <v>0</v>
      </c>
      <c r="D67" s="19">
        <v>0</v>
      </c>
      <c r="E67" s="19">
        <v>0</v>
      </c>
      <c r="F67" s="35">
        <f>C67+D67+E67</f>
        <v>0</v>
      </c>
      <c r="G67" s="29"/>
      <c r="H67" s="1"/>
    </row>
    <row r="68" spans="1:8" x14ac:dyDescent="0.25">
      <c r="A68" s="20"/>
      <c r="B68" s="18"/>
      <c r="C68" s="19">
        <v>0</v>
      </c>
      <c r="D68" s="19">
        <v>0</v>
      </c>
      <c r="E68" s="19">
        <v>0</v>
      </c>
      <c r="F68" s="35">
        <f>C68+D68+E68</f>
        <v>0</v>
      </c>
      <c r="G68" s="29"/>
      <c r="H68" s="1"/>
    </row>
    <row r="69" spans="1:8" x14ac:dyDescent="0.25">
      <c r="A69" s="20"/>
      <c r="B69" s="18"/>
      <c r="C69" s="19">
        <v>0</v>
      </c>
      <c r="D69" s="19">
        <v>0</v>
      </c>
      <c r="E69" s="19">
        <v>0</v>
      </c>
      <c r="F69" s="35">
        <f>C69+D69+E69</f>
        <v>0</v>
      </c>
      <c r="G69" s="29"/>
      <c r="H69" s="1"/>
    </row>
    <row r="70" spans="1:8" x14ac:dyDescent="0.25">
      <c r="A70" s="21"/>
      <c r="B70" s="22" t="s">
        <v>15</v>
      </c>
      <c r="C70" s="23">
        <v>0</v>
      </c>
      <c r="D70" s="23">
        <v>0</v>
      </c>
      <c r="E70" s="23">
        <v>0</v>
      </c>
      <c r="F70" s="36">
        <f>SUM(F58:F69)</f>
        <v>0</v>
      </c>
      <c r="G70" s="30"/>
      <c r="H70" s="1"/>
    </row>
    <row r="71" spans="1:8" ht="15" customHeight="1" x14ac:dyDescent="0.25">
      <c r="A71" s="24">
        <v>6</v>
      </c>
      <c r="B71" s="18" t="s">
        <v>10</v>
      </c>
      <c r="C71" s="19">
        <v>0</v>
      </c>
      <c r="D71" s="19">
        <v>0</v>
      </c>
      <c r="E71" s="19">
        <v>0</v>
      </c>
      <c r="F71" s="35">
        <f>C71+D71+E71</f>
        <v>0</v>
      </c>
      <c r="G71" s="28">
        <f t="shared" si="6"/>
        <v>0</v>
      </c>
      <c r="H71" s="1"/>
    </row>
    <row r="72" spans="1:8" x14ac:dyDescent="0.25">
      <c r="A72" s="25"/>
      <c r="B72" s="18" t="s">
        <v>4</v>
      </c>
      <c r="C72" s="19">
        <v>0</v>
      </c>
      <c r="D72" s="19">
        <v>0</v>
      </c>
      <c r="E72" s="19">
        <v>0</v>
      </c>
      <c r="F72" s="35">
        <f>C72+D72+E72</f>
        <v>0</v>
      </c>
      <c r="G72" s="29"/>
      <c r="H72" s="1"/>
    </row>
    <row r="73" spans="1:8" x14ac:dyDescent="0.25">
      <c r="A73" s="25"/>
      <c r="B73" s="18" t="s">
        <v>5</v>
      </c>
      <c r="C73" s="19">
        <v>0</v>
      </c>
      <c r="D73" s="19">
        <v>0</v>
      </c>
      <c r="E73" s="19">
        <v>0</v>
      </c>
      <c r="F73" s="35">
        <f>C73+D73+E73</f>
        <v>0</v>
      </c>
      <c r="G73" s="29"/>
      <c r="H73" s="1"/>
    </row>
    <row r="74" spans="1:8" x14ac:dyDescent="0.25">
      <c r="A74" s="25"/>
      <c r="B74" s="18" t="s">
        <v>16</v>
      </c>
      <c r="C74" s="19">
        <v>0</v>
      </c>
      <c r="D74" s="19">
        <v>0</v>
      </c>
      <c r="E74" s="19">
        <v>0</v>
      </c>
      <c r="F74" s="35">
        <f>C74+D74+E74</f>
        <v>0</v>
      </c>
      <c r="G74" s="29"/>
      <c r="H74" s="1"/>
    </row>
    <row r="75" spans="1:8" x14ac:dyDescent="0.25">
      <c r="A75" s="25"/>
      <c r="B75" s="18"/>
      <c r="C75" s="19">
        <v>0</v>
      </c>
      <c r="D75" s="19">
        <v>0</v>
      </c>
      <c r="E75" s="19">
        <v>0</v>
      </c>
      <c r="F75" s="35">
        <f>C75+D75+E75</f>
        <v>0</v>
      </c>
      <c r="G75" s="29"/>
      <c r="H75" s="1"/>
    </row>
    <row r="76" spans="1:8" x14ac:dyDescent="0.25">
      <c r="A76" s="25"/>
      <c r="B76" s="18"/>
      <c r="C76" s="19">
        <v>0</v>
      </c>
      <c r="D76" s="19">
        <v>0</v>
      </c>
      <c r="E76" s="19">
        <v>0</v>
      </c>
      <c r="F76" s="35">
        <f>C76+D76+E76</f>
        <v>0</v>
      </c>
      <c r="G76" s="29"/>
      <c r="H76" s="1"/>
    </row>
    <row r="77" spans="1:8" x14ac:dyDescent="0.25">
      <c r="A77" s="25"/>
      <c r="B77" s="18"/>
      <c r="C77" s="19">
        <v>0</v>
      </c>
      <c r="D77" s="19">
        <v>0</v>
      </c>
      <c r="E77" s="19">
        <v>0</v>
      </c>
      <c r="F77" s="35">
        <f>C77+D77+E77</f>
        <v>0</v>
      </c>
      <c r="G77" s="29"/>
      <c r="H77" s="1"/>
    </row>
    <row r="78" spans="1:8" x14ac:dyDescent="0.25">
      <c r="A78" s="25"/>
      <c r="B78" s="18"/>
      <c r="C78" s="19">
        <v>0</v>
      </c>
      <c r="D78" s="19">
        <v>0</v>
      </c>
      <c r="E78" s="19">
        <v>0</v>
      </c>
      <c r="F78" s="35">
        <f>C78+D78+E78</f>
        <v>0</v>
      </c>
      <c r="G78" s="29"/>
      <c r="H78" s="1"/>
    </row>
    <row r="79" spans="1:8" x14ac:dyDescent="0.25">
      <c r="A79" s="25"/>
      <c r="B79" s="18"/>
      <c r="C79" s="19">
        <v>0</v>
      </c>
      <c r="D79" s="19">
        <v>0</v>
      </c>
      <c r="E79" s="19">
        <v>0</v>
      </c>
      <c r="F79" s="35">
        <f>C79+D79+E79</f>
        <v>0</v>
      </c>
      <c r="G79" s="29"/>
      <c r="H79" s="1"/>
    </row>
    <row r="80" spans="1:8" x14ac:dyDescent="0.25">
      <c r="A80" s="25"/>
      <c r="B80" s="18"/>
      <c r="C80" s="19">
        <v>0</v>
      </c>
      <c r="D80" s="19">
        <v>0</v>
      </c>
      <c r="E80" s="19">
        <v>0</v>
      </c>
      <c r="F80" s="35">
        <f>C80+D80+E80</f>
        <v>0</v>
      </c>
      <c r="G80" s="29"/>
      <c r="H80" s="1"/>
    </row>
    <row r="81" spans="1:8" x14ac:dyDescent="0.25">
      <c r="A81" s="25"/>
      <c r="B81" s="18"/>
      <c r="C81" s="19">
        <v>0</v>
      </c>
      <c r="D81" s="19">
        <v>0</v>
      </c>
      <c r="E81" s="19">
        <v>0</v>
      </c>
      <c r="F81" s="35">
        <f>C81+D81+E81</f>
        <v>0</v>
      </c>
      <c r="G81" s="29"/>
      <c r="H81" s="1"/>
    </row>
    <row r="82" spans="1:8" x14ac:dyDescent="0.25">
      <c r="A82" s="25"/>
      <c r="B82" s="18"/>
      <c r="C82" s="19">
        <v>0</v>
      </c>
      <c r="D82" s="19">
        <v>0</v>
      </c>
      <c r="E82" s="19">
        <v>0</v>
      </c>
      <c r="F82" s="35">
        <f>C82+D82+E82</f>
        <v>0</v>
      </c>
      <c r="G82" s="29"/>
      <c r="H82" s="1"/>
    </row>
    <row r="83" spans="1:8" x14ac:dyDescent="0.25">
      <c r="A83" s="26"/>
      <c r="B83" s="27" t="s">
        <v>17</v>
      </c>
      <c r="C83" s="38">
        <v>0</v>
      </c>
      <c r="D83" s="38">
        <v>0</v>
      </c>
      <c r="E83" s="38">
        <v>0</v>
      </c>
      <c r="F83" s="36">
        <f t="shared" ref="F83" si="7">SUM(F71:F82)</f>
        <v>0</v>
      </c>
      <c r="G83" s="30"/>
      <c r="H83" s="1"/>
    </row>
    <row r="84" spans="1:8" ht="15" customHeight="1" x14ac:dyDescent="0.25">
      <c r="A84" s="17">
        <v>7</v>
      </c>
      <c r="B84" s="18" t="s">
        <v>10</v>
      </c>
      <c r="C84" s="19">
        <v>0</v>
      </c>
      <c r="D84" s="19">
        <v>0</v>
      </c>
      <c r="E84" s="19">
        <v>0</v>
      </c>
      <c r="F84" s="35">
        <f>C84+D84+E84</f>
        <v>0</v>
      </c>
      <c r="G84" s="28">
        <f t="shared" si="6"/>
        <v>3</v>
      </c>
      <c r="H84" s="1"/>
    </row>
    <row r="85" spans="1:8" x14ac:dyDescent="0.25">
      <c r="A85" s="20"/>
      <c r="B85" s="18" t="s">
        <v>4</v>
      </c>
      <c r="C85" s="19">
        <v>0</v>
      </c>
      <c r="D85" s="19">
        <v>120</v>
      </c>
      <c r="E85" s="19">
        <v>29</v>
      </c>
      <c r="F85" s="35">
        <f>C85+D85+E85</f>
        <v>149</v>
      </c>
      <c r="G85" s="29"/>
      <c r="H85" s="1"/>
    </row>
    <row r="86" spans="1:8" x14ac:dyDescent="0.25">
      <c r="A86" s="20"/>
      <c r="B86" s="18" t="s">
        <v>5</v>
      </c>
      <c r="C86" s="19">
        <v>0</v>
      </c>
      <c r="D86" s="19">
        <v>0</v>
      </c>
      <c r="E86" s="19">
        <v>2</v>
      </c>
      <c r="F86" s="35">
        <f>C86+D86+E86</f>
        <v>2</v>
      </c>
      <c r="G86" s="29"/>
      <c r="H86" s="1"/>
    </row>
    <row r="87" spans="1:8" x14ac:dyDescent="0.25">
      <c r="A87" s="20"/>
      <c r="B87" s="18" t="s">
        <v>8</v>
      </c>
      <c r="C87" s="19">
        <v>0</v>
      </c>
      <c r="D87" s="19">
        <v>0</v>
      </c>
      <c r="E87" s="19">
        <v>1</v>
      </c>
      <c r="F87" s="35">
        <f>C87+D87+E87</f>
        <v>1</v>
      </c>
      <c r="G87" s="29"/>
      <c r="H87" s="1"/>
    </row>
    <row r="88" spans="1:8" x14ac:dyDescent="0.25">
      <c r="A88" s="20"/>
      <c r="B88" s="18" t="s">
        <v>16</v>
      </c>
      <c r="C88" s="19">
        <v>0</v>
      </c>
      <c r="D88" s="19">
        <v>0</v>
      </c>
      <c r="E88" s="19">
        <v>0</v>
      </c>
      <c r="F88" s="35">
        <f>C88+D88+E88</f>
        <v>0</v>
      </c>
      <c r="G88" s="29"/>
      <c r="H88" s="1"/>
    </row>
    <row r="89" spans="1:8" x14ac:dyDescent="0.25">
      <c r="A89" s="20"/>
      <c r="B89" s="18" t="s">
        <v>18</v>
      </c>
      <c r="C89" s="19">
        <v>0</v>
      </c>
      <c r="D89" s="19">
        <v>0</v>
      </c>
      <c r="E89" s="19">
        <v>0</v>
      </c>
      <c r="F89" s="35">
        <f>C89+D89+E89</f>
        <v>0</v>
      </c>
      <c r="G89" s="29"/>
      <c r="H89" s="1"/>
    </row>
    <row r="90" spans="1:8" x14ac:dyDescent="0.25">
      <c r="A90" s="20"/>
      <c r="B90" s="18" t="s">
        <v>19</v>
      </c>
      <c r="C90" s="19">
        <v>0</v>
      </c>
      <c r="D90" s="19">
        <v>0</v>
      </c>
      <c r="E90" s="19">
        <v>0</v>
      </c>
      <c r="F90" s="35">
        <f>C90+D90+E90</f>
        <v>0</v>
      </c>
      <c r="G90" s="29"/>
      <c r="H90" s="1"/>
    </row>
    <row r="91" spans="1:8" x14ac:dyDescent="0.25">
      <c r="A91" s="20"/>
      <c r="B91" s="18"/>
      <c r="C91" s="19">
        <v>0</v>
      </c>
      <c r="D91" s="19">
        <v>0</v>
      </c>
      <c r="E91" s="19">
        <v>0</v>
      </c>
      <c r="F91" s="35">
        <f>C91+D91+E91</f>
        <v>0</v>
      </c>
      <c r="G91" s="29"/>
      <c r="H91" s="1"/>
    </row>
    <row r="92" spans="1:8" x14ac:dyDescent="0.25">
      <c r="A92" s="20"/>
      <c r="B92" s="18"/>
      <c r="C92" s="19">
        <v>0</v>
      </c>
      <c r="D92" s="19">
        <v>0</v>
      </c>
      <c r="E92" s="19">
        <v>0</v>
      </c>
      <c r="F92" s="35">
        <f>C92+D92+E92</f>
        <v>0</v>
      </c>
      <c r="G92" s="29"/>
      <c r="H92" s="1"/>
    </row>
    <row r="93" spans="1:8" x14ac:dyDescent="0.25">
      <c r="A93" s="20"/>
      <c r="B93" s="18"/>
      <c r="C93" s="19">
        <v>0</v>
      </c>
      <c r="D93" s="19">
        <v>0</v>
      </c>
      <c r="E93" s="19">
        <v>0</v>
      </c>
      <c r="F93" s="35">
        <f>C93+D93+E93</f>
        <v>0</v>
      </c>
      <c r="G93" s="29"/>
      <c r="H93" s="1"/>
    </row>
    <row r="94" spans="1:8" x14ac:dyDescent="0.25">
      <c r="A94" s="20"/>
      <c r="B94" s="18"/>
      <c r="C94" s="19">
        <v>0</v>
      </c>
      <c r="D94" s="19">
        <v>0</v>
      </c>
      <c r="E94" s="19">
        <v>0</v>
      </c>
      <c r="F94" s="35">
        <f>C94+D94+E94</f>
        <v>0</v>
      </c>
      <c r="G94" s="29"/>
      <c r="H94" s="1"/>
    </row>
    <row r="95" spans="1:8" x14ac:dyDescent="0.25">
      <c r="A95" s="20"/>
      <c r="B95" s="18"/>
      <c r="C95" s="19">
        <v>0</v>
      </c>
      <c r="D95" s="19">
        <v>0</v>
      </c>
      <c r="E95" s="19">
        <v>0</v>
      </c>
      <c r="F95" s="35">
        <f>C95+D95+E95</f>
        <v>0</v>
      </c>
      <c r="G95" s="29"/>
      <c r="H95" s="1"/>
    </row>
    <row r="96" spans="1:8" x14ac:dyDescent="0.25">
      <c r="A96" s="21"/>
      <c r="B96" s="22" t="s">
        <v>20</v>
      </c>
      <c r="C96" s="23">
        <v>0</v>
      </c>
      <c r="D96" s="23">
        <v>120</v>
      </c>
      <c r="E96" s="23">
        <v>32</v>
      </c>
      <c r="F96" s="36">
        <f>SUM(F84:F95)</f>
        <v>152</v>
      </c>
      <c r="G96" s="30"/>
      <c r="H96" s="1"/>
    </row>
    <row r="97" spans="1:11" ht="32.25" customHeight="1" x14ac:dyDescent="0.25">
      <c r="A97" s="31"/>
      <c r="B97" s="32"/>
      <c r="C97" s="34">
        <f>SUM(C83,C70,C57,C44,C31,C18,C96)</f>
        <v>0</v>
      </c>
      <c r="D97" s="34">
        <f>SUM(D83,D70,D57,D44,D31,D18,D96)</f>
        <v>136</v>
      </c>
      <c r="E97" s="34">
        <f>SUM(E83,E70,E57,E44,E31,E18,E96)</f>
        <v>46</v>
      </c>
      <c r="F97" s="33">
        <f>SUM(F83,F70,F57,F44,F31,F18,F96)</f>
        <v>183</v>
      </c>
      <c r="G97" s="37">
        <f>COUNTIFS($B6:$B96,"&lt;&gt;''",F6:F96,"&gt;0")-COUNTIFS($B6:$B96,"*Total*",F6:F96,"&gt;0")</f>
        <v>10</v>
      </c>
      <c r="H97" s="1"/>
      <c r="I97" s="39" t="s">
        <v>25</v>
      </c>
      <c r="J97" s="39"/>
      <c r="K97" s="39"/>
    </row>
    <row r="98" spans="1:11" x14ac:dyDescent="0.25">
      <c r="G98" s="3">
        <f>COUNTIF(F6:F96,"&gt;0")</f>
        <v>14</v>
      </c>
    </row>
    <row r="99" spans="1:11" x14ac:dyDescent="0.25">
      <c r="G99" s="1">
        <f>SUMPRODUCT(COUNTIF($B6:$B96,"&gt;&lt;"))</f>
        <v>34</v>
      </c>
    </row>
  </sheetData>
  <mergeCells count="24">
    <mergeCell ref="C2:G3"/>
    <mergeCell ref="I97:K97"/>
    <mergeCell ref="A97:B97"/>
    <mergeCell ref="A84:A96"/>
    <mergeCell ref="G84:G96"/>
    <mergeCell ref="A71:A83"/>
    <mergeCell ref="G71:G83"/>
    <mergeCell ref="A58:A70"/>
    <mergeCell ref="G58:G70"/>
    <mergeCell ref="A45:A57"/>
    <mergeCell ref="G45:G57"/>
    <mergeCell ref="A32:A44"/>
    <mergeCell ref="G32:G44"/>
    <mergeCell ref="A19:A31"/>
    <mergeCell ref="G19:G31"/>
    <mergeCell ref="A6:A18"/>
    <mergeCell ref="G6:G18"/>
    <mergeCell ref="G4:G5"/>
    <mergeCell ref="C4:C5"/>
    <mergeCell ref="D4:D5"/>
    <mergeCell ref="E4:E5"/>
    <mergeCell ref="A2:A5"/>
    <mergeCell ref="B2:B5"/>
    <mergeCell ref="F4:F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D59A84-F7C1-46F3-9569-0F100A89EF8A}">
          <x14:formula1>
            <xm:f>'[RT_2018_Corlay.xlsm]BASE Formules'!#REF!</xm:f>
          </x14:formula1>
          <xm:sqref>B6:B17 B19:B30 B32:B43 B45:B56 B84:B95 B71:B82 B58:B69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Activité par point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2019-02-07T13:15:00Z</dcterms:created>
  <dcterms:modified xsi:type="dcterms:W3CDTF">2019-02-07T14:11:12Z</dcterms:modified>
</cp:coreProperties>
</file>