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0" yWindow="45" windowWidth="18915" windowHeight="12075"/>
  </bookViews>
  <sheets>
    <sheet name="Tableau de comparaison" sheetId="1" r:id="rId1"/>
    <sheet name="Liste opérations" sheetId="2" r:id="rId2"/>
    <sheet name=" " sheetId="3" r:id="rId3"/>
    <sheet name="Feuil1" sheetId="4" r:id="rId4"/>
  </sheets>
  <calcPr calcId="125725"/>
</workbook>
</file>

<file path=xl/calcChain.xml><?xml version="1.0" encoding="utf-8"?>
<calcChain xmlns="http://schemas.openxmlformats.org/spreadsheetml/2006/main">
  <c r="N19" i="1"/>
  <c r="N20"/>
  <c r="N21"/>
  <c r="N22"/>
  <c r="N23"/>
  <c r="N24"/>
  <c r="N25"/>
  <c r="N26"/>
  <c r="N27"/>
  <c r="N28"/>
  <c r="N29"/>
  <c r="N30"/>
  <c r="N31"/>
  <c r="L11"/>
  <c r="K20"/>
  <c r="K21"/>
  <c r="K22"/>
  <c r="K23"/>
  <c r="K24"/>
  <c r="K25"/>
  <c r="K26"/>
  <c r="K27"/>
  <c r="K28"/>
  <c r="K29"/>
  <c r="K30"/>
  <c r="K31"/>
  <c r="K32"/>
  <c r="K33"/>
  <c r="K34"/>
  <c r="K35"/>
  <c r="K36"/>
  <c r="K37"/>
  <c r="K38"/>
  <c r="K39"/>
  <c r="K19"/>
  <c r="K43"/>
  <c r="L43"/>
  <c r="K44"/>
  <c r="L44"/>
  <c r="K45"/>
  <c r="L45"/>
  <c r="K46"/>
  <c r="L46"/>
  <c r="K47"/>
  <c r="L47"/>
  <c r="K48"/>
  <c r="L48"/>
  <c r="K49"/>
  <c r="L49"/>
  <c r="K50"/>
  <c r="L50"/>
  <c r="K51"/>
  <c r="L51"/>
  <c r="K42"/>
  <c r="L20"/>
  <c r="L21"/>
  <c r="L22"/>
  <c r="L23"/>
  <c r="L24"/>
  <c r="L25"/>
  <c r="L26"/>
  <c r="L27"/>
  <c r="L28"/>
  <c r="L29"/>
  <c r="L30"/>
  <c r="L31"/>
  <c r="L32"/>
  <c r="L33"/>
  <c r="L34"/>
  <c r="L35"/>
  <c r="L36"/>
  <c r="L37"/>
  <c r="L19"/>
  <c r="C19"/>
  <c r="C20"/>
  <c r="C21"/>
  <c r="C22"/>
  <c r="C23"/>
  <c r="C24"/>
  <c r="C25"/>
  <c r="C26"/>
  <c r="C27"/>
  <c r="C28"/>
  <c r="B20"/>
  <c r="B21"/>
  <c r="B22"/>
  <c r="B23"/>
  <c r="B24"/>
  <c r="B25"/>
  <c r="B26"/>
  <c r="B27"/>
  <c r="B28"/>
  <c r="B19"/>
  <c r="C43"/>
  <c r="C44"/>
  <c r="C45"/>
  <c r="C46"/>
  <c r="C47"/>
  <c r="C48"/>
  <c r="C49"/>
  <c r="C50"/>
  <c r="C51"/>
  <c r="C52"/>
  <c r="C53"/>
  <c r="C54"/>
  <c r="C55"/>
  <c r="C56"/>
  <c r="C57"/>
  <c r="C58"/>
  <c r="B44"/>
  <c r="B45"/>
  <c r="B46"/>
  <c r="B47"/>
  <c r="B48"/>
  <c r="B49"/>
  <c r="B50"/>
  <c r="B51"/>
  <c r="B52"/>
  <c r="B53"/>
  <c r="B54"/>
  <c r="B55"/>
  <c r="B56"/>
  <c r="B57"/>
  <c r="B58"/>
  <c r="B59"/>
  <c r="B60"/>
  <c r="B61"/>
  <c r="B62"/>
  <c r="B43"/>
  <c r="C42"/>
  <c r="B42"/>
  <c r="L38"/>
  <c r="L39"/>
  <c r="M15"/>
  <c r="N15"/>
  <c r="O15"/>
  <c r="P15"/>
  <c r="Q15"/>
  <c r="R15"/>
  <c r="S15"/>
  <c r="L15"/>
  <c r="M12"/>
  <c r="N12"/>
  <c r="O12"/>
  <c r="P12"/>
  <c r="Q12"/>
  <c r="R12"/>
  <c r="S12"/>
  <c r="M13"/>
  <c r="N13"/>
  <c r="O13"/>
  <c r="P13"/>
  <c r="Q13"/>
  <c r="R13"/>
  <c r="S13"/>
  <c r="M14"/>
  <c r="N14"/>
  <c r="O14"/>
  <c r="P14"/>
  <c r="Q14"/>
  <c r="R14"/>
  <c r="S14"/>
  <c r="L13"/>
  <c r="L14"/>
  <c r="L12"/>
  <c r="M10"/>
  <c r="N10"/>
  <c r="O10"/>
  <c r="P10"/>
  <c r="Q10"/>
  <c r="R10"/>
  <c r="S10"/>
  <c r="L42"/>
  <c r="M11"/>
  <c r="N11"/>
  <c r="O11"/>
  <c r="P11"/>
  <c r="Q11"/>
  <c r="L10"/>
  <c r="Y16"/>
  <c r="K72"/>
  <c r="K80"/>
  <c r="K88"/>
  <c r="K96"/>
  <c r="K104"/>
  <c r="K112"/>
  <c r="M72"/>
  <c r="N72"/>
  <c r="O72"/>
  <c r="P72"/>
  <c r="Q72"/>
  <c r="R72"/>
  <c r="S72"/>
  <c r="M73"/>
  <c r="N73"/>
  <c r="O73"/>
  <c r="P73"/>
  <c r="Q73"/>
  <c r="R73"/>
  <c r="S73"/>
  <c r="M74"/>
  <c r="N74"/>
  <c r="O74"/>
  <c r="P74"/>
  <c r="Q74"/>
  <c r="R74"/>
  <c r="S74"/>
  <c r="M75"/>
  <c r="N75"/>
  <c r="O75"/>
  <c r="P75"/>
  <c r="Q75"/>
  <c r="R75"/>
  <c r="S75"/>
  <c r="M76"/>
  <c r="N76"/>
  <c r="O76"/>
  <c r="P76"/>
  <c r="Q76"/>
  <c r="R76"/>
  <c r="S76"/>
  <c r="M77"/>
  <c r="N77"/>
  <c r="O77"/>
  <c r="P77"/>
  <c r="Q77"/>
  <c r="R77"/>
  <c r="S77"/>
  <c r="M78"/>
  <c r="N78"/>
  <c r="O78"/>
  <c r="P78"/>
  <c r="Q78"/>
  <c r="R78"/>
  <c r="S78"/>
  <c r="M79"/>
  <c r="N79"/>
  <c r="O79"/>
  <c r="P79"/>
  <c r="Q79"/>
  <c r="R79"/>
  <c r="S79"/>
  <c r="M80"/>
  <c r="N80"/>
  <c r="O80"/>
  <c r="P80"/>
  <c r="Q80"/>
  <c r="R80"/>
  <c r="S80"/>
  <c r="M81"/>
  <c r="N81"/>
  <c r="O81"/>
  <c r="P81"/>
  <c r="Q81"/>
  <c r="R81"/>
  <c r="S81"/>
  <c r="M82"/>
  <c r="N82"/>
  <c r="O82"/>
  <c r="P82"/>
  <c r="Q82"/>
  <c r="R82"/>
  <c r="S82"/>
  <c r="M83"/>
  <c r="N83"/>
  <c r="O83"/>
  <c r="P83"/>
  <c r="Q83"/>
  <c r="R83"/>
  <c r="S83"/>
  <c r="M84"/>
  <c r="N84"/>
  <c r="O84"/>
  <c r="P84"/>
  <c r="Q84"/>
  <c r="R84"/>
  <c r="S84"/>
  <c r="M85"/>
  <c r="N85"/>
  <c r="O85"/>
  <c r="P85"/>
  <c r="Q85"/>
  <c r="R85"/>
  <c r="S85"/>
  <c r="M86"/>
  <c r="N86"/>
  <c r="O86"/>
  <c r="P86"/>
  <c r="Q86"/>
  <c r="R86"/>
  <c r="S86"/>
  <c r="M87"/>
  <c r="N87"/>
  <c r="O87"/>
  <c r="P87"/>
  <c r="Q87"/>
  <c r="R87"/>
  <c r="S87"/>
  <c r="M88"/>
  <c r="N88"/>
  <c r="O88"/>
  <c r="P88"/>
  <c r="Q88"/>
  <c r="R88"/>
  <c r="S88"/>
  <c r="M89"/>
  <c r="N89"/>
  <c r="O89"/>
  <c r="P89"/>
  <c r="Q89"/>
  <c r="R89"/>
  <c r="S89"/>
  <c r="M90"/>
  <c r="N90"/>
  <c r="O90"/>
  <c r="P90"/>
  <c r="Q90"/>
  <c r="R90"/>
  <c r="S90"/>
  <c r="M91"/>
  <c r="N91"/>
  <c r="O91"/>
  <c r="P91"/>
  <c r="Q91"/>
  <c r="R91"/>
  <c r="S91"/>
  <c r="M92"/>
  <c r="N92"/>
  <c r="O92"/>
  <c r="P92"/>
  <c r="Q92"/>
  <c r="R92"/>
  <c r="S92"/>
  <c r="M93"/>
  <c r="N93"/>
  <c r="O93"/>
  <c r="P93"/>
  <c r="Q93"/>
  <c r="R93"/>
  <c r="S93"/>
  <c r="M94"/>
  <c r="N94"/>
  <c r="O94"/>
  <c r="P94"/>
  <c r="Q94"/>
  <c r="R94"/>
  <c r="S94"/>
  <c r="M95"/>
  <c r="N95"/>
  <c r="O95"/>
  <c r="P95"/>
  <c r="Q95"/>
  <c r="R95"/>
  <c r="S95"/>
  <c r="M96"/>
  <c r="N96"/>
  <c r="O96"/>
  <c r="P96"/>
  <c r="Q96"/>
  <c r="R96"/>
  <c r="S96"/>
  <c r="M97"/>
  <c r="N97"/>
  <c r="O97"/>
  <c r="P97"/>
  <c r="Q97"/>
  <c r="R97"/>
  <c r="S97"/>
  <c r="M98"/>
  <c r="N98"/>
  <c r="O98"/>
  <c r="P98"/>
  <c r="Q98"/>
  <c r="R98"/>
  <c r="S98"/>
  <c r="M99"/>
  <c r="N99"/>
  <c r="O99"/>
  <c r="P99"/>
  <c r="Q99"/>
  <c r="R99"/>
  <c r="S99"/>
  <c r="M100"/>
  <c r="N100"/>
  <c r="O100"/>
  <c r="P100"/>
  <c r="Q100"/>
  <c r="R100"/>
  <c r="S100"/>
  <c r="M101"/>
  <c r="N101"/>
  <c r="O101"/>
  <c r="P101"/>
  <c r="Q101"/>
  <c r="R101"/>
  <c r="S101"/>
  <c r="M102"/>
  <c r="N102"/>
  <c r="O102"/>
  <c r="P102"/>
  <c r="Q102"/>
  <c r="R102"/>
  <c r="S102"/>
  <c r="M103"/>
  <c r="N103"/>
  <c r="O103"/>
  <c r="P103"/>
  <c r="Q103"/>
  <c r="R103"/>
  <c r="S103"/>
  <c r="M104"/>
  <c r="N104"/>
  <c r="O104"/>
  <c r="P104"/>
  <c r="Q104"/>
  <c r="R104"/>
  <c r="S104"/>
  <c r="M105"/>
  <c r="N105"/>
  <c r="O105"/>
  <c r="P105"/>
  <c r="Q105"/>
  <c r="R105"/>
  <c r="S105"/>
  <c r="M106"/>
  <c r="N106"/>
  <c r="O106"/>
  <c r="P106"/>
  <c r="Q106"/>
  <c r="R106"/>
  <c r="S106"/>
  <c r="M107"/>
  <c r="N107"/>
  <c r="O107"/>
  <c r="P107"/>
  <c r="Q107"/>
  <c r="R107"/>
  <c r="S107"/>
  <c r="M108"/>
  <c r="N108"/>
  <c r="O108"/>
  <c r="P108"/>
  <c r="Q108"/>
  <c r="R108"/>
  <c r="S108"/>
  <c r="M109"/>
  <c r="N109"/>
  <c r="O109"/>
  <c r="P109"/>
  <c r="Q109"/>
  <c r="R109"/>
  <c r="S109"/>
  <c r="M110"/>
  <c r="N110"/>
  <c r="O110"/>
  <c r="P110"/>
  <c r="Q110"/>
  <c r="R110"/>
  <c r="S110"/>
  <c r="M111"/>
  <c r="N111"/>
  <c r="O111"/>
  <c r="P111"/>
  <c r="Q111"/>
  <c r="R111"/>
  <c r="S111"/>
  <c r="M112"/>
  <c r="N112"/>
  <c r="O112"/>
  <c r="P112"/>
  <c r="Q112"/>
  <c r="R112"/>
  <c r="S112"/>
  <c r="M113"/>
  <c r="N113"/>
  <c r="O113"/>
  <c r="P113"/>
  <c r="Q113"/>
  <c r="R113"/>
  <c r="S113"/>
  <c r="M114"/>
  <c r="N114"/>
  <c r="O114"/>
  <c r="P114"/>
  <c r="Q114"/>
  <c r="R114"/>
  <c r="S114"/>
  <c r="M115"/>
  <c r="N115"/>
  <c r="O115"/>
  <c r="P115"/>
  <c r="Q115"/>
  <c r="R115"/>
  <c r="S115"/>
  <c r="M116"/>
  <c r="N116"/>
  <c r="O116"/>
  <c r="P116"/>
  <c r="Q116"/>
  <c r="R116"/>
  <c r="S116"/>
  <c r="M117"/>
  <c r="N117"/>
  <c r="O117"/>
  <c r="P117"/>
  <c r="Q117"/>
  <c r="R117"/>
  <c r="S117"/>
  <c r="M118"/>
  <c r="N118"/>
  <c r="O118"/>
  <c r="P118"/>
  <c r="Q118"/>
  <c r="R118"/>
  <c r="S118"/>
  <c r="M119"/>
  <c r="N119"/>
  <c r="O119"/>
  <c r="P119"/>
  <c r="Q119"/>
  <c r="R119"/>
  <c r="S119"/>
  <c r="L74"/>
  <c r="L75"/>
  <c r="L76"/>
  <c r="L77"/>
  <c r="L78"/>
  <c r="L79"/>
  <c r="L80"/>
  <c r="L81"/>
  <c r="L82"/>
  <c r="L83"/>
  <c r="L84"/>
  <c r="L85"/>
  <c r="L86"/>
  <c r="L87"/>
  <c r="L88"/>
  <c r="L89"/>
  <c r="L90"/>
  <c r="L91"/>
  <c r="L92"/>
  <c r="L93"/>
  <c r="L94"/>
  <c r="L95"/>
  <c r="L96"/>
  <c r="L97"/>
  <c r="L98"/>
  <c r="L99"/>
  <c r="L100"/>
  <c r="L101"/>
  <c r="L102"/>
  <c r="L103"/>
  <c r="L104"/>
  <c r="L105"/>
  <c r="L106"/>
  <c r="L107"/>
  <c r="L108"/>
  <c r="L109"/>
  <c r="L110"/>
  <c r="L111"/>
  <c r="L112"/>
  <c r="L113"/>
  <c r="L114"/>
  <c r="L115"/>
  <c r="L116"/>
  <c r="L117"/>
  <c r="L118"/>
  <c r="L119"/>
  <c r="L73"/>
  <c r="L72"/>
  <c r="R11"/>
  <c r="S11"/>
  <c r="AE17"/>
</calcChain>
</file>

<file path=xl/sharedStrings.xml><?xml version="1.0" encoding="utf-8"?>
<sst xmlns="http://schemas.openxmlformats.org/spreadsheetml/2006/main" count="3246" uniqueCount="314">
  <si>
    <t>Référence</t>
  </si>
  <si>
    <t>Composants</t>
  </si>
  <si>
    <t xml:space="preserve">Rondin wéma </t>
  </si>
  <si>
    <t>Quantité</t>
  </si>
  <si>
    <t>QUINCAILLERIRE</t>
  </si>
  <si>
    <t>Références</t>
  </si>
  <si>
    <t>609514-04</t>
  </si>
  <si>
    <t>609514-03</t>
  </si>
  <si>
    <t>H.M10X200.Z</t>
  </si>
  <si>
    <t>RD.12.27.Z</t>
  </si>
  <si>
    <t>E.FRE.M10.Z</t>
  </si>
  <si>
    <t>TRCC.M14X180.Z</t>
  </si>
  <si>
    <t>RD.16X32.Z</t>
  </si>
  <si>
    <t>E.FRE.M14.Z</t>
  </si>
  <si>
    <t>Sous composants</t>
  </si>
  <si>
    <t>V.TFTX06X140.I</t>
  </si>
  <si>
    <t>V.TFTX06X100.I</t>
  </si>
  <si>
    <t>V.TFTX06X080.I</t>
  </si>
  <si>
    <t>630-009-04</t>
  </si>
  <si>
    <t>630-009-04 SC</t>
  </si>
  <si>
    <t>630-009-04T11</t>
  </si>
  <si>
    <t>RD.14PZ</t>
  </si>
  <si>
    <t>609514-05</t>
  </si>
  <si>
    <t>630 009-05 (passage 3,00m+2contre appuis)</t>
  </si>
  <si>
    <t>630 009-06SC ( SANS CADENAS )</t>
  </si>
  <si>
    <t>630 009-09 (sciages passage 3,50 m)</t>
  </si>
  <si>
    <t>630 009-10 SCIAGES (passage 4,50m)</t>
  </si>
  <si>
    <t>630 009-14 (passage 2,50 m)</t>
  </si>
  <si>
    <t>630 009-15 (3,50 m armée)NE PAS VENDRE A MODIFIER</t>
  </si>
  <si>
    <t>630 009-17 (double passage 6 m)   VOIR BE</t>
  </si>
  <si>
    <t>630 009-18 (passage 3m 1 appui amovible)</t>
  </si>
  <si>
    <t>630 009-18 2 (passage3m; 1CA sur fourreau; bande réfléchissante)</t>
  </si>
  <si>
    <t>630 009-20 (passage 4,50m+2 contre appuis)</t>
  </si>
  <si>
    <t>630 009-21 (passage 5m +2 contre appuis)</t>
  </si>
  <si>
    <t>630 009-22 (passage 5m cadenas pompier)</t>
  </si>
  <si>
    <t>630 009-23 pivotante renforcée passage 4m</t>
  </si>
  <si>
    <t>630 009-24</t>
  </si>
  <si>
    <t>631 009-25</t>
  </si>
  <si>
    <t>630 009-26 (passage 4m + C100 sur platines)</t>
  </si>
  <si>
    <t>633 009-27</t>
  </si>
  <si>
    <t>634 009-28</t>
  </si>
  <si>
    <t>635 009-29</t>
  </si>
  <si>
    <t>636 009-30</t>
  </si>
  <si>
    <t>630-009-30 1</t>
  </si>
  <si>
    <t>630 009-30R  sciage 3m ROBINIER</t>
  </si>
  <si>
    <t>630 009-31 1</t>
  </si>
  <si>
    <t>630-009-32</t>
  </si>
  <si>
    <t>630 009-33 SCIAGES (passage 4,0m)</t>
  </si>
  <si>
    <t>630 009-34 (passage 2x2.50m)</t>
  </si>
  <si>
    <t>630 009-35</t>
  </si>
  <si>
    <t>631 009-36</t>
  </si>
  <si>
    <t>632 009-37</t>
  </si>
  <si>
    <t>630 009-38 STANDARD AVEC 1 APPUI RECEPTION 2M</t>
  </si>
  <si>
    <t>630 009-39 (passage double 8m -2x4m)</t>
  </si>
  <si>
    <t>630 009-091</t>
  </si>
  <si>
    <t>630 009-091R  sciage 3.50 m ROBINIER</t>
  </si>
  <si>
    <t>630 009-321 (armé passage 3m)</t>
  </si>
  <si>
    <t>Dimension</t>
  </si>
  <si>
    <t>630 009-03 (passage 4,00m+2contre appuis)</t>
  </si>
  <si>
    <t>E.M14.G</t>
  </si>
  <si>
    <t>TIR.10X080;Z</t>
  </si>
  <si>
    <t>RD.10X22.Z</t>
  </si>
  <si>
    <t>Rondin wéma</t>
  </si>
  <si>
    <t>Montant récepteur</t>
  </si>
  <si>
    <t>Montant cadenas</t>
  </si>
  <si>
    <t>Montage</t>
  </si>
  <si>
    <t>Sc.Rab</t>
  </si>
  <si>
    <t>Barrière</t>
  </si>
  <si>
    <t>Montant articulé</t>
  </si>
  <si>
    <t>Renfort barrière</t>
  </si>
  <si>
    <t>Usine</t>
  </si>
  <si>
    <t>Client</t>
  </si>
  <si>
    <t>Montant articulation</t>
  </si>
  <si>
    <t>Lamellé colléØ100 (a)</t>
  </si>
  <si>
    <t>Ø/largeur</t>
  </si>
  <si>
    <t>Longueur</t>
  </si>
  <si>
    <t>Epaisseur</t>
  </si>
  <si>
    <t>Ø/Largeur</t>
  </si>
  <si>
    <t>Supplément</t>
  </si>
  <si>
    <t>V.TFTX06X160.I</t>
  </si>
  <si>
    <t>V.TFTX06X120.I</t>
  </si>
  <si>
    <t>Vide</t>
  </si>
  <si>
    <t>630 009-06 (passage 4m + 2 contre appuis)</t>
  </si>
  <si>
    <t>TRCC.M16X180.G</t>
  </si>
  <si>
    <t>E.M16.G</t>
  </si>
  <si>
    <t>H.M14X160.Z</t>
  </si>
  <si>
    <t>609631-01</t>
  </si>
  <si>
    <t>H.M10X120.Z</t>
  </si>
  <si>
    <t>TIR.10X080.Z</t>
  </si>
  <si>
    <t>V.TFTX06X180.I</t>
  </si>
  <si>
    <t xml:space="preserve">630 009-10 </t>
  </si>
  <si>
    <t>H.M14X040.G</t>
  </si>
  <si>
    <t>TIR.10X180.Z</t>
  </si>
  <si>
    <t>630 009-13</t>
  </si>
  <si>
    <t>H.M10X110.Z</t>
  </si>
  <si>
    <t>RD.12X27.Z</t>
  </si>
  <si>
    <t>Variations</t>
  </si>
  <si>
    <t>RD.10X22</t>
  </si>
  <si>
    <t>H.M14X35.Z</t>
  </si>
  <si>
    <t>TRCC.14X160.Z</t>
  </si>
  <si>
    <t>60931-01</t>
  </si>
  <si>
    <t>H.M14X140.Z</t>
  </si>
  <si>
    <t>630 009-15</t>
  </si>
  <si>
    <t>H.M14X035.Z</t>
  </si>
  <si>
    <t>TIR.14X060.Z</t>
  </si>
  <si>
    <t>TRCC.M10X140.Z</t>
  </si>
  <si>
    <t>60944-01</t>
  </si>
  <si>
    <t>E.FREM14.Z</t>
  </si>
  <si>
    <t>Lamellé collé</t>
  </si>
  <si>
    <t>barriere</t>
  </si>
  <si>
    <t>Montant</t>
  </si>
  <si>
    <t>renfort</t>
  </si>
  <si>
    <t>cadenas</t>
  </si>
  <si>
    <t>récepteur</t>
  </si>
  <si>
    <t>articulation</t>
  </si>
  <si>
    <t>support</t>
  </si>
  <si>
    <t>630 009-18 1</t>
  </si>
  <si>
    <t xml:space="preserve"> </t>
  </si>
  <si>
    <t>}</t>
  </si>
  <si>
    <t>Identique sauf cadenas</t>
  </si>
  <si>
    <t>Montant cadenas armé</t>
  </si>
  <si>
    <t>Montant récepteur armé</t>
  </si>
  <si>
    <t>Sc,Rab</t>
  </si>
  <si>
    <t>Identique</t>
  </si>
  <si>
    <t>Voir quincailleire</t>
  </si>
  <si>
    <t>Robinier</t>
  </si>
  <si>
    <t>rondin support</t>
  </si>
  <si>
    <t>609514-13</t>
  </si>
  <si>
    <t>609424-03</t>
  </si>
  <si>
    <t>609631-10</t>
  </si>
  <si>
    <t>Commentaire</t>
  </si>
  <si>
    <t>E.M14.Z</t>
  </si>
  <si>
    <t>RD.14X30.G</t>
  </si>
  <si>
    <t>V.TRTX06X030.I</t>
  </si>
  <si>
    <t>TRCCM14X160.Z</t>
  </si>
  <si>
    <t>TRCCM14X180.Z</t>
  </si>
  <si>
    <t>TF.M10X230.Z</t>
  </si>
  <si>
    <t>V.TRTX06X050.I</t>
  </si>
  <si>
    <t>V.TFTX06X050.I</t>
  </si>
  <si>
    <t>V.TFTX06X200.I</t>
  </si>
  <si>
    <t>800016 modifié</t>
  </si>
  <si>
    <t>609514-09</t>
  </si>
  <si>
    <t>609444-08</t>
  </si>
  <si>
    <t>609444-09</t>
  </si>
  <si>
    <t>Opérations</t>
  </si>
  <si>
    <t>Perçage</t>
  </si>
  <si>
    <t>Chanfreinage</t>
  </si>
  <si>
    <t>Diamètre</t>
  </si>
  <si>
    <t xml:space="preserve">Méplat </t>
  </si>
  <si>
    <t>Montant Cadenas</t>
  </si>
  <si>
    <t>Lamage</t>
  </si>
  <si>
    <t>Ø30pfd30</t>
  </si>
  <si>
    <t>Ø30pfd20</t>
  </si>
  <si>
    <t>Ø32pfd30</t>
  </si>
  <si>
    <t>Supérieur</t>
  </si>
  <si>
    <t>Inférieur</t>
  </si>
  <si>
    <t>Rainure</t>
  </si>
  <si>
    <t>350*10</t>
  </si>
  <si>
    <t>Composant/Opération</t>
  </si>
  <si>
    <t>Coupe Biaise</t>
  </si>
  <si>
    <t>17°</t>
  </si>
  <si>
    <t>550*10</t>
  </si>
  <si>
    <t>74*154</t>
  </si>
  <si>
    <t>11°</t>
  </si>
  <si>
    <t>montant cadenas O</t>
  </si>
  <si>
    <t>Montant récepteur O</t>
  </si>
  <si>
    <t>Montant récepteur F</t>
  </si>
  <si>
    <t>Montant cadenas F</t>
  </si>
  <si>
    <t>Montant recepteur</t>
  </si>
  <si>
    <t>TIR.10X120.Z</t>
  </si>
  <si>
    <t>V.TFTXX06XX160.I</t>
  </si>
  <si>
    <t>V.TFTXX06XX120.I</t>
  </si>
  <si>
    <t>RD.16X40.I</t>
  </si>
  <si>
    <t>V.TFTX06X060.I</t>
  </si>
  <si>
    <t>800650 modifié</t>
  </si>
  <si>
    <t>HM.14X120.Z</t>
  </si>
  <si>
    <t>HM.14X160.Z</t>
  </si>
  <si>
    <t>E.FRE M10.Z</t>
  </si>
  <si>
    <t>RD.14X30.Z</t>
  </si>
  <si>
    <t>609434-03</t>
  </si>
  <si>
    <t>TRCC.M14X160.Z</t>
  </si>
  <si>
    <t>H.M20X120.Z</t>
  </si>
  <si>
    <t>TRCC.M10X100.Z</t>
  </si>
  <si>
    <t>V.TRTX07X200.I</t>
  </si>
  <si>
    <t>V.TRTX06X040.I</t>
  </si>
  <si>
    <t>PLAQ-ALUBLANC/VERT</t>
  </si>
  <si>
    <t>PTI-2.X45</t>
  </si>
  <si>
    <t>PD.630009-27.R1</t>
  </si>
  <si>
    <t>PD.630009-27.R2</t>
  </si>
  <si>
    <t>V.TR06X050.Z</t>
  </si>
  <si>
    <t>609444-10</t>
  </si>
  <si>
    <t>609631-03</t>
  </si>
  <si>
    <t>V.TFTX06X050.Z</t>
  </si>
  <si>
    <t>609444-11</t>
  </si>
  <si>
    <t>609630-01</t>
  </si>
  <si>
    <t>H.M0X110.Z</t>
  </si>
  <si>
    <t>E.M10.G</t>
  </si>
  <si>
    <t>V.TR05X050.I</t>
  </si>
  <si>
    <t>606444-20</t>
  </si>
  <si>
    <t>V.TR06X050.I</t>
  </si>
  <si>
    <t>609444-14</t>
  </si>
  <si>
    <t>H.MX14X160.Z</t>
  </si>
  <si>
    <t>609592-02</t>
  </si>
  <si>
    <t>RD.16X40</t>
  </si>
  <si>
    <t>609444-19</t>
  </si>
  <si>
    <t>609444-20</t>
  </si>
  <si>
    <t>Montant cadenas O</t>
  </si>
  <si>
    <t xml:space="preserve">Montant récepteur </t>
  </si>
  <si>
    <t xml:space="preserve">Support cadenas </t>
  </si>
  <si>
    <t>(Ø30pfd30*)2</t>
  </si>
  <si>
    <t>300*15</t>
  </si>
  <si>
    <t>10*10</t>
  </si>
  <si>
    <t>70°</t>
  </si>
  <si>
    <t>20°</t>
  </si>
  <si>
    <t>???</t>
  </si>
  <si>
    <t>15°</t>
  </si>
  <si>
    <t>555*10</t>
  </si>
  <si>
    <t>10°</t>
  </si>
  <si>
    <t>(20*20)*2</t>
  </si>
  <si>
    <t>Rainure/mi-bois</t>
  </si>
  <si>
    <t>220*70</t>
  </si>
  <si>
    <t>Perçage/ Entaille</t>
  </si>
  <si>
    <t>Ø30pfd15</t>
  </si>
  <si>
    <t>152*72</t>
  </si>
  <si>
    <t>100*52*30</t>
  </si>
  <si>
    <t>76°</t>
  </si>
  <si>
    <t>14°</t>
  </si>
  <si>
    <t>170*60</t>
  </si>
  <si>
    <t>Ø30pfd24</t>
  </si>
  <si>
    <t>102*52</t>
  </si>
  <si>
    <t>390*62*40</t>
  </si>
  <si>
    <t>Ø30</t>
  </si>
  <si>
    <t>630 009-16</t>
  </si>
  <si>
    <t>TRCC.M10X180.Z</t>
  </si>
  <si>
    <t>TRCC.M10X130.Z</t>
  </si>
  <si>
    <t>80°</t>
  </si>
  <si>
    <t>100°</t>
  </si>
  <si>
    <t>Montant Cadenas O</t>
  </si>
  <si>
    <t>Rainure/Feuillure</t>
  </si>
  <si>
    <t>65*51pfd7</t>
  </si>
  <si>
    <t>(Ø18pfd40)*2</t>
  </si>
  <si>
    <t>Rainure/mi bois</t>
  </si>
  <si>
    <t>300*50</t>
  </si>
  <si>
    <t>430*58</t>
  </si>
  <si>
    <t>Rainure/mi-bois/Entaille</t>
  </si>
  <si>
    <t>MB170*60</t>
  </si>
  <si>
    <t>120*42pfd30</t>
  </si>
  <si>
    <t>18°</t>
  </si>
  <si>
    <t>72°</t>
  </si>
  <si>
    <t>60°</t>
  </si>
  <si>
    <t>Rainure/entaille</t>
  </si>
  <si>
    <t>300*42*15</t>
  </si>
  <si>
    <t>70*7</t>
  </si>
  <si>
    <t>700*10</t>
  </si>
  <si>
    <t>8,5°</t>
  </si>
  <si>
    <t>760*10</t>
  </si>
  <si>
    <t>7,5°</t>
  </si>
  <si>
    <t>Mi-bois</t>
  </si>
  <si>
    <t>630 009 19</t>
  </si>
  <si>
    <t>445*54pfd18</t>
  </si>
  <si>
    <t>(Ø50pfd40)*2</t>
  </si>
  <si>
    <t>430*61</t>
  </si>
  <si>
    <t>75°</t>
  </si>
  <si>
    <t>V.TFTX06X80.I</t>
  </si>
  <si>
    <t>630 008-01</t>
  </si>
  <si>
    <t xml:space="preserve">Montant cadenas </t>
  </si>
  <si>
    <t>631 008-03</t>
  </si>
  <si>
    <t>632 008-10</t>
  </si>
  <si>
    <t>633 008-11</t>
  </si>
  <si>
    <t>634 008-12</t>
  </si>
  <si>
    <t>635 008-13</t>
  </si>
  <si>
    <t>636 008-14</t>
  </si>
  <si>
    <t>Montant de bloquage</t>
  </si>
  <si>
    <t>636 008-15</t>
  </si>
  <si>
    <t>637 008-16</t>
  </si>
  <si>
    <t>637 008-18</t>
  </si>
  <si>
    <t>638 008-31</t>
  </si>
  <si>
    <t>H.M10X220.Z</t>
  </si>
  <si>
    <t>630008-01</t>
  </si>
  <si>
    <t>H.M14X040.Z</t>
  </si>
  <si>
    <t>RD.14X28.Z</t>
  </si>
  <si>
    <t>TRCC.M16X140.Z</t>
  </si>
  <si>
    <t>632 008-11</t>
  </si>
  <si>
    <t>09514-04</t>
  </si>
  <si>
    <t>632 008-12</t>
  </si>
  <si>
    <t>632 008-13</t>
  </si>
  <si>
    <t>632 008-14</t>
  </si>
  <si>
    <t>609514-01</t>
  </si>
  <si>
    <t>632 008-15</t>
  </si>
  <si>
    <t>632 008-16</t>
  </si>
  <si>
    <t>632 008-18</t>
  </si>
  <si>
    <t>E.M10.Z</t>
  </si>
  <si>
    <t>609631T</t>
  </si>
  <si>
    <t>632 008-31</t>
  </si>
  <si>
    <t>TFTX 6*160</t>
  </si>
  <si>
    <t>TFTX 6*120</t>
  </si>
  <si>
    <t>TFTX 6*80</t>
  </si>
  <si>
    <t>Simple Rondin</t>
  </si>
  <si>
    <t>2 positions</t>
  </si>
  <si>
    <t>TFTX06X180.L</t>
  </si>
  <si>
    <t>TFTX06X140.L</t>
  </si>
  <si>
    <t>TFTX06X120.L</t>
  </si>
  <si>
    <t>Simple sicage</t>
  </si>
  <si>
    <t>1 position</t>
  </si>
  <si>
    <t xml:space="preserve">2 positions </t>
  </si>
  <si>
    <t>Simple sciage 2 positions</t>
  </si>
  <si>
    <t>Simple rondin fourreau</t>
  </si>
  <si>
    <t>CLIENT</t>
  </si>
  <si>
    <t>USINE</t>
  </si>
  <si>
    <t>Barrière pivotante</t>
  </si>
  <si>
    <t xml:space="preserve">Vérification </t>
  </si>
  <si>
    <t>OK</t>
  </si>
  <si>
    <t>Barrière type</t>
  </si>
  <si>
    <t>Barrières variantes</t>
  </si>
</sst>
</file>

<file path=xl/styles.xml><?xml version="1.0" encoding="utf-8"?>
<styleSheet xmlns="http://schemas.openxmlformats.org/spreadsheetml/2006/main">
  <fonts count="13">
    <font>
      <sz val="11"/>
      <color theme="1"/>
      <name val="Calibri"/>
      <family val="2"/>
      <scheme val="minor"/>
    </font>
    <font>
      <sz val="11"/>
      <color rgb="FFFF0000"/>
      <name val="Calibri"/>
      <family val="2"/>
      <scheme val="minor"/>
    </font>
    <font>
      <sz val="11"/>
      <color theme="0"/>
      <name val="Calibri"/>
      <family val="2"/>
      <scheme val="minor"/>
    </font>
    <font>
      <sz val="11"/>
      <name val="Calibri"/>
      <family val="2"/>
      <scheme val="minor"/>
    </font>
    <font>
      <b/>
      <sz val="11"/>
      <color theme="1"/>
      <name val="Calibri"/>
      <family val="2"/>
      <scheme val="minor"/>
    </font>
    <font>
      <sz val="11"/>
      <color theme="9"/>
      <name val="Calibri"/>
      <family val="2"/>
      <scheme val="minor"/>
    </font>
    <font>
      <i/>
      <sz val="11"/>
      <color theme="1"/>
      <name val="Calibri"/>
      <family val="2"/>
      <scheme val="minor"/>
    </font>
    <font>
      <i/>
      <sz val="11"/>
      <color theme="8"/>
      <name val="Calibri"/>
      <family val="2"/>
      <scheme val="minor"/>
    </font>
    <font>
      <sz val="11"/>
      <color theme="1"/>
      <name val="Calibri"/>
      <family val="2"/>
    </font>
    <font>
      <sz val="72"/>
      <color theme="1"/>
      <name val="Calibri"/>
      <family val="2"/>
    </font>
    <font>
      <sz val="72"/>
      <color theme="1"/>
      <name val="Calibri"/>
      <family val="2"/>
      <scheme val="minor"/>
    </font>
    <font>
      <sz val="11"/>
      <color rgb="FF000000"/>
      <name val="Calibri"/>
      <family val="2"/>
      <scheme val="minor"/>
    </font>
    <font>
      <u/>
      <sz val="7.7"/>
      <color theme="10"/>
      <name val="Calibri"/>
      <family val="2"/>
    </font>
  </fonts>
  <fills count="17">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5" tint="0.59999389629810485"/>
        <bgColor indexed="64"/>
      </patternFill>
    </fill>
    <fill>
      <patternFill patternType="solid">
        <fgColor theme="9"/>
        <bgColor indexed="64"/>
      </patternFill>
    </fill>
    <fill>
      <patternFill patternType="solid">
        <fgColor theme="7" tint="0.59999389629810485"/>
        <bgColor indexed="64"/>
      </patternFill>
    </fill>
    <fill>
      <patternFill patternType="solid">
        <fgColor rgb="FF00B0F0"/>
        <bgColor indexed="64"/>
      </patternFill>
    </fill>
    <fill>
      <patternFill patternType="solid">
        <fgColor rgb="FF00FF00"/>
        <bgColor indexed="64"/>
      </patternFill>
    </fill>
    <fill>
      <patternFill patternType="solid">
        <fgColor theme="3" tint="0.79998168889431442"/>
        <bgColor indexed="64"/>
      </patternFill>
    </fill>
    <fill>
      <patternFill patternType="solid">
        <fgColor theme="9" tint="0.39997558519241921"/>
        <bgColor indexed="64"/>
      </patternFill>
    </fill>
    <fill>
      <patternFill patternType="solid">
        <fgColor theme="6" tint="0.59999389629810485"/>
        <bgColor indexed="64"/>
      </patternFill>
    </fill>
    <fill>
      <patternFill patternType="solid">
        <fgColor rgb="FFC0C0C0"/>
        <bgColor indexed="64"/>
      </patternFill>
    </fill>
    <fill>
      <patternFill patternType="solid">
        <fgColor theme="0" tint="-0.249977111117893"/>
        <bgColor indexed="64"/>
      </patternFill>
    </fill>
    <fill>
      <patternFill patternType="solid">
        <fgColor rgb="FFFF5050"/>
        <bgColor indexed="64"/>
      </patternFill>
    </fill>
    <fill>
      <patternFill patternType="solid">
        <fgColor rgb="FF3399FF"/>
        <bgColor indexed="64"/>
      </patternFill>
    </fill>
    <fill>
      <patternFill patternType="solid">
        <fgColor rgb="FF66FF66"/>
        <bgColor indexed="64"/>
      </patternFill>
    </fill>
  </fills>
  <borders count="58">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diagonal/>
    </border>
    <border>
      <left/>
      <right/>
      <top style="thin">
        <color indexed="64"/>
      </top>
      <bottom style="thin">
        <color indexed="64"/>
      </bottom>
      <diagonal/>
    </border>
    <border>
      <left style="medium">
        <color indexed="64"/>
      </left>
      <right/>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bottom style="thin">
        <color indexed="64"/>
      </bottom>
      <diagonal/>
    </border>
    <border>
      <left style="medium">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s>
  <cellStyleXfs count="2">
    <xf numFmtId="0" fontId="0" fillId="0" borderId="0"/>
    <xf numFmtId="0" fontId="12" fillId="0" borderId="0" applyNumberFormat="0" applyFill="0" applyBorder="0" applyAlignment="0" applyProtection="0">
      <alignment vertical="top"/>
      <protection locked="0"/>
    </xf>
  </cellStyleXfs>
  <cellXfs count="634">
    <xf numFmtId="0" fontId="0" fillId="0" borderId="0" xfId="0"/>
    <xf numFmtId="0" fontId="0" fillId="0" borderId="1" xfId="0"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vertical="center"/>
    </xf>
    <xf numFmtId="0" fontId="0" fillId="0" borderId="0" xfId="0" applyFill="1" applyBorder="1" applyAlignment="1"/>
    <xf numFmtId="0" fontId="0" fillId="0" borderId="0" xfId="0" applyAlignment="1">
      <alignment horizontal="center" vertical="center"/>
    </xf>
    <xf numFmtId="0" fontId="1" fillId="0" borderId="0" xfId="0" applyFont="1" applyFill="1" applyBorder="1" applyAlignment="1"/>
    <xf numFmtId="0" fontId="0" fillId="0" borderId="20" xfId="0" applyBorder="1" applyAlignment="1">
      <alignment horizontal="center" vertical="center"/>
    </xf>
    <xf numFmtId="0" fontId="0" fillId="0" borderId="23" xfId="0" applyBorder="1" applyAlignment="1">
      <alignment horizontal="center" vertical="center"/>
    </xf>
    <xf numFmtId="0" fontId="0" fillId="0" borderId="26" xfId="0" applyBorder="1" applyAlignment="1">
      <alignment horizontal="center" vertical="center"/>
    </xf>
    <xf numFmtId="0" fontId="0" fillId="0" borderId="0" xfId="0" applyBorder="1"/>
    <xf numFmtId="0" fontId="0" fillId="0" borderId="2" xfId="0" applyBorder="1" applyAlignment="1">
      <alignment vertical="center"/>
    </xf>
    <xf numFmtId="0" fontId="2" fillId="0" borderId="0" xfId="0" applyFont="1" applyFill="1" applyBorder="1" applyAlignment="1">
      <alignment vertical="center"/>
    </xf>
    <xf numFmtId="0" fontId="0" fillId="0" borderId="1" xfId="0" applyBorder="1" applyAlignment="1">
      <alignment vertical="center"/>
    </xf>
    <xf numFmtId="0" fontId="0" fillId="6" borderId="1" xfId="0" applyFill="1" applyBorder="1" applyAlignment="1">
      <alignment horizontal="center" vertical="center"/>
    </xf>
    <xf numFmtId="0" fontId="0" fillId="0" borderId="1" xfId="0" applyFill="1" applyBorder="1" applyAlignment="1">
      <alignment horizontal="center" vertical="center" wrapText="1"/>
    </xf>
    <xf numFmtId="0" fontId="0" fillId="0" borderId="1" xfId="0" applyBorder="1" applyAlignment="1">
      <alignment horizontal="center" vertical="center" wrapText="1"/>
    </xf>
    <xf numFmtId="0" fontId="0" fillId="0" borderId="0" xfId="0" applyFill="1" applyBorder="1"/>
    <xf numFmtId="0" fontId="0" fillId="0" borderId="0" xfId="0" applyFill="1" applyBorder="1" applyAlignment="1">
      <alignment horizontal="center" vertical="center" wrapText="1"/>
    </xf>
    <xf numFmtId="0" fontId="0" fillId="0" borderId="0" xfId="0" applyBorder="1" applyAlignment="1">
      <alignment horizontal="center" vertical="center" wrapText="1"/>
    </xf>
    <xf numFmtId="0" fontId="0" fillId="0" borderId="30" xfId="0" applyBorder="1" applyAlignment="1">
      <alignment horizontal="center" vertical="center"/>
    </xf>
    <xf numFmtId="0" fontId="0" fillId="0" borderId="25" xfId="0" applyBorder="1" applyAlignment="1">
      <alignment horizontal="center" vertical="center"/>
    </xf>
    <xf numFmtId="0" fontId="0" fillId="0" borderId="22" xfId="0" applyFill="1" applyBorder="1" applyAlignment="1">
      <alignment horizontal="center" vertical="center"/>
    </xf>
    <xf numFmtId="0" fontId="0" fillId="0" borderId="31" xfId="0" applyBorder="1" applyAlignment="1">
      <alignment horizontal="center" vertical="center"/>
    </xf>
    <xf numFmtId="0" fontId="0" fillId="0" borderId="29" xfId="0" applyBorder="1" applyAlignment="1">
      <alignment horizontal="center" vertical="center"/>
    </xf>
    <xf numFmtId="0" fontId="0" fillId="0" borderId="24" xfId="0" applyBorder="1" applyAlignment="1">
      <alignment horizontal="center" vertical="center"/>
    </xf>
    <xf numFmtId="0" fontId="0" fillId="0" borderId="37" xfId="0" applyFill="1" applyBorder="1" applyAlignment="1">
      <alignment horizontal="center" vertical="center"/>
    </xf>
    <xf numFmtId="0" fontId="0" fillId="0" borderId="32" xfId="0" applyFill="1" applyBorder="1" applyAlignment="1">
      <alignment horizontal="center" vertical="center"/>
    </xf>
    <xf numFmtId="0" fontId="0" fillId="0" borderId="37" xfId="0"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vertical="center" wrapText="1"/>
    </xf>
    <xf numFmtId="0" fontId="3" fillId="0" borderId="0" xfId="0" applyFont="1" applyFill="1" applyBorder="1" applyAlignment="1">
      <alignment horizontal="left"/>
    </xf>
    <xf numFmtId="0" fontId="1" fillId="0" borderId="0" xfId="0" applyFont="1" applyFill="1" applyBorder="1" applyAlignment="1">
      <alignment horizontal="left"/>
    </xf>
    <xf numFmtId="0" fontId="6" fillId="0" borderId="0" xfId="0" applyFont="1"/>
    <xf numFmtId="0" fontId="7" fillId="0" borderId="0" xfId="0" applyFont="1" applyFill="1" applyBorder="1" applyAlignment="1">
      <alignment vertical="center"/>
    </xf>
    <xf numFmtId="0" fontId="0" fillId="0" borderId="0" xfId="0" applyFill="1" applyBorder="1" applyAlignment="1">
      <alignment horizontal="center" vertical="center"/>
    </xf>
    <xf numFmtId="0" fontId="0" fillId="0" borderId="46" xfId="0" applyFill="1" applyBorder="1" applyAlignment="1">
      <alignment horizontal="center" vertical="center"/>
    </xf>
    <xf numFmtId="0" fontId="0" fillId="0" borderId="47" xfId="0" applyFill="1" applyBorder="1" applyAlignment="1">
      <alignment horizontal="center" vertical="center"/>
    </xf>
    <xf numFmtId="0" fontId="0" fillId="0" borderId="5" xfId="0" applyFill="1" applyBorder="1" applyAlignment="1">
      <alignment horizontal="center" vertical="center"/>
    </xf>
    <xf numFmtId="0" fontId="0" fillId="0" borderId="40" xfId="0" applyBorder="1" applyAlignment="1">
      <alignment horizontal="center" vertical="center"/>
    </xf>
    <xf numFmtId="0" fontId="0" fillId="0" borderId="29" xfId="0" applyFill="1" applyBorder="1" applyAlignment="1">
      <alignment horizontal="center" vertical="center"/>
    </xf>
    <xf numFmtId="0" fontId="0" fillId="0" borderId="20" xfId="0" applyFill="1" applyBorder="1" applyAlignment="1">
      <alignment horizontal="center" vertical="center"/>
    </xf>
    <xf numFmtId="0" fontId="8" fillId="0" borderId="0" xfId="0" applyFont="1" applyBorder="1" applyAlignment="1">
      <alignment horizontal="center" vertical="center"/>
    </xf>
    <xf numFmtId="0" fontId="0" fillId="0" borderId="33" xfId="0" applyBorder="1" applyAlignment="1">
      <alignment horizontal="center" vertical="center"/>
    </xf>
    <xf numFmtId="0" fontId="0" fillId="0" borderId="49" xfId="0" applyBorder="1" applyAlignment="1">
      <alignment horizontal="center" vertical="center"/>
    </xf>
    <xf numFmtId="0" fontId="0" fillId="0" borderId="50" xfId="0" applyBorder="1" applyAlignment="1">
      <alignment horizontal="center" vertical="center"/>
    </xf>
    <xf numFmtId="0" fontId="0" fillId="2" borderId="6" xfId="0" applyFill="1" applyBorder="1" applyAlignment="1">
      <alignment vertical="center" wrapText="1"/>
    </xf>
    <xf numFmtId="0" fontId="0" fillId="2" borderId="8" xfId="0" applyFill="1" applyBorder="1" applyAlignment="1">
      <alignment vertical="center" wrapText="1"/>
    </xf>
    <xf numFmtId="0" fontId="0" fillId="2" borderId="19" xfId="0" applyFill="1" applyBorder="1" applyAlignment="1">
      <alignment vertical="center" wrapText="1"/>
    </xf>
    <xf numFmtId="0" fontId="0" fillId="2" borderId="10" xfId="0" applyFill="1" applyBorder="1" applyAlignment="1">
      <alignment vertical="center" wrapText="1"/>
    </xf>
    <xf numFmtId="0" fontId="0" fillId="0" borderId="0" xfId="0" applyFill="1" applyBorder="1" applyAlignment="1">
      <alignment horizontal="center" vertical="center"/>
    </xf>
    <xf numFmtId="0" fontId="0" fillId="0" borderId="48" xfId="0" applyBorder="1" applyAlignment="1">
      <alignment horizontal="center" vertical="center"/>
    </xf>
    <xf numFmtId="0" fontId="0" fillId="0" borderId="0" xfId="0" applyBorder="1" applyAlignment="1">
      <alignment vertical="center"/>
    </xf>
    <xf numFmtId="0" fontId="0" fillId="11" borderId="8" xfId="0" applyFill="1" applyBorder="1"/>
    <xf numFmtId="0" fontId="0" fillId="11" borderId="28" xfId="0" applyFill="1" applyBorder="1"/>
    <xf numFmtId="0" fontId="0" fillId="11" borderId="10" xfId="0" applyFill="1" applyBorder="1"/>
    <xf numFmtId="0" fontId="0" fillId="9" borderId="33" xfId="0" applyFill="1" applyBorder="1"/>
    <xf numFmtId="0" fontId="0" fillId="9" borderId="49" xfId="0" applyFill="1" applyBorder="1"/>
    <xf numFmtId="0" fontId="0" fillId="9" borderId="50" xfId="0" applyFill="1" applyBorder="1"/>
    <xf numFmtId="0" fontId="0" fillId="6" borderId="33" xfId="0" applyFill="1" applyBorder="1"/>
    <xf numFmtId="0" fontId="0" fillId="6" borderId="49" xfId="0" applyFill="1" applyBorder="1"/>
    <xf numFmtId="0" fontId="0" fillId="6" borderId="50" xfId="0" applyFill="1" applyBorder="1"/>
    <xf numFmtId="0" fontId="0" fillId="10" borderId="33" xfId="0" applyFill="1" applyBorder="1" applyAlignment="1">
      <alignment wrapText="1"/>
    </xf>
    <xf numFmtId="0" fontId="0" fillId="10" borderId="49" xfId="0" applyFill="1" applyBorder="1"/>
    <xf numFmtId="0" fontId="0" fillId="10" borderId="50" xfId="0" applyFill="1" applyBorder="1"/>
    <xf numFmtId="0" fontId="0" fillId="3" borderId="33" xfId="0" applyFill="1" applyBorder="1"/>
    <xf numFmtId="0" fontId="0" fillId="3" borderId="49" xfId="0" applyFill="1" applyBorder="1"/>
    <xf numFmtId="0" fontId="0" fillId="3" borderId="50" xfId="0" applyFill="1" applyBorder="1"/>
    <xf numFmtId="0" fontId="0" fillId="4" borderId="33" xfId="0" applyFill="1" applyBorder="1"/>
    <xf numFmtId="0" fontId="0" fillId="4" borderId="49" xfId="0" applyFill="1" applyBorder="1"/>
    <xf numFmtId="0" fontId="0" fillId="4" borderId="50" xfId="0" applyFill="1" applyBorder="1"/>
    <xf numFmtId="0" fontId="0" fillId="0" borderId="50" xfId="0" applyBorder="1" applyAlignment="1">
      <alignment wrapText="1"/>
    </xf>
    <xf numFmtId="0" fontId="0" fillId="10" borderId="50" xfId="0" applyFill="1" applyBorder="1" applyAlignment="1"/>
    <xf numFmtId="0" fontId="0" fillId="3" borderId="50" xfId="0" applyFill="1" applyBorder="1" applyAlignment="1"/>
    <xf numFmtId="0" fontId="0" fillId="11" borderId="50" xfId="0" applyFill="1" applyBorder="1" applyAlignment="1"/>
    <xf numFmtId="0" fontId="0" fillId="4" borderId="33" xfId="0" applyFill="1" applyBorder="1" applyAlignment="1">
      <alignment horizontal="right" vertical="center"/>
    </xf>
    <xf numFmtId="0" fontId="0" fillId="4" borderId="49" xfId="0" applyFill="1" applyBorder="1" applyAlignment="1">
      <alignment horizontal="right" vertical="center"/>
    </xf>
    <xf numFmtId="0" fontId="0" fillId="10" borderId="33" xfId="0" applyFill="1" applyBorder="1" applyAlignment="1"/>
    <xf numFmtId="0" fontId="0" fillId="10" borderId="49" xfId="0" applyFill="1" applyBorder="1" applyAlignment="1"/>
    <xf numFmtId="0" fontId="0" fillId="12" borderId="33" xfId="0" applyFill="1" applyBorder="1"/>
    <xf numFmtId="0" fontId="0" fillId="12" borderId="49" xfId="0" applyFill="1" applyBorder="1"/>
    <xf numFmtId="0" fontId="0" fillId="12" borderId="50" xfId="0" applyFill="1" applyBorder="1"/>
    <xf numFmtId="0" fontId="0" fillId="12" borderId="1" xfId="0" applyFill="1" applyBorder="1"/>
    <xf numFmtId="0" fontId="0" fillId="0" borderId="0" xfId="0" applyFill="1" applyBorder="1" applyAlignment="1">
      <alignment horizontal="center" vertical="center"/>
    </xf>
    <xf numFmtId="0" fontId="0" fillId="10" borderId="49" xfId="0" applyFill="1" applyBorder="1" applyAlignment="1">
      <alignment wrapText="1"/>
    </xf>
    <xf numFmtId="0" fontId="0" fillId="11" borderId="33" xfId="0" applyFill="1" applyBorder="1"/>
    <xf numFmtId="0" fontId="0" fillId="11" borderId="49" xfId="0" applyFill="1" applyBorder="1"/>
    <xf numFmtId="0" fontId="0" fillId="10" borderId="50" xfId="0" applyFill="1" applyBorder="1" applyAlignment="1">
      <alignment wrapText="1"/>
    </xf>
    <xf numFmtId="0" fontId="0" fillId="4" borderId="17" xfId="0" applyFill="1" applyBorder="1"/>
    <xf numFmtId="0" fontId="6" fillId="0" borderId="0" xfId="0" applyFont="1" applyBorder="1"/>
    <xf numFmtId="0" fontId="6" fillId="0" borderId="0" xfId="0" applyFont="1" applyBorder="1" applyAlignment="1">
      <alignment horizontal="center" vertical="center"/>
    </xf>
    <xf numFmtId="0" fontId="0" fillId="11" borderId="33" xfId="0" applyFill="1" applyBorder="1" applyAlignment="1"/>
    <xf numFmtId="0" fontId="0" fillId="0" borderId="22" xfId="0" applyBorder="1" applyAlignment="1">
      <alignment horizontal="center" vertical="center"/>
    </xf>
    <xf numFmtId="0" fontId="0" fillId="2" borderId="2" xfId="0" applyFill="1" applyBorder="1" applyAlignment="1">
      <alignment horizontal="center" vertical="center"/>
    </xf>
    <xf numFmtId="0" fontId="0" fillId="2" borderId="4" xfId="0" applyFill="1" applyBorder="1" applyAlignment="1">
      <alignment horizontal="center" vertical="center"/>
    </xf>
    <xf numFmtId="0" fontId="0" fillId="0" borderId="27"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vertical="center"/>
    </xf>
    <xf numFmtId="0" fontId="0" fillId="0" borderId="0" xfId="0" applyAlignment="1">
      <alignment vertical="center"/>
    </xf>
    <xf numFmtId="0" fontId="0" fillId="0" borderId="0" xfId="0" applyFill="1" applyAlignment="1">
      <alignment horizontal="center" vertical="center"/>
    </xf>
    <xf numFmtId="0" fontId="0" fillId="0" borderId="23" xfId="0" applyBorder="1" applyAlignment="1">
      <alignment vertical="center"/>
    </xf>
    <xf numFmtId="0" fontId="0" fillId="0" borderId="5" xfId="0" applyBorder="1" applyAlignment="1">
      <alignment vertical="center"/>
    </xf>
    <xf numFmtId="0" fontId="0" fillId="0" borderId="37" xfId="0" applyBorder="1" applyAlignment="1">
      <alignment vertical="center"/>
    </xf>
    <xf numFmtId="0" fontId="0" fillId="0" borderId="32" xfId="0" applyBorder="1" applyAlignment="1">
      <alignment vertical="center"/>
    </xf>
    <xf numFmtId="0" fontId="0" fillId="0" borderId="29" xfId="0" applyBorder="1" applyAlignment="1">
      <alignment vertical="center"/>
    </xf>
    <xf numFmtId="0" fontId="0" fillId="0" borderId="20" xfId="0" applyBorder="1" applyAlignment="1">
      <alignment vertical="center"/>
    </xf>
    <xf numFmtId="0" fontId="0" fillId="0" borderId="24" xfId="0" applyBorder="1" applyAlignment="1">
      <alignment vertical="center"/>
    </xf>
    <xf numFmtId="0" fontId="0" fillId="0" borderId="25" xfId="0" applyBorder="1" applyAlignment="1">
      <alignment vertical="center"/>
    </xf>
    <xf numFmtId="0" fontId="0" fillId="0" borderId="26" xfId="0" applyBorder="1" applyAlignment="1">
      <alignment vertical="center"/>
    </xf>
    <xf numFmtId="0" fontId="0" fillId="0" borderId="27" xfId="0" applyBorder="1" applyAlignment="1">
      <alignment vertical="center"/>
    </xf>
    <xf numFmtId="0" fontId="0" fillId="0" borderId="22" xfId="0" applyBorder="1" applyAlignment="1">
      <alignment horizontal="center" vertical="center"/>
    </xf>
    <xf numFmtId="0" fontId="0" fillId="0" borderId="0" xfId="0" applyFill="1" applyBorder="1" applyAlignment="1">
      <alignment horizontal="center" vertical="center"/>
    </xf>
    <xf numFmtId="0" fontId="0" fillId="0" borderId="27" xfId="0" applyBorder="1" applyAlignment="1">
      <alignment horizontal="center" vertical="center"/>
    </xf>
    <xf numFmtId="0" fontId="0" fillId="0" borderId="21" xfId="0" applyBorder="1" applyAlignment="1">
      <alignment horizontal="center" vertical="center"/>
    </xf>
    <xf numFmtId="0" fontId="0" fillId="0" borderId="19" xfId="0" applyBorder="1" applyAlignment="1"/>
    <xf numFmtId="0" fontId="0" fillId="9" borderId="10" xfId="0" applyFill="1" applyBorder="1"/>
    <xf numFmtId="0" fontId="0" fillId="9" borderId="8" xfId="0" applyFill="1" applyBorder="1"/>
    <xf numFmtId="0" fontId="0" fillId="9" borderId="28" xfId="0" applyFill="1" applyBorder="1"/>
    <xf numFmtId="0" fontId="0" fillId="4" borderId="17" xfId="0" applyFill="1" applyBorder="1" applyAlignment="1">
      <alignment horizontal="right" vertical="center"/>
    </xf>
    <xf numFmtId="0" fontId="0" fillId="9" borderId="49" xfId="0" applyFill="1" applyBorder="1" applyAlignment="1">
      <alignment vertical="center"/>
    </xf>
    <xf numFmtId="0" fontId="0" fillId="4" borderId="49" xfId="0" applyFill="1" applyBorder="1" applyAlignment="1">
      <alignment horizontal="center" vertical="center"/>
    </xf>
    <xf numFmtId="0" fontId="0" fillId="4" borderId="50" xfId="0" applyFill="1" applyBorder="1" applyAlignment="1">
      <alignment horizontal="center" vertical="center"/>
    </xf>
    <xf numFmtId="0" fontId="0" fillId="11" borderId="50" xfId="0" applyFill="1" applyBorder="1"/>
    <xf numFmtId="0" fontId="0" fillId="9" borderId="50" xfId="0" applyFill="1" applyBorder="1" applyAlignment="1">
      <alignment vertical="center"/>
    </xf>
    <xf numFmtId="0" fontId="0" fillId="4" borderId="1" xfId="0" applyFill="1" applyBorder="1"/>
    <xf numFmtId="0" fontId="0" fillId="3" borderId="49" xfId="0" applyFill="1" applyBorder="1" applyAlignment="1"/>
    <xf numFmtId="0" fontId="0" fillId="11" borderId="49" xfId="0" applyFill="1" applyBorder="1" applyAlignment="1"/>
    <xf numFmtId="0" fontId="0" fillId="9" borderId="5" xfId="0" applyFill="1" applyBorder="1"/>
    <xf numFmtId="0" fontId="0" fillId="6" borderId="5" xfId="0" applyFill="1" applyBorder="1"/>
    <xf numFmtId="0" fontId="0" fillId="10" borderId="5" xfId="0" applyFill="1" applyBorder="1" applyAlignment="1">
      <alignment wrapText="1"/>
    </xf>
    <xf numFmtId="0" fontId="0" fillId="3" borderId="5" xfId="0" applyFill="1" applyBorder="1"/>
    <xf numFmtId="0" fontId="0" fillId="11" borderId="5" xfId="0" applyFill="1" applyBorder="1"/>
    <xf numFmtId="0" fontId="0" fillId="10" borderId="5" xfId="0" applyFill="1" applyBorder="1"/>
    <xf numFmtId="0" fontId="0" fillId="10" borderId="5" xfId="0" applyFill="1" applyBorder="1" applyAlignment="1"/>
    <xf numFmtId="0" fontId="0" fillId="9" borderId="5" xfId="0" applyFill="1" applyBorder="1" applyAlignment="1">
      <alignment vertical="center"/>
    </xf>
    <xf numFmtId="0" fontId="0" fillId="9" borderId="11" xfId="0" applyFill="1" applyBorder="1"/>
    <xf numFmtId="0" fontId="0" fillId="6" borderId="11" xfId="0" applyFill="1" applyBorder="1"/>
    <xf numFmtId="0" fontId="0" fillId="10" borderId="11" xfId="0" applyFill="1" applyBorder="1" applyAlignment="1">
      <alignment wrapText="1"/>
    </xf>
    <xf numFmtId="0" fontId="0" fillId="3" borderId="11" xfId="0" applyFill="1" applyBorder="1"/>
    <xf numFmtId="0" fontId="0" fillId="11" borderId="11" xfId="0" applyFill="1" applyBorder="1"/>
    <xf numFmtId="0" fontId="0" fillId="4" borderId="29" xfId="0" applyFill="1" applyBorder="1"/>
    <xf numFmtId="0" fontId="0" fillId="9" borderId="48" xfId="0" applyFill="1" applyBorder="1"/>
    <xf numFmtId="0" fontId="0" fillId="6" borderId="48" xfId="0" applyFill="1" applyBorder="1"/>
    <xf numFmtId="0" fontId="0" fillId="10" borderId="48" xfId="0" applyFill="1" applyBorder="1" applyAlignment="1">
      <alignment wrapText="1"/>
    </xf>
    <xf numFmtId="0" fontId="0" fillId="3" borderId="48" xfId="0" applyFill="1" applyBorder="1"/>
    <xf numFmtId="0" fontId="0" fillId="11" borderId="48" xfId="0" applyFill="1" applyBorder="1"/>
    <xf numFmtId="0" fontId="0" fillId="12" borderId="20" xfId="0" applyFill="1" applyBorder="1"/>
    <xf numFmtId="0" fontId="0" fillId="4" borderId="23" xfId="0" applyFill="1" applyBorder="1"/>
    <xf numFmtId="0" fontId="0" fillId="12" borderId="22" xfId="0" applyFill="1" applyBorder="1"/>
    <xf numFmtId="0" fontId="0" fillId="4" borderId="24" xfId="0" applyFill="1" applyBorder="1"/>
    <xf numFmtId="0" fontId="0" fillId="9" borderId="30" xfId="0" applyFill="1" applyBorder="1"/>
    <xf numFmtId="0" fontId="0" fillId="6" borderId="30" xfId="0" applyFill="1" applyBorder="1"/>
    <xf numFmtId="0" fontId="0" fillId="10" borderId="30" xfId="0" applyFill="1" applyBorder="1"/>
    <xf numFmtId="0" fontId="0" fillId="3" borderId="30" xfId="0" applyFill="1" applyBorder="1"/>
    <xf numFmtId="0" fontId="0" fillId="11" borderId="30" xfId="0" applyFill="1" applyBorder="1"/>
    <xf numFmtId="0" fontId="0" fillId="12" borderId="25" xfId="0" applyFill="1" applyBorder="1"/>
    <xf numFmtId="0" fontId="0" fillId="9" borderId="15" xfId="0" applyFill="1" applyBorder="1"/>
    <xf numFmtId="0" fontId="0" fillId="6" borderId="15" xfId="0" applyFill="1" applyBorder="1"/>
    <xf numFmtId="0" fontId="0" fillId="10" borderId="15" xfId="0" applyFill="1" applyBorder="1" applyAlignment="1">
      <alignment wrapText="1"/>
    </xf>
    <xf numFmtId="0" fontId="0" fillId="3" borderId="15" xfId="0" applyFill="1" applyBorder="1"/>
    <xf numFmtId="0" fontId="0" fillId="11" borderId="15" xfId="0" applyFill="1" applyBorder="1"/>
    <xf numFmtId="0" fontId="0" fillId="10" borderId="11" xfId="0" applyFill="1" applyBorder="1" applyAlignment="1"/>
    <xf numFmtId="0" fontId="0" fillId="10" borderId="48" xfId="0" applyFill="1" applyBorder="1"/>
    <xf numFmtId="0" fontId="0" fillId="10" borderId="15" xfId="0" applyFill="1" applyBorder="1" applyAlignment="1"/>
    <xf numFmtId="0" fontId="0" fillId="10" borderId="48" xfId="0" applyFill="1" applyBorder="1" applyAlignment="1"/>
    <xf numFmtId="0" fontId="0" fillId="4" borderId="23" xfId="0" applyFill="1" applyBorder="1" applyAlignment="1">
      <alignment horizontal="center" vertical="center"/>
    </xf>
    <xf numFmtId="0" fontId="0" fillId="4" borderId="24" xfId="0" applyFill="1" applyBorder="1" applyAlignment="1">
      <alignment horizontal="center" vertical="center"/>
    </xf>
    <xf numFmtId="0" fontId="0" fillId="9" borderId="30" xfId="0" applyFill="1" applyBorder="1" applyAlignment="1">
      <alignment vertical="center"/>
    </xf>
    <xf numFmtId="0" fontId="0" fillId="10" borderId="30" xfId="0" applyFill="1" applyBorder="1" applyAlignment="1"/>
    <xf numFmtId="0" fontId="0" fillId="4" borderId="12" xfId="0" applyFill="1" applyBorder="1" applyAlignment="1">
      <alignment horizontal="right" vertical="center"/>
    </xf>
    <xf numFmtId="0" fontId="0" fillId="4" borderId="13" xfId="0" applyFill="1" applyBorder="1" applyAlignment="1">
      <alignment horizontal="right" vertical="center"/>
    </xf>
    <xf numFmtId="0" fontId="0" fillId="4" borderId="13" xfId="0" applyFill="1" applyBorder="1"/>
    <xf numFmtId="0" fontId="0" fillId="4" borderId="14" xfId="0" applyFill="1" applyBorder="1"/>
    <xf numFmtId="0" fontId="0" fillId="4" borderId="12" xfId="0" applyFill="1" applyBorder="1"/>
    <xf numFmtId="0" fontId="0" fillId="12" borderId="32" xfId="0" applyFill="1" applyBorder="1"/>
    <xf numFmtId="0" fontId="0" fillId="12" borderId="27" xfId="0" applyFill="1" applyBorder="1"/>
    <xf numFmtId="0" fontId="0" fillId="0" borderId="22" xfId="0" applyBorder="1" applyAlignment="1">
      <alignment horizontal="center" vertical="center"/>
    </xf>
    <xf numFmtId="0" fontId="0" fillId="0" borderId="27" xfId="0" applyBorder="1" applyAlignment="1">
      <alignment horizontal="center" vertical="center"/>
    </xf>
    <xf numFmtId="0" fontId="0" fillId="0" borderId="21" xfId="0" applyBorder="1" applyAlignment="1">
      <alignment horizontal="center" vertical="center"/>
    </xf>
    <xf numFmtId="0" fontId="6" fillId="4" borderId="49" xfId="0" applyFont="1" applyFill="1" applyBorder="1"/>
    <xf numFmtId="0" fontId="6" fillId="9" borderId="49" xfId="0" applyFont="1" applyFill="1" applyBorder="1"/>
    <xf numFmtId="0" fontId="0" fillId="13" borderId="49" xfId="0" applyFill="1" applyBorder="1"/>
    <xf numFmtId="0" fontId="6" fillId="13" borderId="49" xfId="0" applyFont="1" applyFill="1" applyBorder="1"/>
    <xf numFmtId="0" fontId="0" fillId="13" borderId="50" xfId="0" applyFill="1" applyBorder="1"/>
    <xf numFmtId="0" fontId="0" fillId="0" borderId="6" xfId="0" applyBorder="1" applyAlignment="1">
      <alignment vertical="center"/>
    </xf>
    <xf numFmtId="0" fontId="0" fillId="0" borderId="5" xfId="0" applyBorder="1" applyAlignment="1">
      <alignment horizontal="center" vertical="center"/>
    </xf>
    <xf numFmtId="0" fontId="0" fillId="0" borderId="11" xfId="0" applyBorder="1" applyAlignment="1">
      <alignment horizontal="center" vertical="center"/>
    </xf>
    <xf numFmtId="0" fontId="0" fillId="0" borderId="15" xfId="0" applyBorder="1" applyAlignment="1">
      <alignment horizontal="center" vertical="center"/>
    </xf>
    <xf numFmtId="0" fontId="0" fillId="0" borderId="22" xfId="0" applyBorder="1" applyAlignment="1">
      <alignment horizontal="center" vertical="center"/>
    </xf>
    <xf numFmtId="0" fontId="0" fillId="0" borderId="27" xfId="0" applyBorder="1" applyAlignment="1">
      <alignment horizontal="center" vertical="center"/>
    </xf>
    <xf numFmtId="0" fontId="0" fillId="0" borderId="30" xfId="0" applyBorder="1" applyAlignment="1">
      <alignment vertical="center"/>
    </xf>
    <xf numFmtId="0" fontId="0" fillId="0" borderId="25" xfId="0" applyFill="1" applyBorder="1" applyAlignment="1">
      <alignment horizontal="center" vertical="center"/>
    </xf>
    <xf numFmtId="0" fontId="0" fillId="0" borderId="6" xfId="0" applyBorder="1" applyAlignment="1">
      <alignment wrapText="1"/>
    </xf>
    <xf numFmtId="0" fontId="0" fillId="3" borderId="7" xfId="0" applyFill="1" applyBorder="1" applyAlignment="1"/>
    <xf numFmtId="0" fontId="0" fillId="12" borderId="8" xfId="0" applyFill="1" applyBorder="1"/>
    <xf numFmtId="0" fontId="0" fillId="0" borderId="8" xfId="0" applyBorder="1" applyAlignment="1">
      <alignment horizontal="center" vertical="center"/>
    </xf>
    <xf numFmtId="0" fontId="0" fillId="0" borderId="49" xfId="0" applyBorder="1" applyAlignment="1">
      <alignment vertical="center"/>
    </xf>
    <xf numFmtId="0" fontId="0" fillId="0" borderId="50" xfId="0" applyBorder="1" applyAlignment="1">
      <alignment vertical="center"/>
    </xf>
    <xf numFmtId="0" fontId="0" fillId="0" borderId="31"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0" fillId="0" borderId="29" xfId="0" applyFill="1" applyBorder="1" applyAlignment="1">
      <alignment horizontal="center"/>
    </xf>
    <xf numFmtId="0" fontId="0" fillId="0" borderId="20" xfId="0" applyFill="1" applyBorder="1" applyAlignment="1">
      <alignment horizontal="center"/>
    </xf>
    <xf numFmtId="0" fontId="0" fillId="0" borderId="46" xfId="0" applyFill="1" applyBorder="1" applyAlignment="1">
      <alignment horizontal="center"/>
    </xf>
    <xf numFmtId="0" fontId="0" fillId="0" borderId="47" xfId="0" applyFill="1" applyBorder="1" applyAlignment="1">
      <alignment horizontal="center"/>
    </xf>
    <xf numFmtId="0" fontId="0" fillId="0" borderId="23" xfId="0" applyBorder="1" applyAlignment="1"/>
    <xf numFmtId="0" fontId="0" fillId="0" borderId="22" xfId="0" applyBorder="1" applyAlignment="1"/>
    <xf numFmtId="0" fontId="0" fillId="0" borderId="0" xfId="0"/>
    <xf numFmtId="0" fontId="0" fillId="0" borderId="0" xfId="0" applyFill="1" applyBorder="1" applyAlignment="1">
      <alignment horizontal="center" vertical="center"/>
    </xf>
    <xf numFmtId="0" fontId="0" fillId="0" borderId="0" xfId="0" applyFill="1" applyBorder="1" applyAlignment="1">
      <alignment vertical="center"/>
    </xf>
    <xf numFmtId="0" fontId="0" fillId="0" borderId="0" xfId="0" applyFill="1" applyBorder="1" applyAlignment="1"/>
    <xf numFmtId="0" fontId="0" fillId="0" borderId="0" xfId="0" applyFill="1" applyBorder="1"/>
    <xf numFmtId="0" fontId="0" fillId="0" borderId="0" xfId="0" applyAlignment="1">
      <alignment horizontal="center"/>
    </xf>
    <xf numFmtId="0" fontId="0" fillId="6" borderId="49" xfId="0" applyFill="1" applyBorder="1"/>
    <xf numFmtId="0" fontId="0" fillId="4" borderId="33" xfId="0" applyFill="1" applyBorder="1"/>
    <xf numFmtId="0" fontId="0" fillId="10" borderId="49" xfId="0" applyFill="1" applyBorder="1" applyAlignment="1"/>
    <xf numFmtId="0" fontId="0" fillId="12" borderId="33" xfId="0" applyFill="1" applyBorder="1"/>
    <xf numFmtId="0" fontId="0" fillId="0" borderId="19" xfId="0" applyBorder="1" applyAlignment="1"/>
    <xf numFmtId="0" fontId="0" fillId="9" borderId="28" xfId="0" applyFill="1" applyBorder="1"/>
    <xf numFmtId="0" fontId="0" fillId="3" borderId="49" xfId="0" applyFill="1" applyBorder="1" applyAlignment="1"/>
    <xf numFmtId="0" fontId="0" fillId="11" borderId="49" xfId="0" applyFill="1" applyBorder="1" applyAlignment="1"/>
    <xf numFmtId="0" fontId="0" fillId="9" borderId="5" xfId="0" applyFill="1" applyBorder="1"/>
    <xf numFmtId="0" fontId="0" fillId="6" borderId="5" xfId="0" applyFill="1" applyBorder="1"/>
    <xf numFmtId="0" fontId="0" fillId="10" borderId="5" xfId="0" applyFill="1" applyBorder="1" applyAlignment="1">
      <alignment wrapText="1"/>
    </xf>
    <xf numFmtId="0" fontId="0" fillId="3" borderId="5" xfId="0" applyFill="1" applyBorder="1"/>
    <xf numFmtId="0" fontId="0" fillId="11" borderId="5" xfId="0" applyFill="1" applyBorder="1"/>
    <xf numFmtId="0" fontId="0" fillId="10" borderId="5" xfId="0" applyFill="1" applyBorder="1"/>
    <xf numFmtId="0" fontId="0" fillId="10" borderId="5" xfId="0" applyFill="1" applyBorder="1" applyAlignment="1"/>
    <xf numFmtId="0" fontId="0" fillId="9" borderId="5" xfId="0" applyFill="1" applyBorder="1" applyAlignment="1">
      <alignment vertical="center"/>
    </xf>
    <xf numFmtId="0" fontId="0" fillId="9" borderId="11" xfId="0" applyFill="1" applyBorder="1"/>
    <xf numFmtId="0" fontId="0" fillId="6" borderId="11" xfId="0" applyFill="1" applyBorder="1"/>
    <xf numFmtId="0" fontId="0" fillId="10" borderId="11" xfId="0" applyFill="1" applyBorder="1" applyAlignment="1">
      <alignment wrapText="1"/>
    </xf>
    <xf numFmtId="0" fontId="0" fillId="3" borderId="11" xfId="0" applyFill="1" applyBorder="1"/>
    <xf numFmtId="0" fontId="0" fillId="11" borderId="11" xfId="0" applyFill="1" applyBorder="1"/>
    <xf numFmtId="0" fontId="0" fillId="4" borderId="29" xfId="0" applyFill="1" applyBorder="1"/>
    <xf numFmtId="0" fontId="0" fillId="9" borderId="48" xfId="0" applyFill="1" applyBorder="1"/>
    <xf numFmtId="0" fontId="0" fillId="6" borderId="48" xfId="0" applyFill="1" applyBorder="1"/>
    <xf numFmtId="0" fontId="0" fillId="10" borderId="48" xfId="0" applyFill="1" applyBorder="1" applyAlignment="1">
      <alignment wrapText="1"/>
    </xf>
    <xf numFmtId="0" fontId="0" fillId="3" borderId="48" xfId="0" applyFill="1" applyBorder="1"/>
    <xf numFmtId="0" fontId="0" fillId="11" borderId="48" xfId="0" applyFill="1" applyBorder="1"/>
    <xf numFmtId="0" fontId="0" fillId="12" borderId="20" xfId="0" applyFill="1" applyBorder="1"/>
    <xf numFmtId="0" fontId="0" fillId="4" borderId="23" xfId="0" applyFill="1" applyBorder="1"/>
    <xf numFmtId="0" fontId="0" fillId="12" borderId="22" xfId="0" applyFill="1" applyBorder="1"/>
    <xf numFmtId="0" fontId="0" fillId="4" borderId="24" xfId="0" applyFill="1" applyBorder="1"/>
    <xf numFmtId="0" fontId="0" fillId="9" borderId="30" xfId="0" applyFill="1" applyBorder="1"/>
    <xf numFmtId="0" fontId="0" fillId="6" borderId="30" xfId="0" applyFill="1" applyBorder="1"/>
    <xf numFmtId="0" fontId="0" fillId="10" borderId="30" xfId="0" applyFill="1" applyBorder="1"/>
    <xf numFmtId="0" fontId="0" fillId="3" borderId="30" xfId="0" applyFill="1" applyBorder="1"/>
    <xf numFmtId="0" fontId="0" fillId="11" borderId="30" xfId="0" applyFill="1" applyBorder="1"/>
    <xf numFmtId="0" fontId="0" fillId="12" borderId="25" xfId="0" applyFill="1" applyBorder="1"/>
    <xf numFmtId="0" fontId="0" fillId="9" borderId="15" xfId="0" applyFill="1" applyBorder="1"/>
    <xf numFmtId="0" fontId="0" fillId="6" borderId="15" xfId="0" applyFill="1" applyBorder="1"/>
    <xf numFmtId="0" fontId="0" fillId="10" borderId="15" xfId="0" applyFill="1" applyBorder="1" applyAlignment="1">
      <alignment wrapText="1"/>
    </xf>
    <xf numFmtId="0" fontId="0" fillId="3" borderId="15" xfId="0" applyFill="1" applyBorder="1"/>
    <xf numFmtId="0" fontId="0" fillId="11" borderId="15" xfId="0" applyFill="1" applyBorder="1"/>
    <xf numFmtId="0" fontId="0" fillId="10" borderId="11" xfId="0" applyFill="1" applyBorder="1" applyAlignment="1"/>
    <xf numFmtId="0" fontId="0" fillId="10" borderId="48" xfId="0" applyFill="1" applyBorder="1"/>
    <xf numFmtId="0" fontId="0" fillId="10" borderId="15" xfId="0" applyFill="1" applyBorder="1" applyAlignment="1"/>
    <xf numFmtId="0" fontId="0" fillId="10" borderId="48" xfId="0" applyFill="1" applyBorder="1" applyAlignment="1"/>
    <xf numFmtId="0" fontId="0" fillId="4" borderId="23" xfId="0" applyFill="1" applyBorder="1" applyAlignment="1">
      <alignment horizontal="center" vertical="center"/>
    </xf>
    <xf numFmtId="0" fontId="0" fillId="4" borderId="24" xfId="0" applyFill="1" applyBorder="1" applyAlignment="1">
      <alignment horizontal="center" vertical="center"/>
    </xf>
    <xf numFmtId="0" fontId="0" fillId="9" borderId="30" xfId="0" applyFill="1" applyBorder="1" applyAlignment="1">
      <alignment vertical="center"/>
    </xf>
    <xf numFmtId="0" fontId="0" fillId="10" borderId="30" xfId="0" applyFill="1" applyBorder="1" applyAlignment="1"/>
    <xf numFmtId="0" fontId="0" fillId="4" borderId="12" xfId="0" applyFill="1" applyBorder="1" applyAlignment="1">
      <alignment horizontal="right" vertical="center"/>
    </xf>
    <xf numFmtId="0" fontId="0" fillId="4" borderId="13" xfId="0" applyFill="1" applyBorder="1" applyAlignment="1">
      <alignment horizontal="right" vertical="center"/>
    </xf>
    <xf numFmtId="0" fontId="0" fillId="4" borderId="13" xfId="0" applyFill="1" applyBorder="1"/>
    <xf numFmtId="0" fontId="0" fillId="4" borderId="14" xfId="0" applyFill="1" applyBorder="1"/>
    <xf numFmtId="0" fontId="0" fillId="4" borderId="12" xfId="0" applyFill="1" applyBorder="1"/>
    <xf numFmtId="0" fontId="0" fillId="12" borderId="32" xfId="0" applyFill="1" applyBorder="1"/>
    <xf numFmtId="0" fontId="0" fillId="12" borderId="27" xfId="0" applyFill="1" applyBorder="1"/>
    <xf numFmtId="0" fontId="0" fillId="0" borderId="6" xfId="0" applyBorder="1" applyAlignment="1">
      <alignment horizontal="center" vertical="center"/>
    </xf>
    <xf numFmtId="0" fontId="0" fillId="0" borderId="17" xfId="0" applyBorder="1" applyAlignment="1">
      <alignment horizontal="center" vertical="center"/>
    </xf>
    <xf numFmtId="0" fontId="0" fillId="0" borderId="19" xfId="0" applyBorder="1" applyAlignment="1">
      <alignment horizontal="center" vertical="center"/>
    </xf>
    <xf numFmtId="0" fontId="0" fillId="0" borderId="49" xfId="0" applyBorder="1" applyAlignment="1">
      <alignment horizontal="center" vertical="center"/>
    </xf>
    <xf numFmtId="0" fontId="0" fillId="0" borderId="33" xfId="0" applyBorder="1" applyAlignment="1">
      <alignment horizontal="center" vertical="center"/>
    </xf>
    <xf numFmtId="0" fontId="0" fillId="0" borderId="50" xfId="0" applyBorder="1" applyAlignment="1">
      <alignment horizontal="center" vertical="center"/>
    </xf>
    <xf numFmtId="0" fontId="0" fillId="8" borderId="2" xfId="0" applyFill="1" applyBorder="1" applyAlignment="1">
      <alignment horizontal="center" vertical="center"/>
    </xf>
    <xf numFmtId="0" fontId="0" fillId="8" borderId="3" xfId="0" applyFill="1" applyBorder="1" applyAlignment="1">
      <alignment horizontal="center" vertical="center"/>
    </xf>
    <xf numFmtId="0" fontId="0" fillId="8" borderId="4" xfId="0" applyFill="1" applyBorder="1" applyAlignment="1">
      <alignment horizontal="center" vertical="center"/>
    </xf>
    <xf numFmtId="0" fontId="0" fillId="8" borderId="7" xfId="0" applyFill="1" applyBorder="1" applyAlignment="1">
      <alignment horizontal="center" vertical="center"/>
    </xf>
    <xf numFmtId="0" fontId="0" fillId="8" borderId="2" xfId="0" applyFill="1" applyBorder="1" applyAlignment="1">
      <alignment vertical="center"/>
    </xf>
    <xf numFmtId="0" fontId="0" fillId="8" borderId="3" xfId="0" applyFill="1" applyBorder="1" applyAlignment="1">
      <alignment vertical="center"/>
    </xf>
    <xf numFmtId="0" fontId="0" fillId="8" borderId="4" xfId="0" applyFill="1" applyBorder="1" applyAlignment="1">
      <alignment vertical="center"/>
    </xf>
    <xf numFmtId="0" fontId="0" fillId="0" borderId="33" xfId="0" applyBorder="1" applyAlignment="1">
      <alignment vertical="center"/>
    </xf>
    <xf numFmtId="0" fontId="0" fillId="6" borderId="49" xfId="0" applyFill="1" applyBorder="1"/>
    <xf numFmtId="0" fontId="0" fillId="4" borderId="33" xfId="0" applyFill="1" applyBorder="1"/>
    <xf numFmtId="0" fontId="0" fillId="10" borderId="49" xfId="0" applyFill="1" applyBorder="1" applyAlignment="1"/>
    <xf numFmtId="0" fontId="0" fillId="12" borderId="33" xfId="0" applyFill="1" applyBorder="1"/>
    <xf numFmtId="0" fontId="0" fillId="0" borderId="19" xfId="0" applyBorder="1" applyAlignment="1"/>
    <xf numFmtId="0" fontId="0" fillId="9" borderId="28" xfId="0" applyFill="1" applyBorder="1"/>
    <xf numFmtId="0" fontId="0" fillId="3" borderId="49" xfId="0" applyFill="1" applyBorder="1" applyAlignment="1"/>
    <xf numFmtId="0" fontId="0" fillId="11" borderId="49" xfId="0" applyFill="1" applyBorder="1" applyAlignment="1"/>
    <xf numFmtId="0" fontId="0" fillId="9" borderId="5" xfId="0" applyFill="1" applyBorder="1"/>
    <xf numFmtId="0" fontId="0" fillId="6" borderId="5" xfId="0" applyFill="1" applyBorder="1"/>
    <xf numFmtId="0" fontId="0" fillId="10" borderId="5" xfId="0" applyFill="1" applyBorder="1" applyAlignment="1">
      <alignment wrapText="1"/>
    </xf>
    <xf numFmtId="0" fontId="0" fillId="3" borderId="5" xfId="0" applyFill="1" applyBorder="1"/>
    <xf numFmtId="0" fontId="0" fillId="11" borderId="5" xfId="0" applyFill="1" applyBorder="1"/>
    <xf numFmtId="0" fontId="0" fillId="10" borderId="5" xfId="0" applyFill="1" applyBorder="1"/>
    <xf numFmtId="0" fontId="0" fillId="10" borderId="5" xfId="0" applyFill="1" applyBorder="1" applyAlignment="1"/>
    <xf numFmtId="0" fontId="0" fillId="9" borderId="5" xfId="0" applyFill="1" applyBorder="1" applyAlignment="1">
      <alignment vertical="center"/>
    </xf>
    <xf numFmtId="0" fontId="0" fillId="9" borderId="11" xfId="0" applyFill="1" applyBorder="1"/>
    <xf numFmtId="0" fontId="0" fillId="6" borderId="11" xfId="0" applyFill="1" applyBorder="1"/>
    <xf numFmtId="0" fontId="0" fillId="10" borderId="11" xfId="0" applyFill="1" applyBorder="1" applyAlignment="1">
      <alignment wrapText="1"/>
    </xf>
    <xf numFmtId="0" fontId="0" fillId="3" borderId="11" xfId="0" applyFill="1" applyBorder="1"/>
    <xf numFmtId="0" fontId="0" fillId="11" borderId="11" xfId="0" applyFill="1" applyBorder="1"/>
    <xf numFmtId="0" fontId="0" fillId="4" borderId="29" xfId="0" applyFill="1" applyBorder="1"/>
    <xf numFmtId="0" fontId="0" fillId="9" borderId="48" xfId="0" applyFill="1" applyBorder="1"/>
    <xf numFmtId="0" fontId="0" fillId="6" borderId="48" xfId="0" applyFill="1" applyBorder="1"/>
    <xf numFmtId="0" fontId="0" fillId="10" borderId="48" xfId="0" applyFill="1" applyBorder="1" applyAlignment="1">
      <alignment wrapText="1"/>
    </xf>
    <xf numFmtId="0" fontId="0" fillId="3" borderId="48" xfId="0" applyFill="1" applyBorder="1"/>
    <xf numFmtId="0" fontId="0" fillId="11" borderId="48" xfId="0" applyFill="1" applyBorder="1"/>
    <xf numFmtId="0" fontId="0" fillId="12" borderId="20" xfId="0" applyFill="1" applyBorder="1"/>
    <xf numFmtId="0" fontId="0" fillId="4" borderId="23" xfId="0" applyFill="1" applyBorder="1"/>
    <xf numFmtId="0" fontId="0" fillId="12" borderId="22" xfId="0" applyFill="1" applyBorder="1"/>
    <xf numFmtId="0" fontId="0" fillId="4" borderId="24" xfId="0" applyFill="1" applyBorder="1"/>
    <xf numFmtId="0" fontId="0" fillId="9" borderId="30" xfId="0" applyFill="1" applyBorder="1"/>
    <xf numFmtId="0" fontId="0" fillId="6" borderId="30" xfId="0" applyFill="1" applyBorder="1"/>
    <xf numFmtId="0" fontId="0" fillId="10" borderId="30" xfId="0" applyFill="1" applyBorder="1"/>
    <xf numFmtId="0" fontId="0" fillId="3" borderId="30" xfId="0" applyFill="1" applyBorder="1"/>
    <xf numFmtId="0" fontId="0" fillId="11" borderId="30" xfId="0" applyFill="1" applyBorder="1"/>
    <xf numFmtId="0" fontId="0" fillId="12" borderId="25" xfId="0" applyFill="1" applyBorder="1"/>
    <xf numFmtId="0" fontId="0" fillId="9" borderId="15" xfId="0" applyFill="1" applyBorder="1"/>
    <xf numFmtId="0" fontId="0" fillId="6" borderId="15" xfId="0" applyFill="1" applyBorder="1"/>
    <xf numFmtId="0" fontId="0" fillId="10" borderId="15" xfId="0" applyFill="1" applyBorder="1" applyAlignment="1">
      <alignment wrapText="1"/>
    </xf>
    <xf numFmtId="0" fontId="0" fillId="3" borderId="15" xfId="0" applyFill="1" applyBorder="1"/>
    <xf numFmtId="0" fontId="0" fillId="11" borderId="15" xfId="0" applyFill="1" applyBorder="1"/>
    <xf numFmtId="0" fontId="0" fillId="10" borderId="11" xfId="0" applyFill="1" applyBorder="1" applyAlignment="1"/>
    <xf numFmtId="0" fontId="0" fillId="10" borderId="48" xfId="0" applyFill="1" applyBorder="1"/>
    <xf numFmtId="0" fontId="0" fillId="10" borderId="15" xfId="0" applyFill="1" applyBorder="1" applyAlignment="1"/>
    <xf numFmtId="0" fontId="0" fillId="10" borderId="48" xfId="0" applyFill="1" applyBorder="1" applyAlignment="1"/>
    <xf numFmtId="0" fontId="0" fillId="4" borderId="23" xfId="0" applyFill="1" applyBorder="1" applyAlignment="1">
      <alignment horizontal="center" vertical="center"/>
    </xf>
    <xf numFmtId="0" fontId="0" fillId="4" borderId="24" xfId="0" applyFill="1" applyBorder="1" applyAlignment="1">
      <alignment horizontal="center" vertical="center"/>
    </xf>
    <xf numFmtId="0" fontId="0" fillId="9" borderId="30" xfId="0" applyFill="1" applyBorder="1" applyAlignment="1">
      <alignment vertical="center"/>
    </xf>
    <xf numFmtId="0" fontId="0" fillId="10" borderId="30" xfId="0" applyFill="1" applyBorder="1" applyAlignment="1"/>
    <xf numFmtId="0" fontId="0" fillId="4" borderId="12" xfId="0" applyFill="1" applyBorder="1" applyAlignment="1">
      <alignment horizontal="right" vertical="center"/>
    </xf>
    <xf numFmtId="0" fontId="0" fillId="4" borderId="13" xfId="0" applyFill="1" applyBorder="1"/>
    <xf numFmtId="0" fontId="0" fillId="4" borderId="14" xfId="0" applyFill="1" applyBorder="1"/>
    <xf numFmtId="0" fontId="0" fillId="4" borderId="12" xfId="0" applyFill="1" applyBorder="1"/>
    <xf numFmtId="0" fontId="0" fillId="12" borderId="32" xfId="0" applyFill="1" applyBorder="1"/>
    <xf numFmtId="0" fontId="0" fillId="12" borderId="27" xfId="0" applyFill="1" applyBorder="1"/>
    <xf numFmtId="0" fontId="0" fillId="5" borderId="2" xfId="0" applyFill="1" applyBorder="1" applyAlignment="1">
      <alignment horizontal="center" vertical="center"/>
    </xf>
    <xf numFmtId="0" fontId="0" fillId="5" borderId="4" xfId="0" applyFill="1" applyBorder="1" applyAlignment="1">
      <alignment horizontal="center" vertical="center"/>
    </xf>
    <xf numFmtId="0" fontId="0" fillId="5" borderId="6" xfId="0" applyFill="1" applyBorder="1" applyAlignment="1">
      <alignment horizontal="center" vertical="center"/>
    </xf>
    <xf numFmtId="0" fontId="0" fillId="5" borderId="8" xfId="0" applyFill="1" applyBorder="1" applyAlignment="1">
      <alignment horizontal="center" vertical="center"/>
    </xf>
    <xf numFmtId="0" fontId="0" fillId="7" borderId="2" xfId="0" applyFill="1" applyBorder="1" applyAlignment="1">
      <alignment horizontal="center" vertical="center"/>
    </xf>
    <xf numFmtId="0" fontId="0" fillId="7" borderId="4" xfId="0" applyFill="1" applyBorder="1" applyAlignment="1">
      <alignment horizontal="center" vertical="center"/>
    </xf>
    <xf numFmtId="0" fontId="0" fillId="2" borderId="2" xfId="0" applyFill="1" applyBorder="1" applyAlignment="1">
      <alignment horizontal="center" vertical="center"/>
    </xf>
    <xf numFmtId="0" fontId="0" fillId="2" borderId="4" xfId="0" applyFill="1" applyBorder="1" applyAlignment="1">
      <alignment horizontal="center" vertical="center"/>
    </xf>
    <xf numFmtId="0" fontId="0" fillId="0" borderId="22" xfId="0" applyBorder="1" applyAlignment="1">
      <alignment horizontal="center" vertical="center"/>
    </xf>
    <xf numFmtId="0" fontId="0" fillId="0" borderId="21" xfId="0" applyBorder="1" applyAlignment="1">
      <alignment horizontal="center" vertical="center"/>
    </xf>
    <xf numFmtId="0" fontId="0" fillId="0" borderId="27" xfId="0" applyBorder="1" applyAlignment="1">
      <alignment horizontal="center" vertical="center"/>
    </xf>
    <xf numFmtId="0" fontId="0" fillId="0" borderId="5" xfId="0" applyBorder="1" applyAlignment="1">
      <alignment horizontal="left" vertical="center"/>
    </xf>
    <xf numFmtId="0" fontId="0" fillId="0" borderId="5" xfId="0" applyBorder="1"/>
    <xf numFmtId="0" fontId="0" fillId="0" borderId="5" xfId="0" applyFill="1" applyBorder="1"/>
    <xf numFmtId="0" fontId="0" fillId="0" borderId="5" xfId="0" applyBorder="1" applyAlignment="1">
      <alignment horizontal="left"/>
    </xf>
    <xf numFmtId="0" fontId="0" fillId="0" borderId="53" xfId="0" applyFill="1" applyBorder="1" applyAlignment="1">
      <alignment horizontal="left" vertical="center"/>
    </xf>
    <xf numFmtId="0" fontId="0" fillId="0" borderId="5" xfId="0" applyFill="1" applyBorder="1" applyAlignment="1">
      <alignment horizontal="left" vertical="center"/>
    </xf>
    <xf numFmtId="0" fontId="0" fillId="0" borderId="22" xfId="0" applyBorder="1" applyAlignment="1">
      <alignment horizontal="center" vertical="center"/>
    </xf>
    <xf numFmtId="0" fontId="0" fillId="0" borderId="21" xfId="0" applyBorder="1" applyAlignment="1">
      <alignment horizontal="center" vertical="center"/>
    </xf>
    <xf numFmtId="0" fontId="0" fillId="0" borderId="27" xfId="0" applyBorder="1" applyAlignment="1">
      <alignment horizontal="center" vertical="center"/>
    </xf>
    <xf numFmtId="0" fontId="0" fillId="0" borderId="22" xfId="0" applyBorder="1" applyAlignment="1">
      <alignment horizontal="center" vertical="center"/>
    </xf>
    <xf numFmtId="0" fontId="0" fillId="0" borderId="27" xfId="0" applyBorder="1" applyAlignment="1">
      <alignment horizontal="center" vertical="center"/>
    </xf>
    <xf numFmtId="0" fontId="0" fillId="0" borderId="6" xfId="0" applyBorder="1" applyAlignment="1">
      <alignment horizontal="center" vertical="top" wrapText="1"/>
    </xf>
    <xf numFmtId="0" fontId="0" fillId="0" borderId="7" xfId="0" applyBorder="1" applyAlignment="1">
      <alignment horizontal="center" vertical="top" wrapText="1"/>
    </xf>
    <xf numFmtId="0" fontId="0" fillId="0" borderId="7" xfId="0" applyBorder="1" applyAlignment="1">
      <alignment horizontal="center" vertical="top"/>
    </xf>
    <xf numFmtId="0" fontId="0" fillId="0" borderId="7" xfId="0" applyFill="1" applyBorder="1" applyAlignment="1">
      <alignment horizontal="center" vertical="top" wrapText="1"/>
    </xf>
    <xf numFmtId="0" fontId="0" fillId="0" borderId="8" xfId="0" applyBorder="1" applyAlignment="1">
      <alignment horizontal="center" vertical="top" wrapText="1"/>
    </xf>
    <xf numFmtId="0" fontId="0" fillId="0" borderId="17" xfId="0" applyBorder="1" applyAlignment="1">
      <alignment horizontal="center" vertical="top" wrapText="1"/>
    </xf>
    <xf numFmtId="0" fontId="0" fillId="0" borderId="0" xfId="0" applyBorder="1" applyAlignment="1">
      <alignment horizontal="center" vertical="top" wrapText="1"/>
    </xf>
    <xf numFmtId="0" fontId="0" fillId="0" borderId="0" xfId="0" applyFill="1" applyBorder="1" applyAlignment="1">
      <alignment horizontal="center" vertical="top" wrapText="1"/>
    </xf>
    <xf numFmtId="0" fontId="0" fillId="0" borderId="0" xfId="0" applyBorder="1" applyAlignment="1">
      <alignment horizontal="center" vertical="top"/>
    </xf>
    <xf numFmtId="0" fontId="0" fillId="0" borderId="28" xfId="0" applyBorder="1" applyAlignment="1">
      <alignment horizontal="center" vertical="top"/>
    </xf>
    <xf numFmtId="0" fontId="0" fillId="0" borderId="19" xfId="0" applyBorder="1" applyAlignment="1">
      <alignment horizontal="center" vertical="top" wrapText="1"/>
    </xf>
    <xf numFmtId="0" fontId="0" fillId="0" borderId="9" xfId="0" applyBorder="1" applyAlignment="1">
      <alignment horizontal="center" vertical="top" wrapText="1"/>
    </xf>
    <xf numFmtId="0" fontId="0" fillId="0" borderId="9" xfId="0" applyBorder="1" applyAlignment="1">
      <alignment horizontal="center" vertical="top"/>
    </xf>
    <xf numFmtId="0" fontId="0" fillId="0" borderId="9" xfId="0" applyFill="1" applyBorder="1" applyAlignment="1">
      <alignment horizontal="center" vertical="top" wrapText="1"/>
    </xf>
    <xf numFmtId="0" fontId="0" fillId="0" borderId="10" xfId="0" applyBorder="1" applyAlignment="1">
      <alignment horizontal="center" vertical="top"/>
    </xf>
    <xf numFmtId="0" fontId="0" fillId="0" borderId="6" xfId="0" applyBorder="1" applyAlignment="1">
      <alignment horizontal="center" vertical="top"/>
    </xf>
    <xf numFmtId="0" fontId="0" fillId="0" borderId="8" xfId="0" applyBorder="1" applyAlignment="1">
      <alignment horizontal="center" vertical="top"/>
    </xf>
    <xf numFmtId="0" fontId="0" fillId="0" borderId="17" xfId="0" applyBorder="1" applyAlignment="1">
      <alignment horizontal="center" vertical="top"/>
    </xf>
    <xf numFmtId="0" fontId="0" fillId="0" borderId="19" xfId="0" applyBorder="1" applyAlignment="1">
      <alignment horizontal="center" vertical="top"/>
    </xf>
    <xf numFmtId="0" fontId="0" fillId="0" borderId="0" xfId="0" applyFill="1" applyBorder="1" applyAlignment="1">
      <alignment horizontal="center" vertical="top"/>
    </xf>
    <xf numFmtId="0" fontId="0" fillId="0" borderId="0" xfId="0" applyAlignment="1">
      <alignment horizontal="left" vertical="top"/>
    </xf>
    <xf numFmtId="0" fontId="0" fillId="2" borderId="2" xfId="0" applyFill="1" applyBorder="1" applyAlignment="1">
      <alignment horizontal="left" vertical="top"/>
    </xf>
    <xf numFmtId="0" fontId="0" fillId="2" borderId="4" xfId="0" applyFill="1" applyBorder="1" applyAlignment="1">
      <alignment horizontal="left" vertical="top"/>
    </xf>
    <xf numFmtId="0" fontId="0" fillId="0" borderId="31" xfId="0" applyBorder="1" applyAlignment="1">
      <alignment horizontal="left" vertical="top"/>
    </xf>
    <xf numFmtId="0" fontId="0" fillId="0" borderId="20" xfId="0" applyBorder="1" applyAlignment="1">
      <alignment horizontal="left" vertical="top"/>
    </xf>
    <xf numFmtId="0" fontId="0" fillId="0" borderId="21" xfId="0" applyBorder="1" applyAlignment="1">
      <alignment horizontal="left" vertical="top"/>
    </xf>
    <xf numFmtId="0" fontId="0" fillId="0" borderId="22" xfId="0" applyBorder="1" applyAlignment="1">
      <alignment horizontal="left" vertical="top"/>
    </xf>
    <xf numFmtId="0" fontId="0" fillId="0" borderId="26" xfId="0" applyBorder="1" applyAlignment="1">
      <alignment horizontal="left" vertical="top"/>
    </xf>
    <xf numFmtId="0" fontId="0" fillId="0" borderId="27" xfId="0" applyBorder="1" applyAlignment="1">
      <alignment horizontal="left" vertical="top"/>
    </xf>
    <xf numFmtId="0" fontId="0" fillId="5" borderId="2" xfId="0" applyFill="1" applyBorder="1" applyAlignment="1">
      <alignment horizontal="left" vertical="top"/>
    </xf>
    <xf numFmtId="0" fontId="0" fillId="5" borderId="4" xfId="0" applyFill="1" applyBorder="1" applyAlignment="1">
      <alignment horizontal="left" vertical="top"/>
    </xf>
    <xf numFmtId="0" fontId="0" fillId="0" borderId="29" xfId="0" applyFill="1" applyBorder="1" applyAlignment="1">
      <alignment horizontal="left" vertical="top"/>
    </xf>
    <xf numFmtId="0" fontId="0" fillId="0" borderId="20" xfId="0" applyFill="1" applyBorder="1" applyAlignment="1">
      <alignment horizontal="left" vertical="top"/>
    </xf>
    <xf numFmtId="0" fontId="0" fillId="0" borderId="23" xfId="0" applyBorder="1" applyAlignment="1">
      <alignment horizontal="left" vertical="top"/>
    </xf>
    <xf numFmtId="0" fontId="0" fillId="0" borderId="24" xfId="0" applyBorder="1" applyAlignment="1">
      <alignment horizontal="left" vertical="top"/>
    </xf>
    <xf numFmtId="0" fontId="0" fillId="0" borderId="25" xfId="0" applyBorder="1" applyAlignment="1">
      <alignment horizontal="left" vertical="top"/>
    </xf>
    <xf numFmtId="0" fontId="0" fillId="7" borderId="2" xfId="0" applyFill="1" applyBorder="1" applyAlignment="1">
      <alignment horizontal="left" vertical="top"/>
    </xf>
    <xf numFmtId="0" fontId="0" fillId="7" borderId="4" xfId="0" applyFill="1" applyBorder="1" applyAlignment="1">
      <alignment horizontal="left" vertical="top"/>
    </xf>
    <xf numFmtId="0" fontId="0" fillId="0" borderId="37" xfId="0" applyBorder="1" applyAlignment="1">
      <alignment horizontal="left" vertical="top"/>
    </xf>
    <xf numFmtId="0" fontId="0" fillId="5" borderId="6" xfId="0" applyFill="1" applyBorder="1" applyAlignment="1">
      <alignment horizontal="left" vertical="top"/>
    </xf>
    <xf numFmtId="0" fontId="0" fillId="5" borderId="8" xfId="0" applyFill="1" applyBorder="1" applyAlignment="1">
      <alignment horizontal="left" vertical="top"/>
    </xf>
    <xf numFmtId="0" fontId="0" fillId="0" borderId="29" xfId="0" applyBorder="1" applyAlignment="1">
      <alignment horizontal="left" vertical="top"/>
    </xf>
    <xf numFmtId="0" fontId="0" fillId="2" borderId="6" xfId="0" applyFill="1" applyBorder="1" applyAlignment="1">
      <alignment vertical="top" wrapText="1"/>
    </xf>
    <xf numFmtId="0" fontId="0" fillId="2" borderId="8" xfId="0" applyFill="1" applyBorder="1" applyAlignment="1">
      <alignment vertical="top" wrapText="1"/>
    </xf>
    <xf numFmtId="0" fontId="0" fillId="2" borderId="19" xfId="0" applyFill="1" applyBorder="1" applyAlignment="1">
      <alignment vertical="top" wrapText="1"/>
    </xf>
    <xf numFmtId="0" fontId="0" fillId="2" borderId="10" xfId="0" applyFill="1" applyBorder="1" applyAlignment="1">
      <alignment vertical="top" wrapText="1"/>
    </xf>
    <xf numFmtId="0" fontId="0" fillId="0" borderId="21" xfId="0" applyBorder="1" applyAlignment="1">
      <alignment horizontal="center" vertical="center"/>
    </xf>
    <xf numFmtId="0" fontId="0" fillId="7" borderId="38" xfId="0" applyFill="1" applyBorder="1" applyAlignment="1">
      <alignment horizontal="center" vertical="center"/>
    </xf>
    <xf numFmtId="0" fontId="0" fillId="7" borderId="39" xfId="0" applyFill="1" applyBorder="1" applyAlignment="1">
      <alignment horizontal="center" vertical="center"/>
    </xf>
    <xf numFmtId="0" fontId="0" fillId="0" borderId="5" xfId="0" applyBorder="1" applyAlignment="1">
      <alignment horizontal="center" vertical="center"/>
    </xf>
    <xf numFmtId="0" fontId="0" fillId="0" borderId="22" xfId="0" applyBorder="1" applyAlignment="1">
      <alignment horizontal="center" vertical="center"/>
    </xf>
    <xf numFmtId="0" fontId="0" fillId="0" borderId="27" xfId="0" applyBorder="1" applyAlignment="1">
      <alignment horizontal="center" vertical="center"/>
    </xf>
    <xf numFmtId="0" fontId="0" fillId="0" borderId="25" xfId="0" applyBorder="1" applyAlignment="1">
      <alignment horizontal="left" vertical="center"/>
    </xf>
    <xf numFmtId="0" fontId="0" fillId="0" borderId="32" xfId="0" applyBorder="1" applyAlignment="1">
      <alignment horizontal="center" vertical="center"/>
    </xf>
    <xf numFmtId="0" fontId="0" fillId="0" borderId="32" xfId="0" applyBorder="1" applyAlignment="1">
      <alignment horizontal="left" vertical="center"/>
    </xf>
    <xf numFmtId="0" fontId="0" fillId="0" borderId="22" xfId="0" applyBorder="1" applyAlignment="1">
      <alignment horizontal="left" vertical="center"/>
    </xf>
    <xf numFmtId="0" fontId="0" fillId="0" borderId="0" xfId="0" applyBorder="1" applyAlignment="1">
      <alignment horizontal="center" vertical="center"/>
    </xf>
    <xf numFmtId="0" fontId="0" fillId="0" borderId="19" xfId="0" applyBorder="1" applyAlignment="1">
      <alignment vertical="center"/>
    </xf>
    <xf numFmtId="0" fontId="0" fillId="0" borderId="48" xfId="0" applyBorder="1" applyAlignment="1">
      <alignment vertical="center"/>
    </xf>
    <xf numFmtId="0" fontId="0" fillId="0" borderId="0" xfId="0" applyBorder="1" applyAlignment="1">
      <alignment vertical="center" wrapText="1"/>
    </xf>
    <xf numFmtId="0" fontId="0" fillId="0" borderId="0" xfId="0" applyBorder="1" applyAlignment="1">
      <alignment vertical="center"/>
    </xf>
    <xf numFmtId="0" fontId="0" fillId="0" borderId="24" xfId="0" applyBorder="1" applyAlignment="1">
      <alignment vertical="center" wrapText="1"/>
    </xf>
    <xf numFmtId="0" fontId="6" fillId="0" borderId="2" xfId="0" applyFont="1" applyBorder="1"/>
    <xf numFmtId="0" fontId="6" fillId="0" borderId="4" xfId="0" applyFont="1" applyBorder="1"/>
    <xf numFmtId="0" fontId="0" fillId="0" borderId="29" xfId="0" applyBorder="1" applyAlignment="1">
      <alignment horizontal="left" vertical="center" wrapText="1"/>
    </xf>
    <xf numFmtId="0" fontId="0" fillId="0" borderId="20" xfId="0" applyBorder="1" applyAlignment="1">
      <alignment horizontal="left" vertical="center" wrapText="1"/>
    </xf>
    <xf numFmtId="0" fontId="0" fillId="0" borderId="23" xfId="0" applyBorder="1" applyAlignment="1">
      <alignment horizontal="left" vertical="center" wrapText="1"/>
    </xf>
    <xf numFmtId="0" fontId="0" fillId="0" borderId="22" xfId="0" applyBorder="1" applyAlignment="1">
      <alignment horizontal="left" vertical="center" wrapText="1"/>
    </xf>
    <xf numFmtId="0" fontId="0" fillId="0" borderId="24" xfId="0" applyBorder="1" applyAlignment="1">
      <alignment horizontal="left" vertical="center" wrapText="1"/>
    </xf>
    <xf numFmtId="0" fontId="11" fillId="0" borderId="0" xfId="0" applyFont="1" applyBorder="1" applyAlignment="1">
      <alignment wrapText="1"/>
    </xf>
    <xf numFmtId="0" fontId="0" fillId="0" borderId="0" xfId="0" applyBorder="1" applyAlignment="1">
      <alignment vertical="center" wrapText="1"/>
    </xf>
    <xf numFmtId="0" fontId="0" fillId="0" borderId="0" xfId="0" applyBorder="1" applyAlignment="1">
      <alignment vertical="center"/>
    </xf>
    <xf numFmtId="0" fontId="0" fillId="0" borderId="42" xfId="0" applyBorder="1" applyAlignment="1">
      <alignment vertical="center"/>
    </xf>
    <xf numFmtId="0" fontId="6" fillId="0" borderId="51" xfId="0" applyFont="1" applyBorder="1" applyAlignment="1">
      <alignment vertical="center"/>
    </xf>
    <xf numFmtId="0" fontId="11" fillId="0" borderId="23" xfId="0" applyFont="1" applyBorder="1" applyAlignment="1">
      <alignment horizontal="left" wrapText="1"/>
    </xf>
    <xf numFmtId="0" fontId="0" fillId="0" borderId="23" xfId="0" applyBorder="1" applyAlignment="1">
      <alignment horizontal="left" vertical="center"/>
    </xf>
    <xf numFmtId="0" fontId="0" fillId="0" borderId="0" xfId="0"/>
    <xf numFmtId="0" fontId="0" fillId="0" borderId="1" xfId="0" applyBorder="1" applyAlignment="1">
      <alignment vertical="center" wrapText="1"/>
    </xf>
    <xf numFmtId="0" fontId="0" fillId="0" borderId="0" xfId="0" applyBorder="1" applyAlignment="1">
      <alignment vertical="center" wrapText="1"/>
    </xf>
    <xf numFmtId="0" fontId="0" fillId="0" borderId="6" xfId="0" applyBorder="1" applyAlignment="1">
      <alignment vertical="center" wrapText="1"/>
    </xf>
    <xf numFmtId="0" fontId="0" fillId="0" borderId="33" xfId="0" applyBorder="1" applyAlignment="1">
      <alignment vertical="center" wrapText="1"/>
    </xf>
    <xf numFmtId="0" fontId="0" fillId="0" borderId="0" xfId="0" applyFill="1" applyBorder="1" applyAlignment="1">
      <alignment vertical="center"/>
    </xf>
    <xf numFmtId="0" fontId="0" fillId="0" borderId="0" xfId="0" applyBorder="1" applyAlignment="1">
      <alignment vertical="center"/>
    </xf>
    <xf numFmtId="0" fontId="0" fillId="0" borderId="0" xfId="0" applyBorder="1" applyAlignment="1">
      <alignment horizontal="center" vertical="center"/>
    </xf>
    <xf numFmtId="0" fontId="0" fillId="0" borderId="0" xfId="0" applyAlignment="1">
      <alignment horizontal="center" vertical="center"/>
    </xf>
    <xf numFmtId="0" fontId="0" fillId="0" borderId="20" xfId="0" applyBorder="1" applyAlignment="1">
      <alignment horizontal="center" vertical="center"/>
    </xf>
    <xf numFmtId="0" fontId="0" fillId="0" borderId="23" xfId="0" applyBorder="1" applyAlignment="1">
      <alignment horizontal="center" vertical="center"/>
    </xf>
    <xf numFmtId="0" fontId="0" fillId="0" borderId="26" xfId="0" applyBorder="1" applyAlignment="1">
      <alignment horizontal="center" vertical="center"/>
    </xf>
    <xf numFmtId="0" fontId="0" fillId="0" borderId="24" xfId="0" applyBorder="1" applyAlignment="1">
      <alignment horizontal="center" vertical="center"/>
    </xf>
    <xf numFmtId="0" fontId="0" fillId="0" borderId="37" xfId="0" applyBorder="1" applyAlignment="1">
      <alignment horizontal="center" vertical="center"/>
    </xf>
    <xf numFmtId="0" fontId="0" fillId="0" borderId="46" xfId="0" applyFill="1" applyBorder="1" applyAlignment="1">
      <alignment horizontal="center" vertical="center"/>
    </xf>
    <xf numFmtId="0" fontId="0" fillId="0" borderId="47" xfId="0" applyFill="1" applyBorder="1" applyAlignment="1">
      <alignment horizontal="center" vertical="center"/>
    </xf>
    <xf numFmtId="0" fontId="0" fillId="0" borderId="11" xfId="0" applyFill="1" applyBorder="1" applyAlignment="1">
      <alignment horizontal="center" vertical="center"/>
    </xf>
    <xf numFmtId="0" fontId="0" fillId="0" borderId="22" xfId="0" applyBorder="1" applyAlignment="1">
      <alignment horizontal="center" vertical="center"/>
    </xf>
    <xf numFmtId="0" fontId="0" fillId="0" borderId="27" xfId="0" applyBorder="1" applyAlignment="1">
      <alignment horizontal="center" vertical="center"/>
    </xf>
    <xf numFmtId="0" fontId="0" fillId="0" borderId="25" xfId="0" applyBorder="1" applyAlignment="1">
      <alignment horizontal="center" vertical="center"/>
    </xf>
    <xf numFmtId="0" fontId="0" fillId="0" borderId="29" xfId="0" applyBorder="1" applyAlignment="1">
      <alignment horizontal="center" vertical="center"/>
    </xf>
    <xf numFmtId="0" fontId="0" fillId="7" borderId="2" xfId="0" applyFill="1" applyBorder="1" applyAlignment="1">
      <alignment horizontal="center" vertical="center"/>
    </xf>
    <xf numFmtId="0" fontId="0" fillId="7" borderId="4" xfId="0" applyFill="1" applyBorder="1" applyAlignment="1">
      <alignment horizontal="center" vertical="center"/>
    </xf>
    <xf numFmtId="0" fontId="0" fillId="0" borderId="22" xfId="0" applyBorder="1" applyAlignment="1">
      <alignment vertical="center"/>
    </xf>
    <xf numFmtId="0" fontId="0" fillId="0" borderId="23" xfId="0" applyBorder="1" applyAlignment="1">
      <alignment vertical="center"/>
    </xf>
    <xf numFmtId="0" fontId="0" fillId="0" borderId="5" xfId="0" applyBorder="1" applyAlignment="1">
      <alignment vertical="center"/>
    </xf>
    <xf numFmtId="0" fontId="0" fillId="0" borderId="0" xfId="0" applyAlignment="1">
      <alignment vertical="center"/>
    </xf>
    <xf numFmtId="0" fontId="0" fillId="0" borderId="29" xfId="0" applyFill="1" applyBorder="1" applyAlignment="1">
      <alignment horizontal="center" vertical="center"/>
    </xf>
    <xf numFmtId="0" fontId="0" fillId="0" borderId="20" xfId="0" applyFill="1" applyBorder="1" applyAlignment="1">
      <alignment horizontal="center" vertical="center"/>
    </xf>
    <xf numFmtId="0" fontId="0" fillId="0" borderId="20" xfId="0" applyBorder="1"/>
    <xf numFmtId="0" fontId="0" fillId="0" borderId="22" xfId="0" applyBorder="1"/>
    <xf numFmtId="0" fontId="0" fillId="0" borderId="25" xfId="0" applyBorder="1"/>
    <xf numFmtId="0" fontId="0" fillId="0" borderId="2" xfId="0" applyBorder="1" applyAlignment="1">
      <alignment vertical="center" wrapText="1"/>
    </xf>
    <xf numFmtId="0" fontId="0" fillId="0" borderId="51" xfId="0" applyBorder="1" applyAlignment="1">
      <alignment horizontal="left"/>
    </xf>
    <xf numFmtId="0" fontId="0" fillId="0" borderId="21" xfId="0" applyBorder="1" applyAlignment="1">
      <alignment horizontal="left"/>
    </xf>
    <xf numFmtId="0" fontId="0" fillId="0" borderId="52" xfId="0" applyBorder="1" applyAlignment="1">
      <alignment horizontal="left"/>
    </xf>
    <xf numFmtId="0" fontId="0" fillId="0" borderId="4" xfId="0" applyBorder="1" applyAlignment="1">
      <alignment vertical="center"/>
    </xf>
    <xf numFmtId="0" fontId="6" fillId="0" borderId="2" xfId="0" applyFont="1" applyBorder="1" applyAlignment="1">
      <alignment vertical="center"/>
    </xf>
    <xf numFmtId="0" fontId="0" fillId="0" borderId="8" xfId="0" applyBorder="1" applyAlignment="1">
      <alignment vertical="center"/>
    </xf>
    <xf numFmtId="0" fontId="0" fillId="0" borderId="0" xfId="0" applyBorder="1" applyAlignment="1">
      <alignment horizontal="left" vertical="center"/>
    </xf>
    <xf numFmtId="0" fontId="0" fillId="0" borderId="0" xfId="0" applyBorder="1" applyAlignment="1">
      <alignment horizontal="left" vertical="center" wrapText="1"/>
    </xf>
    <xf numFmtId="0" fontId="0" fillId="0" borderId="26" xfId="0" applyBorder="1" applyAlignment="1">
      <alignment horizontal="left" vertical="center" wrapText="1"/>
    </xf>
    <xf numFmtId="0" fontId="0" fillId="0" borderId="27" xfId="0" applyBorder="1" applyAlignment="1">
      <alignment horizontal="left" vertical="center"/>
    </xf>
    <xf numFmtId="0" fontId="0" fillId="0" borderId="37" xfId="0" applyBorder="1" applyAlignment="1">
      <alignment horizontal="left" vertical="center" wrapText="1"/>
    </xf>
    <xf numFmtId="0" fontId="0" fillId="0" borderId="29" xfId="0" applyBorder="1" applyAlignment="1">
      <alignment vertical="top" wrapText="1"/>
    </xf>
    <xf numFmtId="0" fontId="0" fillId="0" borderId="20" xfId="0" applyBorder="1" applyAlignment="1">
      <alignment vertical="top" wrapText="1"/>
    </xf>
    <xf numFmtId="0" fontId="0" fillId="0" borderId="23" xfId="0" applyBorder="1" applyAlignment="1">
      <alignment vertical="top" wrapText="1"/>
    </xf>
    <xf numFmtId="0" fontId="0" fillId="0" borderId="22" xfId="0" applyBorder="1" applyAlignment="1">
      <alignment vertical="top" wrapText="1"/>
    </xf>
    <xf numFmtId="0" fontId="0" fillId="0" borderId="37" xfId="0" applyBorder="1" applyAlignment="1">
      <alignment vertical="top" wrapText="1"/>
    </xf>
    <xf numFmtId="0" fontId="0" fillId="0" borderId="32" xfId="0" applyBorder="1" applyAlignment="1">
      <alignment vertical="top" wrapText="1"/>
    </xf>
    <xf numFmtId="0" fontId="0" fillId="0" borderId="5" xfId="0" applyFill="1" applyBorder="1" applyAlignment="1">
      <alignment vertical="center"/>
    </xf>
    <xf numFmtId="0" fontId="2" fillId="0" borderId="24" xfId="0" applyFont="1" applyBorder="1" applyAlignment="1">
      <alignment vertical="center"/>
    </xf>
    <xf numFmtId="0" fontId="0" fillId="0" borderId="30" xfId="0" applyBorder="1" applyAlignment="1">
      <alignment vertical="center" wrapText="1"/>
    </xf>
    <xf numFmtId="0" fontId="0" fillId="0" borderId="25" xfId="0" applyBorder="1" applyAlignment="1">
      <alignment vertical="center" wrapText="1"/>
    </xf>
    <xf numFmtId="0" fontId="0" fillId="0" borderId="10" xfId="0" applyBorder="1" applyAlignment="1">
      <alignment vertical="center"/>
    </xf>
    <xf numFmtId="0" fontId="11" fillId="0" borderId="6" xfId="0" applyFont="1" applyBorder="1" applyAlignment="1">
      <alignment vertical="center" wrapText="1"/>
    </xf>
    <xf numFmtId="0" fontId="11" fillId="0" borderId="8" xfId="0" applyFont="1" applyBorder="1" applyAlignment="1">
      <alignment vertical="center" wrapText="1"/>
    </xf>
    <xf numFmtId="0" fontId="11" fillId="0" borderId="19" xfId="0" applyFont="1" applyBorder="1" applyAlignment="1">
      <alignment vertical="center" wrapText="1"/>
    </xf>
    <xf numFmtId="0" fontId="11" fillId="0" borderId="10" xfId="0" applyFont="1" applyBorder="1" applyAlignment="1">
      <alignment vertical="center" wrapText="1"/>
    </xf>
    <xf numFmtId="0" fontId="0" fillId="0" borderId="29" xfId="0" applyBorder="1" applyAlignment="1">
      <alignment horizontal="left" vertical="center"/>
    </xf>
    <xf numFmtId="0" fontId="2" fillId="0" borderId="23" xfId="0" applyFont="1" applyFill="1" applyBorder="1" applyAlignment="1">
      <alignment horizontal="left" vertical="center"/>
    </xf>
    <xf numFmtId="0" fontId="0" fillId="0" borderId="37" xfId="0" applyBorder="1" applyAlignment="1">
      <alignment horizontal="left" vertical="center"/>
    </xf>
    <xf numFmtId="0" fontId="0" fillId="0" borderId="0" xfId="0" applyFill="1" applyAlignment="1">
      <alignment vertical="center"/>
    </xf>
    <xf numFmtId="0" fontId="0" fillId="0" borderId="32" xfId="0" applyBorder="1" applyAlignment="1">
      <alignment horizontal="left" vertical="top"/>
    </xf>
    <xf numFmtId="0" fontId="0" fillId="6" borderId="2" xfId="0" applyFill="1" applyBorder="1" applyAlignment="1">
      <alignment vertical="center"/>
    </xf>
    <xf numFmtId="0" fontId="0" fillId="5" borderId="2" xfId="0" applyFill="1" applyBorder="1" applyAlignment="1">
      <alignment vertical="center"/>
    </xf>
    <xf numFmtId="0" fontId="0" fillId="5" borderId="3" xfId="0" applyFill="1" applyBorder="1" applyAlignment="1">
      <alignment vertical="center"/>
    </xf>
    <xf numFmtId="0" fontId="0" fillId="5" borderId="4" xfId="0" applyFill="1" applyBorder="1" applyAlignment="1">
      <alignment vertical="center"/>
    </xf>
    <xf numFmtId="0" fontId="0" fillId="2" borderId="2" xfId="0" applyFill="1" applyBorder="1" applyAlignment="1">
      <alignment horizontal="center"/>
    </xf>
    <xf numFmtId="0" fontId="0" fillId="2" borderId="3" xfId="0" applyFill="1" applyBorder="1" applyAlignment="1">
      <alignment horizontal="center"/>
    </xf>
    <xf numFmtId="0" fontId="0" fillId="2" borderId="4" xfId="0" applyFill="1" applyBorder="1" applyAlignment="1">
      <alignment horizontal="center"/>
    </xf>
    <xf numFmtId="0" fontId="0" fillId="0" borderId="21" xfId="0" applyBorder="1" applyAlignment="1">
      <alignment horizontal="center" vertical="center"/>
    </xf>
    <xf numFmtId="0" fontId="0" fillId="0" borderId="18" xfId="0" applyBorder="1" applyAlignment="1">
      <alignment horizontal="center" vertical="center"/>
    </xf>
    <xf numFmtId="0" fontId="0" fillId="0" borderId="36" xfId="0" applyBorder="1" applyAlignment="1">
      <alignment horizontal="center" vertical="center"/>
    </xf>
    <xf numFmtId="0" fontId="0" fillId="0" borderId="33" xfId="0" applyBorder="1" applyAlignment="1">
      <alignment horizontal="center" vertical="center"/>
    </xf>
    <xf numFmtId="0" fontId="0" fillId="0" borderId="49" xfId="0" applyBorder="1" applyAlignment="1">
      <alignment horizontal="center" vertical="center"/>
    </xf>
    <xf numFmtId="0" fontId="0" fillId="0" borderId="50" xfId="0" applyBorder="1" applyAlignment="1">
      <alignment horizontal="center" vertical="center"/>
    </xf>
    <xf numFmtId="0" fontId="0" fillId="0" borderId="0" xfId="0" applyBorder="1" applyAlignment="1">
      <alignment horizontal="center" vertical="center"/>
    </xf>
    <xf numFmtId="0" fontId="0" fillId="2" borderId="6" xfId="0" applyFill="1" applyBorder="1" applyAlignment="1">
      <alignment horizontal="center" vertical="center" wrapText="1"/>
    </xf>
    <xf numFmtId="0" fontId="0" fillId="2" borderId="8" xfId="0" applyFill="1" applyBorder="1" applyAlignment="1">
      <alignment horizontal="center" vertical="center" wrapText="1"/>
    </xf>
    <xf numFmtId="0" fontId="0" fillId="2" borderId="19"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2" xfId="0" applyFill="1" applyBorder="1" applyAlignment="1">
      <alignment horizontal="center" vertical="center"/>
    </xf>
    <xf numFmtId="0" fontId="0" fillId="2" borderId="4" xfId="0" applyFill="1" applyBorder="1" applyAlignment="1">
      <alignment horizontal="center" vertical="center"/>
    </xf>
    <xf numFmtId="0" fontId="7" fillId="0" borderId="0" xfId="0" applyFont="1" applyFill="1" applyBorder="1" applyAlignment="1">
      <alignment horizontal="center" vertical="center"/>
    </xf>
    <xf numFmtId="0" fontId="0" fillId="0" borderId="0" xfId="0" applyFill="1" applyBorder="1" applyAlignment="1">
      <alignment horizontal="center" vertical="center"/>
    </xf>
    <xf numFmtId="0" fontId="5" fillId="0" borderId="0" xfId="0" applyFont="1" applyFill="1" applyBorder="1" applyAlignment="1">
      <alignment horizontal="center" vertical="center"/>
    </xf>
    <xf numFmtId="0" fontId="0" fillId="0" borderId="49" xfId="0" applyBorder="1" applyAlignment="1">
      <alignment horizontal="center" vertical="center" wrapText="1"/>
    </xf>
    <xf numFmtId="0" fontId="0" fillId="0" borderId="50" xfId="0" applyBorder="1" applyAlignment="1">
      <alignment horizontal="center" vertical="center" wrapText="1"/>
    </xf>
    <xf numFmtId="0" fontId="0" fillId="0" borderId="6" xfId="0" applyBorder="1" applyAlignment="1">
      <alignment horizontal="center" vertical="center" wrapText="1"/>
    </xf>
    <xf numFmtId="0" fontId="0" fillId="0" borderId="17" xfId="0" applyBorder="1" applyAlignment="1">
      <alignment horizontal="center" vertical="center" wrapText="1"/>
    </xf>
    <xf numFmtId="0" fontId="0" fillId="0" borderId="19" xfId="0" applyBorder="1" applyAlignment="1">
      <alignment horizontal="center" vertical="center" wrapText="1"/>
    </xf>
    <xf numFmtId="0" fontId="0" fillId="0" borderId="33" xfId="0" applyBorder="1" applyAlignment="1">
      <alignment horizontal="center" vertical="center" wrapText="1"/>
    </xf>
    <xf numFmtId="0" fontId="0" fillId="5" borderId="2" xfId="0" applyFill="1" applyBorder="1" applyAlignment="1">
      <alignment horizontal="center" vertical="center"/>
    </xf>
    <xf numFmtId="0" fontId="0" fillId="5" borderId="3" xfId="0" applyFill="1" applyBorder="1" applyAlignment="1">
      <alignment horizontal="center" vertical="center"/>
    </xf>
    <xf numFmtId="0" fontId="0" fillId="5" borderId="4" xfId="0" applyFill="1" applyBorder="1" applyAlignment="1">
      <alignment horizontal="center" vertical="center"/>
    </xf>
    <xf numFmtId="0" fontId="0" fillId="6" borderId="3" xfId="0" applyFill="1" applyBorder="1" applyAlignment="1">
      <alignment horizontal="center"/>
    </xf>
    <xf numFmtId="0" fontId="0" fillId="6" borderId="4" xfId="0" applyFill="1" applyBorder="1" applyAlignment="1">
      <alignment horizontal="center"/>
    </xf>
    <xf numFmtId="0" fontId="0" fillId="0" borderId="29" xfId="0" applyBorder="1" applyAlignment="1">
      <alignment horizontal="left" vertical="center"/>
    </xf>
    <xf numFmtId="0" fontId="0" fillId="0" borderId="48" xfId="0" applyBorder="1" applyAlignment="1">
      <alignment horizontal="left" vertical="center"/>
    </xf>
    <xf numFmtId="0" fontId="0" fillId="0" borderId="20" xfId="0" applyBorder="1" applyAlignment="1">
      <alignment horizontal="left" vertical="center"/>
    </xf>
    <xf numFmtId="0" fontId="0" fillId="0" borderId="23" xfId="0" applyBorder="1" applyAlignment="1">
      <alignment horizontal="left" vertical="center"/>
    </xf>
    <xf numFmtId="0" fontId="0" fillId="0" borderId="5" xfId="0" applyBorder="1" applyAlignment="1">
      <alignment horizontal="left" vertical="center"/>
    </xf>
    <xf numFmtId="0" fontId="0" fillId="0" borderId="22" xfId="0" applyBorder="1" applyAlignment="1">
      <alignment horizontal="left" vertical="center"/>
    </xf>
    <xf numFmtId="0" fontId="0" fillId="8" borderId="19" xfId="0" applyFill="1" applyBorder="1" applyAlignment="1">
      <alignment horizontal="center" vertical="center"/>
    </xf>
    <xf numFmtId="0" fontId="0" fillId="8" borderId="9" xfId="0" applyFill="1" applyBorder="1" applyAlignment="1">
      <alignment horizontal="center" vertical="center"/>
    </xf>
    <xf numFmtId="0" fontId="0" fillId="8" borderId="3" xfId="0" applyFill="1" applyBorder="1" applyAlignment="1">
      <alignment horizontal="center" vertical="center"/>
    </xf>
    <xf numFmtId="0" fontId="0" fillId="8" borderId="4" xfId="0" applyFill="1" applyBorder="1" applyAlignment="1">
      <alignment horizontal="center" vertical="center"/>
    </xf>
    <xf numFmtId="3" fontId="0" fillId="2" borderId="6" xfId="0" applyNumberFormat="1" applyFill="1" applyBorder="1" applyAlignment="1">
      <alignment horizontal="center" vertical="center" wrapText="1"/>
    </xf>
    <xf numFmtId="0" fontId="0" fillId="0" borderId="33" xfId="0" applyFill="1" applyBorder="1" applyAlignment="1">
      <alignment horizontal="center" vertical="center" wrapText="1"/>
    </xf>
    <xf numFmtId="0" fontId="0" fillId="0" borderId="49" xfId="0" applyFill="1" applyBorder="1" applyAlignment="1">
      <alignment horizontal="center" vertical="center" wrapText="1"/>
    </xf>
    <xf numFmtId="0" fontId="0" fillId="0" borderId="50" xfId="0" applyFill="1" applyBorder="1" applyAlignment="1">
      <alignment horizontal="center" vertical="center" wrapText="1"/>
    </xf>
    <xf numFmtId="0" fontId="10" fillId="0" borderId="17" xfId="0" applyFont="1" applyBorder="1" applyAlignment="1">
      <alignment horizontal="center"/>
    </xf>
    <xf numFmtId="0" fontId="0" fillId="0" borderId="0" xfId="0" applyBorder="1" applyAlignment="1">
      <alignment horizontal="center"/>
    </xf>
    <xf numFmtId="0" fontId="9" fillId="0" borderId="17" xfId="0" applyFont="1" applyBorder="1" applyAlignment="1">
      <alignment horizontal="center" vertical="center"/>
    </xf>
    <xf numFmtId="0" fontId="8" fillId="0" borderId="17" xfId="0" applyFont="1" applyBorder="1" applyAlignment="1">
      <alignment horizontal="center" vertical="center"/>
    </xf>
    <xf numFmtId="0" fontId="0" fillId="0" borderId="33" xfId="0" applyFill="1" applyBorder="1" applyAlignment="1">
      <alignment horizontal="center" vertical="center"/>
    </xf>
    <xf numFmtId="0" fontId="0" fillId="0" borderId="49" xfId="0" applyFill="1" applyBorder="1" applyAlignment="1">
      <alignment horizontal="center" vertical="center"/>
    </xf>
    <xf numFmtId="0" fontId="0" fillId="0" borderId="50" xfId="0" applyFill="1" applyBorder="1" applyAlignment="1">
      <alignment horizontal="center" vertical="center"/>
    </xf>
    <xf numFmtId="0" fontId="4" fillId="0" borderId="33" xfId="0" applyFont="1" applyFill="1" applyBorder="1" applyAlignment="1">
      <alignment horizontal="center" vertical="center" wrapText="1"/>
    </xf>
    <xf numFmtId="0" fontId="4" fillId="0" borderId="49" xfId="0" applyFont="1" applyFill="1" applyBorder="1" applyAlignment="1">
      <alignment horizontal="center" vertical="center" wrapText="1"/>
    </xf>
    <xf numFmtId="0" fontId="4" fillId="0" borderId="50" xfId="0" applyFont="1" applyFill="1" applyBorder="1" applyAlignment="1">
      <alignment horizontal="center" vertical="center" wrapText="1"/>
    </xf>
    <xf numFmtId="0" fontId="4" fillId="0" borderId="33" xfId="0" applyFont="1" applyFill="1" applyBorder="1" applyAlignment="1">
      <alignment horizontal="center" vertical="center"/>
    </xf>
    <xf numFmtId="0" fontId="4" fillId="0" borderId="49" xfId="0" applyFont="1" applyFill="1" applyBorder="1" applyAlignment="1">
      <alignment horizontal="center" vertical="center"/>
    </xf>
    <xf numFmtId="0" fontId="4" fillId="0" borderId="50" xfId="0" applyFont="1" applyFill="1" applyBorder="1" applyAlignment="1">
      <alignment horizontal="center" vertical="center"/>
    </xf>
    <xf numFmtId="0" fontId="0" fillId="2" borderId="19" xfId="0" applyFill="1" applyBorder="1" applyAlignment="1">
      <alignment horizontal="center" vertical="center"/>
    </xf>
    <xf numFmtId="0" fontId="0" fillId="2" borderId="10" xfId="0" applyFill="1" applyBorder="1" applyAlignment="1">
      <alignment horizontal="center" vertical="center"/>
    </xf>
    <xf numFmtId="0" fontId="0" fillId="0" borderId="26" xfId="0" applyBorder="1" applyAlignment="1">
      <alignment horizontal="left" vertical="center"/>
    </xf>
    <xf numFmtId="0" fontId="0" fillId="0" borderId="15" xfId="0" applyBorder="1" applyAlignment="1">
      <alignment horizontal="left" vertical="center"/>
    </xf>
    <xf numFmtId="0" fontId="0" fillId="0" borderId="27" xfId="0" applyBorder="1" applyAlignment="1">
      <alignment horizontal="left" vertical="center"/>
    </xf>
    <xf numFmtId="0" fontId="0" fillId="15" borderId="2" xfId="0" applyFill="1" applyBorder="1" applyAlignment="1">
      <alignment horizontal="center" vertical="center"/>
    </xf>
    <xf numFmtId="0" fontId="0" fillId="15" borderId="3" xfId="0" applyFill="1" applyBorder="1" applyAlignment="1">
      <alignment horizontal="center" vertical="center"/>
    </xf>
    <xf numFmtId="0" fontId="0" fillId="15" borderId="4" xfId="0" applyFill="1" applyBorder="1" applyAlignment="1">
      <alignment horizontal="center" vertical="center"/>
    </xf>
    <xf numFmtId="0" fontId="0" fillId="6" borderId="2" xfId="0" applyFill="1" applyBorder="1" applyAlignment="1">
      <alignment horizontal="center"/>
    </xf>
    <xf numFmtId="0" fontId="0" fillId="2" borderId="3" xfId="0" applyFill="1" applyBorder="1" applyAlignment="1">
      <alignment horizontal="center" vertical="center"/>
    </xf>
    <xf numFmtId="0" fontId="0" fillId="14" borderId="2" xfId="0" applyFill="1" applyBorder="1" applyAlignment="1">
      <alignment horizontal="center" vertical="center"/>
    </xf>
    <xf numFmtId="0" fontId="0" fillId="14" borderId="3" xfId="0" applyFill="1" applyBorder="1" applyAlignment="1">
      <alignment horizontal="center" vertical="center"/>
    </xf>
    <xf numFmtId="0" fontId="0" fillId="14" borderId="4" xfId="0" applyFill="1" applyBorder="1" applyAlignment="1">
      <alignment horizontal="center" vertical="center"/>
    </xf>
    <xf numFmtId="0" fontId="0" fillId="2" borderId="6" xfId="0" applyFill="1" applyBorder="1" applyAlignment="1">
      <alignment horizontal="left" vertical="top" wrapText="1"/>
    </xf>
    <xf numFmtId="0" fontId="0" fillId="2" borderId="8" xfId="0" applyFill="1" applyBorder="1" applyAlignment="1">
      <alignment horizontal="left" vertical="top" wrapText="1"/>
    </xf>
    <xf numFmtId="0" fontId="0" fillId="2" borderId="19" xfId="0" applyFill="1" applyBorder="1" applyAlignment="1">
      <alignment horizontal="left" vertical="top" wrapText="1"/>
    </xf>
    <xf numFmtId="0" fontId="0" fillId="2" borderId="10" xfId="0" applyFill="1" applyBorder="1" applyAlignment="1">
      <alignment horizontal="left" vertical="top" wrapText="1"/>
    </xf>
    <xf numFmtId="0" fontId="0" fillId="2" borderId="6" xfId="0" applyFill="1" applyBorder="1" applyAlignment="1">
      <alignment horizontal="center" vertical="top" wrapText="1"/>
    </xf>
    <xf numFmtId="0" fontId="0" fillId="2" borderId="8" xfId="0" applyFill="1" applyBorder="1" applyAlignment="1">
      <alignment horizontal="center" vertical="top" wrapText="1"/>
    </xf>
    <xf numFmtId="0" fontId="0" fillId="2" borderId="19" xfId="0" applyFill="1" applyBorder="1" applyAlignment="1">
      <alignment horizontal="center" vertical="top" wrapText="1"/>
    </xf>
    <xf numFmtId="0" fontId="0" fillId="2" borderId="10" xfId="0" applyFill="1" applyBorder="1" applyAlignment="1">
      <alignment horizontal="center" vertical="top" wrapText="1"/>
    </xf>
    <xf numFmtId="0" fontId="0" fillId="0" borderId="16" xfId="0" applyBorder="1" applyAlignment="1">
      <alignment horizontal="center" vertical="center"/>
    </xf>
    <xf numFmtId="0" fontId="0" fillId="0" borderId="5" xfId="0" applyBorder="1" applyAlignment="1">
      <alignment horizontal="center" vertical="center"/>
    </xf>
    <xf numFmtId="0" fontId="0" fillId="0" borderId="22" xfId="0" applyBorder="1" applyAlignment="1">
      <alignment horizontal="center" vertical="center"/>
    </xf>
    <xf numFmtId="3" fontId="0" fillId="0" borderId="33" xfId="0" applyNumberFormat="1" applyBorder="1" applyAlignment="1">
      <alignment horizontal="center" vertical="center"/>
    </xf>
    <xf numFmtId="0" fontId="0" fillId="0" borderId="15" xfId="0" applyBorder="1" applyAlignment="1">
      <alignment horizontal="center" vertical="center"/>
    </xf>
    <xf numFmtId="0" fontId="0" fillId="0" borderId="27" xfId="0" applyBorder="1" applyAlignment="1">
      <alignment horizontal="center" vertical="center"/>
    </xf>
    <xf numFmtId="0" fontId="0" fillId="0" borderId="53" xfId="0" applyBorder="1" applyAlignment="1">
      <alignment horizontal="center" vertical="center"/>
    </xf>
    <xf numFmtId="0" fontId="0" fillId="0" borderId="47" xfId="0"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3" fillId="14" borderId="6" xfId="0" applyFont="1" applyFill="1" applyBorder="1" applyAlignment="1">
      <alignment horizontal="center" vertical="center"/>
    </xf>
    <xf numFmtId="0" fontId="3" fillId="14" borderId="7" xfId="0" applyFont="1" applyFill="1" applyBorder="1" applyAlignment="1">
      <alignment horizontal="center" vertical="center"/>
    </xf>
    <xf numFmtId="0" fontId="3" fillId="14" borderId="8" xfId="0" applyFont="1" applyFill="1" applyBorder="1" applyAlignment="1">
      <alignment horizontal="center" vertical="center"/>
    </xf>
    <xf numFmtId="0" fontId="0" fillId="0" borderId="51" xfId="0" applyBorder="1" applyAlignment="1">
      <alignment horizontal="center" vertical="center"/>
    </xf>
    <xf numFmtId="0" fontId="0" fillId="0" borderId="35" xfId="0" applyBorder="1" applyAlignment="1">
      <alignment horizontal="center" vertical="center"/>
    </xf>
    <xf numFmtId="0" fontId="0" fillId="0" borderId="42" xfId="0" applyBorder="1" applyAlignment="1">
      <alignment horizontal="center" vertical="center"/>
    </xf>
    <xf numFmtId="0" fontId="0" fillId="2" borderId="6" xfId="0" applyFill="1" applyBorder="1" applyAlignment="1">
      <alignment horizontal="center"/>
    </xf>
    <xf numFmtId="0" fontId="0" fillId="2" borderId="8" xfId="0" applyFill="1" applyBorder="1" applyAlignment="1">
      <alignment horizontal="center"/>
    </xf>
    <xf numFmtId="0" fontId="0" fillId="0" borderId="30" xfId="0" applyBorder="1" applyAlignment="1">
      <alignment horizontal="center" vertical="center"/>
    </xf>
    <xf numFmtId="0" fontId="0" fillId="0" borderId="25" xfId="0" applyBorder="1" applyAlignment="1">
      <alignment horizontal="center" vertical="center"/>
    </xf>
    <xf numFmtId="0" fontId="1" fillId="0" borderId="21" xfId="0" applyFont="1" applyFill="1" applyBorder="1" applyAlignment="1">
      <alignment horizontal="center"/>
    </xf>
    <xf numFmtId="0" fontId="1" fillId="0" borderId="18" xfId="0" applyFont="1" applyFill="1" applyBorder="1" applyAlignment="1">
      <alignment horizontal="center"/>
    </xf>
    <xf numFmtId="0" fontId="1" fillId="0" borderId="36" xfId="0" applyFont="1" applyFill="1" applyBorder="1" applyAlignment="1">
      <alignment horizontal="center"/>
    </xf>
    <xf numFmtId="0" fontId="0" fillId="0" borderId="34" xfId="0" applyBorder="1" applyAlignment="1">
      <alignment horizontal="center" vertical="center"/>
    </xf>
    <xf numFmtId="0" fontId="0" fillId="6" borderId="3" xfId="0" applyFill="1" applyBorder="1" applyAlignment="1">
      <alignment horizontal="center" vertical="center"/>
    </xf>
    <xf numFmtId="0" fontId="0" fillId="6" borderId="4" xfId="0" applyFill="1" applyBorder="1" applyAlignment="1">
      <alignment horizontal="center" vertical="center"/>
    </xf>
    <xf numFmtId="0" fontId="0" fillId="6" borderId="2" xfId="0" applyFill="1" applyBorder="1" applyAlignment="1">
      <alignment horizontal="center" vertical="center"/>
    </xf>
    <xf numFmtId="0" fontId="0" fillId="0" borderId="45" xfId="0" applyBorder="1" applyAlignment="1">
      <alignment horizontal="center" vertical="center"/>
    </xf>
    <xf numFmtId="0" fontId="0" fillId="0" borderId="41" xfId="0" applyBorder="1" applyAlignment="1">
      <alignment horizontal="center" vertical="center"/>
    </xf>
    <xf numFmtId="0" fontId="0" fillId="0" borderId="52" xfId="0" applyBorder="1" applyAlignment="1">
      <alignment horizontal="center" vertical="center"/>
    </xf>
    <xf numFmtId="0" fontId="0" fillId="0" borderId="6" xfId="0" applyBorder="1" applyAlignment="1">
      <alignment horizontal="center" vertical="center"/>
    </xf>
    <xf numFmtId="0" fontId="0" fillId="0" borderId="17" xfId="0" applyBorder="1" applyAlignment="1">
      <alignment horizontal="center" vertical="center"/>
    </xf>
    <xf numFmtId="0" fontId="0" fillId="0" borderId="19" xfId="0" applyBorder="1" applyAlignment="1">
      <alignment horizontal="center" vertical="center"/>
    </xf>
    <xf numFmtId="0" fontId="0" fillId="8" borderId="2" xfId="0" applyFill="1" applyBorder="1" applyAlignment="1">
      <alignment horizontal="center" vertical="center"/>
    </xf>
    <xf numFmtId="0" fontId="0" fillId="8" borderId="7" xfId="0" applyFill="1" applyBorder="1" applyAlignment="1">
      <alignment horizontal="center" vertical="center"/>
    </xf>
    <xf numFmtId="0" fontId="0" fillId="7" borderId="2" xfId="0" applyFill="1" applyBorder="1" applyAlignment="1">
      <alignment horizontal="center" vertical="center"/>
    </xf>
    <xf numFmtId="0" fontId="0" fillId="7" borderId="4" xfId="0" applyFill="1" applyBorder="1" applyAlignment="1">
      <alignment horizontal="center" vertical="center"/>
    </xf>
    <xf numFmtId="0" fontId="0" fillId="5" borderId="6" xfId="0" applyFill="1" applyBorder="1" applyAlignment="1">
      <alignment horizontal="center" vertical="center"/>
    </xf>
    <xf numFmtId="0" fontId="0" fillId="5" borderId="8" xfId="0" applyFill="1" applyBorder="1" applyAlignment="1">
      <alignment horizontal="center" vertical="center"/>
    </xf>
    <xf numFmtId="0" fontId="0" fillId="0" borderId="54" xfId="0" applyBorder="1" applyAlignment="1">
      <alignment horizontal="center" vertical="center"/>
    </xf>
    <xf numFmtId="0" fontId="0" fillId="0" borderId="55" xfId="0" applyBorder="1" applyAlignment="1">
      <alignment horizontal="center" vertical="center"/>
    </xf>
    <xf numFmtId="0" fontId="0" fillId="0" borderId="56" xfId="0" applyBorder="1" applyAlignment="1">
      <alignment horizontal="center" vertical="center"/>
    </xf>
    <xf numFmtId="0" fontId="0" fillId="0" borderId="57" xfId="0" applyBorder="1" applyAlignment="1">
      <alignment horizontal="center" vertical="center"/>
    </xf>
    <xf numFmtId="0" fontId="0" fillId="16" borderId="2" xfId="0" applyFill="1" applyBorder="1" applyAlignment="1">
      <alignment horizontal="center" vertical="center"/>
    </xf>
    <xf numFmtId="0" fontId="0" fillId="16" borderId="4" xfId="0" applyFill="1" applyBorder="1" applyAlignment="1">
      <alignment horizontal="center" vertical="center"/>
    </xf>
    <xf numFmtId="0" fontId="0" fillId="16" borderId="2" xfId="0" applyFill="1" applyBorder="1" applyAlignment="1">
      <alignment horizontal="center" vertical="center"/>
    </xf>
  </cellXfs>
  <cellStyles count="2">
    <cellStyle name="Lien hypertexte 2" xfId="1"/>
    <cellStyle name="Normal" xfId="0" builtinId="0"/>
  </cellStyles>
  <dxfs count="347">
    <dxf>
      <fill>
        <patternFill>
          <bgColor rgb="FF00FF00"/>
        </patternFill>
      </fill>
    </dxf>
    <dxf>
      <fill>
        <patternFill>
          <bgColor rgb="FFFF3300"/>
        </patternFill>
      </fill>
    </dxf>
    <dxf>
      <fill>
        <patternFill>
          <bgColor rgb="FFFF3300"/>
        </patternFill>
      </fill>
    </dxf>
    <dxf>
      <fill>
        <patternFill>
          <bgColor rgb="FF00FF00"/>
        </patternFill>
      </fill>
    </dxf>
    <dxf>
      <fill>
        <patternFill>
          <bgColor rgb="FF00FF00"/>
        </patternFill>
      </fill>
    </dxf>
    <dxf>
      <fill>
        <patternFill>
          <bgColor rgb="FFFF3300"/>
        </patternFill>
      </fill>
    </dxf>
    <dxf>
      <fill>
        <patternFill>
          <bgColor rgb="FFFF3300"/>
        </patternFill>
      </fill>
    </dxf>
    <dxf>
      <fill>
        <patternFill>
          <bgColor rgb="FF00FF00"/>
        </patternFill>
      </fill>
    </dxf>
    <dxf>
      <fill>
        <patternFill>
          <bgColor rgb="FF00FF00"/>
        </patternFill>
      </fill>
    </dxf>
    <dxf>
      <fill>
        <patternFill>
          <bgColor rgb="FFFF3300"/>
        </patternFill>
      </fill>
    </dxf>
    <dxf>
      <fill>
        <patternFill>
          <bgColor rgb="FF00FF00"/>
        </patternFill>
      </fill>
    </dxf>
    <dxf>
      <fill>
        <patternFill>
          <bgColor rgb="FF00FF00"/>
        </patternFill>
      </fill>
    </dxf>
    <dxf>
      <fill>
        <patternFill>
          <bgColor rgb="FF00FF00"/>
        </patternFill>
      </fill>
    </dxf>
    <dxf>
      <fill>
        <patternFill>
          <bgColor rgb="FFFF3300"/>
        </patternFill>
      </fill>
    </dxf>
    <dxf>
      <fill>
        <patternFill>
          <bgColor rgb="FF00FF00"/>
        </patternFill>
      </fill>
    </dxf>
    <dxf>
      <fill>
        <patternFill>
          <bgColor rgb="FFFF3300"/>
        </patternFill>
      </fill>
    </dxf>
    <dxf>
      <fill>
        <patternFill>
          <bgColor rgb="FF00FF00"/>
        </patternFill>
      </fill>
    </dxf>
    <dxf>
      <fill>
        <patternFill>
          <bgColor rgb="FFFF3300"/>
        </patternFill>
      </fill>
    </dxf>
    <dxf>
      <fill>
        <patternFill>
          <bgColor rgb="FFFF3300"/>
        </patternFill>
      </fill>
    </dxf>
    <dxf>
      <fill>
        <patternFill>
          <bgColor rgb="FF00FF00"/>
        </patternFill>
      </fill>
    </dxf>
    <dxf>
      <fill>
        <patternFill>
          <bgColor rgb="FF00FF00"/>
        </patternFill>
      </fill>
    </dxf>
    <dxf>
      <fill>
        <patternFill>
          <bgColor rgb="FFFF3300"/>
        </patternFill>
      </fill>
    </dxf>
    <dxf>
      <fill>
        <patternFill>
          <bgColor rgb="FF00FF00"/>
        </patternFill>
      </fill>
    </dxf>
    <dxf>
      <fill>
        <patternFill>
          <bgColor rgb="FF00FF00"/>
        </patternFill>
      </fill>
    </dxf>
    <dxf>
      <fill>
        <patternFill>
          <bgColor theme="0"/>
        </patternFill>
      </fill>
    </dxf>
    <dxf>
      <font>
        <condense val="0"/>
        <extend val="0"/>
        <color rgb="FF006100"/>
      </font>
      <fill>
        <patternFill>
          <bgColor rgb="FFC6EFCE"/>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condense val="0"/>
        <extend val="0"/>
        <color rgb="FF006100"/>
      </font>
      <fill>
        <patternFill>
          <bgColor rgb="FFC6EFCE"/>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theme="0"/>
        </patternFill>
      </fill>
    </dxf>
    <dxf>
      <font>
        <condense val="0"/>
        <extend val="0"/>
        <color rgb="FF006100"/>
      </font>
      <fill>
        <patternFill>
          <bgColor rgb="FFC6EFCE"/>
        </patternFill>
      </fill>
    </dxf>
    <dxf>
      <font>
        <condense val="0"/>
        <extend val="0"/>
        <color rgb="FF006100"/>
      </font>
      <fill>
        <patternFill>
          <bgColor rgb="FFC6EFCE"/>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s>
  <tableStyles count="0" defaultTableStyle="TableStyleMedium9" defaultPivotStyle="PivotStyleLight16"/>
  <colors>
    <mruColors>
      <color rgb="FF66FF66"/>
      <color rgb="FFFF3300"/>
      <color rgb="FF00FF00"/>
      <color rgb="FFFF5050"/>
      <color rgb="FF3399FF"/>
      <color rgb="FF99FFCC"/>
      <color rgb="FFFF0000"/>
      <color rgb="FFC0C0C0"/>
      <color rgb="FFE3684F"/>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19</xdr:col>
      <xdr:colOff>147205</xdr:colOff>
      <xdr:row>18</xdr:row>
      <xdr:rowOff>85353</xdr:rowOff>
    </xdr:from>
    <xdr:to>
      <xdr:col>186</xdr:col>
      <xdr:colOff>29689</xdr:colOff>
      <xdr:row>35</xdr:row>
      <xdr:rowOff>119989</xdr:rowOff>
    </xdr:to>
    <xdr:sp macro="" textlink="">
      <xdr:nvSpPr>
        <xdr:cNvPr id="2" name="ZoneTexte 1"/>
        <xdr:cNvSpPr txBox="1"/>
      </xdr:nvSpPr>
      <xdr:spPr>
        <a:xfrm>
          <a:off x="22027491" y="5759532"/>
          <a:ext cx="3978234" cy="32867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400"/>
            <a:t>J'aimerai que</a:t>
          </a:r>
          <a:r>
            <a:rPr lang="fr-FR" sz="1400" baseline="0"/>
            <a:t> dans ces cases (donc  colone N à P ligne 19 à 40) soit affiicher un texte "OK" avec une surbrillance verte si le tableau Barrière type et le tableau Barrière variante comporte tous les deux la référence, par exemple, 609456 au nombre de 4.</a:t>
          </a:r>
        </a:p>
        <a:p>
          <a:r>
            <a:rPr lang="fr-FR" sz="1400" baseline="0"/>
            <a:t>L'idéale serait de pouvoir ensuite étendre la formule à toute la quincaillerie mais bon j'en demande peut être trop.</a:t>
          </a:r>
        </a:p>
        <a:p>
          <a:r>
            <a:rPr lang="fr-FR" sz="1400" baseline="0"/>
            <a:t>Aussi, il faudrait que le tout puisse "varier, je m'explique : </a:t>
          </a:r>
        </a:p>
        <a:p>
          <a:r>
            <a:rPr lang="fr-FR" sz="1400"/>
            <a:t>Ligne 8 Colone D à I et Ligne 8 colone</a:t>
          </a:r>
          <a:r>
            <a:rPr lang="fr-FR" sz="1400" baseline="0"/>
            <a:t> L à S, ces deux cases ont un ménu déroulant, si on sélèctionne une autre barrière type et une autre barrière  variantes, il faudrait que la formule s'adapte..</a:t>
          </a:r>
        </a:p>
        <a:p>
          <a:r>
            <a:rPr lang="fr-FR" sz="1400" b="1" u="sng" baseline="0"/>
            <a:t>Merci beaucoup</a:t>
          </a:r>
          <a:endParaRPr lang="fr-FR" sz="1400" b="1" u="sng"/>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Z314"/>
  <sheetViews>
    <sheetView showZeros="0" tabSelected="1" topLeftCell="J1" zoomScale="70" zoomScaleNormal="70" workbookViewId="0">
      <selection activeCell="N31" sqref="N31:S31"/>
    </sheetView>
  </sheetViews>
  <sheetFormatPr baseColWidth="10" defaultRowHeight="15"/>
  <cols>
    <col min="1" max="1" width="24.5703125" customWidth="1"/>
    <col min="2" max="2" width="20" customWidth="1"/>
    <col min="3" max="3" width="15.42578125" customWidth="1"/>
    <col min="4" max="4" width="25.140625" customWidth="1"/>
    <col min="5" max="5" width="18.42578125" customWidth="1"/>
    <col min="6" max="6" width="17.42578125" customWidth="1"/>
    <col min="7" max="7" width="14.5703125" customWidth="1"/>
    <col min="8" max="8" width="16.5703125" customWidth="1"/>
    <col min="9" max="9" width="17" customWidth="1"/>
    <col min="10" max="10" width="20.28515625" customWidth="1"/>
    <col min="11" max="11" width="24" customWidth="1"/>
    <col min="12" max="12" width="20.85546875" customWidth="1"/>
    <col min="13" max="13" width="14.7109375" customWidth="1"/>
    <col min="14" max="14" width="14.5703125" customWidth="1"/>
    <col min="15" max="15" width="14.42578125" customWidth="1"/>
    <col min="16" max="16" width="15.140625" customWidth="1"/>
    <col min="17" max="17" width="9.85546875" customWidth="1"/>
    <col min="18" max="18" width="13" customWidth="1"/>
    <col min="19" max="19" width="12.7109375" customWidth="1"/>
    <col min="20" max="20" width="15.7109375" customWidth="1"/>
    <col min="21" max="21" width="15.7109375" hidden="1" customWidth="1"/>
    <col min="22" max="22" width="19.85546875" hidden="1" customWidth="1"/>
    <col min="23" max="23" width="11.42578125" hidden="1" customWidth="1"/>
    <col min="24" max="24" width="10" hidden="1" customWidth="1"/>
    <col min="25" max="25" width="18.28515625" style="211" hidden="1" customWidth="1"/>
    <col min="26" max="26" width="15.7109375" style="211" hidden="1" customWidth="1"/>
    <col min="27" max="27" width="11.42578125" hidden="1" customWidth="1"/>
    <col min="28" max="28" width="18.5703125" hidden="1" customWidth="1"/>
    <col min="29" max="30" width="11.42578125" hidden="1" customWidth="1"/>
    <col min="31" max="31" width="18" hidden="1" customWidth="1"/>
    <col min="32" max="32" width="11.42578125" hidden="1" customWidth="1"/>
    <col min="33" max="33" width="8.42578125" hidden="1" customWidth="1"/>
    <col min="34" max="34" width="16.85546875" hidden="1" customWidth="1"/>
    <col min="35" max="36" width="11.42578125" hidden="1" customWidth="1"/>
    <col min="37" max="37" width="17.140625" hidden="1" customWidth="1"/>
    <col min="38" max="38" width="13.28515625" hidden="1" customWidth="1"/>
    <col min="39" max="39" width="11.42578125" hidden="1" customWidth="1"/>
    <col min="40" max="40" width="17.140625" hidden="1" customWidth="1"/>
    <col min="41" max="42" width="11.42578125" hidden="1" customWidth="1"/>
    <col min="43" max="43" width="19.42578125" hidden="1" customWidth="1"/>
    <col min="44" max="44" width="13" hidden="1" customWidth="1"/>
    <col min="45" max="45" width="11.42578125" hidden="1" customWidth="1"/>
    <col min="46" max="46" width="17.5703125" hidden="1" customWidth="1"/>
    <col min="47" max="48" width="11.42578125" hidden="1" customWidth="1"/>
    <col min="49" max="49" width="17.140625" hidden="1" customWidth="1"/>
    <col min="50" max="50" width="11.42578125" hidden="1" customWidth="1"/>
    <col min="51" max="51" width="10.42578125" hidden="1" customWidth="1"/>
    <col min="52" max="52" width="18" hidden="1" customWidth="1"/>
    <col min="53" max="54" width="11.42578125" hidden="1" customWidth="1"/>
    <col min="55" max="55" width="19.85546875" hidden="1" customWidth="1"/>
    <col min="56" max="57" width="11.42578125" hidden="1" customWidth="1"/>
    <col min="58" max="58" width="18.7109375" hidden="1" customWidth="1"/>
    <col min="59" max="60" width="11.42578125" hidden="1" customWidth="1"/>
    <col min="61" max="61" width="20" hidden="1" customWidth="1"/>
    <col min="62" max="63" width="11.42578125" hidden="1" customWidth="1"/>
    <col min="64" max="64" width="21.85546875" hidden="1" customWidth="1"/>
    <col min="65" max="66" width="11.42578125" hidden="1" customWidth="1"/>
    <col min="67" max="67" width="22.28515625" hidden="1" customWidth="1"/>
    <col min="68" max="69" width="11.42578125" hidden="1" customWidth="1"/>
    <col min="70" max="70" width="19.28515625" hidden="1" customWidth="1"/>
    <col min="71" max="72" width="11.42578125" hidden="1" customWidth="1"/>
    <col min="73" max="73" width="20.5703125" hidden="1" customWidth="1"/>
    <col min="74" max="75" width="11.42578125" hidden="1" customWidth="1"/>
    <col min="76" max="76" width="16.85546875" hidden="1" customWidth="1"/>
    <col min="77" max="78" width="11.42578125" hidden="1" customWidth="1"/>
    <col min="79" max="79" width="19.5703125" hidden="1" customWidth="1"/>
    <col min="80" max="80" width="11.42578125" hidden="1" customWidth="1"/>
    <col min="81" max="81" width="10.85546875" hidden="1" customWidth="1"/>
    <col min="82" max="82" width="18.42578125" hidden="1" customWidth="1"/>
    <col min="83" max="84" width="11.42578125" hidden="1" customWidth="1"/>
    <col min="85" max="85" width="18.42578125" hidden="1" customWidth="1"/>
    <col min="86" max="87" width="11.42578125" hidden="1" customWidth="1"/>
    <col min="88" max="88" width="22.28515625" hidden="1" customWidth="1"/>
    <col min="89" max="90" width="11.42578125" hidden="1" customWidth="1"/>
    <col min="91" max="91" width="23.85546875" hidden="1" customWidth="1"/>
    <col min="92" max="93" width="11.42578125" hidden="1" customWidth="1"/>
    <col min="94" max="94" width="25.7109375" hidden="1" customWidth="1"/>
    <col min="95" max="96" width="11.42578125" hidden="1" customWidth="1"/>
    <col min="97" max="97" width="23.85546875" hidden="1" customWidth="1"/>
    <col min="98" max="99" width="11.42578125" hidden="1" customWidth="1"/>
    <col min="100" max="100" width="20.42578125" hidden="1" customWidth="1"/>
    <col min="101" max="102" width="11.42578125" hidden="1" customWidth="1"/>
    <col min="103" max="103" width="23.42578125" hidden="1" customWidth="1"/>
    <col min="104" max="105" width="11.42578125" hidden="1" customWidth="1"/>
    <col min="106" max="106" width="24.42578125" hidden="1" customWidth="1"/>
    <col min="107" max="108" width="11.42578125" hidden="1" customWidth="1"/>
    <col min="109" max="109" width="25.7109375" hidden="1" customWidth="1"/>
    <col min="110" max="111" width="11.42578125" hidden="1" customWidth="1"/>
    <col min="112" max="112" width="21.5703125" hidden="1" customWidth="1"/>
    <col min="113" max="114" width="11.42578125" hidden="1" customWidth="1"/>
    <col min="115" max="115" width="20.85546875" hidden="1" customWidth="1"/>
    <col min="116" max="117" width="11.42578125" hidden="1" customWidth="1"/>
    <col min="118" max="118" width="21" hidden="1" customWidth="1"/>
    <col min="119" max="120" width="11.42578125" hidden="1" customWidth="1"/>
    <col min="121" max="121" width="19.28515625" hidden="1" customWidth="1"/>
    <col min="122" max="123" width="11.42578125" hidden="1" customWidth="1"/>
    <col min="124" max="124" width="17" hidden="1" customWidth="1"/>
    <col min="125" max="126" width="11.42578125" hidden="1" customWidth="1"/>
    <col min="127" max="127" width="18.140625" hidden="1" customWidth="1"/>
    <col min="128" max="129" width="11.42578125" hidden="1" customWidth="1"/>
    <col min="130" max="130" width="20.28515625" hidden="1" customWidth="1"/>
    <col min="131" max="132" width="11.42578125" hidden="1" customWidth="1"/>
    <col min="133" max="133" width="18.5703125" hidden="1" customWidth="1"/>
    <col min="134" max="135" width="11.42578125" hidden="1" customWidth="1"/>
    <col min="136" max="136" width="19" hidden="1" customWidth="1"/>
    <col min="137" max="138" width="11.42578125" hidden="1" customWidth="1"/>
    <col min="139" max="139" width="19.42578125" hidden="1" customWidth="1"/>
    <col min="140" max="141" width="11.42578125" hidden="1" customWidth="1"/>
    <col min="142" max="142" width="17.5703125" hidden="1" customWidth="1"/>
    <col min="143" max="144" width="11.42578125" hidden="1" customWidth="1"/>
    <col min="145" max="145" width="17.7109375" hidden="1" customWidth="1"/>
    <col min="146" max="147" width="11.42578125" hidden="1" customWidth="1"/>
    <col min="148" max="148" width="16.42578125" hidden="1" customWidth="1"/>
    <col min="149" max="150" width="11.42578125" hidden="1" customWidth="1"/>
    <col min="151" max="182" width="0" hidden="1" customWidth="1"/>
  </cols>
  <sheetData>
    <row r="1" spans="2:182" ht="15.75" thickBot="1"/>
    <row r="2" spans="2:182" ht="23.25" customHeight="1" thickBot="1">
      <c r="B2" s="510" t="s">
        <v>312</v>
      </c>
      <c r="C2" s="511"/>
      <c r="D2" s="511"/>
      <c r="E2" s="511"/>
      <c r="F2" s="511"/>
      <c r="G2" s="511"/>
      <c r="H2" s="511"/>
      <c r="I2" s="512"/>
      <c r="K2" s="510" t="s">
        <v>313</v>
      </c>
      <c r="L2" s="511"/>
      <c r="M2" s="511"/>
      <c r="N2" s="511"/>
      <c r="O2" s="511"/>
      <c r="P2" s="511"/>
      <c r="Q2" s="511"/>
      <c r="R2" s="511"/>
      <c r="S2" s="512"/>
    </row>
    <row r="3" spans="2:182" ht="15.75" hidden="1" customHeight="1" thickBot="1">
      <c r="B3" s="442"/>
      <c r="C3" s="442"/>
      <c r="D3" s="442"/>
      <c r="E3" s="442"/>
      <c r="F3" s="442"/>
      <c r="G3" s="442"/>
      <c r="H3" s="442"/>
      <c r="I3" s="442"/>
    </row>
    <row r="4" spans="2:182" ht="15.75" hidden="1" customHeight="1" thickBot="1">
      <c r="B4" s="442"/>
      <c r="C4" s="442"/>
      <c r="D4" s="442"/>
      <c r="E4" s="442"/>
      <c r="F4" s="442"/>
      <c r="G4" s="442"/>
      <c r="H4" s="442"/>
      <c r="I4" s="442"/>
    </row>
    <row r="5" spans="2:182" ht="15.75" hidden="1" customHeight="1" thickBot="1">
      <c r="B5" s="442"/>
      <c r="C5" s="442"/>
      <c r="D5" s="442"/>
      <c r="E5" s="442"/>
      <c r="F5" s="442"/>
      <c r="G5" s="442"/>
      <c r="H5" s="442"/>
      <c r="I5" s="442"/>
    </row>
    <row r="6" spans="2:182" ht="15.75" hidden="1" customHeight="1" thickBot="1">
      <c r="B6" s="442"/>
      <c r="C6" s="442"/>
      <c r="D6" s="442"/>
      <c r="E6" s="442"/>
      <c r="F6" s="442"/>
      <c r="G6" s="442"/>
      <c r="H6" s="442"/>
      <c r="I6" s="442"/>
    </row>
    <row r="7" spans="2:182" ht="15.75" hidden="1" customHeight="1" thickBot="1">
      <c r="B7" s="507" t="s">
        <v>309</v>
      </c>
      <c r="C7" s="508"/>
      <c r="D7" s="508"/>
      <c r="E7" s="508"/>
      <c r="F7" s="508"/>
      <c r="G7" s="508"/>
      <c r="H7" s="508"/>
      <c r="I7" s="509"/>
      <c r="J7" s="13"/>
      <c r="K7" s="535" t="s">
        <v>309</v>
      </c>
      <c r="L7" s="536"/>
      <c r="M7" s="536"/>
      <c r="N7" s="536"/>
      <c r="O7" s="536"/>
      <c r="P7" s="536"/>
      <c r="Q7" s="536"/>
      <c r="R7" s="536"/>
      <c r="S7" s="537"/>
    </row>
    <row r="8" spans="2:182" ht="71.25" customHeight="1" thickBot="1">
      <c r="B8" s="631" t="s">
        <v>0</v>
      </c>
      <c r="C8" s="632"/>
      <c r="D8" s="572" t="s">
        <v>297</v>
      </c>
      <c r="E8" s="573"/>
      <c r="F8" s="573"/>
      <c r="G8" s="573"/>
      <c r="H8" s="573"/>
      <c r="I8" s="574"/>
      <c r="J8" s="2"/>
      <c r="K8" s="633" t="s">
        <v>0</v>
      </c>
      <c r="L8" s="572">
        <v>630009</v>
      </c>
      <c r="M8" s="573"/>
      <c r="N8" s="573"/>
      <c r="O8" s="573"/>
      <c r="P8" s="573"/>
      <c r="Q8" s="573"/>
      <c r="R8" s="573"/>
      <c r="S8" s="574"/>
    </row>
    <row r="9" spans="2:182" ht="40.5" customHeight="1" thickBot="1">
      <c r="B9" s="631" t="s">
        <v>65</v>
      </c>
      <c r="C9" s="632"/>
      <c r="D9" s="524" t="s">
        <v>71</v>
      </c>
      <c r="E9" s="576"/>
      <c r="F9" s="525"/>
      <c r="G9" s="577" t="s">
        <v>70</v>
      </c>
      <c r="H9" s="578"/>
      <c r="I9" s="579"/>
      <c r="J9" s="2"/>
      <c r="K9" s="633" t="s">
        <v>65</v>
      </c>
      <c r="L9" s="524" t="s">
        <v>71</v>
      </c>
      <c r="M9" s="576"/>
      <c r="N9" s="576"/>
      <c r="O9" s="525"/>
      <c r="P9" s="577" t="s">
        <v>70</v>
      </c>
      <c r="Q9" s="578"/>
      <c r="R9" s="578"/>
      <c r="S9" s="579"/>
    </row>
    <row r="10" spans="2:182" ht="48" customHeight="1" thickBot="1">
      <c r="B10" s="631" t="s">
        <v>1</v>
      </c>
      <c r="C10" s="632"/>
      <c r="D10" s="12" t="s">
        <v>2</v>
      </c>
      <c r="E10" s="12" t="s">
        <v>2</v>
      </c>
      <c r="F10" s="12" t="s">
        <v>2</v>
      </c>
      <c r="G10" s="14" t="s">
        <v>2</v>
      </c>
      <c r="H10" s="14" t="s">
        <v>2</v>
      </c>
      <c r="I10" s="1" t="s">
        <v>66</v>
      </c>
      <c r="J10" s="2"/>
      <c r="K10" s="633" t="s">
        <v>1</v>
      </c>
      <c r="L10" s="474" t="str">
        <f>IF($L$8=$D$132,O132,IF($L$8=$D$135,O135,IF($L$8=$D$138,O138,IF($L$8=$D$141,O141,IF($L$8=$D$144,O144,IF($L$8=$D$147,O147,IF($L$8=$D$153,O153,IF($L$8=$D$156,O156,IF($L$8=$D$159,O159,IF($L$8=$D$162,O162,IF($L$8=$D$165,O165,IF($L$8=$D$171,O171,IF($L$8=$D$174,O174,IF($L$8=$D$177,O177,IF($L$8=$D$180,O180,IF($L$8=$D$183,O183,IF($L$8=$D$186,O186,IF($L$8=$D$189,O189,IF($L$8=$D$192,O192,IF($L$8=$D$195,O195,IF($L$8=$D$198,O198,IF($L$8=$D$201,O201,IF($L$8=$D$204,O204,IF($L$8=$D$207,O207,IF($L$8=$D$210,O210,IF($L$8=$D$213,O213,IF($L$8=$D$222,O222,IF($L$8=$D$225,O225,IF($L$8=$D$228,O228,IF($L$8=$D$231,O231,IF($L$8=$D$234,O234,IF($L$8=$D$237,O237,IF($L$8=$D$240,O240,IF($L$8=$D$243,O243,IF($L$8=$D$246,O246,IF($L$8=$D$250,O249,IF($L$8=$D$252,O252,IF($L$8=$D$255,O255,IF($L$8=$D$168,O168,IF($L$8=$D$150,O150,IF($L$8=$D$129,O129,IF($L$8=$D$258,O258,IF($L$8=$D$261,O261,IF($L$8=D264,O264,IF($L$8=$D$267,O267,IF($L$8=$D$270,O270,IF($L$8=$D$273,O273,IF($L$8=$D$276,O276,IF($L$8=$D$279,O279,IF($L$8=$D$282,O282,IF($L$8=$D$285,O285,IF($L$8=$D$288,O288))))))))))))))))))))))))))))))))))))))))))))))))))))</f>
        <v>Rondin wéma</v>
      </c>
      <c r="M10" s="474" t="str">
        <f t="shared" ref="M10:S10" si="0">IF($L$8=$D$132,P132,IF($L$8=$D$135,P135,IF($L$8=$D$138,P138,IF($L$8=$D$141,P141,IF($L$8=$D$144,P144,IF($L$8=$D$147,P147,IF($L$8=$D$153,P153,IF($L$8=$D$156,P156,IF($L$8=$D$159,P159,IF($L$8=$D$162,P162,IF($L$8=$D$165,P165,IF($L$8=$D$171,P171,IF($L$8=$D$174,P174,IF($L$8=$D$177,P177,IF($L$8=$D$180,P180,IF($L$8=$D$183,P183,IF($L$8=$D$186,P186,IF($L$8=$D$189,P189,IF($L$8=$D$192,P192,IF($L$8=$D$195,P195,IF($L$8=$D$198,P198,IF($L$8=$D$201,P201,IF($L$8=$D$204,P204,IF($L$8=$D$207,P207,IF($L$8=$D$210,P210,IF($L$8=$D$213,P213,IF($L$8=$D$222,P222,IF($L$8=$D$225,P225,IF($L$8=$D$228,P228,IF($L$8=$D$231,P231,IF($L$8=$D$234,P234,IF($L$8=$D$237,P237,IF($L$8=$D$240,P240,IF($L$8=$D$243,P243,IF($L$8=$D$246,P246,IF($L$8=$D$250,P249,IF($L$8=$D$252,P252,IF($L$8=$D$255,P255,IF($L$8=$D$168,P168,IF($L$8=$D$150,P150,IF($L$8=$D$129,P129,IF($L$8=$D$258,P258,IF($L$8=$D$261,P261,IF($L$8=E264,P264,IF($L$8=$D$267,P267,IF($L$8=$D$270,P270,IF($L$8=$D$273,P273,IF($L$8=$D$276,P276,IF($L$8=$D$279,P279,IF($L$8=$D$282,P282,IF($L$8=$D$285,P285,IF($L$8=$D$288,P288))))))))))))))))))))))))))))))))))))))))))))))))))))</f>
        <v>Rondin wéma</v>
      </c>
      <c r="N10" s="474" t="str">
        <f t="shared" si="0"/>
        <v>Rondin wéma</v>
      </c>
      <c r="O10" s="474" t="str">
        <f t="shared" si="0"/>
        <v>Rondin wéma</v>
      </c>
      <c r="P10" s="474" t="str">
        <f t="shared" si="0"/>
        <v>Rondin wéma</v>
      </c>
      <c r="Q10" s="474" t="str">
        <f t="shared" si="0"/>
        <v>Sc.Rab</v>
      </c>
      <c r="R10" s="474">
        <f t="shared" si="0"/>
        <v>0</v>
      </c>
      <c r="S10" s="443">
        <f t="shared" si="0"/>
        <v>0</v>
      </c>
    </row>
    <row r="11" spans="2:182" ht="46.5" customHeight="1" thickBot="1">
      <c r="B11" s="631" t="s">
        <v>14</v>
      </c>
      <c r="C11" s="632"/>
      <c r="D11" s="16" t="s">
        <v>72</v>
      </c>
      <c r="E11" s="17" t="s">
        <v>64</v>
      </c>
      <c r="F11" s="17" t="s">
        <v>63</v>
      </c>
      <c r="G11" s="17" t="s">
        <v>67</v>
      </c>
      <c r="H11" s="17" t="s">
        <v>68</v>
      </c>
      <c r="I11" s="17" t="s">
        <v>69</v>
      </c>
      <c r="J11" s="2"/>
      <c r="K11" s="633" t="s">
        <v>14</v>
      </c>
      <c r="L11" s="445" t="str">
        <f>IF($L$8=$D$132,O133,IF($L$8=$D$135,O136,IF($L$8=$D$138,O139,IF($L$8=$D$141,O142,IF($L$8=$D$144,O145,IF($L$8=$D$147,O148,IF($L$8=$D$153,O154,IF($L$8=$D$156,O157,IF($L$8=$D$159,O160,IF($L$8=$D$162,O163,IF($L$8=$D$165,O166,IF($L$8=$D$171,O172,IF($L$8=$D$174,O175,IF($L$8=$D$177,O178,IF($L$8=$D$180,O181,IF($L$8=$D$183,O184,IF($L$8=$D$186,O187,IF($L$8=$D$189,O190,IF($L$8=$D$192,O193,IF($L$8=$D$195,O196,IF($L$8=$D$198,O199,IF($L$8=$D$201,O202,IF($L$8=$D$204,O205,IF($L$8=$D$207,O208,IF($L$8=$D$210,O211,IF($L$8=$D$213,O214,IF($L$8=$D$222,O223,IF($L$8=$D$225,O226,IF($L$8=$D$228,O229,IF($L$8=$D$231,O232,IF($L$8=$D$234,O235,IF($L$8=$D$237,O238,IF($L$8=$D$240,O241,IF($L$8=$D$243,O244,IF($L$8=$D$246,O247,IF($L$8=$D$250,O250,IF($L$8=$D$252,O253,IF($L$8=$D$255,O256,IF($L$8=$D$168,O169,IF($L$8=$D$150,O151,IF($L$8=$D$129,O130,IF($L$8=$D$258,O259,IF($L$8=$D$261,O262,IF($L$8=D265,O265,IF($L$8=$D$267,O268,IF($L$8=$D$270,O271,IF($L$8=$D$273,O274,IF($L$8=$D$276,O277,IF($L$8=$D$279,O280,IF($L$8=$D$282,O283,IF($L$8=$D$285,O286,IF($L$8=$D$288,O289))))))))))))))))))))))))))))))))))))))))))))))))))))</f>
        <v>Montant articulation</v>
      </c>
      <c r="M11" s="445" t="str">
        <f t="shared" ref="M11:Q11" si="1">IF($L$8=$D$132,P133,IF($L$8=$D$135,P136,IF($L$8=$D$138,P139,IF($L$8=$D$141,P142,IF($L$8=$D$144,P145,IF($L$8=$D$147,P148,IF($L$8=$D$153,P154,IF($L$8=$D$156,P157,IF($L$8=$D$159,P160,IF($L$8=$D$162,P163,IF($L$8=$D$165,P166,IF($L$8=$D$171,P172,IF($L$8=$D$174,P175,IF($L$8=$D$177,P178,IF($L$8=$D$180,P181,IF($L$8=$D$183,P184,IF($L$8=$D$186,P187,IF($L$8=$D$189,P190,IF($L$8=$D$192,P193,IF($L$8=$D$195,P196,IF($L$8=$D$198,P199,IF($L$8=$D$201,P202,IF($L$8=$D$204,P205,IF($L$8=$D$207,P208,IF($L$8=$D$210,P211,IF($L$8=$D$213,P214,IF($L$8=$D$222,P223,IF($L$8=$D$225,P226,IF($L$8=$D$228,P229,IF($L$8=$D$231,P232,IF($L$8=$D$234,P235,IF($L$8=$D$237,P238,IF($L$8=$D$240,P241,IF($L$8=$D$243,P244,IF($L$8=$D$246,P247,IF($L$8=$D$250,P250,IF($L$8=$D$252,P253,IF($L$8=$D$255,P256,IF($L$8=$D$168,P169,IF($L$8=$D$150,P151,IF($L$8=$D$129,P130,IF($L$8=$D$258,P259,IF($L$8=$D$261,P262,IF($L$8=E265,P265,IF($L$8=$D$267,P268,IF($L$8=$D$270,P271,IF($L$8=$D$273,P274,IF($L$8=$D$276,P277,IF($L$8=$D$279,P280,IF($L$8=$D$282,P283,IF($L$8=$D$285,P286,IF($L$8=$D$288,P289))))))))))))))))))))))))))))))))))))))))))))))))))))</f>
        <v>Montant cadenas</v>
      </c>
      <c r="N11" s="445" t="str">
        <f t="shared" si="1"/>
        <v>Montant récepteur</v>
      </c>
      <c r="O11" s="445" t="str">
        <f t="shared" si="1"/>
        <v>Barrière</v>
      </c>
      <c r="P11" s="445" t="str">
        <f t="shared" si="1"/>
        <v>Montant articulé</v>
      </c>
      <c r="Q11" s="445" t="str">
        <f t="shared" si="1"/>
        <v>Renfort barrière</v>
      </c>
      <c r="R11" s="445" t="b">
        <f>IF($L$8=$D$132,U133,IF($L$8=$D$135,U136,IF($L$8=$D$138,U139,IF($L$8=$D$141,U142,IF($L$8=$D$144,U145,IF($L$8=$D$147,U148,IF($L$8=$D$153,U154,IF($L$8=$D$156,U157,IF($L$8=$D$159,U160,IF($L$8=$D$162,U163,IF($L$8=$D$165,U166,IF($L$8=$D$171,U172,IF($L$8=$D$174,U175,IF($L$8=$D$177,U178,IF($L$8=$D$180,U181,IF($L$8=$D$183,U184,IF($L$8=$D$186,U187,IF($L$8=$D$189,U190,IF($L$8=$D$192,U193,IF($L$8=$D$195,U196,IF($L$8=$D$198,U199,IF($L$8=$D$201,U202,IF($L$8=$D$204,U205,IF($L$8=$D$207,U208,IF($L$8=$D$210,U211,IF($L$8=$D$213,U214,IF($L$8=$D$222,U223,IF($L$8=$D$225,U226,IF($L$8=$D$228,U229,IF($L$8=$D$231,U232,IF($L$8=$D$234,U235,IF($L$8=$D$237,U238,IF($L$8=$D$240,U241,IF($L$8=$D$243,U244,IF($L$8=$D$246,U247,IF($L$8=$D$250,U250,IF($L$8=$D$252,U253,IF($L$8=$D$255,U256,IF($L$8=$D$168,U169,IF($L$8=$D$150,U151))))))))))))))))))))))))))))))))))))))))</f>
        <v>0</v>
      </c>
      <c r="S11" s="446" t="b">
        <f>IF($L$8=$D$132,V133,IF($L$8=$D$135,V136,IF($L$8=$D$138,V139,IF($L$8=$D$141,V142,IF($L$8=$D$144,V145,IF($L$8=$D$147,V148,IF($L$8=$D$153,V154,IF($L$8=$D$156,V157,IF($L$8=$D$159,V160,IF($L$8=$D$162,V163,IF($L$8=$D$165,V166,IF($L$8=$D$171,V172,IF($L$8=$D$174,V175,IF($L$8=$D$177,V178,IF($L$8=$D$180,V181,IF($L$8=$D$183,V184,IF($L$8=$D$186,V187,IF($L$8=$D$189,V190,IF($L$8=$D$192,V193,IF($L$8=$D$195,V196,IF($L$8=$D$198,V199,IF($L$8=$D$201,V202,IF($L$8=$D$204,V205,IF($L$8=$D$207,V208,IF($L$8=$D$210,V211,IF($L$8=$D$213,V214,IF($L$8=$D$222,V223,IF($L$8=$D$225,V226,IF($L$8=$D$228,V229,IF($L$8=$D$231,V232,IF($L$8=$D$234,V235,IF($L$8=$D$237,V238,IF($L$8=$D$240,V241,IF($L$8=$D$243,V244,IF($L$8=$D$246,V247,IF($L$8=$D$250,V250,IF($L$8=$D$252,V253,IF($L$8=$D$255,V256,IF($L$8=$D$168,V169,IF($L$8=$D$150,V151))))))))))))))))))))))))))))))))))))))))</f>
        <v>0</v>
      </c>
    </row>
    <row r="12" spans="2:182" ht="38.25" customHeight="1" thickBot="1">
      <c r="B12" s="631" t="s">
        <v>75</v>
      </c>
      <c r="C12" s="632"/>
      <c r="D12" s="9">
        <v>1500</v>
      </c>
      <c r="E12" s="186">
        <v>1500</v>
      </c>
      <c r="F12" s="187">
        <v>1300</v>
      </c>
      <c r="G12" s="187">
        <v>3400</v>
      </c>
      <c r="H12" s="186">
        <v>1040</v>
      </c>
      <c r="I12" s="23">
        <v>2240</v>
      </c>
      <c r="J12" s="2"/>
      <c r="K12" s="633" t="s">
        <v>75</v>
      </c>
      <c r="L12" s="462">
        <f>IF($L$8=$D$132,G132,IF($L$8=$D$135,G135,IF($L$8=$D$138,G138,IF($L$8=$D$141,G141,IF($L$8=$D$144,G144,IF($L$8=$D$147,G147,IF($L$8=$D$153,G153,IF($L$8=$D$156,G156,IF($L$8=$D$159,G159,IF($L$8=$D$162,G162,IF($L$8=$D$165,G165,IF($L$8=$D$171,G171,IF($L$8=$D$174,G174,IF($L$8=$D$177,G177,IF($L$8=$D$180,G180,IF($L$8=$D$183,G183,IF($L$8=$D$186,G186,IF($L$8=$D$189,G189,IF($L$8=$D$192,G192,IF($L$8=$D$195,G195,IF($L$8=$D$198,G198,IF($L$8=$D$201,G201,IF($L$8=$D$204,G204,IF($L$8=$D$207,G207,IF($L$8=$D$210,G210,IF($L$8=$D$213,G213,IF($L$8=$D$222,G222,IF($L$8=$D$225,G225,IF($L$8=$D$228,G228,IF($L$8=$D$231,G231,IF($L$8=$D$234,G234,IF($L$8=$D$237,G237,IF($L$8=$D$240,G240,IF($L$8=$D$243,G243,IF($L$8=$D$246,G246,IF($L$8=$D$250,G249,IF($L$8=$D$252,G252,IF($L$8=$D$255,G255,IF($L$8=$D$168,G168,IF($L$8=$D$150,G150,IF($L$8=$D$129,G129,IF($L$8=$D$258,G258,IF($L$8=$D$261,G261,IF($L$8=$D$264,G264,IF($L$8=$D$267,G267,IF($L$8=$D$270,G270,IF($L$8=$D$273,G273,IF($L$8=$D$276,G276,IF($L$8=$D$279,G279,IF($L$8=$D$282,G282,IF($L$8=$D$285,G285,IF($L$8=$D$288,G288))))))))))))))))))))))))))))))))))))))))))))))))))))</f>
        <v>1500</v>
      </c>
      <c r="M12" s="52">
        <f t="shared" ref="M12:S14" si="2">IF($L$8=$D$132,H132,IF($L$8=$D$135,H135,IF($L$8=$D$138,H138,IF($L$8=$D$141,H141,IF($L$8=$D$144,H144,IF($L$8=$D$147,H147,IF($L$8=$D$153,H153,IF($L$8=$D$156,H156,IF($L$8=$D$159,H159,IF($L$8=$D$162,H162,IF($L$8=$D$165,H165,IF($L$8=$D$171,H171,IF($L$8=$D$174,H174,IF($L$8=$D$177,H177,IF($L$8=$D$180,H180,IF($L$8=$D$183,H183,IF($L$8=$D$186,H186,IF($L$8=$D$189,H189,IF($L$8=$D$192,H192,IF($L$8=$D$195,H195,IF($L$8=$D$198,H198,IF($L$8=$D$201,H201,IF($L$8=$D$204,H204,IF($L$8=$D$207,H207,IF($L$8=$D$210,H210,IF($L$8=$D$213,H213,IF($L$8=$D$222,H222,IF($L$8=$D$225,H225,IF($L$8=$D$228,H228,IF($L$8=$D$231,H231,IF($L$8=$D$234,H234,IF($L$8=$D$237,H237,IF($L$8=$D$240,H240,IF($L$8=$D$243,H243,IF($L$8=$D$246,H246,IF($L$8=$D$250,H249,IF($L$8=$D$252,H252,IF($L$8=$D$255,H255,IF($L$8=$D$168,H168,IF($L$8=$D$150,H150,IF($L$8=$D$129,H129,IF($L$8=$D$258,H258,IF($L$8=$D$261,H261,IF($L$8=$D$264,H264,IF($L$8=$D$267,H267,IF($L$8=$D$270,H270,IF($L$8=$D$273,H273,IF($L$8=$D$276,H276,IF($L$8=$D$279,H279,IF($L$8=$D$282,H282,IF($L$8=$D$285,H285,IF($L$8=$D$288,H288))))))))))))))))))))))))))))))))))))))))))))))))))))</f>
        <v>1500</v>
      </c>
      <c r="N12" s="52">
        <f t="shared" si="2"/>
        <v>1300</v>
      </c>
      <c r="O12" s="52">
        <f t="shared" si="2"/>
        <v>3400</v>
      </c>
      <c r="P12" s="52">
        <f t="shared" si="2"/>
        <v>1040</v>
      </c>
      <c r="Q12" s="52">
        <f t="shared" si="2"/>
        <v>2240</v>
      </c>
      <c r="R12" s="52">
        <f t="shared" si="2"/>
        <v>0</v>
      </c>
      <c r="S12" s="451">
        <f t="shared" si="2"/>
        <v>0</v>
      </c>
    </row>
    <row r="13" spans="2:182" ht="32.25" customHeight="1" thickBot="1">
      <c r="B13" s="631" t="s">
        <v>74</v>
      </c>
      <c r="C13" s="632"/>
      <c r="D13" s="9">
        <v>160</v>
      </c>
      <c r="E13" s="186">
        <v>130</v>
      </c>
      <c r="F13" s="186">
        <v>100</v>
      </c>
      <c r="G13" s="186">
        <v>100</v>
      </c>
      <c r="H13" s="186">
        <v>130</v>
      </c>
      <c r="I13" s="189">
        <v>100</v>
      </c>
      <c r="J13" s="2"/>
      <c r="K13" s="633" t="s">
        <v>77</v>
      </c>
      <c r="L13" s="452">
        <f t="shared" ref="L13:L14" si="3">IF($L$8=$D$132,G133,IF($L$8=$D$135,G136,IF($L$8=$D$138,G139,IF($L$8=$D$141,G142,IF($L$8=$D$144,G145,IF($L$8=$D$147,G148,IF($L$8=$D$153,G154,IF($L$8=$D$156,G157,IF($L$8=$D$159,G160,IF($L$8=$D$162,G163,IF($L$8=$D$165,G166,IF($L$8=$D$171,G172,IF($L$8=$D$174,G175,IF($L$8=$D$177,G178,IF($L$8=$D$180,G181,IF($L$8=$D$183,G184,IF($L$8=$D$186,G187,IF($L$8=$D$189,G190,IF($L$8=$D$192,G193,IF($L$8=$D$195,G196,IF($L$8=$D$198,G199,IF($L$8=$D$201,G202,IF($L$8=$D$204,G205,IF($L$8=$D$207,G208,IF($L$8=$D$210,G211,IF($L$8=$D$213,G214,IF($L$8=$D$222,G223,IF($L$8=$D$225,G226,IF($L$8=$D$228,G229,IF($L$8=$D$231,G232,IF($L$8=$D$234,G235,IF($L$8=$D$237,G238,IF($L$8=$D$240,G241,IF($L$8=$D$243,G244,IF($L$8=$D$246,G247,IF($L$8=$D$250,G250,IF($L$8=$D$252,G253,IF($L$8=$D$255,G256,IF($L$8=$D$168,G169,IF($L$8=$D$150,G151,IF($L$8=$D$129,G130,IF($L$8=$D$258,G259,IF($L$8=$D$261,G262,IF($L$8=$D$264,G265,IF($L$8=$D$267,G268,IF($L$8=$D$270,G271,IF($L$8=$D$273,G274,IF($L$8=$D$276,G277,IF($L$8=$D$279,G280,IF($L$8=$D$282,G283,IF($L$8=$D$285,G286,IF($L$8=$D$288,G289))))))))))))))))))))))))))))))))))))))))))))))))))))</f>
        <v>160</v>
      </c>
      <c r="M13" s="415">
        <f t="shared" si="2"/>
        <v>130</v>
      </c>
      <c r="N13" s="415">
        <f t="shared" si="2"/>
        <v>100</v>
      </c>
      <c r="O13" s="415">
        <f t="shared" si="2"/>
        <v>100</v>
      </c>
      <c r="P13" s="415">
        <f t="shared" si="2"/>
        <v>130</v>
      </c>
      <c r="Q13" s="415">
        <f t="shared" si="2"/>
        <v>100</v>
      </c>
      <c r="R13" s="415">
        <f t="shared" si="2"/>
        <v>0</v>
      </c>
      <c r="S13" s="459">
        <f t="shared" si="2"/>
        <v>0</v>
      </c>
    </row>
    <row r="14" spans="2:182" ht="33.75" customHeight="1" thickBot="1">
      <c r="B14" s="631" t="s">
        <v>76</v>
      </c>
      <c r="C14" s="632"/>
      <c r="D14" s="10"/>
      <c r="E14" s="188"/>
      <c r="F14" s="186"/>
      <c r="G14" s="186"/>
      <c r="H14" s="188"/>
      <c r="I14" s="190">
        <v>40</v>
      </c>
      <c r="J14" s="2"/>
      <c r="K14" s="633" t="s">
        <v>76</v>
      </c>
      <c r="L14" s="452">
        <f t="shared" si="3"/>
        <v>0</v>
      </c>
      <c r="M14" s="415">
        <f t="shared" si="2"/>
        <v>0</v>
      </c>
      <c r="N14" s="415">
        <f t="shared" si="2"/>
        <v>0</v>
      </c>
      <c r="O14" s="415">
        <f t="shared" si="2"/>
        <v>0</v>
      </c>
      <c r="P14" s="415">
        <f t="shared" si="2"/>
        <v>0</v>
      </c>
      <c r="Q14" s="415">
        <f t="shared" si="2"/>
        <v>40</v>
      </c>
      <c r="R14" s="415">
        <f t="shared" si="2"/>
        <v>0</v>
      </c>
      <c r="S14" s="459">
        <f t="shared" si="2"/>
        <v>0</v>
      </c>
      <c r="U14" s="99"/>
      <c r="V14" s="99"/>
      <c r="W14" s="99"/>
      <c r="X14" s="99"/>
      <c r="Y14" s="99"/>
      <c r="Z14" s="99"/>
      <c r="AA14" s="99"/>
      <c r="AB14" s="99"/>
      <c r="AC14" s="99"/>
      <c r="AD14" s="99"/>
      <c r="AE14" s="99"/>
      <c r="AF14" s="99"/>
      <c r="AG14" s="99"/>
      <c r="AH14" s="99"/>
      <c r="AI14" s="99"/>
      <c r="AJ14" s="99"/>
      <c r="AK14" s="99"/>
      <c r="AL14" s="99"/>
      <c r="AM14" s="99"/>
      <c r="AN14" s="99"/>
      <c r="AO14" s="99"/>
      <c r="AP14" s="99"/>
      <c r="AQ14" s="99"/>
      <c r="AR14" s="99"/>
      <c r="AS14" s="99"/>
      <c r="AT14" s="99"/>
      <c r="AU14" s="99"/>
      <c r="AV14" s="99"/>
      <c r="AW14" s="99"/>
      <c r="AX14" s="99"/>
      <c r="AY14" s="99"/>
      <c r="AZ14" s="99"/>
      <c r="BA14" s="99"/>
      <c r="BB14" s="99"/>
      <c r="BC14" s="99"/>
      <c r="BD14" s="99"/>
      <c r="BE14" s="99"/>
      <c r="BF14" s="99"/>
      <c r="BG14" s="99"/>
      <c r="BH14" s="99"/>
      <c r="BI14" s="99"/>
      <c r="BJ14" s="99"/>
      <c r="BK14" s="99"/>
      <c r="BL14" s="99"/>
      <c r="BM14" s="99"/>
      <c r="BN14" s="99"/>
      <c r="BO14" s="99"/>
      <c r="BP14" s="99"/>
      <c r="BQ14" s="99"/>
      <c r="BR14" s="99"/>
      <c r="BS14" s="99"/>
      <c r="BT14" s="99"/>
      <c r="BU14" s="99"/>
      <c r="BV14" s="99"/>
      <c r="BW14" s="99"/>
      <c r="BX14" s="99"/>
      <c r="BY14" s="99"/>
      <c r="BZ14" s="99"/>
      <c r="CA14" s="99"/>
      <c r="CB14" s="99"/>
      <c r="CC14" s="99"/>
      <c r="CD14" s="99"/>
      <c r="CE14" s="99"/>
      <c r="CF14" s="99"/>
      <c r="CG14" s="99"/>
      <c r="CH14" s="99"/>
      <c r="CI14" s="99"/>
      <c r="CJ14" s="99"/>
      <c r="CK14" s="99"/>
      <c r="CL14" s="99"/>
      <c r="CM14" s="99"/>
      <c r="CN14" s="99"/>
      <c r="CO14" s="99"/>
      <c r="CP14" s="99"/>
      <c r="CQ14" s="99"/>
      <c r="CR14" s="99"/>
      <c r="CS14" s="99"/>
      <c r="CT14" s="99"/>
      <c r="CU14" s="99"/>
      <c r="CV14" s="99"/>
      <c r="CW14" s="99"/>
      <c r="CX14" s="99"/>
      <c r="CY14" s="99"/>
      <c r="CZ14" s="99"/>
      <c r="DA14" s="99"/>
      <c r="DB14" s="99"/>
      <c r="DC14" s="99"/>
      <c r="DD14" s="99"/>
      <c r="DE14" s="99"/>
      <c r="DF14" s="99"/>
      <c r="DG14" s="99"/>
      <c r="DH14" s="99"/>
      <c r="DI14" s="99"/>
      <c r="DJ14" s="99"/>
      <c r="DK14" s="99"/>
      <c r="DL14" s="99"/>
      <c r="DM14" s="99"/>
      <c r="DN14" s="99"/>
      <c r="DO14" s="99"/>
      <c r="DP14" s="99"/>
      <c r="DQ14" s="99"/>
      <c r="DR14" s="99"/>
      <c r="DS14" s="99"/>
      <c r="DT14" s="99"/>
      <c r="DU14" s="99"/>
      <c r="DV14" s="99"/>
      <c r="DW14" s="99"/>
      <c r="DX14" s="99"/>
      <c r="DY14" s="99"/>
      <c r="DZ14" s="99"/>
      <c r="EA14" s="99"/>
      <c r="EB14" s="99"/>
      <c r="EC14" s="99"/>
      <c r="ED14" s="99"/>
      <c r="EE14" s="99"/>
      <c r="EF14" s="99"/>
      <c r="EG14" s="99"/>
      <c r="EH14" s="99"/>
      <c r="EI14" s="99"/>
      <c r="EJ14" s="99"/>
      <c r="EK14" s="99"/>
      <c r="EL14" s="99"/>
      <c r="EM14" s="99"/>
      <c r="EN14" s="99"/>
      <c r="EO14" s="99"/>
      <c r="EP14" s="99"/>
      <c r="EQ14" s="99"/>
      <c r="ER14" s="99"/>
      <c r="ES14" s="99"/>
      <c r="ET14" s="99"/>
    </row>
    <row r="15" spans="2:182" ht="30.75" customHeight="1" thickBot="1">
      <c r="B15" s="631" t="s">
        <v>3</v>
      </c>
      <c r="C15" s="632"/>
      <c r="D15" s="26">
        <v>1</v>
      </c>
      <c r="E15" s="21">
        <v>2</v>
      </c>
      <c r="F15" s="21">
        <v>2</v>
      </c>
      <c r="G15" s="191">
        <v>1</v>
      </c>
      <c r="H15" s="191">
        <v>1</v>
      </c>
      <c r="I15" s="192">
        <v>1</v>
      </c>
      <c r="J15" s="2"/>
      <c r="K15" s="633" t="s">
        <v>3</v>
      </c>
      <c r="L15" s="427">
        <f>IF($L$8=$D$132,O137,IF($L$8=$D$135,O140,IF($L$8=$D$138,O143,IF($L$8=$D$141,O146,IF($L$8=$D$144,O149,IF($L$8=$D$147,O152,IF($L$8=$D$153,O158,IF($L$8=$D$156,O161,IF($L$8=$D$159,O164,IF($L$8=$D$162,O167,IF($L$8=$D$165,O170,IF($L$8=$D$171,O176,IF($L$8=$D$174,O179,IF($L$8=$D$177,O182,IF($L$8=$D$180,O185,IF($L$8=$D$183,O188,IF($L$8=$D$186,O191,IF($L$8=$D$189,O194,IF($L$8=$D$192,O197,IF($L$8=$D$195,O200,IF($L$8=$D$198,O203,IF($L$8=$D$201,O206,IF($L$8=$D$204,O209,IF($L$8=$D$207,O212,IF($L$8=$D$210,O215,IF($L$8=$D$213,O218,IF($L$8=$D$222,O227,IF($L$8=$D$225,O230,IF($L$8=$D$228,O233,IF($L$8=$D$231,O236,IF($L$8=$D$234,O239,IF($L$8=$D$237,O242,IF($L$8=$D$240,O245,IF($L$8=$D$243,O248,IF($L$8=$D$246,O251,IF($L$8=$D$250,O254,IF($L$8=$D$252,O257,IF($L$8=$D$255,O260,IF($L$8=$D$168,O173,IF($L$8=$D$150,O155,IF($L$8=$D$129,O134,IF($L$8=$D$258,O263,IF($L$8=$D$261,O266,IF($L$8=D269,O269,IF($L$8=$D$267,O272,IF($L$8=$D$270,O275,IF($L$8=$D$273,O278,IF($L$8=$D$276,O281,IF($L$8=$D$279,O284,IF($L$8=$D$282,O287,IF($L$8=$D$285,O290,IF($L$8=$D$288,O293))))))))))))))))))))))))))))))))))))))))))))))))))))</f>
        <v>1</v>
      </c>
      <c r="M15" s="494">
        <f t="shared" ref="M15:S15" si="4">IF($L$8=$D$132,P137,IF($L$8=$D$135,P140,IF($L$8=$D$138,P143,IF($L$8=$D$141,P146,IF($L$8=$D$144,P149,IF($L$8=$D$147,P152,IF($L$8=$D$153,P158,IF($L$8=$D$156,P161,IF($L$8=$D$159,P164,IF($L$8=$D$162,P167,IF($L$8=$D$165,P170,IF($L$8=$D$171,P176,IF($L$8=$D$174,P179,IF($L$8=$D$177,P182,IF($L$8=$D$180,P185,IF($L$8=$D$183,P188,IF($L$8=$D$186,P191,IF($L$8=$D$189,P194,IF($L$8=$D$192,P197,IF($L$8=$D$195,P200,IF($L$8=$D$198,P203,IF($L$8=$D$201,P206,IF($L$8=$D$204,P209,IF($L$8=$D$207,P212,IF($L$8=$D$210,P215,IF($L$8=$D$213,P218,IF($L$8=$D$222,P227,IF($L$8=$D$225,P230,IF($L$8=$D$228,P233,IF($L$8=$D$231,P236,IF($L$8=$D$234,P239,IF($L$8=$D$237,P242,IF($L$8=$D$240,P245,IF($L$8=$D$243,P248,IF($L$8=$D$246,P251,IF($L$8=$D$250,P254,IF($L$8=$D$252,P257,IF($L$8=$D$255,P260,IF($L$8=$D$168,P173,IF($L$8=$D$150,P155,IF($L$8=$D$129,P134,IF($L$8=$D$258,P263,IF($L$8=$D$261,P266,IF($L$8=E269,P269,IF($L$8=$D$267,P272,IF($L$8=$D$270,P275,IF($L$8=$D$273,P278,IF($L$8=$D$276,P281,IF($L$8=$D$279,P284,IF($L$8=$D$282,P287,IF($L$8=$D$285,P290,IF($L$8=$D$288,P293))))))))))))))))))))))))))))))))))))))))))))))))))))</f>
        <v>2</v>
      </c>
      <c r="N15" s="494">
        <f t="shared" si="4"/>
        <v>2</v>
      </c>
      <c r="O15" s="494">
        <f t="shared" si="4"/>
        <v>1</v>
      </c>
      <c r="P15" s="494">
        <f t="shared" si="4"/>
        <v>1</v>
      </c>
      <c r="Q15" s="494">
        <f t="shared" si="4"/>
        <v>1</v>
      </c>
      <c r="R15" s="494">
        <f t="shared" si="4"/>
        <v>0</v>
      </c>
      <c r="S15" s="495">
        <f t="shared" si="4"/>
        <v>0</v>
      </c>
      <c r="U15" s="99"/>
      <c r="V15" s="99"/>
      <c r="W15" s="99"/>
      <c r="X15" s="99"/>
      <c r="Y15" s="99"/>
      <c r="Z15" s="99"/>
      <c r="AA15" s="99"/>
      <c r="AB15" s="99"/>
      <c r="AC15" s="99"/>
      <c r="AD15" s="99"/>
      <c r="AE15" s="99"/>
      <c r="AF15" s="99"/>
      <c r="AG15" s="99"/>
      <c r="AH15" s="99"/>
      <c r="AI15" s="99"/>
      <c r="AJ15" s="99"/>
      <c r="AK15" s="99"/>
      <c r="AL15" s="99"/>
      <c r="AM15" s="99"/>
      <c r="AN15" s="4"/>
      <c r="AO15" s="4"/>
      <c r="AP15" s="99"/>
      <c r="AQ15" s="99"/>
      <c r="AR15" s="99"/>
      <c r="AS15" s="99"/>
      <c r="AT15" s="99"/>
      <c r="AU15" s="99"/>
      <c r="AV15" s="99"/>
      <c r="AW15" s="99"/>
      <c r="AX15" s="99"/>
      <c r="AY15" s="99"/>
      <c r="AZ15" s="99"/>
      <c r="BA15" s="99"/>
      <c r="BB15" s="99"/>
      <c r="BC15" s="99"/>
      <c r="BD15" s="99"/>
      <c r="BE15" s="99"/>
      <c r="BF15" s="99"/>
      <c r="BG15" s="99"/>
      <c r="BH15" s="99"/>
      <c r="BI15" s="99"/>
      <c r="BJ15" s="99"/>
      <c r="BK15" s="99"/>
      <c r="BL15" s="99"/>
      <c r="BM15" s="99"/>
      <c r="BN15" s="99"/>
      <c r="BO15" s="99"/>
      <c r="BP15" s="99"/>
      <c r="BQ15" s="99"/>
      <c r="BR15" s="99"/>
      <c r="BS15" s="99"/>
      <c r="BT15" s="99"/>
      <c r="BU15" s="99"/>
      <c r="BV15" s="99"/>
      <c r="BW15" s="99"/>
      <c r="BX15" s="99"/>
      <c r="BY15" s="99"/>
      <c r="BZ15" s="99"/>
      <c r="CA15" s="99"/>
      <c r="CB15" s="99"/>
      <c r="CC15" s="99"/>
      <c r="CD15" s="99"/>
      <c r="CE15" s="99"/>
      <c r="CF15" s="99"/>
      <c r="CG15" s="99"/>
      <c r="CH15" s="99"/>
      <c r="CI15" s="99"/>
      <c r="CJ15" s="99"/>
      <c r="CK15" s="99"/>
      <c r="CL15" s="99"/>
      <c r="CM15" s="99"/>
      <c r="CN15" s="99"/>
      <c r="CO15" s="99"/>
      <c r="CP15" s="99"/>
      <c r="CQ15" s="99"/>
      <c r="CR15" s="99"/>
      <c r="CS15" s="99"/>
      <c r="CT15" s="99"/>
      <c r="CU15" s="99"/>
      <c r="CV15" s="99"/>
      <c r="CW15" s="99"/>
      <c r="CX15" s="99"/>
      <c r="CY15" s="99"/>
      <c r="CZ15" s="99"/>
      <c r="DA15" s="99"/>
      <c r="DB15" s="99"/>
      <c r="DC15" s="99"/>
      <c r="DD15" s="99"/>
      <c r="DE15" s="99"/>
      <c r="DF15" s="99"/>
      <c r="DG15" s="99"/>
      <c r="DH15" s="99"/>
      <c r="DI15" s="99"/>
      <c r="DJ15" s="99"/>
      <c r="DK15" s="99"/>
      <c r="DL15" s="99"/>
      <c r="DM15" s="99"/>
      <c r="DN15" s="99"/>
      <c r="DO15" s="99"/>
      <c r="DP15" s="99"/>
      <c r="DQ15" s="99"/>
      <c r="DR15" s="99"/>
      <c r="DS15" s="99"/>
      <c r="DT15" s="99"/>
      <c r="DU15" s="99"/>
      <c r="DV15" s="99"/>
      <c r="DW15" s="99"/>
      <c r="DX15" s="99"/>
      <c r="DY15" s="99"/>
      <c r="DZ15" s="99"/>
      <c r="EA15" s="99"/>
      <c r="EB15" s="99"/>
      <c r="EC15" s="99"/>
      <c r="ED15" s="99"/>
      <c r="EE15" s="99"/>
      <c r="EF15" s="99"/>
      <c r="EG15" s="99"/>
      <c r="EH15" s="99"/>
      <c r="EI15" s="99"/>
      <c r="EJ15" s="99"/>
      <c r="EK15" s="99"/>
      <c r="EL15" s="99"/>
      <c r="EM15" s="99"/>
      <c r="EN15" s="99"/>
      <c r="EO15" s="99"/>
      <c r="EP15" s="99"/>
      <c r="EQ15" s="99"/>
      <c r="ER15" s="99"/>
      <c r="ES15" s="99"/>
      <c r="ET15" s="99"/>
    </row>
    <row r="16" spans="2:182" ht="32.25" customHeight="1" thickBot="1">
      <c r="B16" s="535" t="s">
        <v>4</v>
      </c>
      <c r="C16" s="536"/>
      <c r="D16" s="536"/>
      <c r="E16" s="536"/>
      <c r="F16" s="536"/>
      <c r="G16" s="536"/>
      <c r="H16" s="536"/>
      <c r="I16" s="537"/>
      <c r="J16" s="4"/>
      <c r="K16" s="535" t="s">
        <v>4</v>
      </c>
      <c r="L16" s="536"/>
      <c r="M16" s="536"/>
      <c r="N16" s="536"/>
      <c r="O16" s="536"/>
      <c r="P16" s="536"/>
      <c r="Q16" s="536"/>
      <c r="R16" s="536"/>
      <c r="S16" s="537"/>
      <c r="U16" s="99"/>
      <c r="V16" s="550">
        <v>630009</v>
      </c>
      <c r="W16" s="521"/>
      <c r="X16" s="31"/>
      <c r="Y16" s="520" t="str">
        <f>D132</f>
        <v>630 009-03 (passage 4,00m+2contre appuis)</v>
      </c>
      <c r="Z16" s="521"/>
      <c r="AA16" s="99"/>
      <c r="AB16" s="99"/>
      <c r="AC16" s="99"/>
      <c r="AD16" s="99"/>
      <c r="AE16" s="99"/>
      <c r="AF16" s="99"/>
      <c r="AG16" s="99"/>
      <c r="AH16" s="99"/>
      <c r="AI16" s="99"/>
      <c r="AJ16" s="99"/>
      <c r="AK16" s="520" t="s">
        <v>23</v>
      </c>
      <c r="AL16" s="521"/>
      <c r="AM16" s="99"/>
      <c r="AN16" s="520" t="s">
        <v>24</v>
      </c>
      <c r="AO16" s="521"/>
      <c r="AP16" s="99"/>
      <c r="AQ16" s="520" t="s">
        <v>82</v>
      </c>
      <c r="AR16" s="521"/>
      <c r="AS16" s="99"/>
      <c r="AT16" s="520" t="s">
        <v>25</v>
      </c>
      <c r="AU16" s="521"/>
      <c r="AV16" s="99"/>
      <c r="AW16" s="520" t="s">
        <v>90</v>
      </c>
      <c r="AX16" s="521"/>
      <c r="AY16" s="99"/>
      <c r="AZ16" s="520" t="s">
        <v>93</v>
      </c>
      <c r="BA16" s="521"/>
      <c r="BB16" s="99"/>
      <c r="BC16" s="520" t="s">
        <v>27</v>
      </c>
      <c r="BD16" s="521"/>
      <c r="BE16" s="99"/>
      <c r="BF16" s="520" t="s">
        <v>102</v>
      </c>
      <c r="BG16" s="521"/>
      <c r="BH16" s="99"/>
      <c r="BI16" s="520" t="s">
        <v>232</v>
      </c>
      <c r="BJ16" s="521"/>
      <c r="BK16" s="99"/>
      <c r="BL16" s="520" t="s">
        <v>29</v>
      </c>
      <c r="BM16" s="521"/>
      <c r="BN16" s="99"/>
      <c r="BO16" s="520" t="s">
        <v>30</v>
      </c>
      <c r="BP16" s="521"/>
      <c r="BQ16" s="99"/>
      <c r="BR16" s="47" t="s">
        <v>116</v>
      </c>
      <c r="BS16" s="48"/>
      <c r="BT16" s="99"/>
      <c r="BU16" s="520" t="s">
        <v>31</v>
      </c>
      <c r="BV16" s="521"/>
      <c r="BW16" s="99"/>
      <c r="BX16" s="520" t="s">
        <v>32</v>
      </c>
      <c r="BY16" s="521"/>
      <c r="BZ16" s="99"/>
      <c r="CA16" s="520" t="s">
        <v>33</v>
      </c>
      <c r="CB16" s="521"/>
      <c r="CC16" s="99"/>
      <c r="CD16" s="520" t="s">
        <v>34</v>
      </c>
      <c r="CE16" s="521"/>
      <c r="CF16" s="99"/>
      <c r="CG16" s="520" t="s">
        <v>35</v>
      </c>
      <c r="CH16" s="521"/>
      <c r="CI16" s="99"/>
      <c r="CJ16" s="520" t="s">
        <v>36</v>
      </c>
      <c r="CK16" s="521"/>
      <c r="CL16" s="99"/>
      <c r="CM16" s="520" t="s">
        <v>37</v>
      </c>
      <c r="CN16" s="521"/>
      <c r="CO16" s="99"/>
      <c r="CP16" s="520" t="s">
        <v>38</v>
      </c>
      <c r="CQ16" s="521"/>
      <c r="CR16" s="99"/>
      <c r="CS16" s="520" t="s">
        <v>39</v>
      </c>
      <c r="CT16" s="521"/>
      <c r="CU16" s="99"/>
      <c r="CV16" s="520" t="s">
        <v>40</v>
      </c>
      <c r="CW16" s="521"/>
      <c r="CX16" s="99"/>
      <c r="CY16" s="520" t="s">
        <v>41</v>
      </c>
      <c r="CZ16" s="521"/>
      <c r="DA16" s="99"/>
      <c r="DB16" s="520" t="s">
        <v>42</v>
      </c>
      <c r="DC16" s="521"/>
      <c r="DD16" s="99"/>
      <c r="DE16" s="520" t="s">
        <v>43</v>
      </c>
      <c r="DF16" s="521"/>
      <c r="DG16" s="99"/>
      <c r="DH16" s="520" t="s">
        <v>44</v>
      </c>
      <c r="DI16" s="521"/>
      <c r="DJ16" s="99"/>
      <c r="DK16" s="520" t="s">
        <v>45</v>
      </c>
      <c r="DL16" s="521"/>
      <c r="DM16" s="99"/>
      <c r="DN16" s="520" t="s">
        <v>46</v>
      </c>
      <c r="DO16" s="521"/>
      <c r="DP16" s="99"/>
      <c r="DQ16" s="520" t="s">
        <v>47</v>
      </c>
      <c r="DR16" s="521"/>
      <c r="DS16" s="99"/>
      <c r="DT16" s="520" t="s">
        <v>48</v>
      </c>
      <c r="DU16" s="521"/>
      <c r="DV16" s="99"/>
      <c r="DW16" s="520" t="s">
        <v>49</v>
      </c>
      <c r="DX16" s="521"/>
      <c r="DY16" s="99"/>
      <c r="DZ16" s="520" t="s">
        <v>50</v>
      </c>
      <c r="EA16" s="521"/>
      <c r="EB16" s="99"/>
      <c r="EC16" s="520" t="s">
        <v>51</v>
      </c>
      <c r="ED16" s="521"/>
      <c r="EE16" s="99"/>
      <c r="EF16" s="520" t="s">
        <v>52</v>
      </c>
      <c r="EG16" s="521"/>
      <c r="EH16" s="99"/>
      <c r="EI16" s="520" t="s">
        <v>53</v>
      </c>
      <c r="EJ16" s="521"/>
      <c r="EK16" s="99"/>
      <c r="EL16" s="520" t="s">
        <v>54</v>
      </c>
      <c r="EM16" s="521"/>
      <c r="EN16" s="99"/>
      <c r="EO16" s="520" t="s">
        <v>55</v>
      </c>
      <c r="EP16" s="521"/>
      <c r="EQ16" s="99"/>
      <c r="ER16" s="520" t="s">
        <v>56</v>
      </c>
      <c r="ES16" s="521"/>
      <c r="ET16" s="99"/>
      <c r="EU16" s="580" t="s">
        <v>278</v>
      </c>
      <c r="EV16" s="581"/>
      <c r="EW16" s="211"/>
      <c r="EX16" s="580" t="s">
        <v>267</v>
      </c>
      <c r="EY16" s="581"/>
      <c r="EZ16" s="211"/>
      <c r="FA16" s="584" t="s">
        <v>282</v>
      </c>
      <c r="FB16" s="585"/>
      <c r="FC16" s="211"/>
      <c r="FD16" s="584" t="s">
        <v>284</v>
      </c>
      <c r="FE16" s="585"/>
      <c r="FF16" s="211"/>
      <c r="FG16" s="584" t="s">
        <v>285</v>
      </c>
      <c r="FH16" s="585"/>
      <c r="FI16" s="211"/>
      <c r="FJ16" s="584" t="s">
        <v>286</v>
      </c>
      <c r="FK16" s="585"/>
      <c r="FL16" s="211"/>
      <c r="FM16" s="584" t="s">
        <v>288</v>
      </c>
      <c r="FN16" s="585"/>
      <c r="FO16" s="211"/>
      <c r="FP16" s="584" t="s">
        <v>289</v>
      </c>
      <c r="FQ16" s="585"/>
      <c r="FR16" s="211"/>
      <c r="FS16" s="584" t="s">
        <v>290</v>
      </c>
      <c r="FT16" s="585"/>
      <c r="FU16" s="211"/>
      <c r="FV16" s="584" t="s">
        <v>293</v>
      </c>
      <c r="FW16" s="585"/>
      <c r="FX16" s="211"/>
      <c r="FY16" s="584" t="s">
        <v>293</v>
      </c>
      <c r="FZ16" s="585"/>
    </row>
    <row r="17" spans="1:182" ht="15.75" customHeight="1" thickBot="1">
      <c r="B17" s="506" t="s">
        <v>5</v>
      </c>
      <c r="C17" s="612" t="s">
        <v>3</v>
      </c>
      <c r="D17" s="613"/>
      <c r="E17" s="575" t="s">
        <v>130</v>
      </c>
      <c r="F17" s="538"/>
      <c r="G17" s="538"/>
      <c r="H17" s="538"/>
      <c r="I17" s="539"/>
      <c r="J17" s="2"/>
      <c r="K17" s="15" t="s">
        <v>5</v>
      </c>
      <c r="L17" s="614" t="s">
        <v>3</v>
      </c>
      <c r="M17" s="612"/>
      <c r="N17" s="538" t="s">
        <v>310</v>
      </c>
      <c r="O17" s="538"/>
      <c r="P17" s="538"/>
      <c r="Q17" s="538"/>
      <c r="R17" s="538"/>
      <c r="S17" s="539"/>
      <c r="U17" s="99"/>
      <c r="V17" s="522"/>
      <c r="W17" s="523"/>
      <c r="X17" s="31"/>
      <c r="Y17" s="522"/>
      <c r="Z17" s="523"/>
      <c r="AA17" s="99"/>
      <c r="AB17" s="524" t="s">
        <v>18</v>
      </c>
      <c r="AC17" s="525"/>
      <c r="AD17" s="99"/>
      <c r="AE17" s="524" t="str">
        <f>D138</f>
        <v>630-009-04 SC</v>
      </c>
      <c r="AF17" s="525"/>
      <c r="AG17" s="99"/>
      <c r="AH17" s="524" t="s">
        <v>20</v>
      </c>
      <c r="AI17" s="525"/>
      <c r="AJ17" s="99"/>
      <c r="AK17" s="522"/>
      <c r="AL17" s="523"/>
      <c r="AM17" s="99"/>
      <c r="AN17" s="522"/>
      <c r="AO17" s="523"/>
      <c r="AP17" s="99"/>
      <c r="AQ17" s="522"/>
      <c r="AR17" s="523"/>
      <c r="AS17" s="99"/>
      <c r="AT17" s="522"/>
      <c r="AU17" s="523"/>
      <c r="AV17" s="99"/>
      <c r="AW17" s="522"/>
      <c r="AX17" s="523"/>
      <c r="AY17" s="99"/>
      <c r="AZ17" s="522"/>
      <c r="BA17" s="523"/>
      <c r="BB17" s="99"/>
      <c r="BC17" s="522"/>
      <c r="BD17" s="523"/>
      <c r="BE17" s="99"/>
      <c r="BF17" s="522"/>
      <c r="BG17" s="523"/>
      <c r="BH17" s="99"/>
      <c r="BI17" s="522"/>
      <c r="BJ17" s="523"/>
      <c r="BK17" s="99"/>
      <c r="BL17" s="522"/>
      <c r="BM17" s="523"/>
      <c r="BN17" s="99"/>
      <c r="BO17" s="522"/>
      <c r="BP17" s="523"/>
      <c r="BQ17" s="99"/>
      <c r="BR17" s="49"/>
      <c r="BS17" s="50"/>
      <c r="BT17" s="99"/>
      <c r="BU17" s="522"/>
      <c r="BV17" s="523"/>
      <c r="BW17" s="99"/>
      <c r="BX17" s="522"/>
      <c r="BY17" s="523"/>
      <c r="BZ17" s="99"/>
      <c r="CA17" s="522"/>
      <c r="CB17" s="523"/>
      <c r="CC17" s="99"/>
      <c r="CD17" s="522"/>
      <c r="CE17" s="523"/>
      <c r="CF17" s="99"/>
      <c r="CG17" s="522"/>
      <c r="CH17" s="523"/>
      <c r="CI17" s="99"/>
      <c r="CJ17" s="522"/>
      <c r="CK17" s="523"/>
      <c r="CL17" s="99"/>
      <c r="CM17" s="522"/>
      <c r="CN17" s="523"/>
      <c r="CO17" s="99"/>
      <c r="CP17" s="522"/>
      <c r="CQ17" s="523"/>
      <c r="CR17" s="99"/>
      <c r="CS17" s="522"/>
      <c r="CT17" s="523"/>
      <c r="CU17" s="99"/>
      <c r="CV17" s="522"/>
      <c r="CW17" s="523"/>
      <c r="CX17" s="99"/>
      <c r="CY17" s="522"/>
      <c r="CZ17" s="523"/>
      <c r="DA17" s="99"/>
      <c r="DB17" s="522"/>
      <c r="DC17" s="523"/>
      <c r="DD17" s="99"/>
      <c r="DE17" s="522"/>
      <c r="DF17" s="523"/>
      <c r="DG17" s="99"/>
      <c r="DH17" s="522"/>
      <c r="DI17" s="523"/>
      <c r="DJ17" s="99"/>
      <c r="DK17" s="522"/>
      <c r="DL17" s="523"/>
      <c r="DM17" s="99"/>
      <c r="DN17" s="522"/>
      <c r="DO17" s="523"/>
      <c r="DP17" s="99"/>
      <c r="DQ17" s="522"/>
      <c r="DR17" s="523"/>
      <c r="DS17" s="99"/>
      <c r="DT17" s="522"/>
      <c r="DU17" s="523"/>
      <c r="DV17" s="99"/>
      <c r="DW17" s="522"/>
      <c r="DX17" s="523"/>
      <c r="DY17" s="99"/>
      <c r="DZ17" s="522"/>
      <c r="EA17" s="523"/>
      <c r="EB17" s="99"/>
      <c r="EC17" s="522"/>
      <c r="ED17" s="523"/>
      <c r="EE17" s="99"/>
      <c r="EF17" s="522"/>
      <c r="EG17" s="523"/>
      <c r="EH17" s="99"/>
      <c r="EI17" s="522"/>
      <c r="EJ17" s="523"/>
      <c r="EK17" s="99"/>
      <c r="EL17" s="522"/>
      <c r="EM17" s="523"/>
      <c r="EN17" s="99"/>
      <c r="EO17" s="522"/>
      <c r="EP17" s="523"/>
      <c r="EQ17" s="99"/>
      <c r="ER17" s="522"/>
      <c r="ES17" s="523"/>
      <c r="ET17" s="99"/>
      <c r="EU17" s="582"/>
      <c r="EV17" s="583"/>
      <c r="EW17" s="211"/>
      <c r="EX17" s="582"/>
      <c r="EY17" s="583"/>
      <c r="EZ17" s="211"/>
      <c r="FA17" s="586"/>
      <c r="FB17" s="587"/>
      <c r="FC17" s="211"/>
      <c r="FD17" s="586"/>
      <c r="FE17" s="587"/>
      <c r="FF17" s="211"/>
      <c r="FG17" s="586"/>
      <c r="FH17" s="587"/>
      <c r="FI17" s="211"/>
      <c r="FJ17" s="586"/>
      <c r="FK17" s="587"/>
      <c r="FL17" s="211"/>
      <c r="FM17" s="586"/>
      <c r="FN17" s="587"/>
      <c r="FO17" s="211"/>
      <c r="FP17" s="586"/>
      <c r="FQ17" s="587"/>
      <c r="FR17" s="211"/>
      <c r="FS17" s="586"/>
      <c r="FT17" s="587"/>
      <c r="FU17" s="211"/>
      <c r="FV17" s="586"/>
      <c r="FW17" s="587"/>
      <c r="FX17" s="211"/>
      <c r="FY17" s="586"/>
      <c r="FZ17" s="587"/>
    </row>
    <row r="18" spans="1:182" ht="15.75" thickBot="1">
      <c r="B18" s="524" t="s">
        <v>71</v>
      </c>
      <c r="C18" s="576"/>
      <c r="D18" s="576"/>
      <c r="E18" s="576"/>
      <c r="F18" s="576"/>
      <c r="G18" s="576"/>
      <c r="H18" s="576"/>
      <c r="I18" s="525"/>
      <c r="J18" s="2"/>
      <c r="K18" s="524" t="s">
        <v>71</v>
      </c>
      <c r="L18" s="576"/>
      <c r="M18" s="576"/>
      <c r="N18" s="576"/>
      <c r="O18" s="576"/>
      <c r="P18" s="576"/>
      <c r="Q18" s="576"/>
      <c r="R18" s="576"/>
      <c r="S18" s="525"/>
      <c r="U18" s="99"/>
      <c r="V18" s="567" t="s">
        <v>71</v>
      </c>
      <c r="W18" s="568"/>
      <c r="X18" s="100"/>
      <c r="Y18" s="567" t="s">
        <v>71</v>
      </c>
      <c r="Z18" s="568"/>
      <c r="AA18" s="99"/>
      <c r="AB18" s="524" t="s">
        <v>71</v>
      </c>
      <c r="AC18" s="525"/>
      <c r="AD18" s="99"/>
      <c r="AE18" s="524" t="s">
        <v>71</v>
      </c>
      <c r="AF18" s="525"/>
      <c r="AG18" s="99"/>
      <c r="AH18" s="524" t="s">
        <v>71</v>
      </c>
      <c r="AI18" s="525"/>
      <c r="AJ18" s="99"/>
      <c r="AK18" s="524" t="s">
        <v>71</v>
      </c>
      <c r="AL18" s="525"/>
      <c r="AM18" s="99"/>
      <c r="AN18" s="524" t="s">
        <v>71</v>
      </c>
      <c r="AO18" s="525"/>
      <c r="AP18" s="99"/>
      <c r="AQ18" s="524" t="s">
        <v>71</v>
      </c>
      <c r="AR18" s="525"/>
      <c r="AS18" s="99"/>
      <c r="AT18" s="524" t="s">
        <v>71</v>
      </c>
      <c r="AU18" s="525"/>
      <c r="AV18" s="99"/>
      <c r="AW18" s="524" t="s">
        <v>71</v>
      </c>
      <c r="AX18" s="525"/>
      <c r="AY18" s="99"/>
      <c r="AZ18" s="524" t="s">
        <v>71</v>
      </c>
      <c r="BA18" s="525"/>
      <c r="BB18" s="99"/>
      <c r="BC18" s="524" t="s">
        <v>71</v>
      </c>
      <c r="BD18" s="525"/>
      <c r="BE18" s="99"/>
      <c r="BF18" s="524" t="s">
        <v>71</v>
      </c>
      <c r="BG18" s="525"/>
      <c r="BH18" s="99"/>
      <c r="BI18" s="524" t="s">
        <v>71</v>
      </c>
      <c r="BJ18" s="525"/>
      <c r="BK18" s="99"/>
      <c r="BL18" s="524" t="s">
        <v>71</v>
      </c>
      <c r="BM18" s="525"/>
      <c r="BN18" s="99"/>
      <c r="BO18" s="524" t="s">
        <v>71</v>
      </c>
      <c r="BP18" s="525"/>
      <c r="BQ18" s="99"/>
      <c r="BR18" s="524" t="s">
        <v>71</v>
      </c>
      <c r="BS18" s="525"/>
      <c r="BT18" s="99"/>
      <c r="BU18" s="94" t="s">
        <v>71</v>
      </c>
      <c r="BV18" s="95"/>
      <c r="BW18" s="99"/>
      <c r="BX18" s="94" t="s">
        <v>71</v>
      </c>
      <c r="BY18" s="95"/>
      <c r="BZ18" s="99"/>
      <c r="CA18" s="94" t="s">
        <v>71</v>
      </c>
      <c r="CB18" s="95"/>
      <c r="CC18" s="99"/>
      <c r="CD18" s="94" t="s">
        <v>71</v>
      </c>
      <c r="CE18" s="95"/>
      <c r="CF18" s="99"/>
      <c r="CG18" s="94" t="s">
        <v>71</v>
      </c>
      <c r="CH18" s="95"/>
      <c r="CI18" s="99"/>
      <c r="CJ18" s="94" t="s">
        <v>71</v>
      </c>
      <c r="CK18" s="95"/>
      <c r="CL18" s="99"/>
      <c r="CM18" s="94" t="s">
        <v>71</v>
      </c>
      <c r="CN18" s="95"/>
      <c r="CO18" s="99"/>
      <c r="CP18" s="94" t="s">
        <v>71</v>
      </c>
      <c r="CQ18" s="95"/>
      <c r="CR18" s="99"/>
      <c r="CS18" s="94" t="s">
        <v>71</v>
      </c>
      <c r="CT18" s="95"/>
      <c r="CU18" s="99"/>
      <c r="CV18" s="94" t="s">
        <v>71</v>
      </c>
      <c r="CW18" s="95"/>
      <c r="CX18" s="99"/>
      <c r="CY18" s="94" t="s">
        <v>71</v>
      </c>
      <c r="CZ18" s="95"/>
      <c r="DA18" s="99"/>
      <c r="DB18" s="94" t="s">
        <v>71</v>
      </c>
      <c r="DC18" s="95"/>
      <c r="DD18" s="99"/>
      <c r="DE18" s="94" t="s">
        <v>71</v>
      </c>
      <c r="DF18" s="95"/>
      <c r="DG18" s="99"/>
      <c r="DH18" s="94" t="s">
        <v>71</v>
      </c>
      <c r="DI18" s="95"/>
      <c r="DJ18" s="99"/>
      <c r="DK18" s="94" t="s">
        <v>71</v>
      </c>
      <c r="DL18" s="95"/>
      <c r="DM18" s="99"/>
      <c r="DN18" s="94" t="s">
        <v>71</v>
      </c>
      <c r="DO18" s="95"/>
      <c r="DP18" s="99"/>
      <c r="DQ18" s="94" t="s">
        <v>71</v>
      </c>
      <c r="DR18" s="95"/>
      <c r="DS18" s="99"/>
      <c r="DT18" s="94" t="s">
        <v>71</v>
      </c>
      <c r="DU18" s="95"/>
      <c r="DV18" s="99"/>
      <c r="DW18" s="94" t="s">
        <v>71</v>
      </c>
      <c r="DX18" s="95"/>
      <c r="DY18" s="99"/>
      <c r="DZ18" s="94" t="s">
        <v>71</v>
      </c>
      <c r="EA18" s="95"/>
      <c r="EB18" s="99"/>
      <c r="EC18" s="94" t="s">
        <v>71</v>
      </c>
      <c r="ED18" s="95"/>
      <c r="EE18" s="99"/>
      <c r="EF18" s="94" t="s">
        <v>71</v>
      </c>
      <c r="EG18" s="95"/>
      <c r="EH18" s="99"/>
      <c r="EI18" s="94" t="s">
        <v>71</v>
      </c>
      <c r="EJ18" s="95"/>
      <c r="EK18" s="99"/>
      <c r="EL18" s="94" t="s">
        <v>71</v>
      </c>
      <c r="EM18" s="95"/>
      <c r="EN18" s="99"/>
      <c r="EO18" s="94" t="s">
        <v>71</v>
      </c>
      <c r="EP18" s="95"/>
      <c r="EQ18" s="99"/>
      <c r="ER18" s="94" t="s">
        <v>71</v>
      </c>
      <c r="ES18" s="95"/>
      <c r="ET18" s="99"/>
      <c r="EU18" s="387" t="s">
        <v>71</v>
      </c>
      <c r="EV18" s="388"/>
      <c r="EW18" s="211"/>
      <c r="EX18" s="387" t="s">
        <v>71</v>
      </c>
      <c r="EY18" s="388"/>
      <c r="EZ18" s="211"/>
      <c r="FA18" s="387" t="s">
        <v>71</v>
      </c>
      <c r="FB18" s="388"/>
      <c r="FC18" s="211"/>
      <c r="FD18" s="387" t="s">
        <v>71</v>
      </c>
      <c r="FE18" s="388"/>
      <c r="FF18" s="211"/>
      <c r="FG18" s="387" t="s">
        <v>71</v>
      </c>
      <c r="FH18" s="388"/>
      <c r="FI18" s="211"/>
      <c r="FJ18" s="387" t="s">
        <v>71</v>
      </c>
      <c r="FK18" s="388"/>
      <c r="FL18" s="211"/>
      <c r="FM18" s="387" t="s">
        <v>71</v>
      </c>
      <c r="FN18" s="388"/>
      <c r="FO18" s="211"/>
      <c r="FP18" s="387" t="s">
        <v>71</v>
      </c>
      <c r="FQ18" s="388"/>
      <c r="FR18" s="211"/>
      <c r="FS18" s="387" t="s">
        <v>71</v>
      </c>
      <c r="FT18" s="388"/>
      <c r="FU18" s="211"/>
      <c r="FV18" s="387" t="s">
        <v>71</v>
      </c>
      <c r="FW18" s="388"/>
      <c r="FX18" s="211"/>
      <c r="FY18" s="387" t="s">
        <v>71</v>
      </c>
      <c r="FZ18" s="388"/>
    </row>
    <row r="19" spans="1:182">
      <c r="B19" s="503">
        <f>IF($D$8=$V$51,V55,IF($D$8=$Y$51,Y55,IF($D$8=$AB$51,AB55,IF($D$8=$AE$51,AE55))))</f>
        <v>609456</v>
      </c>
      <c r="C19" s="615">
        <f>IF($D$8=$V$51,W55,IF($D$8=$Y$51,Z55,IF($D$8=$AB$51,AC55,IF($D$8=$AE$51,AF55))))</f>
        <v>4</v>
      </c>
      <c r="D19" s="616"/>
      <c r="E19" s="601" t="s">
        <v>311</v>
      </c>
      <c r="F19" s="602"/>
      <c r="G19" s="602"/>
      <c r="H19" s="602"/>
      <c r="I19" s="603"/>
      <c r="J19" s="2"/>
      <c r="K19" s="455">
        <f>IF($L$8=$D$132,Y19,IF($L$8=$D$135,AB19,IF($L$8=$D$138,AE19,IF($L$8=$D$141,AH19,IF($L$8=$D$144,AK19,IF($L$8=$D$147,AN19,IF($L$8=$D$153,AT19,IF($L$8=$D$156,AW19,IF($L$8=$D$159,AZ19,IF($L$8=$D$162,BC19,IF($L$8=$D$165,BF19,IF($L$8=$D$171,BL19,IF($L$8=$BO$16,BO19,IF($L$8=$BR$16,BR19,IF($L$8=$BU$16,BU19,IF($L$8=$BX$16,BX19,IF($L$8=$CA$16,CA19,IF($L$8=$CD$16,CD19,IF($L$8=$CG$16,CG19,IF($L$8=$CJ$16,CJ19,IF($L$8=$CM$16,CM19,IF($L$8=$CP$16,CP19,IF($L$8=$CS$16,CS19,IF($L$8=$CV$16,CV19,IF($L$8=$CY$16,CY19,IF($L$8=$DB$16,DB19,IF($L$8=$DE$16,DE19,IF($L$8=$DH$16,DH19,IF($L$8=$DK$16,DK19,IF($L$8=$DN$16,DN19,IF($L$8=$DQ$16,DQ19,IF($L$8=$DT$16,DT19,IF($L$8=$DW$16,DW19,IF($L$8=$DZ$16,DZ19,IF($L$8=$EC$16,EC19,IF($L$8=$EF$16,EF19,IF($L$8=$EI$16,EI19,IF($L$8=$EL$16,EL19,IF($L$8=$EO$16,EO19,IF($L$8=$ER$16,ER19,IF($L$8=$BI$16,BI19,IF($L$8=$AQ$16,AQ19,IF($L$8=$V$16,V19,IF($L$8=ET16,EU19,IF($L$8=$EX$16,EX19,IF($L$8=$FA$16,FA19,IF($L$8=$FD$16,FD19,IF($L$8=$FG$16,FG19,IF($L$8=$FJ$16,FJ19,IF($L$8=$FM$16,FM19,IF($L$8=$FS$16,FS19,IF($L$8=$FV$16,FV19,IF($L$8=$FY$16,FY19,0)))))))))))))))))))))))))))))))))))))))))))))))))))))</f>
        <v>609456</v>
      </c>
      <c r="L19" s="588">
        <f>IF($L$8=$D$132,Z19,IF($L$8=$D$135,AC19,IF($L$8=$D$138,AF19,IF($L$8=$D$141,AI19,IF($L$8=$D$144,AL19,IF($L$8=$D$147,AO19,IF($L$8=$D$153,AU19,IF($L$8=$D$156,AX19,IF($L$8=$D$159,BA19,IF($L$8=$D$162,BD19,IF($L$8=$D$165,BG19,IF($L$8=$D$171,BM19,IF($L$8=$BO$16,BP19,IF($L$8=$BR$16,BS19,IF($L$8=$BU$16,BV19,IF($L$8=$BX$16,BY19,IF($L$8=$CA$16,CB19,IF($L$8=$CD$16,CE19,IF($L$8=$CG$16,CH19,IF($L$8=$CJ$16,CK19,IF($L$8=$CM$16,CN19,IF($L$8=$CP$16,CQ19,IF($L$8=$CS$16,CT19,IF($L$8=$CV$16,CW19,IF($L$8=$CY$16,CZ19,IF($L$8=$DB$16,DC19,IF($L$8=$DE$16,DF19,IF($L$8=$DH$16,DI19,IF($L$8=$DK$16,DL19,IF($L$8=$DN$16,DO19,IF($L$8=$DQ$16,DR19,IF($L$8=$DT$16,DU19,IF($L$8=$DW$16,DX19,IF($L$8=$DZ$16,EA19,IF($L$8=$EC$16,ED19,IF($L$8=$EF$16,EG19,IF($L$8=$EI$16,EJ19,IF($L$8=$EL$16,EM19,IF($L$8=$EO$16,EP19,IF($L$8=$ER$16,ES19,IF($L$8=$BI$16,BJ19,IF($L$8=$AQ$16,AR19,IF($L$8=$V$16,W19,IF($L$8=EU16,EV19,IF($L$8=$EX$16,EY19,IF($L$8=$FA$16,FB19,IF($L$8=$FD$16,FE19,IF($L$8=$FG$16,FH19,IF($L$8=$FJ$16,FK19,IF($L$8=$FM$16,FN19,IF($L$8=$FS$16,FT19,IF($L$8=$FV$16,FW19,IF($L$8=$FY$16,FZ19)))))))))))))))))))))))))))))))))))))))))))))))))))))</f>
        <v>4</v>
      </c>
      <c r="M19" s="514"/>
      <c r="N19" s="513" t="b">
        <f>IF(AND(609456=LOOKUP(609456,$B$19:$B$28),4=LOOKUP(4,$C$19:$D$28)),OK,FALSE)</f>
        <v>0</v>
      </c>
      <c r="O19" s="514"/>
      <c r="P19" s="514"/>
      <c r="Q19" s="514"/>
      <c r="R19" s="514"/>
      <c r="S19" s="515"/>
      <c r="U19" s="99"/>
      <c r="V19" s="24">
        <v>609456</v>
      </c>
      <c r="W19" s="8">
        <v>4</v>
      </c>
      <c r="X19" s="99"/>
      <c r="Y19" s="24">
        <v>609456</v>
      </c>
      <c r="Z19" s="8">
        <v>6</v>
      </c>
      <c r="AA19" s="99"/>
      <c r="AB19" s="24">
        <v>609456</v>
      </c>
      <c r="AC19" s="8">
        <v>4</v>
      </c>
      <c r="AD19" s="99"/>
      <c r="AE19" s="24">
        <v>609456</v>
      </c>
      <c r="AF19" s="8">
        <v>4</v>
      </c>
      <c r="AG19" s="99"/>
      <c r="AH19" s="24">
        <v>609456</v>
      </c>
      <c r="AI19" s="8">
        <v>4</v>
      </c>
      <c r="AJ19" s="99"/>
      <c r="AK19" s="24">
        <v>609456</v>
      </c>
      <c r="AL19" s="8">
        <v>4</v>
      </c>
      <c r="AM19" s="99"/>
      <c r="AN19" s="24">
        <v>609456</v>
      </c>
      <c r="AO19" s="8">
        <v>4</v>
      </c>
      <c r="AP19" s="99"/>
      <c r="AQ19" s="24">
        <v>609456</v>
      </c>
      <c r="AR19" s="8">
        <v>4</v>
      </c>
      <c r="AS19" s="99"/>
      <c r="AT19" s="24">
        <v>609456</v>
      </c>
      <c r="AU19" s="8">
        <v>4</v>
      </c>
      <c r="AV19" s="99"/>
      <c r="AW19" s="24">
        <v>609456</v>
      </c>
      <c r="AX19" s="8">
        <v>4</v>
      </c>
      <c r="AY19" s="99"/>
      <c r="AZ19" s="24">
        <v>609456</v>
      </c>
      <c r="BA19" s="8">
        <v>4</v>
      </c>
      <c r="BB19" s="99"/>
      <c r="BC19" s="24">
        <v>609456</v>
      </c>
      <c r="BD19" s="8">
        <v>4</v>
      </c>
      <c r="BE19" s="99"/>
      <c r="BF19" s="24">
        <v>609456</v>
      </c>
      <c r="BG19" s="8">
        <v>0</v>
      </c>
      <c r="BH19" s="99"/>
      <c r="BI19" s="24">
        <v>609456</v>
      </c>
      <c r="BJ19" s="8">
        <v>6</v>
      </c>
      <c r="BK19" s="99"/>
      <c r="BL19" s="24">
        <v>609456</v>
      </c>
      <c r="BM19" s="8">
        <v>8</v>
      </c>
      <c r="BN19" s="99"/>
      <c r="BO19" s="24">
        <v>609456</v>
      </c>
      <c r="BP19" s="8">
        <v>4</v>
      </c>
      <c r="BQ19" s="99"/>
      <c r="BR19" s="199">
        <v>609456</v>
      </c>
      <c r="BS19" s="200">
        <v>4</v>
      </c>
      <c r="BT19" s="99"/>
      <c r="BU19" s="24">
        <v>609456</v>
      </c>
      <c r="BV19" s="8">
        <v>4</v>
      </c>
      <c r="BW19" s="99"/>
      <c r="BX19" s="24">
        <v>609456</v>
      </c>
      <c r="BY19" s="8">
        <v>4</v>
      </c>
      <c r="BZ19" s="99"/>
      <c r="CA19" s="24">
        <v>609456</v>
      </c>
      <c r="CB19" s="8">
        <v>4</v>
      </c>
      <c r="CC19" s="99"/>
      <c r="CD19" s="24">
        <v>609456</v>
      </c>
      <c r="CE19" s="8">
        <v>4</v>
      </c>
      <c r="CF19" s="99"/>
      <c r="CG19" s="24">
        <v>609456</v>
      </c>
      <c r="CH19" s="8">
        <v>0</v>
      </c>
      <c r="CI19" s="99"/>
      <c r="CJ19" s="24">
        <v>609456</v>
      </c>
      <c r="CK19" s="8">
        <v>0</v>
      </c>
      <c r="CL19" s="99"/>
      <c r="CM19" s="24">
        <v>609456</v>
      </c>
      <c r="CN19" s="8">
        <v>4</v>
      </c>
      <c r="CO19" s="99"/>
      <c r="CP19" s="24">
        <v>609456</v>
      </c>
      <c r="CQ19" s="8">
        <v>0</v>
      </c>
      <c r="CR19" s="99"/>
      <c r="CS19" s="24">
        <v>609456</v>
      </c>
      <c r="CT19" s="8">
        <v>4</v>
      </c>
      <c r="CU19" s="99"/>
      <c r="CV19" s="24">
        <v>609456</v>
      </c>
      <c r="CW19" s="8">
        <v>4</v>
      </c>
      <c r="CX19" s="99"/>
      <c r="CY19" s="24">
        <v>609456</v>
      </c>
      <c r="CZ19" s="8">
        <v>8</v>
      </c>
      <c r="DA19" s="99"/>
      <c r="DB19" s="24">
        <v>609456</v>
      </c>
      <c r="DC19" s="8">
        <v>4</v>
      </c>
      <c r="DD19" s="99"/>
      <c r="DE19" s="24">
        <v>609456</v>
      </c>
      <c r="DF19" s="8">
        <v>4</v>
      </c>
      <c r="DG19" s="99"/>
      <c r="DH19" s="24">
        <v>609456</v>
      </c>
      <c r="DI19" s="8">
        <v>4</v>
      </c>
      <c r="DJ19" s="99"/>
      <c r="DK19" s="24">
        <v>609456</v>
      </c>
      <c r="DL19" s="8">
        <v>8</v>
      </c>
      <c r="DM19" s="99"/>
      <c r="DN19" s="24">
        <v>609456</v>
      </c>
      <c r="DO19" s="8">
        <v>4</v>
      </c>
      <c r="DP19" s="99"/>
      <c r="DQ19" s="24">
        <v>609456</v>
      </c>
      <c r="DR19" s="8">
        <v>4</v>
      </c>
      <c r="DS19" s="99"/>
      <c r="DT19" s="24">
        <v>609456</v>
      </c>
      <c r="DU19" s="8">
        <v>8</v>
      </c>
      <c r="DV19" s="99"/>
      <c r="DW19" s="24">
        <v>609456</v>
      </c>
      <c r="DX19" s="8">
        <v>4</v>
      </c>
      <c r="DY19" s="99"/>
      <c r="DZ19" s="24">
        <v>609456</v>
      </c>
      <c r="EA19" s="8">
        <v>4</v>
      </c>
      <c r="EB19" s="99"/>
      <c r="EC19" s="24">
        <v>609456</v>
      </c>
      <c r="ED19" s="8">
        <v>4</v>
      </c>
      <c r="EE19" s="99"/>
      <c r="EF19" s="24">
        <v>609456</v>
      </c>
      <c r="EG19" s="8">
        <v>4</v>
      </c>
      <c r="EH19" s="99"/>
      <c r="EI19" s="24">
        <v>609456</v>
      </c>
      <c r="EJ19" s="8">
        <v>8</v>
      </c>
      <c r="EK19" s="99"/>
      <c r="EL19" s="24">
        <v>609456</v>
      </c>
      <c r="EM19" s="8">
        <v>4</v>
      </c>
      <c r="EN19" s="99"/>
      <c r="EO19" s="24">
        <v>609456</v>
      </c>
      <c r="EP19" s="8">
        <v>4</v>
      </c>
      <c r="EQ19" s="99"/>
      <c r="ER19" s="24">
        <v>609456</v>
      </c>
      <c r="ES19" s="8">
        <v>4</v>
      </c>
      <c r="ET19" s="99"/>
      <c r="EU19" s="389">
        <v>609456</v>
      </c>
      <c r="EV19" s="390">
        <v>4</v>
      </c>
      <c r="EW19" s="211"/>
      <c r="EX19" s="389">
        <v>609456</v>
      </c>
      <c r="EY19" s="390">
        <v>4</v>
      </c>
      <c r="EZ19" s="211"/>
      <c r="FA19" s="389">
        <v>609456</v>
      </c>
      <c r="FB19" s="390">
        <v>4</v>
      </c>
      <c r="FC19" s="211"/>
      <c r="FD19" s="389">
        <v>609456</v>
      </c>
      <c r="FE19" s="390">
        <v>4</v>
      </c>
      <c r="FF19" s="211"/>
      <c r="FG19" s="389">
        <v>609456</v>
      </c>
      <c r="FH19" s="390">
        <v>4</v>
      </c>
      <c r="FI19" s="211"/>
      <c r="FJ19" s="389">
        <v>609456</v>
      </c>
      <c r="FK19" s="390">
        <v>4</v>
      </c>
      <c r="FL19" s="211"/>
      <c r="FM19" s="389">
        <v>609456</v>
      </c>
      <c r="FN19" s="390">
        <v>4</v>
      </c>
      <c r="FO19" s="211"/>
      <c r="FP19" s="389">
        <v>609456</v>
      </c>
      <c r="FQ19" s="390">
        <v>4</v>
      </c>
      <c r="FR19" s="211"/>
      <c r="FS19" s="389">
        <v>609456</v>
      </c>
      <c r="FT19" s="390">
        <v>4</v>
      </c>
      <c r="FU19" s="211"/>
      <c r="FV19" s="389">
        <v>609456</v>
      </c>
      <c r="FW19" s="390">
        <v>4</v>
      </c>
      <c r="FX19" s="211"/>
      <c r="FY19" s="389">
        <v>609456</v>
      </c>
      <c r="FZ19" s="390">
        <v>4</v>
      </c>
    </row>
    <row r="20" spans="1:182">
      <c r="A20" s="442"/>
      <c r="B20" s="441" t="str">
        <f t="shared" ref="B20:C28" si="5">IF($D$8=$V$51,V56,IF($D$8=$Y$51,Y56,IF($D$8=$AB$51,AB56,IF($D$8=$AE$51,AE56))))</f>
        <v>H.M10X200.Z</v>
      </c>
      <c r="C20" s="588">
        <f t="shared" si="5"/>
        <v>4</v>
      </c>
      <c r="D20" s="515"/>
      <c r="E20" s="513" t="s">
        <v>311</v>
      </c>
      <c r="F20" s="514"/>
      <c r="G20" s="514"/>
      <c r="H20" s="514"/>
      <c r="I20" s="515"/>
      <c r="J20" s="449"/>
      <c r="K20" s="455" t="str">
        <f t="shared" ref="K20:K39" si="6">IF($L$8=$D$132,Y20,IF($L$8=$D$135,AB20,IF($L$8=$D$138,AE20,IF($L$8=$D$141,AH20,IF($L$8=$D$144,AK20,IF($L$8=$D$147,AN20,IF($L$8=$D$153,AT20,IF($L$8=$D$156,AW20,IF($L$8=$D$159,AZ20,IF($L$8=$D$162,BC20,IF($L$8=$D$165,BF20,IF($L$8=$D$171,BL20,IF($L$8=$BO$16,BO20,IF($L$8=$BR$16,BR20,IF($L$8=$BU$16,BU20,IF($L$8=$BX$16,BX20,IF($L$8=$CA$16,CA20,IF($L$8=$CD$16,CD20,IF($L$8=$CG$16,CG20,IF($L$8=$CJ$16,CJ20,IF($L$8=$CM$16,CM20,IF($L$8=$CP$16,CP20,IF($L$8=$CS$16,CS20,IF($L$8=$CV$16,CV20,IF($L$8=$CY$16,CY20,IF($L$8=$DB$16,DB20,IF($L$8=$DE$16,DE20,IF($L$8=$DH$16,DH20,IF($L$8=$DK$16,DK20,IF($L$8=$DN$16,DN20,IF($L$8=$DQ$16,DQ20,IF($L$8=$DT$16,DT20,IF($L$8=$DW$16,DW20,IF($L$8=$DZ$16,DZ20,IF($L$8=$EC$16,EC20,IF($L$8=$EF$16,EF20,IF($L$8=$EI$16,EI20,IF($L$8=$EL$16,EL20,IF($L$8=$EO$16,EO20,IF($L$8=$ER$16,ER20,IF($L$8=$BI$16,BI20,IF($L$8=$AQ$16,AQ20,IF($L$8=$V$16,V20,IF($L$8=ET17,EU20,IF($L$8=$EX$16,EX20,IF($L$8=$FA$16,FA20,IF($L$8=$FD$16,FD20,IF($L$8=$FG$16,FG20,IF($L$8=$FJ$16,FJ20,IF($L$8=$FM$16,FM20,IF($L$8=$FS$16,FS20,IF($L$8=$FV$16,FV20,IF($L$8=$FY$16,FY20,0)))))))))))))))))))))))))))))))))))))))))))))))))))))</f>
        <v>609514-04</v>
      </c>
      <c r="L20" s="588">
        <f t="shared" ref="L20" si="7">IF($L$8=$D$132,Z20,IF($L$8=$D$135,AC20,IF($L$8=$D$138,AF20,IF($L$8=$D$141,AI20,IF($L$8=$D$144,AL20,IF($L$8=$D$147,AO20,IF($L$8=$D$153,AU20,IF($L$8=$D$156,AX20,IF($L$8=$D$159,BA20,IF($L$8=$D$162,BD20,IF($L$8=$D$165,BG20,IF($L$8=$D$171,BM20,IF($L$8=$BO$16,BP20,IF($L$8=$BR$16,BS20,IF($L$8=$BU$16,BV20,IF($L$8=$BX$16,BY20,IF($L$8=$CA$16,CB20,IF($L$8=$CD$16,CE20,IF($L$8=$CG$16,CH20,IF($L$8=$CJ$16,CK20,IF($L$8=$CM$16,CN20,IF($L$8=$CP$16,CQ20,IF($L$8=$CS$16,CT20,IF($L$8=$CV$16,CW20,IF($L$8=$CY$16,CZ20,IF($L$8=$DB$16,DC20,IF($L$8=$DE$16,DF20,IF($L$8=$DH$16,DI20,IF($L$8=$DK$16,DL20,IF($L$8=$DN$16,DO20,IF($L$8=$DQ$16,DR20,IF($L$8=$DT$16,DU20,IF($L$8=$DW$16,DX20,IF($L$8=$DZ$16,EA20,IF($L$8=$EC$16,ED20,IF($L$8=$EF$16,EG20,IF($L$8=$EI$16,EJ20,IF($L$8=$EL$16,EM20,IF($L$8=$EO$16,EP20,IF($L$8=$ER$16,ES20,IF($L$8=$BI$16,BJ20,IF($L$8=$AQ$16,AR20,IF($L$8=$V$16,W20,IF($L$8=EU17,EV20,IF($L$8=$EX$16,EY20,IF($L$8=$FA$16,FB20,IF($L$8=$FD$16,FE20,IF($L$8=$FG$16,FH20,IF($L$8=$FJ$16,FK20,IF($L$8=$FM$16,FN20,IF($L$8=$FS$16,FT20,IF($L$8=$FV$16,FW20,IF($L$8=$FY$16,FZ20)))))))))))))))))))))))))))))))))))))))))))))))))))))</f>
        <v>2</v>
      </c>
      <c r="M20" s="514"/>
      <c r="N20" s="513" t="b">
        <f>IF(AND(K20=LOOKUP(609456,$B$19:$B$28),L20=LOOKUP(4,$C$19:$D$28)),OK,FALSE)</f>
        <v>0</v>
      </c>
      <c r="O20" s="514"/>
      <c r="P20" s="514"/>
      <c r="Q20" s="514"/>
      <c r="R20" s="514"/>
      <c r="S20" s="515"/>
      <c r="U20" s="99"/>
      <c r="V20" s="97" t="s">
        <v>6</v>
      </c>
      <c r="W20" s="93">
        <v>2</v>
      </c>
      <c r="X20" s="99"/>
      <c r="Y20" s="412" t="s">
        <v>6</v>
      </c>
      <c r="Z20" s="416">
        <v>2</v>
      </c>
      <c r="AA20" s="99"/>
      <c r="AB20" s="97" t="s">
        <v>6</v>
      </c>
      <c r="AC20" s="93">
        <v>2</v>
      </c>
      <c r="AD20" s="99"/>
      <c r="AE20" s="97" t="s">
        <v>6</v>
      </c>
      <c r="AF20" s="93">
        <v>2</v>
      </c>
      <c r="AG20" s="99"/>
      <c r="AH20" s="97" t="s">
        <v>6</v>
      </c>
      <c r="AI20" s="93">
        <v>2</v>
      </c>
      <c r="AJ20" s="99"/>
      <c r="AK20" s="97" t="s">
        <v>6</v>
      </c>
      <c r="AL20" s="93">
        <v>0</v>
      </c>
      <c r="AM20" s="99"/>
      <c r="AN20" s="97" t="s">
        <v>6</v>
      </c>
      <c r="AO20" s="93">
        <v>2</v>
      </c>
      <c r="AP20" s="99"/>
      <c r="AQ20" s="179" t="s">
        <v>6</v>
      </c>
      <c r="AR20" s="177">
        <v>2</v>
      </c>
      <c r="AS20" s="99"/>
      <c r="AT20" s="97" t="s">
        <v>6</v>
      </c>
      <c r="AU20" s="93">
        <v>0</v>
      </c>
      <c r="AV20" s="99"/>
      <c r="AW20" s="97" t="s">
        <v>6</v>
      </c>
      <c r="AX20" s="93">
        <v>0</v>
      </c>
      <c r="AY20" s="99"/>
      <c r="AZ20" s="97" t="s">
        <v>6</v>
      </c>
      <c r="BA20" s="93">
        <v>0</v>
      </c>
      <c r="BB20" s="99"/>
      <c r="BC20" s="97" t="s">
        <v>6</v>
      </c>
      <c r="BD20" s="93">
        <v>0</v>
      </c>
      <c r="BE20" s="99"/>
      <c r="BF20" s="97" t="s">
        <v>6</v>
      </c>
      <c r="BG20" s="93">
        <v>0</v>
      </c>
      <c r="BH20" s="99"/>
      <c r="BI20" s="114" t="s">
        <v>6</v>
      </c>
      <c r="BJ20" s="111">
        <v>0</v>
      </c>
      <c r="BK20" s="99"/>
      <c r="BL20" s="97" t="s">
        <v>6</v>
      </c>
      <c r="BM20" s="93">
        <v>0</v>
      </c>
      <c r="BN20" s="99"/>
      <c r="BO20" s="97" t="s">
        <v>6</v>
      </c>
      <c r="BP20" s="93">
        <v>0</v>
      </c>
      <c r="BQ20" s="99"/>
      <c r="BR20" s="201" t="s">
        <v>6</v>
      </c>
      <c r="BS20" s="202">
        <v>0</v>
      </c>
      <c r="BT20" s="99"/>
      <c r="BU20" s="97" t="s">
        <v>6</v>
      </c>
      <c r="BV20" s="93">
        <v>0</v>
      </c>
      <c r="BW20" s="99"/>
      <c r="BX20" s="97" t="s">
        <v>6</v>
      </c>
      <c r="BY20" s="93">
        <v>2</v>
      </c>
      <c r="BZ20" s="99"/>
      <c r="CA20" s="97" t="s">
        <v>6</v>
      </c>
      <c r="CB20" s="93">
        <v>2</v>
      </c>
      <c r="CC20" s="99"/>
      <c r="CD20" s="97" t="s">
        <v>6</v>
      </c>
      <c r="CE20" s="93">
        <v>2</v>
      </c>
      <c r="CF20" s="99"/>
      <c r="CG20" s="97" t="s">
        <v>6</v>
      </c>
      <c r="CH20" s="93">
        <v>0</v>
      </c>
      <c r="CI20" s="99"/>
      <c r="CJ20" s="97" t="s">
        <v>6</v>
      </c>
      <c r="CK20" s="93">
        <v>0</v>
      </c>
      <c r="CL20" s="99"/>
      <c r="CM20" s="97" t="s">
        <v>6</v>
      </c>
      <c r="CN20" s="93">
        <v>0</v>
      </c>
      <c r="CO20" s="99"/>
      <c r="CP20" s="97" t="s">
        <v>6</v>
      </c>
      <c r="CQ20" s="93">
        <v>0</v>
      </c>
      <c r="CR20" s="99"/>
      <c r="CS20" s="97" t="s">
        <v>6</v>
      </c>
      <c r="CT20" s="93">
        <v>0</v>
      </c>
      <c r="CU20" s="99"/>
      <c r="CV20" s="97" t="s">
        <v>6</v>
      </c>
      <c r="CW20" s="93">
        <v>0</v>
      </c>
      <c r="CX20" s="99"/>
      <c r="CY20" s="97" t="s">
        <v>6</v>
      </c>
      <c r="CZ20" s="93">
        <v>0</v>
      </c>
      <c r="DA20" s="99"/>
      <c r="DB20" s="97" t="s">
        <v>6</v>
      </c>
      <c r="DC20" s="93">
        <v>0</v>
      </c>
      <c r="DD20" s="99"/>
      <c r="DE20" s="97" t="s">
        <v>6</v>
      </c>
      <c r="DF20" s="93">
        <v>0</v>
      </c>
      <c r="DG20" s="99"/>
      <c r="DH20" s="97" t="s">
        <v>6</v>
      </c>
      <c r="DI20" s="93">
        <v>0</v>
      </c>
      <c r="DJ20" s="99"/>
      <c r="DK20" s="97" t="s">
        <v>6</v>
      </c>
      <c r="DL20" s="93">
        <v>0</v>
      </c>
      <c r="DM20" s="99"/>
      <c r="DN20" s="97" t="s">
        <v>6</v>
      </c>
      <c r="DO20" s="93">
        <v>0</v>
      </c>
      <c r="DP20" s="99"/>
      <c r="DQ20" s="97" t="s">
        <v>6</v>
      </c>
      <c r="DR20" s="93">
        <v>0</v>
      </c>
      <c r="DS20" s="99"/>
      <c r="DT20" s="97" t="s">
        <v>6</v>
      </c>
      <c r="DU20" s="93">
        <v>0</v>
      </c>
      <c r="DV20" s="99"/>
      <c r="DW20" s="97" t="s">
        <v>6</v>
      </c>
      <c r="DX20" s="93">
        <v>0</v>
      </c>
      <c r="DY20" s="99"/>
      <c r="DZ20" s="97" t="s">
        <v>6</v>
      </c>
      <c r="EA20" s="93">
        <v>2</v>
      </c>
      <c r="EB20" s="99"/>
      <c r="EC20" s="97" t="s">
        <v>6</v>
      </c>
      <c r="ED20" s="93">
        <v>0</v>
      </c>
      <c r="EE20" s="99"/>
      <c r="EF20" s="97" t="s">
        <v>6</v>
      </c>
      <c r="EG20" s="93">
        <v>2</v>
      </c>
      <c r="EH20" s="99"/>
      <c r="EI20" s="97" t="s">
        <v>6</v>
      </c>
      <c r="EJ20" s="93">
        <v>0</v>
      </c>
      <c r="EK20" s="99"/>
      <c r="EL20" s="97" t="s">
        <v>6</v>
      </c>
      <c r="EM20" s="93">
        <v>0</v>
      </c>
      <c r="EN20" s="99"/>
      <c r="EO20" s="97" t="s">
        <v>6</v>
      </c>
      <c r="EP20" s="93">
        <v>0</v>
      </c>
      <c r="EQ20" s="99"/>
      <c r="ER20" s="97" t="s">
        <v>6</v>
      </c>
      <c r="ES20" s="93">
        <v>0</v>
      </c>
      <c r="ET20" s="99"/>
      <c r="EU20" s="391" t="s">
        <v>6</v>
      </c>
      <c r="EV20" s="392"/>
      <c r="EW20" s="211"/>
      <c r="EX20" s="391" t="s">
        <v>6</v>
      </c>
      <c r="EY20" s="392"/>
      <c r="EZ20" s="211"/>
      <c r="FA20" s="391" t="s">
        <v>6</v>
      </c>
      <c r="FB20" s="392"/>
      <c r="FC20" s="211"/>
      <c r="FD20" s="391" t="s">
        <v>6</v>
      </c>
      <c r="FE20" s="392"/>
      <c r="FF20" s="211"/>
      <c r="FG20" s="391" t="s">
        <v>6</v>
      </c>
      <c r="FH20" s="392"/>
      <c r="FI20" s="211"/>
      <c r="FJ20" s="391" t="s">
        <v>6</v>
      </c>
      <c r="FK20" s="392"/>
      <c r="FL20" s="211"/>
      <c r="FM20" s="391" t="s">
        <v>6</v>
      </c>
      <c r="FN20" s="392"/>
      <c r="FO20" s="211"/>
      <c r="FP20" s="391" t="s">
        <v>6</v>
      </c>
      <c r="FQ20" s="392"/>
      <c r="FR20" s="211"/>
      <c r="FS20" s="391" t="s">
        <v>6</v>
      </c>
      <c r="FT20" s="392"/>
      <c r="FU20" s="211"/>
      <c r="FV20" s="391" t="s">
        <v>6</v>
      </c>
      <c r="FW20" s="392"/>
      <c r="FX20" s="211"/>
      <c r="FY20" s="391" t="s">
        <v>6</v>
      </c>
      <c r="FZ20" s="392"/>
    </row>
    <row r="21" spans="1:182">
      <c r="A21" s="442"/>
      <c r="B21" s="441" t="str">
        <f t="shared" si="5"/>
        <v>RD.10X22.Z</v>
      </c>
      <c r="C21" s="588">
        <f t="shared" si="5"/>
        <v>8</v>
      </c>
      <c r="D21" s="515"/>
      <c r="E21" s="513" t="s">
        <v>311</v>
      </c>
      <c r="F21" s="514"/>
      <c r="G21" s="514"/>
      <c r="H21" s="514"/>
      <c r="I21" s="515"/>
      <c r="J21" s="449"/>
      <c r="K21" s="455" t="str">
        <f t="shared" si="6"/>
        <v>609514-03</v>
      </c>
      <c r="L21" s="588">
        <f t="shared" ref="L21" si="8">IF($L$8=$D$132,Z21,IF($L$8=$D$135,AC21,IF($L$8=$D$138,AF21,IF($L$8=$D$141,AI21,IF($L$8=$D$144,AL21,IF($L$8=$D$147,AO21,IF($L$8=$D$153,AU21,IF($L$8=$D$156,AX21,IF($L$8=$D$159,BA21,IF($L$8=$D$162,BD21,IF($L$8=$D$165,BG21,IF($L$8=$D$171,BM21,IF($L$8=$BO$16,BP21,IF($L$8=$BR$16,BS21,IF($L$8=$BU$16,BV21,IF($L$8=$BX$16,BY21,IF($L$8=$CA$16,CB21,IF($L$8=$CD$16,CE21,IF($L$8=$CG$16,CH21,IF($L$8=$CJ$16,CK21,IF($L$8=$CM$16,CN21,IF($L$8=$CP$16,CQ21,IF($L$8=$CS$16,CT21,IF($L$8=$CV$16,CW21,IF($L$8=$CY$16,CZ21,IF($L$8=$DB$16,DC21,IF($L$8=$DE$16,DF21,IF($L$8=$DH$16,DI21,IF($L$8=$DK$16,DL21,IF($L$8=$DN$16,DO21,IF($L$8=$DQ$16,DR21,IF($L$8=$DT$16,DU21,IF($L$8=$DW$16,DX21,IF($L$8=$DZ$16,EA21,IF($L$8=$EC$16,ED21,IF($L$8=$EF$16,EG21,IF($L$8=$EI$16,EJ21,IF($L$8=$EL$16,EM21,IF($L$8=$EO$16,EP21,IF($L$8=$ER$16,ES21,IF($L$8=$BI$16,BJ21,IF($L$8=$AQ$16,AR21,IF($L$8=$V$16,W21,IF($L$8=EU18,EV21,IF($L$8=$EX$16,EY21,IF($L$8=$FA$16,FB21,IF($L$8=$FD$16,FE21,IF($L$8=$FG$16,FH21,IF($L$8=$FJ$16,FK21,IF($L$8=$FM$16,FN21,IF($L$8=$FS$16,FT21,IF($L$8=$FV$16,FW21,IF($L$8=$FY$16,FZ21)))))))))))))))))))))))))))))))))))))))))))))))))))))</f>
        <v>1</v>
      </c>
      <c r="M21" s="514" t="s">
        <v>117</v>
      </c>
      <c r="N21" s="513" t="b">
        <f>IF(AND(K21=LOOKUP(609456,$B$19:$B$28),L21=LOOKUP(4,$C$19:$D$28)),OK,FALSE)</f>
        <v>0</v>
      </c>
      <c r="O21" s="514"/>
      <c r="P21" s="514"/>
      <c r="Q21" s="514"/>
      <c r="R21" s="514"/>
      <c r="S21" s="515"/>
      <c r="U21" s="99"/>
      <c r="V21" s="97" t="s">
        <v>7</v>
      </c>
      <c r="W21" s="93">
        <v>1</v>
      </c>
      <c r="X21" s="99"/>
      <c r="Y21" s="412" t="s">
        <v>7</v>
      </c>
      <c r="Z21" s="416">
        <v>1</v>
      </c>
      <c r="AA21" s="99"/>
      <c r="AB21" s="97" t="s">
        <v>7</v>
      </c>
      <c r="AC21" s="93">
        <v>0</v>
      </c>
      <c r="AD21" s="99"/>
      <c r="AE21" s="97" t="s">
        <v>7</v>
      </c>
      <c r="AF21" s="93">
        <v>0</v>
      </c>
      <c r="AG21" s="99"/>
      <c r="AH21" s="97" t="s">
        <v>7</v>
      </c>
      <c r="AI21" s="93">
        <v>0</v>
      </c>
      <c r="AJ21" s="99"/>
      <c r="AK21" s="97" t="s">
        <v>7</v>
      </c>
      <c r="AL21" s="93">
        <v>0</v>
      </c>
      <c r="AM21" s="99"/>
      <c r="AN21" s="97" t="s">
        <v>7</v>
      </c>
      <c r="AO21" s="93">
        <v>0</v>
      </c>
      <c r="AP21" s="99"/>
      <c r="AQ21" s="179" t="s">
        <v>7</v>
      </c>
      <c r="AR21" s="177">
        <v>0</v>
      </c>
      <c r="AS21" s="99"/>
      <c r="AT21" s="97" t="s">
        <v>7</v>
      </c>
      <c r="AU21" s="93">
        <v>0</v>
      </c>
      <c r="AV21" s="99"/>
      <c r="AW21" s="97" t="s">
        <v>7</v>
      </c>
      <c r="AX21" s="93">
        <v>0</v>
      </c>
      <c r="AY21" s="99"/>
      <c r="AZ21" s="97" t="s">
        <v>7</v>
      </c>
      <c r="BA21" s="93">
        <v>0</v>
      </c>
      <c r="BB21" s="99"/>
      <c r="BC21" s="97" t="s">
        <v>7</v>
      </c>
      <c r="BD21" s="93">
        <v>0</v>
      </c>
      <c r="BE21" s="99"/>
      <c r="BF21" s="97" t="s">
        <v>7</v>
      </c>
      <c r="BG21" s="93">
        <v>0</v>
      </c>
      <c r="BH21" s="99"/>
      <c r="BI21" s="114" t="s">
        <v>7</v>
      </c>
      <c r="BJ21" s="111">
        <v>0</v>
      </c>
      <c r="BK21" s="99"/>
      <c r="BL21" s="97" t="s">
        <v>7</v>
      </c>
      <c r="BM21" s="93">
        <v>0</v>
      </c>
      <c r="BN21" s="99"/>
      <c r="BO21" s="97" t="s">
        <v>7</v>
      </c>
      <c r="BP21" s="93">
        <v>1</v>
      </c>
      <c r="BQ21" s="99"/>
      <c r="BR21" s="201" t="s">
        <v>7</v>
      </c>
      <c r="BS21" s="202">
        <v>0</v>
      </c>
      <c r="BT21" s="99"/>
      <c r="BU21" s="97" t="s">
        <v>7</v>
      </c>
      <c r="BV21" s="93">
        <v>1</v>
      </c>
      <c r="BW21" s="99"/>
      <c r="BX21" s="97" t="s">
        <v>7</v>
      </c>
      <c r="BY21" s="93">
        <v>0</v>
      </c>
      <c r="BZ21" s="99"/>
      <c r="CA21" s="97" t="s">
        <v>7</v>
      </c>
      <c r="CB21" s="93">
        <v>0</v>
      </c>
      <c r="CC21" s="99"/>
      <c r="CD21" s="97" t="s">
        <v>7</v>
      </c>
      <c r="CE21" s="93">
        <v>0</v>
      </c>
      <c r="CF21" s="99"/>
      <c r="CG21" s="97" t="s">
        <v>7</v>
      </c>
      <c r="CH21" s="93">
        <v>0</v>
      </c>
      <c r="CI21" s="99"/>
      <c r="CJ21" s="97" t="s">
        <v>7</v>
      </c>
      <c r="CK21" s="93">
        <v>0</v>
      </c>
      <c r="CL21" s="99"/>
      <c r="CM21" s="97" t="s">
        <v>7</v>
      </c>
      <c r="CN21" s="93">
        <v>1</v>
      </c>
      <c r="CO21" s="99"/>
      <c r="CP21" s="97" t="s">
        <v>7</v>
      </c>
      <c r="CQ21" s="93">
        <v>0</v>
      </c>
      <c r="CR21" s="99"/>
      <c r="CS21" s="97" t="s">
        <v>7</v>
      </c>
      <c r="CT21" s="93">
        <v>0</v>
      </c>
      <c r="CU21" s="99"/>
      <c r="CV21" s="97" t="s">
        <v>7</v>
      </c>
      <c r="CW21" s="93">
        <v>0</v>
      </c>
      <c r="CX21" s="99"/>
      <c r="CY21" s="97" t="s">
        <v>7</v>
      </c>
      <c r="CZ21" s="93">
        <v>0</v>
      </c>
      <c r="DA21" s="99"/>
      <c r="DB21" s="97" t="s">
        <v>7</v>
      </c>
      <c r="DC21" s="93">
        <v>0</v>
      </c>
      <c r="DD21" s="99"/>
      <c r="DE21" s="97" t="s">
        <v>7</v>
      </c>
      <c r="DF21" s="93">
        <v>0</v>
      </c>
      <c r="DG21" s="99"/>
      <c r="DH21" s="97" t="s">
        <v>7</v>
      </c>
      <c r="DI21" s="93">
        <v>0</v>
      </c>
      <c r="DJ21" s="99"/>
      <c r="DK21" s="97" t="s">
        <v>7</v>
      </c>
      <c r="DL21" s="93">
        <v>0</v>
      </c>
      <c r="DM21" s="99"/>
      <c r="DN21" s="97" t="s">
        <v>7</v>
      </c>
      <c r="DO21" s="93">
        <v>0</v>
      </c>
      <c r="DP21" s="99"/>
      <c r="DQ21" s="97" t="s">
        <v>7</v>
      </c>
      <c r="DR21" s="93">
        <v>0</v>
      </c>
      <c r="DS21" s="99"/>
      <c r="DT21" s="97" t="s">
        <v>7</v>
      </c>
      <c r="DU21" s="93">
        <v>0</v>
      </c>
      <c r="DV21" s="99"/>
      <c r="DW21" s="97" t="s">
        <v>7</v>
      </c>
      <c r="DX21" s="93">
        <v>0</v>
      </c>
      <c r="DY21" s="99"/>
      <c r="DZ21" s="97" t="s">
        <v>7</v>
      </c>
      <c r="EA21" s="93">
        <v>1</v>
      </c>
      <c r="EB21" s="99"/>
      <c r="EC21" s="97" t="s">
        <v>7</v>
      </c>
      <c r="ED21" s="93">
        <v>0</v>
      </c>
      <c r="EE21" s="99"/>
      <c r="EF21" s="97" t="s">
        <v>7</v>
      </c>
      <c r="EG21" s="93">
        <v>1</v>
      </c>
      <c r="EH21" s="99"/>
      <c r="EI21" s="97" t="s">
        <v>7</v>
      </c>
      <c r="EJ21" s="93">
        <v>0</v>
      </c>
      <c r="EK21" s="99"/>
      <c r="EL21" s="97" t="s">
        <v>7</v>
      </c>
      <c r="EM21" s="93">
        <v>0</v>
      </c>
      <c r="EN21" s="99"/>
      <c r="EO21" s="97" t="s">
        <v>7</v>
      </c>
      <c r="EP21" s="93">
        <v>0</v>
      </c>
      <c r="EQ21" s="99"/>
      <c r="ER21" s="97" t="s">
        <v>7</v>
      </c>
      <c r="ES21" s="93">
        <v>0</v>
      </c>
      <c r="ET21" s="99"/>
      <c r="EU21" s="391" t="s">
        <v>7</v>
      </c>
      <c r="EV21" s="392"/>
      <c r="EW21" s="211"/>
      <c r="EX21" s="391" t="s">
        <v>7</v>
      </c>
      <c r="EY21" s="392"/>
      <c r="EZ21" s="211"/>
      <c r="FA21" s="391" t="s">
        <v>7</v>
      </c>
      <c r="FB21" s="392"/>
      <c r="FC21" s="211"/>
      <c r="FD21" s="391" t="s">
        <v>7</v>
      </c>
      <c r="FE21" s="392"/>
      <c r="FF21" s="211"/>
      <c r="FG21" s="391" t="s">
        <v>7</v>
      </c>
      <c r="FH21" s="392"/>
      <c r="FI21" s="211"/>
      <c r="FJ21" s="391" t="s">
        <v>7</v>
      </c>
      <c r="FK21" s="392"/>
      <c r="FL21" s="211"/>
      <c r="FM21" s="391" t="s">
        <v>7</v>
      </c>
      <c r="FN21" s="392"/>
      <c r="FO21" s="211"/>
      <c r="FP21" s="391" t="s">
        <v>7</v>
      </c>
      <c r="FQ21" s="392">
        <v>1</v>
      </c>
      <c r="FR21" s="211"/>
      <c r="FS21" s="391" t="s">
        <v>7</v>
      </c>
      <c r="FT21" s="392">
        <v>1</v>
      </c>
      <c r="FU21" s="211"/>
      <c r="FV21" s="391" t="s">
        <v>7</v>
      </c>
      <c r="FW21" s="392">
        <v>1</v>
      </c>
      <c r="FX21" s="211"/>
      <c r="FY21" s="391" t="s">
        <v>7</v>
      </c>
      <c r="FZ21" s="392">
        <v>1</v>
      </c>
    </row>
    <row r="22" spans="1:182">
      <c r="A22" s="442"/>
      <c r="B22" s="441" t="str">
        <f t="shared" si="5"/>
        <v>E.FRE.M10.Z</v>
      </c>
      <c r="C22" s="588">
        <f t="shared" si="5"/>
        <v>4</v>
      </c>
      <c r="D22" s="515"/>
      <c r="E22" s="513" t="s">
        <v>311</v>
      </c>
      <c r="F22" s="514"/>
      <c r="G22" s="514"/>
      <c r="H22" s="514"/>
      <c r="I22" s="515"/>
      <c r="J22" s="449"/>
      <c r="K22" s="455" t="str">
        <f t="shared" si="6"/>
        <v>H.M10X200.Z</v>
      </c>
      <c r="L22" s="588">
        <f t="shared" ref="L22" si="9">IF($L$8=$D$132,Z22,IF($L$8=$D$135,AC22,IF($L$8=$D$138,AF22,IF($L$8=$D$141,AI22,IF($L$8=$D$144,AL22,IF($L$8=$D$147,AO22,IF($L$8=$D$153,AU22,IF($L$8=$D$156,AX22,IF($L$8=$D$159,BA22,IF($L$8=$D$162,BD22,IF($L$8=$D$165,BG22,IF($L$8=$D$171,BM22,IF($L$8=$BO$16,BP22,IF($L$8=$BR$16,BS22,IF($L$8=$BU$16,BV22,IF($L$8=$BX$16,BY22,IF($L$8=$CA$16,CB22,IF($L$8=$CD$16,CE22,IF($L$8=$CG$16,CH22,IF($L$8=$CJ$16,CK22,IF($L$8=$CM$16,CN22,IF($L$8=$CP$16,CQ22,IF($L$8=$CS$16,CT22,IF($L$8=$CV$16,CW22,IF($L$8=$CY$16,CZ22,IF($L$8=$DB$16,DC22,IF($L$8=$DE$16,DF22,IF($L$8=$DH$16,DI22,IF($L$8=$DK$16,DL22,IF($L$8=$DN$16,DO22,IF($L$8=$DQ$16,DR22,IF($L$8=$DT$16,DU22,IF($L$8=$DW$16,DX22,IF($L$8=$DZ$16,EA22,IF($L$8=$EC$16,ED22,IF($L$8=$EF$16,EG22,IF($L$8=$EI$16,EJ22,IF($L$8=$EL$16,EM22,IF($L$8=$EO$16,EP22,IF($L$8=$ER$16,ES22,IF($L$8=$BI$16,BJ22,IF($L$8=$AQ$16,AR22,IF($L$8=$V$16,W22,IF($L$8=EU19,EV22,IF($L$8=$EX$16,EY22,IF($L$8=$FA$16,FB22,IF($L$8=$FD$16,FE22,IF($L$8=$FG$16,FH22,IF($L$8=$FJ$16,FK22,IF($L$8=$FM$16,FN22,IF($L$8=$FS$16,FT22,IF($L$8=$FV$16,FW22,IF($L$8=$FY$16,FZ22)))))))))))))))))))))))))))))))))))))))))))))))))))))</f>
        <v>4</v>
      </c>
      <c r="M22" s="514"/>
      <c r="N22" s="513" t="b">
        <f>IF(AND(K22=LOOKUP(609456,$B$19:$B$28),L22=LOOKUP(4,$C$19:$D$28)),OK,FALSE)</f>
        <v>0</v>
      </c>
      <c r="O22" s="514"/>
      <c r="P22" s="514"/>
      <c r="Q22" s="514"/>
      <c r="R22" s="514"/>
      <c r="S22" s="515"/>
      <c r="U22" s="99"/>
      <c r="V22" s="97" t="s">
        <v>8</v>
      </c>
      <c r="W22" s="93">
        <v>4</v>
      </c>
      <c r="X22" s="99"/>
      <c r="Y22" s="412" t="s">
        <v>8</v>
      </c>
      <c r="Z22" s="416">
        <v>4</v>
      </c>
      <c r="AA22" s="99"/>
      <c r="AB22" s="97" t="s">
        <v>8</v>
      </c>
      <c r="AC22" s="93">
        <v>4</v>
      </c>
      <c r="AD22" s="99"/>
      <c r="AE22" s="97" t="s">
        <v>8</v>
      </c>
      <c r="AF22" s="93">
        <v>4</v>
      </c>
      <c r="AG22" s="99"/>
      <c r="AH22" s="97" t="s">
        <v>8</v>
      </c>
      <c r="AI22" s="93">
        <v>4</v>
      </c>
      <c r="AJ22" s="99"/>
      <c r="AK22" s="97" t="s">
        <v>8</v>
      </c>
      <c r="AL22" s="93">
        <v>4</v>
      </c>
      <c r="AM22" s="99"/>
      <c r="AN22" s="97" t="s">
        <v>8</v>
      </c>
      <c r="AO22" s="93">
        <v>4</v>
      </c>
      <c r="AP22" s="99"/>
      <c r="AQ22" s="179" t="s">
        <v>8</v>
      </c>
      <c r="AR22" s="177">
        <v>4</v>
      </c>
      <c r="AS22" s="99"/>
      <c r="AT22" s="97" t="s">
        <v>8</v>
      </c>
      <c r="AU22" s="93">
        <v>0</v>
      </c>
      <c r="AV22" s="99"/>
      <c r="AW22" s="97" t="s">
        <v>8</v>
      </c>
      <c r="AX22" s="93">
        <v>0</v>
      </c>
      <c r="AY22" s="99"/>
      <c r="AZ22" s="97" t="s">
        <v>8</v>
      </c>
      <c r="BA22" s="93">
        <v>0</v>
      </c>
      <c r="BB22" s="99"/>
      <c r="BC22" s="97" t="s">
        <v>8</v>
      </c>
      <c r="BD22" s="93">
        <v>0</v>
      </c>
      <c r="BE22" s="99"/>
      <c r="BF22" s="97" t="s">
        <v>8</v>
      </c>
      <c r="BG22" s="93">
        <v>0</v>
      </c>
      <c r="BH22" s="99"/>
      <c r="BI22" s="114" t="s">
        <v>8</v>
      </c>
      <c r="BJ22" s="111">
        <v>4</v>
      </c>
      <c r="BK22" s="99"/>
      <c r="BL22" s="97" t="s">
        <v>8</v>
      </c>
      <c r="BM22" s="93">
        <v>4</v>
      </c>
      <c r="BN22" s="99"/>
      <c r="BO22" s="97" t="s">
        <v>8</v>
      </c>
      <c r="BP22" s="93">
        <v>4</v>
      </c>
      <c r="BQ22" s="99"/>
      <c r="BR22" s="201" t="s">
        <v>8</v>
      </c>
      <c r="BS22" s="202">
        <v>4</v>
      </c>
      <c r="BT22" s="99"/>
      <c r="BU22" s="97" t="s">
        <v>8</v>
      </c>
      <c r="BV22" s="93">
        <v>4</v>
      </c>
      <c r="BW22" s="99"/>
      <c r="BX22" s="97" t="s">
        <v>8</v>
      </c>
      <c r="BY22" s="93">
        <v>4</v>
      </c>
      <c r="BZ22" s="99"/>
      <c r="CA22" s="97" t="s">
        <v>8</v>
      </c>
      <c r="CB22" s="93">
        <v>4</v>
      </c>
      <c r="CC22" s="99"/>
      <c r="CD22" s="97" t="s">
        <v>8</v>
      </c>
      <c r="CE22" s="93">
        <v>4</v>
      </c>
      <c r="CF22" s="99"/>
      <c r="CG22" s="97" t="s">
        <v>8</v>
      </c>
      <c r="CH22" s="93">
        <v>0</v>
      </c>
      <c r="CI22" s="99"/>
      <c r="CJ22" s="97" t="s">
        <v>8</v>
      </c>
      <c r="CK22" s="93">
        <v>0</v>
      </c>
      <c r="CL22" s="99"/>
      <c r="CM22" s="97" t="s">
        <v>8</v>
      </c>
      <c r="CN22" s="93">
        <v>4</v>
      </c>
      <c r="CO22" s="99"/>
      <c r="CP22" s="97" t="s">
        <v>8</v>
      </c>
      <c r="CQ22" s="93">
        <v>0</v>
      </c>
      <c r="CR22" s="99"/>
      <c r="CS22" s="97" t="s">
        <v>8</v>
      </c>
      <c r="CT22" s="93">
        <v>0</v>
      </c>
      <c r="CU22" s="99"/>
      <c r="CV22" s="97" t="s">
        <v>8</v>
      </c>
      <c r="CW22" s="93">
        <v>4</v>
      </c>
      <c r="CX22" s="99"/>
      <c r="CY22" s="97" t="s">
        <v>8</v>
      </c>
      <c r="CZ22" s="93">
        <v>4</v>
      </c>
      <c r="DA22" s="99"/>
      <c r="DB22" s="97" t="s">
        <v>8</v>
      </c>
      <c r="DC22" s="93">
        <v>0</v>
      </c>
      <c r="DD22" s="99"/>
      <c r="DE22" s="97" t="s">
        <v>8</v>
      </c>
      <c r="DF22" s="93">
        <v>0</v>
      </c>
      <c r="DG22" s="99"/>
      <c r="DH22" s="97" t="s">
        <v>8</v>
      </c>
      <c r="DI22" s="93">
        <v>0</v>
      </c>
      <c r="DJ22" s="99"/>
      <c r="DK22" s="97" t="s">
        <v>8</v>
      </c>
      <c r="DL22" s="93">
        <v>0</v>
      </c>
      <c r="DM22" s="99"/>
      <c r="DN22" s="97" t="s">
        <v>8</v>
      </c>
      <c r="DO22" s="93">
        <v>4</v>
      </c>
      <c r="DP22" s="99"/>
      <c r="DQ22" s="97" t="s">
        <v>8</v>
      </c>
      <c r="DR22" s="93">
        <v>0</v>
      </c>
      <c r="DS22" s="99"/>
      <c r="DT22" s="97" t="s">
        <v>8</v>
      </c>
      <c r="DU22" s="93">
        <v>4</v>
      </c>
      <c r="DV22" s="99"/>
      <c r="DW22" s="97" t="s">
        <v>8</v>
      </c>
      <c r="DX22" s="93">
        <v>4</v>
      </c>
      <c r="DY22" s="99"/>
      <c r="DZ22" s="97" t="s">
        <v>8</v>
      </c>
      <c r="EA22" s="93">
        <v>4</v>
      </c>
      <c r="EB22" s="99"/>
      <c r="EC22" s="97" t="s">
        <v>8</v>
      </c>
      <c r="ED22" s="93">
        <v>0</v>
      </c>
      <c r="EE22" s="99"/>
      <c r="EF22" s="97" t="s">
        <v>8</v>
      </c>
      <c r="EG22" s="93">
        <v>4</v>
      </c>
      <c r="EH22" s="99"/>
      <c r="EI22" s="97" t="s">
        <v>8</v>
      </c>
      <c r="EJ22" s="93">
        <v>4</v>
      </c>
      <c r="EK22" s="99"/>
      <c r="EL22" s="97" t="s">
        <v>8</v>
      </c>
      <c r="EM22" s="93">
        <v>0</v>
      </c>
      <c r="EN22" s="99"/>
      <c r="EO22" s="97" t="s">
        <v>8</v>
      </c>
      <c r="EP22" s="93">
        <v>0</v>
      </c>
      <c r="EQ22" s="99"/>
      <c r="ER22" s="97" t="s">
        <v>8</v>
      </c>
      <c r="ES22" s="93">
        <v>4</v>
      </c>
      <c r="ET22" s="99"/>
      <c r="EU22" s="391" t="s">
        <v>8</v>
      </c>
      <c r="EV22" s="392">
        <v>2</v>
      </c>
      <c r="EW22" s="211"/>
      <c r="EX22" s="391" t="s">
        <v>8</v>
      </c>
      <c r="EY22" s="392"/>
      <c r="EZ22" s="211"/>
      <c r="FA22" s="391" t="s">
        <v>8</v>
      </c>
      <c r="FB22" s="392">
        <v>4</v>
      </c>
      <c r="FC22" s="211"/>
      <c r="FD22" s="391" t="s">
        <v>8</v>
      </c>
      <c r="FE22" s="392">
        <v>4</v>
      </c>
      <c r="FF22" s="211"/>
      <c r="FG22" s="391" t="s">
        <v>8</v>
      </c>
      <c r="FH22" s="392">
        <v>4</v>
      </c>
      <c r="FI22" s="211"/>
      <c r="FJ22" s="391" t="s">
        <v>8</v>
      </c>
      <c r="FK22" s="392">
        <v>2</v>
      </c>
      <c r="FL22" s="211"/>
      <c r="FM22" s="391" t="s">
        <v>8</v>
      </c>
      <c r="FN22" s="392">
        <v>2</v>
      </c>
      <c r="FO22" s="211"/>
      <c r="FP22" s="391" t="s">
        <v>8</v>
      </c>
      <c r="FQ22" s="392">
        <v>4</v>
      </c>
      <c r="FR22" s="211"/>
      <c r="FS22" s="391" t="s">
        <v>8</v>
      </c>
      <c r="FT22" s="392">
        <v>4</v>
      </c>
      <c r="FU22" s="211"/>
      <c r="FV22" s="391" t="s">
        <v>8</v>
      </c>
      <c r="FW22" s="392">
        <v>4</v>
      </c>
      <c r="FX22" s="211"/>
      <c r="FY22" s="391" t="s">
        <v>8</v>
      </c>
      <c r="FZ22" s="392">
        <v>4</v>
      </c>
    </row>
    <row r="23" spans="1:182">
      <c r="A23" s="442"/>
      <c r="B23" s="441" t="str">
        <f t="shared" si="5"/>
        <v>TRCC.M14X180.Z</v>
      </c>
      <c r="C23" s="588">
        <f t="shared" si="5"/>
        <v>8</v>
      </c>
      <c r="D23" s="515"/>
      <c r="E23" s="513" t="s">
        <v>311</v>
      </c>
      <c r="F23" s="514"/>
      <c r="G23" s="514"/>
      <c r="H23" s="514"/>
      <c r="I23" s="515"/>
      <c r="J23" s="449"/>
      <c r="K23" s="455" t="str">
        <f t="shared" si="6"/>
        <v>RD.12.27.Z</v>
      </c>
      <c r="L23" s="588">
        <f t="shared" ref="L23" si="10">IF($L$8=$D$132,Z23,IF($L$8=$D$135,AC23,IF($L$8=$D$138,AF23,IF($L$8=$D$141,AI23,IF($L$8=$D$144,AL23,IF($L$8=$D$147,AO23,IF($L$8=$D$153,AU23,IF($L$8=$D$156,AX23,IF($L$8=$D$159,BA23,IF($L$8=$D$162,BD23,IF($L$8=$D$165,BG23,IF($L$8=$D$171,BM23,IF($L$8=$BO$16,BP23,IF($L$8=$BR$16,BS23,IF($L$8=$BU$16,BV23,IF($L$8=$BX$16,BY23,IF($L$8=$CA$16,CB23,IF($L$8=$CD$16,CE23,IF($L$8=$CG$16,CH23,IF($L$8=$CJ$16,CK23,IF($L$8=$CM$16,CN23,IF($L$8=$CP$16,CQ23,IF($L$8=$CS$16,CT23,IF($L$8=$CV$16,CW23,IF($L$8=$CY$16,CZ23,IF($L$8=$DB$16,DC23,IF($L$8=$DE$16,DF23,IF($L$8=$DH$16,DI23,IF($L$8=$DK$16,DL23,IF($L$8=$DN$16,DO23,IF($L$8=$DQ$16,DR23,IF($L$8=$DT$16,DU23,IF($L$8=$DW$16,DX23,IF($L$8=$DZ$16,EA23,IF($L$8=$EC$16,ED23,IF($L$8=$EF$16,EG23,IF($L$8=$EI$16,EJ23,IF($L$8=$EL$16,EM23,IF($L$8=$EO$16,EP23,IF($L$8=$ER$16,ES23,IF($L$8=$BI$16,BJ23,IF($L$8=$AQ$16,AR23,IF($L$8=$V$16,W23,IF($L$8=EU20,EV23,IF($L$8=$EX$16,EY23,IF($L$8=$FA$16,FB23,IF($L$8=$FD$16,FE23,IF($L$8=$FG$16,FH23,IF($L$8=$FJ$16,FK23,IF($L$8=$FM$16,FN23,IF($L$8=$FS$16,FT23,IF($L$8=$FV$16,FW23,IF($L$8=$FY$16,FZ23)))))))))))))))))))))))))))))))))))))))))))))))))))))</f>
        <v>8</v>
      </c>
      <c r="M23" s="514"/>
      <c r="N23" s="513" t="b">
        <f>IF(AND(K23=LOOKUP(609456,$B$19:$B$28),L23=LOOKUP(4,$C$19:$D$28)),OK,FALSE)</f>
        <v>0</v>
      </c>
      <c r="O23" s="514"/>
      <c r="P23" s="514"/>
      <c r="Q23" s="514"/>
      <c r="R23" s="514"/>
      <c r="S23" s="515"/>
      <c r="U23" s="99"/>
      <c r="V23" s="97" t="s">
        <v>9</v>
      </c>
      <c r="W23" s="93">
        <v>8</v>
      </c>
      <c r="X23" s="99"/>
      <c r="Y23" s="412" t="s">
        <v>9</v>
      </c>
      <c r="Z23" s="416">
        <v>0</v>
      </c>
      <c r="AA23" s="99"/>
      <c r="AB23" s="97" t="s">
        <v>9</v>
      </c>
      <c r="AC23" s="93">
        <v>0</v>
      </c>
      <c r="AD23" s="99"/>
      <c r="AE23" s="97" t="s">
        <v>9</v>
      </c>
      <c r="AF23" s="93">
        <v>0</v>
      </c>
      <c r="AG23" s="99"/>
      <c r="AH23" s="97" t="s">
        <v>9</v>
      </c>
      <c r="AI23" s="93">
        <v>0</v>
      </c>
      <c r="AJ23" s="99"/>
      <c r="AK23" s="97" t="s">
        <v>9</v>
      </c>
      <c r="AL23" s="93">
        <v>4</v>
      </c>
      <c r="AM23" s="99"/>
      <c r="AN23" s="97" t="s">
        <v>9</v>
      </c>
      <c r="AO23" s="93">
        <v>0</v>
      </c>
      <c r="AP23" s="99"/>
      <c r="AQ23" s="179" t="s">
        <v>9</v>
      </c>
      <c r="AR23" s="177">
        <v>0</v>
      </c>
      <c r="AS23" s="99"/>
      <c r="AT23" s="97" t="s">
        <v>9</v>
      </c>
      <c r="AU23" s="93">
        <v>11</v>
      </c>
      <c r="AV23" s="99"/>
      <c r="AW23" s="97" t="s">
        <v>9</v>
      </c>
      <c r="AX23" s="93">
        <v>0</v>
      </c>
      <c r="AY23" s="99"/>
      <c r="AZ23" s="97" t="s">
        <v>9</v>
      </c>
      <c r="BA23" s="93">
        <v>0</v>
      </c>
      <c r="BB23" s="99"/>
      <c r="BC23" s="97" t="s">
        <v>9</v>
      </c>
      <c r="BD23" s="93">
        <v>0</v>
      </c>
      <c r="BE23" s="99"/>
      <c r="BF23" s="97" t="s">
        <v>9</v>
      </c>
      <c r="BG23" s="93">
        <v>0</v>
      </c>
      <c r="BH23" s="99"/>
      <c r="BI23" s="114" t="s">
        <v>9</v>
      </c>
      <c r="BJ23" s="111">
        <v>8</v>
      </c>
      <c r="BK23" s="99"/>
      <c r="BL23" s="97" t="s">
        <v>9</v>
      </c>
      <c r="BM23" s="93">
        <v>0</v>
      </c>
      <c r="BN23" s="99"/>
      <c r="BO23" s="97" t="s">
        <v>9</v>
      </c>
      <c r="BP23" s="93">
        <v>0</v>
      </c>
      <c r="BQ23" s="99"/>
      <c r="BR23" s="201" t="s">
        <v>9</v>
      </c>
      <c r="BS23" s="202">
        <v>0</v>
      </c>
      <c r="BT23" s="99"/>
      <c r="BU23" s="97" t="s">
        <v>9</v>
      </c>
      <c r="BV23" s="93">
        <v>0</v>
      </c>
      <c r="BW23" s="99"/>
      <c r="BX23" s="97" t="s">
        <v>9</v>
      </c>
      <c r="BY23" s="93">
        <v>0</v>
      </c>
      <c r="BZ23" s="99"/>
      <c r="CA23" s="97" t="s">
        <v>9</v>
      </c>
      <c r="CB23" s="93">
        <v>0</v>
      </c>
      <c r="CC23" s="99"/>
      <c r="CD23" s="97" t="s">
        <v>9</v>
      </c>
      <c r="CE23" s="93">
        <v>0</v>
      </c>
      <c r="CF23" s="99"/>
      <c r="CG23" s="97" t="s">
        <v>9</v>
      </c>
      <c r="CH23" s="93">
        <v>0</v>
      </c>
      <c r="CI23" s="99"/>
      <c r="CJ23" s="97" t="s">
        <v>9</v>
      </c>
      <c r="CK23" s="93">
        <v>0</v>
      </c>
      <c r="CL23" s="99"/>
      <c r="CM23" s="97" t="s">
        <v>9</v>
      </c>
      <c r="CN23" s="93">
        <v>0</v>
      </c>
      <c r="CO23" s="99"/>
      <c r="CP23" s="97" t="s">
        <v>9</v>
      </c>
      <c r="CQ23" s="93">
        <v>0</v>
      </c>
      <c r="CR23" s="99"/>
      <c r="CS23" s="97" t="s">
        <v>9</v>
      </c>
      <c r="CT23" s="93">
        <v>0</v>
      </c>
      <c r="CU23" s="99"/>
      <c r="CV23" s="97" t="s">
        <v>9</v>
      </c>
      <c r="CW23" s="93">
        <v>0</v>
      </c>
      <c r="CX23" s="99"/>
      <c r="CY23" s="97" t="s">
        <v>9</v>
      </c>
      <c r="CZ23" s="93">
        <v>0</v>
      </c>
      <c r="DA23" s="99"/>
      <c r="DB23" s="97" t="s">
        <v>9</v>
      </c>
      <c r="DC23" s="93">
        <v>0</v>
      </c>
      <c r="DD23" s="99"/>
      <c r="DE23" s="97" t="s">
        <v>9</v>
      </c>
      <c r="DF23" s="93">
        <v>0</v>
      </c>
      <c r="DG23" s="99"/>
      <c r="DH23" s="97" t="s">
        <v>9</v>
      </c>
      <c r="DI23" s="93">
        <v>0</v>
      </c>
      <c r="DJ23" s="99"/>
      <c r="DK23" s="97" t="s">
        <v>9</v>
      </c>
      <c r="DL23" s="93">
        <v>0</v>
      </c>
      <c r="DM23" s="99"/>
      <c r="DN23" s="97" t="s">
        <v>9</v>
      </c>
      <c r="DO23" s="93">
        <v>0</v>
      </c>
      <c r="DP23" s="99"/>
      <c r="DQ23" s="97" t="s">
        <v>9</v>
      </c>
      <c r="DR23" s="93">
        <v>0</v>
      </c>
      <c r="DS23" s="99"/>
      <c r="DT23" s="97" t="s">
        <v>9</v>
      </c>
      <c r="DU23" s="93">
        <v>0</v>
      </c>
      <c r="DV23" s="99"/>
      <c r="DW23" s="97" t="s">
        <v>9</v>
      </c>
      <c r="DX23" s="93">
        <v>0</v>
      </c>
      <c r="DY23" s="99"/>
      <c r="DZ23" s="97" t="s">
        <v>9</v>
      </c>
      <c r="EA23" s="93">
        <v>8</v>
      </c>
      <c r="EB23" s="99"/>
      <c r="EC23" s="97" t="s">
        <v>9</v>
      </c>
      <c r="ED23" s="93">
        <v>0</v>
      </c>
      <c r="EE23" s="99"/>
      <c r="EF23" s="97" t="s">
        <v>9</v>
      </c>
      <c r="EG23" s="93">
        <v>8</v>
      </c>
      <c r="EH23" s="99"/>
      <c r="EI23" s="97" t="s">
        <v>9</v>
      </c>
      <c r="EJ23" s="93">
        <v>0</v>
      </c>
      <c r="EK23" s="99"/>
      <c r="EL23" s="97" t="s">
        <v>9</v>
      </c>
      <c r="EM23" s="93">
        <v>0</v>
      </c>
      <c r="EN23" s="99"/>
      <c r="EO23" s="97" t="s">
        <v>9</v>
      </c>
      <c r="EP23" s="93">
        <v>0</v>
      </c>
      <c r="EQ23" s="99"/>
      <c r="ER23" s="97" t="s">
        <v>9</v>
      </c>
      <c r="ES23" s="93">
        <v>0</v>
      </c>
      <c r="ET23" s="99"/>
      <c r="EU23" s="391" t="s">
        <v>9</v>
      </c>
      <c r="EV23" s="392"/>
      <c r="EW23" s="211"/>
      <c r="EX23" s="391" t="s">
        <v>9</v>
      </c>
      <c r="EY23" s="392"/>
      <c r="EZ23" s="211"/>
      <c r="FA23" s="391" t="s">
        <v>9</v>
      </c>
      <c r="FB23" s="392"/>
      <c r="FC23" s="211"/>
      <c r="FD23" s="391" t="s">
        <v>9</v>
      </c>
      <c r="FE23" s="392"/>
      <c r="FF23" s="211"/>
      <c r="FG23" s="391" t="s">
        <v>9</v>
      </c>
      <c r="FH23" s="392">
        <v>8</v>
      </c>
      <c r="FI23" s="211"/>
      <c r="FJ23" s="391" t="s">
        <v>9</v>
      </c>
      <c r="FK23" s="392">
        <v>8</v>
      </c>
      <c r="FL23" s="211"/>
      <c r="FM23" s="391" t="s">
        <v>9</v>
      </c>
      <c r="FN23" s="392">
        <v>8</v>
      </c>
      <c r="FO23" s="211"/>
      <c r="FP23" s="391" t="s">
        <v>9</v>
      </c>
      <c r="FQ23" s="392">
        <v>8</v>
      </c>
      <c r="FR23" s="211"/>
      <c r="FS23" s="391" t="s">
        <v>9</v>
      </c>
      <c r="FT23" s="392">
        <v>8</v>
      </c>
      <c r="FU23" s="211"/>
      <c r="FV23" s="391" t="s">
        <v>9</v>
      </c>
      <c r="FW23" s="392">
        <v>8</v>
      </c>
      <c r="FX23" s="211"/>
      <c r="FY23" s="391" t="s">
        <v>9</v>
      </c>
      <c r="FZ23" s="392">
        <v>8</v>
      </c>
    </row>
    <row r="24" spans="1:182">
      <c r="A24" s="442"/>
      <c r="B24" s="441" t="str">
        <f t="shared" si="5"/>
        <v>RD.14PZ</v>
      </c>
      <c r="C24" s="588">
        <f t="shared" si="5"/>
        <v>8</v>
      </c>
      <c r="D24" s="515"/>
      <c r="E24" s="513" t="s">
        <v>311</v>
      </c>
      <c r="F24" s="514"/>
      <c r="G24" s="514"/>
      <c r="H24" s="514"/>
      <c r="I24" s="515"/>
      <c r="J24" s="449"/>
      <c r="K24" s="455" t="str">
        <f t="shared" si="6"/>
        <v>E.FRE.M10.Z</v>
      </c>
      <c r="L24" s="588">
        <f t="shared" ref="L24" si="11">IF($L$8=$D$132,Z24,IF($L$8=$D$135,AC24,IF($L$8=$D$138,AF24,IF($L$8=$D$141,AI24,IF($L$8=$D$144,AL24,IF($L$8=$D$147,AO24,IF($L$8=$D$153,AU24,IF($L$8=$D$156,AX24,IF($L$8=$D$159,BA24,IF($L$8=$D$162,BD24,IF($L$8=$D$165,BG24,IF($L$8=$D$171,BM24,IF($L$8=$BO$16,BP24,IF($L$8=$BR$16,BS24,IF($L$8=$BU$16,BV24,IF($L$8=$BX$16,BY24,IF($L$8=$CA$16,CB24,IF($L$8=$CD$16,CE24,IF($L$8=$CG$16,CH24,IF($L$8=$CJ$16,CK24,IF($L$8=$CM$16,CN24,IF($L$8=$CP$16,CQ24,IF($L$8=$CS$16,CT24,IF($L$8=$CV$16,CW24,IF($L$8=$CY$16,CZ24,IF($L$8=$DB$16,DC24,IF($L$8=$DE$16,DF24,IF($L$8=$DH$16,DI24,IF($L$8=$DK$16,DL24,IF($L$8=$DN$16,DO24,IF($L$8=$DQ$16,DR24,IF($L$8=$DT$16,DU24,IF($L$8=$DW$16,DX24,IF($L$8=$DZ$16,EA24,IF($L$8=$EC$16,ED24,IF($L$8=$EF$16,EG24,IF($L$8=$EI$16,EJ24,IF($L$8=$EL$16,EM24,IF($L$8=$EO$16,EP24,IF($L$8=$ER$16,ES24,IF($L$8=$BI$16,BJ24,IF($L$8=$AQ$16,AR24,IF($L$8=$V$16,W24,IF($L$8=EU21,EV24,IF($L$8=$EX$16,EY24,IF($L$8=$FA$16,FB24,IF($L$8=$FD$16,FE24,IF($L$8=$FG$16,FH24,IF($L$8=$FJ$16,FK24,IF($L$8=$FM$16,FN24,IF($L$8=$FS$16,FT24,IF($L$8=$FV$16,FW24,IF($L$8=$FY$16,FZ24)))))))))))))))))))))))))))))))))))))))))))))))))))))</f>
        <v>4</v>
      </c>
      <c r="M24" s="514"/>
      <c r="N24" s="513" t="b">
        <f>IF(AND(K24=LOOKUP(609456,$B$19:$B$28),L24=LOOKUP(4,$C$19:$D$28)),OK,FALSE)</f>
        <v>0</v>
      </c>
      <c r="O24" s="514"/>
      <c r="P24" s="514"/>
      <c r="Q24" s="514"/>
      <c r="R24" s="514"/>
      <c r="S24" s="515"/>
      <c r="U24" s="99"/>
      <c r="V24" s="97" t="s">
        <v>10</v>
      </c>
      <c r="W24" s="93">
        <v>4</v>
      </c>
      <c r="X24" s="99"/>
      <c r="Y24" s="412" t="s">
        <v>10</v>
      </c>
      <c r="Z24" s="416">
        <v>4</v>
      </c>
      <c r="AA24" s="99"/>
      <c r="AB24" s="97" t="s">
        <v>10</v>
      </c>
      <c r="AC24" s="93">
        <v>7</v>
      </c>
      <c r="AD24" s="99"/>
      <c r="AE24" s="97" t="s">
        <v>10</v>
      </c>
      <c r="AF24" s="93">
        <v>7</v>
      </c>
      <c r="AG24" s="99"/>
      <c r="AH24" s="97" t="s">
        <v>10</v>
      </c>
      <c r="AI24" s="93">
        <v>7</v>
      </c>
      <c r="AJ24" s="99"/>
      <c r="AK24" s="97" t="s">
        <v>10</v>
      </c>
      <c r="AL24" s="93">
        <v>4</v>
      </c>
      <c r="AM24" s="99"/>
      <c r="AN24" s="97" t="s">
        <v>10</v>
      </c>
      <c r="AO24" s="93">
        <v>7</v>
      </c>
      <c r="AP24" s="99"/>
      <c r="AQ24" s="179" t="s">
        <v>10</v>
      </c>
      <c r="AR24" s="177">
        <v>7</v>
      </c>
      <c r="AS24" s="99"/>
      <c r="AT24" s="97" t="s">
        <v>10</v>
      </c>
      <c r="AU24" s="93">
        <v>7</v>
      </c>
      <c r="AV24" s="99"/>
      <c r="AW24" s="97" t="s">
        <v>10</v>
      </c>
      <c r="AX24" s="93">
        <v>0</v>
      </c>
      <c r="AY24" s="99"/>
      <c r="AZ24" s="97" t="s">
        <v>10</v>
      </c>
      <c r="BA24" s="93">
        <v>0</v>
      </c>
      <c r="BB24" s="99"/>
      <c r="BC24" s="97" t="s">
        <v>10</v>
      </c>
      <c r="BD24" s="93">
        <v>0</v>
      </c>
      <c r="BE24" s="99"/>
      <c r="BF24" s="97" t="s">
        <v>10</v>
      </c>
      <c r="BG24" s="93">
        <v>0</v>
      </c>
      <c r="BH24" s="99"/>
      <c r="BI24" s="114" t="s">
        <v>10</v>
      </c>
      <c r="BJ24" s="111">
        <v>4</v>
      </c>
      <c r="BK24" s="99"/>
      <c r="BL24" s="97" t="s">
        <v>10</v>
      </c>
      <c r="BM24" s="93">
        <v>4</v>
      </c>
      <c r="BN24" s="99"/>
      <c r="BO24" s="97" t="s">
        <v>10</v>
      </c>
      <c r="BP24" s="93">
        <v>7</v>
      </c>
      <c r="BQ24" s="99"/>
      <c r="BR24" s="201" t="s">
        <v>10</v>
      </c>
      <c r="BS24" s="202">
        <v>4</v>
      </c>
      <c r="BT24" s="99"/>
      <c r="BU24" s="97" t="s">
        <v>10</v>
      </c>
      <c r="BV24" s="93">
        <v>7</v>
      </c>
      <c r="BW24" s="99"/>
      <c r="BX24" s="97" t="s">
        <v>10</v>
      </c>
      <c r="BY24" s="93">
        <v>7</v>
      </c>
      <c r="BZ24" s="99"/>
      <c r="CA24" s="97" t="s">
        <v>10</v>
      </c>
      <c r="CB24" s="93">
        <v>7</v>
      </c>
      <c r="CC24" s="99"/>
      <c r="CD24" s="97" t="s">
        <v>10</v>
      </c>
      <c r="CE24" s="93">
        <v>7</v>
      </c>
      <c r="CF24" s="99"/>
      <c r="CG24" s="97" t="s">
        <v>10</v>
      </c>
      <c r="CH24" s="93">
        <v>0</v>
      </c>
      <c r="CI24" s="99"/>
      <c r="CJ24" s="97" t="s">
        <v>10</v>
      </c>
      <c r="CK24" s="93">
        <v>0</v>
      </c>
      <c r="CL24" s="99"/>
      <c r="CM24" s="97" t="s">
        <v>10</v>
      </c>
      <c r="CN24" s="93">
        <v>7</v>
      </c>
      <c r="CO24" s="99"/>
      <c r="CP24" s="97" t="s">
        <v>10</v>
      </c>
      <c r="CQ24" s="93">
        <v>0</v>
      </c>
      <c r="CR24" s="99"/>
      <c r="CS24" s="97" t="s">
        <v>10</v>
      </c>
      <c r="CT24" s="93">
        <v>0</v>
      </c>
      <c r="CU24" s="99"/>
      <c r="CV24" s="97" t="s">
        <v>10</v>
      </c>
      <c r="CW24" s="93">
        <v>4</v>
      </c>
      <c r="CX24" s="99"/>
      <c r="CY24" s="97" t="s">
        <v>10</v>
      </c>
      <c r="CZ24" s="93">
        <v>6</v>
      </c>
      <c r="DA24" s="99"/>
      <c r="DB24" s="97" t="s">
        <v>10</v>
      </c>
      <c r="DC24" s="93">
        <v>0</v>
      </c>
      <c r="DD24" s="99"/>
      <c r="DE24" s="97" t="s">
        <v>10</v>
      </c>
      <c r="DF24" s="93">
        <v>0</v>
      </c>
      <c r="DG24" s="99"/>
      <c r="DH24" s="97" t="s">
        <v>10</v>
      </c>
      <c r="DI24" s="93">
        <v>0</v>
      </c>
      <c r="DJ24" s="99"/>
      <c r="DK24" s="97" t="s">
        <v>10</v>
      </c>
      <c r="DL24" s="93">
        <v>0</v>
      </c>
      <c r="DM24" s="99"/>
      <c r="DN24" s="97" t="s">
        <v>10</v>
      </c>
      <c r="DO24" s="93">
        <v>4</v>
      </c>
      <c r="DP24" s="99"/>
      <c r="DQ24" s="97" t="s">
        <v>10</v>
      </c>
      <c r="DR24" s="93">
        <v>0</v>
      </c>
      <c r="DS24" s="99"/>
      <c r="DT24" s="97" t="s">
        <v>10</v>
      </c>
      <c r="DU24" s="93">
        <v>6</v>
      </c>
      <c r="DV24" s="99"/>
      <c r="DW24" s="97" t="s">
        <v>10</v>
      </c>
      <c r="DX24" s="93">
        <v>4</v>
      </c>
      <c r="DY24" s="99"/>
      <c r="DZ24" s="97" t="s">
        <v>10</v>
      </c>
      <c r="EA24" s="93">
        <v>4</v>
      </c>
      <c r="EB24" s="99"/>
      <c r="EC24" s="97" t="s">
        <v>10</v>
      </c>
      <c r="ED24" s="93">
        <v>0</v>
      </c>
      <c r="EE24" s="99"/>
      <c r="EF24" s="97" t="s">
        <v>10</v>
      </c>
      <c r="EG24" s="93">
        <v>4</v>
      </c>
      <c r="EH24" s="99"/>
      <c r="EI24" s="97" t="s">
        <v>10</v>
      </c>
      <c r="EJ24" s="93">
        <v>6</v>
      </c>
      <c r="EK24" s="99"/>
      <c r="EL24" s="97" t="s">
        <v>10</v>
      </c>
      <c r="EM24" s="93">
        <v>0</v>
      </c>
      <c r="EN24" s="99"/>
      <c r="EO24" s="97" t="s">
        <v>10</v>
      </c>
      <c r="EP24" s="93">
        <v>0</v>
      </c>
      <c r="EQ24" s="99"/>
      <c r="ER24" s="97" t="s">
        <v>10</v>
      </c>
      <c r="ES24" s="93">
        <v>4</v>
      </c>
      <c r="ET24" s="99"/>
      <c r="EU24" s="391" t="s">
        <v>10</v>
      </c>
      <c r="EV24" s="392">
        <v>2</v>
      </c>
      <c r="EW24" s="211"/>
      <c r="EX24" s="391" t="s">
        <v>10</v>
      </c>
      <c r="EY24" s="392">
        <v>8</v>
      </c>
      <c r="EZ24" s="211"/>
      <c r="FA24" s="391" t="s">
        <v>10</v>
      </c>
      <c r="FB24" s="392">
        <v>4</v>
      </c>
      <c r="FC24" s="211"/>
      <c r="FD24" s="391" t="s">
        <v>10</v>
      </c>
      <c r="FE24" s="392">
        <v>4</v>
      </c>
      <c r="FF24" s="211"/>
      <c r="FG24" s="391" t="s">
        <v>10</v>
      </c>
      <c r="FH24" s="392">
        <v>4</v>
      </c>
      <c r="FI24" s="211"/>
      <c r="FJ24" s="391" t="s">
        <v>10</v>
      </c>
      <c r="FK24" s="392">
        <v>4</v>
      </c>
      <c r="FL24" s="211"/>
      <c r="FM24" s="391" t="s">
        <v>10</v>
      </c>
      <c r="FN24" s="392">
        <v>4</v>
      </c>
      <c r="FO24" s="211"/>
      <c r="FP24" s="391" t="s">
        <v>10</v>
      </c>
      <c r="FQ24" s="392">
        <v>7</v>
      </c>
      <c r="FR24" s="211"/>
      <c r="FS24" s="391" t="s">
        <v>10</v>
      </c>
      <c r="FT24" s="392">
        <v>7</v>
      </c>
      <c r="FU24" s="211"/>
      <c r="FV24" s="391" t="s">
        <v>10</v>
      </c>
      <c r="FW24" s="392">
        <v>7</v>
      </c>
      <c r="FX24" s="211"/>
      <c r="FY24" s="391" t="s">
        <v>10</v>
      </c>
      <c r="FZ24" s="392">
        <v>7</v>
      </c>
    </row>
    <row r="25" spans="1:182">
      <c r="A25" s="442"/>
      <c r="B25" s="441" t="str">
        <f t="shared" si="5"/>
        <v>E.FRE.M14.Z</v>
      </c>
      <c r="C25" s="588">
        <f t="shared" si="5"/>
        <v>8</v>
      </c>
      <c r="D25" s="515"/>
      <c r="E25" s="513" t="s">
        <v>311</v>
      </c>
      <c r="F25" s="514"/>
      <c r="G25" s="514"/>
      <c r="H25" s="514"/>
      <c r="I25" s="515"/>
      <c r="J25" s="449"/>
      <c r="K25" s="455" t="str">
        <f t="shared" si="6"/>
        <v>TRCC.M14X180.Z</v>
      </c>
      <c r="L25" s="588">
        <f t="shared" ref="L25" si="12">IF($L$8=$D$132,Z25,IF($L$8=$D$135,AC25,IF($L$8=$D$138,AF25,IF($L$8=$D$141,AI25,IF($L$8=$D$144,AL25,IF($L$8=$D$147,AO25,IF($L$8=$D$153,AU25,IF($L$8=$D$156,AX25,IF($L$8=$D$159,BA25,IF($L$8=$D$162,BD25,IF($L$8=$D$165,BG25,IF($L$8=$D$171,BM25,IF($L$8=$BO$16,BP25,IF($L$8=$BR$16,BS25,IF($L$8=$BU$16,BV25,IF($L$8=$BX$16,BY25,IF($L$8=$CA$16,CB25,IF($L$8=$CD$16,CE25,IF($L$8=$CG$16,CH25,IF($L$8=$CJ$16,CK25,IF($L$8=$CM$16,CN25,IF($L$8=$CP$16,CQ25,IF($L$8=$CS$16,CT25,IF($L$8=$CV$16,CW25,IF($L$8=$CY$16,CZ25,IF($L$8=$DB$16,DC25,IF($L$8=$DE$16,DF25,IF($L$8=$DH$16,DI25,IF($L$8=$DK$16,DL25,IF($L$8=$DN$16,DO25,IF($L$8=$DQ$16,DR25,IF($L$8=$DT$16,DU25,IF($L$8=$DW$16,DX25,IF($L$8=$DZ$16,EA25,IF($L$8=$EC$16,ED25,IF($L$8=$EF$16,EG25,IF($L$8=$EI$16,EJ25,IF($L$8=$EL$16,EM25,IF($L$8=$EO$16,EP25,IF($L$8=$ER$16,ES25,IF($L$8=$BI$16,BJ25,IF($L$8=$AQ$16,AR25,IF($L$8=$V$16,W25,IF($L$8=EU22,EV25,IF($L$8=$EX$16,EY25,IF($L$8=$FA$16,FB25,IF($L$8=$FD$16,FE25,IF($L$8=$FG$16,FH25,IF($L$8=$FJ$16,FK25,IF($L$8=$FM$16,FN25,IF($L$8=$FS$16,FT25,IF($L$8=$FV$16,FW25,IF($L$8=$FY$16,FZ25)))))))))))))))))))))))))))))))))))))))))))))))))))))</f>
        <v>8</v>
      </c>
      <c r="M25" s="514"/>
      <c r="N25" s="513" t="b">
        <f>IF(AND(K25=LOOKUP(609456,$B$19:$B$28),L25=LOOKUP(4,$C$19:$D$28)),OK,FALSE)</f>
        <v>0</v>
      </c>
      <c r="O25" s="514"/>
      <c r="P25" s="514"/>
      <c r="Q25" s="514"/>
      <c r="R25" s="514"/>
      <c r="S25" s="515"/>
      <c r="U25" s="99"/>
      <c r="V25" s="97" t="s">
        <v>11</v>
      </c>
      <c r="W25" s="93">
        <v>8</v>
      </c>
      <c r="X25" s="99"/>
      <c r="Y25" s="412" t="s">
        <v>11</v>
      </c>
      <c r="Z25" s="416">
        <v>12</v>
      </c>
      <c r="AA25" s="99"/>
      <c r="AB25" s="97" t="s">
        <v>11</v>
      </c>
      <c r="AC25" s="93">
        <v>8</v>
      </c>
      <c r="AD25" s="99"/>
      <c r="AE25" s="97" t="s">
        <v>11</v>
      </c>
      <c r="AF25" s="93">
        <v>8</v>
      </c>
      <c r="AG25" s="99"/>
      <c r="AH25" s="97" t="s">
        <v>11</v>
      </c>
      <c r="AI25" s="93">
        <v>8</v>
      </c>
      <c r="AJ25" s="99"/>
      <c r="AK25" s="97" t="s">
        <v>11</v>
      </c>
      <c r="AL25" s="93">
        <v>8</v>
      </c>
      <c r="AM25" s="99"/>
      <c r="AN25" s="97" t="s">
        <v>11</v>
      </c>
      <c r="AO25" s="93">
        <v>0</v>
      </c>
      <c r="AP25" s="99"/>
      <c r="AQ25" s="179" t="s">
        <v>11</v>
      </c>
      <c r="AR25" s="177">
        <v>0</v>
      </c>
      <c r="AS25" s="99"/>
      <c r="AT25" s="97" t="s">
        <v>11</v>
      </c>
      <c r="AU25" s="93">
        <v>0</v>
      </c>
      <c r="AV25" s="99"/>
      <c r="AW25" s="97" t="s">
        <v>11</v>
      </c>
      <c r="AX25" s="93">
        <v>0</v>
      </c>
      <c r="AY25" s="99"/>
      <c r="AZ25" s="97" t="s">
        <v>11</v>
      </c>
      <c r="BA25" s="93">
        <v>0</v>
      </c>
      <c r="BB25" s="99"/>
      <c r="BC25" s="97" t="s">
        <v>11</v>
      </c>
      <c r="BD25" s="93">
        <v>0</v>
      </c>
      <c r="BE25" s="99"/>
      <c r="BF25" s="97" t="s">
        <v>11</v>
      </c>
      <c r="BG25" s="93">
        <v>2</v>
      </c>
      <c r="BH25" s="99"/>
      <c r="BI25" s="114" t="s">
        <v>11</v>
      </c>
      <c r="BJ25" s="111">
        <v>12</v>
      </c>
      <c r="BK25" s="99"/>
      <c r="BL25" s="97" t="s">
        <v>11</v>
      </c>
      <c r="BM25" s="93">
        <v>16</v>
      </c>
      <c r="BN25" s="99"/>
      <c r="BO25" s="97" t="s">
        <v>11</v>
      </c>
      <c r="BP25" s="93">
        <v>8</v>
      </c>
      <c r="BQ25" s="99"/>
      <c r="BR25" s="201" t="s">
        <v>11</v>
      </c>
      <c r="BS25" s="202">
        <v>8</v>
      </c>
      <c r="BT25" s="99"/>
      <c r="BU25" s="97" t="s">
        <v>11</v>
      </c>
      <c r="BV25" s="93">
        <v>8</v>
      </c>
      <c r="BW25" s="99"/>
      <c r="BX25" s="97" t="s">
        <v>11</v>
      </c>
      <c r="BY25" s="93">
        <v>0</v>
      </c>
      <c r="BZ25" s="99"/>
      <c r="CA25" s="97" t="s">
        <v>11</v>
      </c>
      <c r="CB25" s="93">
        <v>0</v>
      </c>
      <c r="CC25" s="99"/>
      <c r="CD25" s="97" t="s">
        <v>11</v>
      </c>
      <c r="CE25" s="93">
        <v>8</v>
      </c>
      <c r="CF25" s="99"/>
      <c r="CG25" s="97" t="s">
        <v>11</v>
      </c>
      <c r="CH25" s="93">
        <v>0</v>
      </c>
      <c r="CI25" s="99"/>
      <c r="CJ25" s="97" t="s">
        <v>11</v>
      </c>
      <c r="CK25" s="93">
        <v>0</v>
      </c>
      <c r="CL25" s="99"/>
      <c r="CM25" s="97" t="s">
        <v>11</v>
      </c>
      <c r="CN25" s="93">
        <v>8</v>
      </c>
      <c r="CO25" s="99"/>
      <c r="CP25" s="97" t="s">
        <v>11</v>
      </c>
      <c r="CQ25" s="93">
        <v>0</v>
      </c>
      <c r="CR25" s="99"/>
      <c r="CS25" s="97" t="s">
        <v>11</v>
      </c>
      <c r="CT25" s="93">
        <v>0</v>
      </c>
      <c r="CU25" s="99"/>
      <c r="CV25" s="97" t="s">
        <v>11</v>
      </c>
      <c r="CW25" s="93">
        <v>8</v>
      </c>
      <c r="CX25" s="99"/>
      <c r="CY25" s="97" t="s">
        <v>11</v>
      </c>
      <c r="CZ25" s="93">
        <v>16</v>
      </c>
      <c r="DA25" s="99"/>
      <c r="DB25" s="97" t="s">
        <v>11</v>
      </c>
      <c r="DC25" s="93">
        <v>0</v>
      </c>
      <c r="DD25" s="99"/>
      <c r="DE25" s="97" t="s">
        <v>11</v>
      </c>
      <c r="DF25" s="93">
        <v>0</v>
      </c>
      <c r="DG25" s="99"/>
      <c r="DH25" s="97" t="s">
        <v>11</v>
      </c>
      <c r="DI25" s="93">
        <v>0</v>
      </c>
      <c r="DJ25" s="99"/>
      <c r="DK25" s="97" t="s">
        <v>11</v>
      </c>
      <c r="DL25" s="93">
        <v>0</v>
      </c>
      <c r="DM25" s="99"/>
      <c r="DN25" s="97" t="s">
        <v>11</v>
      </c>
      <c r="DO25" s="93">
        <v>8</v>
      </c>
      <c r="DP25" s="99"/>
      <c r="DQ25" s="97" t="s">
        <v>11</v>
      </c>
      <c r="DR25" s="93">
        <v>0</v>
      </c>
      <c r="DS25" s="99"/>
      <c r="DT25" s="97" t="s">
        <v>11</v>
      </c>
      <c r="DU25" s="93">
        <v>16</v>
      </c>
      <c r="DV25" s="99"/>
      <c r="DW25" s="97" t="s">
        <v>11</v>
      </c>
      <c r="DX25" s="93">
        <v>8</v>
      </c>
      <c r="DY25" s="99"/>
      <c r="DZ25" s="97" t="s">
        <v>11</v>
      </c>
      <c r="EA25" s="93">
        <v>8</v>
      </c>
      <c r="EB25" s="99"/>
      <c r="EC25" s="97" t="s">
        <v>11</v>
      </c>
      <c r="ED25" s="93">
        <v>0</v>
      </c>
      <c r="EE25" s="99"/>
      <c r="EF25" s="97" t="s">
        <v>11</v>
      </c>
      <c r="EG25" s="93">
        <v>8</v>
      </c>
      <c r="EH25" s="99"/>
      <c r="EI25" s="97" t="s">
        <v>11</v>
      </c>
      <c r="EJ25" s="93">
        <v>16</v>
      </c>
      <c r="EK25" s="99"/>
      <c r="EL25" s="97" t="s">
        <v>11</v>
      </c>
      <c r="EM25" s="93">
        <v>0</v>
      </c>
      <c r="EN25" s="99"/>
      <c r="EO25" s="97" t="s">
        <v>11</v>
      </c>
      <c r="EP25" s="93">
        <v>0</v>
      </c>
      <c r="EQ25" s="99"/>
      <c r="ER25" s="97" t="s">
        <v>11</v>
      </c>
      <c r="ES25" s="93">
        <v>8</v>
      </c>
      <c r="ET25" s="99"/>
      <c r="EU25" s="391" t="s">
        <v>11</v>
      </c>
      <c r="EV25" s="392">
        <v>8</v>
      </c>
      <c r="EW25" s="211"/>
      <c r="EX25" s="391" t="s">
        <v>11</v>
      </c>
      <c r="EY25" s="392">
        <v>4</v>
      </c>
      <c r="EZ25" s="211"/>
      <c r="FA25" s="391" t="s">
        <v>11</v>
      </c>
      <c r="FB25" s="392">
        <v>8</v>
      </c>
      <c r="FC25" s="211"/>
      <c r="FD25" s="391" t="s">
        <v>11</v>
      </c>
      <c r="FE25" s="392">
        <v>8</v>
      </c>
      <c r="FF25" s="211"/>
      <c r="FG25" s="391" t="s">
        <v>11</v>
      </c>
      <c r="FH25" s="392">
        <v>8</v>
      </c>
      <c r="FI25" s="211"/>
      <c r="FJ25" s="391" t="s">
        <v>11</v>
      </c>
      <c r="FK25" s="392">
        <v>8</v>
      </c>
      <c r="FL25" s="211"/>
      <c r="FM25" s="391" t="s">
        <v>11</v>
      </c>
      <c r="FN25" s="392">
        <v>8</v>
      </c>
      <c r="FO25" s="211"/>
      <c r="FP25" s="391" t="s">
        <v>11</v>
      </c>
      <c r="FQ25" s="392">
        <v>8</v>
      </c>
      <c r="FR25" s="211"/>
      <c r="FS25" s="391" t="s">
        <v>11</v>
      </c>
      <c r="FT25" s="392">
        <v>8</v>
      </c>
      <c r="FU25" s="211"/>
      <c r="FV25" s="391" t="s">
        <v>11</v>
      </c>
      <c r="FW25" s="392">
        <v>8</v>
      </c>
      <c r="FX25" s="211"/>
      <c r="FY25" s="391" t="s">
        <v>11</v>
      </c>
      <c r="FZ25" s="392">
        <v>8</v>
      </c>
    </row>
    <row r="26" spans="1:182">
      <c r="A26" s="442"/>
      <c r="B26" s="441" t="str">
        <f t="shared" si="5"/>
        <v>H.M14X040.G</v>
      </c>
      <c r="C26" s="588">
        <f t="shared" si="5"/>
        <v>2</v>
      </c>
      <c r="D26" s="515"/>
      <c r="E26" s="513" t="s">
        <v>311</v>
      </c>
      <c r="F26" s="514"/>
      <c r="G26" s="514"/>
      <c r="H26" s="514"/>
      <c r="I26" s="515"/>
      <c r="J26" s="449"/>
      <c r="K26" s="455" t="str">
        <f t="shared" si="6"/>
        <v>RD.16X32.Z</v>
      </c>
      <c r="L26" s="588">
        <f t="shared" ref="L26" si="13">IF($L$8=$D$132,Z26,IF($L$8=$D$135,AC26,IF($L$8=$D$138,AF26,IF($L$8=$D$141,AI26,IF($L$8=$D$144,AL26,IF($L$8=$D$147,AO26,IF($L$8=$D$153,AU26,IF($L$8=$D$156,AX26,IF($L$8=$D$159,BA26,IF($L$8=$D$162,BD26,IF($L$8=$D$165,BG26,IF($L$8=$D$171,BM26,IF($L$8=$BO$16,BP26,IF($L$8=$BR$16,BS26,IF($L$8=$BU$16,BV26,IF($L$8=$BX$16,BY26,IF($L$8=$CA$16,CB26,IF($L$8=$CD$16,CE26,IF($L$8=$CG$16,CH26,IF($L$8=$CJ$16,CK26,IF($L$8=$CM$16,CN26,IF($L$8=$CP$16,CQ26,IF($L$8=$CS$16,CT26,IF($L$8=$CV$16,CW26,IF($L$8=$CY$16,CZ26,IF($L$8=$DB$16,DC26,IF($L$8=$DE$16,DF26,IF($L$8=$DH$16,DI26,IF($L$8=$DK$16,DL26,IF($L$8=$DN$16,DO26,IF($L$8=$DQ$16,DR26,IF($L$8=$DT$16,DU26,IF($L$8=$DW$16,DX26,IF($L$8=$DZ$16,EA26,IF($L$8=$EC$16,ED26,IF($L$8=$EF$16,EG26,IF($L$8=$EI$16,EJ26,IF($L$8=$EL$16,EM26,IF($L$8=$EO$16,EP26,IF($L$8=$ER$16,ES26,IF($L$8=$BI$16,BJ26,IF($L$8=$AQ$16,AR26,IF($L$8=$V$16,W26,IF($L$8=EU23,EV26,IF($L$8=$EX$16,EY26,IF($L$8=$FA$16,FB26,IF($L$8=$FD$16,FE26,IF($L$8=$FG$16,FH26,IF($L$8=$FJ$16,FK26,IF($L$8=$FM$16,FN26,IF($L$8=$FS$16,FT26,IF($L$8=$FV$16,FW26,IF($L$8=$FY$16,FZ26)))))))))))))))))))))))))))))))))))))))))))))))))))))</f>
        <v>12</v>
      </c>
      <c r="M26" s="514"/>
      <c r="N26" s="513" t="b">
        <f>IF(AND(K26=LOOKUP(609456,$B$19:$B$28),L26=LOOKUP(4,$C$19:$D$28)),OK,FALSE)</f>
        <v>0</v>
      </c>
      <c r="O26" s="514"/>
      <c r="P26" s="514"/>
      <c r="Q26" s="514"/>
      <c r="R26" s="514"/>
      <c r="S26" s="515"/>
      <c r="U26" s="99"/>
      <c r="V26" s="97" t="s">
        <v>12</v>
      </c>
      <c r="W26" s="93">
        <v>12</v>
      </c>
      <c r="X26" s="99"/>
      <c r="Y26" s="412" t="s">
        <v>12</v>
      </c>
      <c r="Z26" s="416">
        <v>0</v>
      </c>
      <c r="AA26" s="99"/>
      <c r="AB26" s="97" t="s">
        <v>12</v>
      </c>
      <c r="AC26" s="93">
        <v>0</v>
      </c>
      <c r="AD26" s="99"/>
      <c r="AE26" s="97" t="s">
        <v>12</v>
      </c>
      <c r="AF26" s="93">
        <v>0</v>
      </c>
      <c r="AG26" s="99"/>
      <c r="AH26" s="97" t="s">
        <v>12</v>
      </c>
      <c r="AI26" s="93">
        <v>0</v>
      </c>
      <c r="AJ26" s="99"/>
      <c r="AK26" s="97" t="s">
        <v>12</v>
      </c>
      <c r="AL26" s="93">
        <v>12</v>
      </c>
      <c r="AM26" s="99"/>
      <c r="AN26" s="97" t="s">
        <v>12</v>
      </c>
      <c r="AO26" s="93">
        <v>0</v>
      </c>
      <c r="AP26" s="99"/>
      <c r="AQ26" s="179" t="s">
        <v>12</v>
      </c>
      <c r="AR26" s="177">
        <v>0</v>
      </c>
      <c r="AS26" s="99"/>
      <c r="AT26" s="97" t="s">
        <v>12</v>
      </c>
      <c r="AU26" s="93">
        <v>10</v>
      </c>
      <c r="AV26" s="99"/>
      <c r="AW26" s="97" t="s">
        <v>12</v>
      </c>
      <c r="AX26" s="93">
        <v>0</v>
      </c>
      <c r="AY26" s="99"/>
      <c r="AZ26" s="97" t="s">
        <v>12</v>
      </c>
      <c r="BA26" s="93">
        <v>10</v>
      </c>
      <c r="BB26" s="99"/>
      <c r="BC26" s="97" t="s">
        <v>12</v>
      </c>
      <c r="BD26" s="93">
        <v>12</v>
      </c>
      <c r="BE26" s="99"/>
      <c r="BF26" s="97" t="s">
        <v>12</v>
      </c>
      <c r="BG26" s="93">
        <v>11</v>
      </c>
      <c r="BH26" s="99"/>
      <c r="BI26" s="114" t="s">
        <v>12</v>
      </c>
      <c r="BJ26" s="111">
        <v>30</v>
      </c>
      <c r="BK26" s="99"/>
      <c r="BL26" s="97" t="s">
        <v>12</v>
      </c>
      <c r="BM26" s="93">
        <v>0</v>
      </c>
      <c r="BN26" s="99"/>
      <c r="BO26" s="97" t="s">
        <v>12</v>
      </c>
      <c r="BP26" s="93">
        <v>0</v>
      </c>
      <c r="BQ26" s="99"/>
      <c r="BR26" s="201" t="s">
        <v>12</v>
      </c>
      <c r="BS26" s="202">
        <v>0</v>
      </c>
      <c r="BT26" s="99"/>
      <c r="BU26" s="97" t="s">
        <v>12</v>
      </c>
      <c r="BV26" s="93">
        <v>0</v>
      </c>
      <c r="BW26" s="99"/>
      <c r="BX26" s="97" t="s">
        <v>12</v>
      </c>
      <c r="BY26" s="93">
        <v>0</v>
      </c>
      <c r="BZ26" s="99"/>
      <c r="CA26" s="97" t="s">
        <v>12</v>
      </c>
      <c r="CB26" s="93">
        <v>0</v>
      </c>
      <c r="CC26" s="99"/>
      <c r="CD26" s="97" t="s">
        <v>12</v>
      </c>
      <c r="CE26" s="93">
        <v>0</v>
      </c>
      <c r="CF26" s="99"/>
      <c r="CG26" s="97" t="s">
        <v>12</v>
      </c>
      <c r="CH26" s="93">
        <v>0</v>
      </c>
      <c r="CI26" s="99"/>
      <c r="CJ26" s="97" t="s">
        <v>12</v>
      </c>
      <c r="CK26" s="93">
        <v>0</v>
      </c>
      <c r="CL26" s="99"/>
      <c r="CM26" s="97" t="s">
        <v>12</v>
      </c>
      <c r="CN26" s="93">
        <v>0</v>
      </c>
      <c r="CO26" s="99"/>
      <c r="CP26" s="97" t="s">
        <v>12</v>
      </c>
      <c r="CQ26" s="93">
        <v>0</v>
      </c>
      <c r="CR26" s="99"/>
      <c r="CS26" s="97" t="s">
        <v>12</v>
      </c>
      <c r="CT26" s="93">
        <v>0</v>
      </c>
      <c r="CU26" s="99"/>
      <c r="CV26" s="97" t="s">
        <v>12</v>
      </c>
      <c r="CW26" s="93">
        <v>0</v>
      </c>
      <c r="CX26" s="99"/>
      <c r="CY26" s="97" t="s">
        <v>12</v>
      </c>
      <c r="CZ26" s="93">
        <v>0</v>
      </c>
      <c r="DA26" s="99"/>
      <c r="DB26" s="97" t="s">
        <v>12</v>
      </c>
      <c r="DC26" s="93">
        <v>10</v>
      </c>
      <c r="DD26" s="99"/>
      <c r="DE26" s="97" t="s">
        <v>12</v>
      </c>
      <c r="DF26" s="93">
        <v>10</v>
      </c>
      <c r="DG26" s="99"/>
      <c r="DH26" s="97" t="s">
        <v>12</v>
      </c>
      <c r="DI26" s="93">
        <v>10</v>
      </c>
      <c r="DJ26" s="99"/>
      <c r="DK26" s="97" t="s">
        <v>12</v>
      </c>
      <c r="DL26" s="93">
        <v>20</v>
      </c>
      <c r="DM26" s="99"/>
      <c r="DN26" s="97" t="s">
        <v>12</v>
      </c>
      <c r="DO26" s="93">
        <v>0</v>
      </c>
      <c r="DP26" s="99"/>
      <c r="DQ26" s="97" t="s">
        <v>12</v>
      </c>
      <c r="DR26" s="93">
        <v>0</v>
      </c>
      <c r="DS26" s="99"/>
      <c r="DT26" s="97" t="s">
        <v>12</v>
      </c>
      <c r="DU26" s="93">
        <v>0</v>
      </c>
      <c r="DV26" s="99"/>
      <c r="DW26" s="97" t="s">
        <v>12</v>
      </c>
      <c r="DX26" s="93">
        <v>0</v>
      </c>
      <c r="DY26" s="99"/>
      <c r="DZ26" s="97" t="s">
        <v>12</v>
      </c>
      <c r="EA26" s="93">
        <v>12</v>
      </c>
      <c r="EB26" s="99"/>
      <c r="EC26" s="97" t="s">
        <v>12</v>
      </c>
      <c r="ED26" s="93">
        <v>10</v>
      </c>
      <c r="EE26" s="99"/>
      <c r="EF26" s="97" t="s">
        <v>12</v>
      </c>
      <c r="EG26" s="93">
        <v>12</v>
      </c>
      <c r="EH26" s="99"/>
      <c r="EI26" s="97" t="s">
        <v>12</v>
      </c>
      <c r="EJ26" s="93">
        <v>0</v>
      </c>
      <c r="EK26" s="99"/>
      <c r="EL26" s="97" t="s">
        <v>12</v>
      </c>
      <c r="EM26" s="93">
        <v>10</v>
      </c>
      <c r="EN26" s="99"/>
      <c r="EO26" s="97" t="s">
        <v>12</v>
      </c>
      <c r="EP26" s="93">
        <v>10</v>
      </c>
      <c r="EQ26" s="99"/>
      <c r="ER26" s="97" t="s">
        <v>12</v>
      </c>
      <c r="ES26" s="93">
        <v>0</v>
      </c>
      <c r="ET26" s="99"/>
      <c r="EU26" s="391" t="s">
        <v>12</v>
      </c>
      <c r="EV26" s="392"/>
      <c r="EW26" s="211"/>
      <c r="EX26" s="391" t="s">
        <v>12</v>
      </c>
      <c r="EY26" s="392"/>
      <c r="EZ26" s="211"/>
      <c r="FA26" s="391" t="s">
        <v>12</v>
      </c>
      <c r="FB26" s="392"/>
      <c r="FC26" s="211"/>
      <c r="FD26" s="391" t="s">
        <v>12</v>
      </c>
      <c r="FE26" s="392"/>
      <c r="FF26" s="211"/>
      <c r="FG26" s="391" t="s">
        <v>12</v>
      </c>
      <c r="FH26" s="392">
        <v>12</v>
      </c>
      <c r="FI26" s="211"/>
      <c r="FJ26" s="391" t="s">
        <v>12</v>
      </c>
      <c r="FK26" s="392">
        <v>12</v>
      </c>
      <c r="FL26" s="211"/>
      <c r="FM26" s="391" t="s">
        <v>12</v>
      </c>
      <c r="FN26" s="392">
        <v>12</v>
      </c>
      <c r="FO26" s="211"/>
      <c r="FP26" s="391" t="s">
        <v>12</v>
      </c>
      <c r="FQ26" s="392">
        <v>12</v>
      </c>
      <c r="FR26" s="211"/>
      <c r="FS26" s="391" t="s">
        <v>12</v>
      </c>
      <c r="FT26" s="392">
        <v>12</v>
      </c>
      <c r="FU26" s="211"/>
      <c r="FV26" s="391" t="s">
        <v>12</v>
      </c>
      <c r="FW26" s="392">
        <v>12</v>
      </c>
      <c r="FX26" s="211"/>
      <c r="FY26" s="391" t="s">
        <v>12</v>
      </c>
      <c r="FZ26" s="392">
        <v>12</v>
      </c>
    </row>
    <row r="27" spans="1:182">
      <c r="A27" s="442"/>
      <c r="B27" s="441" t="str">
        <f t="shared" si="5"/>
        <v>E.M14.G</v>
      </c>
      <c r="C27" s="588">
        <f t="shared" si="5"/>
        <v>4</v>
      </c>
      <c r="D27" s="515"/>
      <c r="E27" s="513" t="s">
        <v>311</v>
      </c>
      <c r="F27" s="514"/>
      <c r="G27" s="514"/>
      <c r="H27" s="514"/>
      <c r="I27" s="515"/>
      <c r="J27" s="449"/>
      <c r="K27" s="455" t="str">
        <f t="shared" si="6"/>
        <v>E.FRE.M14.Z</v>
      </c>
      <c r="L27" s="588">
        <f t="shared" ref="L27" si="14">IF($L$8=$D$132,Z27,IF($L$8=$D$135,AC27,IF($L$8=$D$138,AF27,IF($L$8=$D$141,AI27,IF($L$8=$D$144,AL27,IF($L$8=$D$147,AO27,IF($L$8=$D$153,AU27,IF($L$8=$D$156,AX27,IF($L$8=$D$159,BA27,IF($L$8=$D$162,BD27,IF($L$8=$D$165,BG27,IF($L$8=$D$171,BM27,IF($L$8=$BO$16,BP27,IF($L$8=$BR$16,BS27,IF($L$8=$BU$16,BV27,IF($L$8=$BX$16,BY27,IF($L$8=$CA$16,CB27,IF($L$8=$CD$16,CE27,IF($L$8=$CG$16,CH27,IF($L$8=$CJ$16,CK27,IF($L$8=$CM$16,CN27,IF($L$8=$CP$16,CQ27,IF($L$8=$CS$16,CT27,IF($L$8=$CV$16,CW27,IF($L$8=$CY$16,CZ27,IF($L$8=$DB$16,DC27,IF($L$8=$DE$16,DF27,IF($L$8=$DH$16,DI27,IF($L$8=$DK$16,DL27,IF($L$8=$DN$16,DO27,IF($L$8=$DQ$16,DR27,IF($L$8=$DT$16,DU27,IF($L$8=$DW$16,DX27,IF($L$8=$DZ$16,EA27,IF($L$8=$EC$16,ED27,IF($L$8=$EF$16,EG27,IF($L$8=$EI$16,EJ27,IF($L$8=$EL$16,EM27,IF($L$8=$EO$16,EP27,IF($L$8=$ER$16,ES27,IF($L$8=$BI$16,BJ27,IF($L$8=$AQ$16,AR27,IF($L$8=$V$16,W27,IF($L$8=EU24,EV27,IF($L$8=$EX$16,EY27,IF($L$8=$FA$16,FB27,IF($L$8=$FD$16,FE27,IF($L$8=$FG$16,FH27,IF($L$8=$FJ$16,FK27,IF($L$8=$FM$16,FN27,IF($L$8=$FS$16,FT27,IF($L$8=$FV$16,FW27,IF($L$8=$FY$16,FZ27)))))))))))))))))))))))))))))))))))))))))))))))))))))</f>
        <v>10</v>
      </c>
      <c r="M27" s="514"/>
      <c r="N27" s="513" t="b">
        <f>IF(AND(K27=LOOKUP(609456,$B$19:$B$28),L27=LOOKUP(4,$C$19:$D$28)),OK,FALSE)</f>
        <v>0</v>
      </c>
      <c r="O27" s="514"/>
      <c r="P27" s="514"/>
      <c r="Q27" s="514"/>
      <c r="R27" s="514"/>
      <c r="S27" s="515"/>
      <c r="U27" s="99"/>
      <c r="V27" s="97" t="s">
        <v>13</v>
      </c>
      <c r="W27" s="93">
        <v>10</v>
      </c>
      <c r="X27" s="99"/>
      <c r="Y27" s="412" t="s">
        <v>13</v>
      </c>
      <c r="Z27" s="416">
        <v>15</v>
      </c>
      <c r="AA27" s="99"/>
      <c r="AB27" s="97" t="s">
        <v>13</v>
      </c>
      <c r="AC27" s="93">
        <v>8</v>
      </c>
      <c r="AD27" s="99"/>
      <c r="AE27" s="97" t="s">
        <v>13</v>
      </c>
      <c r="AF27" s="93">
        <v>8</v>
      </c>
      <c r="AG27" s="99"/>
      <c r="AH27" s="97" t="s">
        <v>13</v>
      </c>
      <c r="AI27" s="93">
        <v>8</v>
      </c>
      <c r="AJ27" s="99"/>
      <c r="AK27" s="97" t="s">
        <v>13</v>
      </c>
      <c r="AL27" s="93">
        <v>12</v>
      </c>
      <c r="AM27" s="99"/>
      <c r="AN27" s="97" t="s">
        <v>13</v>
      </c>
      <c r="AO27" s="93">
        <v>0</v>
      </c>
      <c r="AP27" s="99"/>
      <c r="AQ27" s="179" t="s">
        <v>13</v>
      </c>
      <c r="AR27" s="177">
        <v>0</v>
      </c>
      <c r="AS27" s="99"/>
      <c r="AT27" s="97" t="s">
        <v>13</v>
      </c>
      <c r="AU27" s="93">
        <v>8</v>
      </c>
      <c r="AV27" s="99"/>
      <c r="AW27" s="97" t="s">
        <v>13</v>
      </c>
      <c r="AX27" s="93">
        <v>8</v>
      </c>
      <c r="AY27" s="99"/>
      <c r="AZ27" s="362" t="s">
        <v>13</v>
      </c>
      <c r="BA27" s="93">
        <v>8</v>
      </c>
      <c r="BB27" s="99"/>
      <c r="BC27" s="97" t="s">
        <v>13</v>
      </c>
      <c r="BD27" s="93">
        <v>12</v>
      </c>
      <c r="BE27" s="99"/>
      <c r="BF27" s="97" t="s">
        <v>13</v>
      </c>
      <c r="BG27" s="93">
        <v>6</v>
      </c>
      <c r="BH27" s="99"/>
      <c r="BI27" s="114" t="s">
        <v>13</v>
      </c>
      <c r="BJ27" s="111">
        <v>15</v>
      </c>
      <c r="BK27" s="99"/>
      <c r="BL27" s="97" t="s">
        <v>13</v>
      </c>
      <c r="BM27" s="93">
        <v>16</v>
      </c>
      <c r="BN27" s="99"/>
      <c r="BO27" s="97" t="s">
        <v>13</v>
      </c>
      <c r="BP27" s="93">
        <v>8</v>
      </c>
      <c r="BQ27" s="99"/>
      <c r="BR27" s="201" t="s">
        <v>13</v>
      </c>
      <c r="BS27" s="202">
        <v>8</v>
      </c>
      <c r="BT27" s="99"/>
      <c r="BU27" s="97" t="s">
        <v>13</v>
      </c>
      <c r="BV27" s="93">
        <v>8</v>
      </c>
      <c r="BW27" s="99"/>
      <c r="BX27" s="97" t="s">
        <v>13</v>
      </c>
      <c r="BY27" s="93">
        <v>0</v>
      </c>
      <c r="BZ27" s="99"/>
      <c r="CA27" s="97" t="s">
        <v>13</v>
      </c>
      <c r="CB27" s="93">
        <v>4</v>
      </c>
      <c r="CC27" s="99"/>
      <c r="CD27" s="97" t="s">
        <v>13</v>
      </c>
      <c r="CE27" s="93">
        <v>4</v>
      </c>
      <c r="CF27" s="99"/>
      <c r="CG27" s="97" t="s">
        <v>13</v>
      </c>
      <c r="CH27" s="93">
        <v>0</v>
      </c>
      <c r="CI27" s="99"/>
      <c r="CJ27" s="97" t="s">
        <v>13</v>
      </c>
      <c r="CK27" s="93">
        <v>0</v>
      </c>
      <c r="CL27" s="99"/>
      <c r="CM27" s="97" t="s">
        <v>13</v>
      </c>
      <c r="CN27" s="93">
        <v>8</v>
      </c>
      <c r="CO27" s="99"/>
      <c r="CP27" s="97" t="s">
        <v>13</v>
      </c>
      <c r="CQ27" s="93">
        <v>0</v>
      </c>
      <c r="CR27" s="99"/>
      <c r="CS27" s="97" t="s">
        <v>13</v>
      </c>
      <c r="CT27" s="93">
        <v>8</v>
      </c>
      <c r="CU27" s="99"/>
      <c r="CV27" s="97" t="s">
        <v>13</v>
      </c>
      <c r="CW27" s="93">
        <v>8</v>
      </c>
      <c r="CX27" s="99"/>
      <c r="CY27" s="97" t="s">
        <v>13</v>
      </c>
      <c r="CZ27" s="93">
        <v>18</v>
      </c>
      <c r="DA27" s="99"/>
      <c r="DB27" s="97" t="s">
        <v>13</v>
      </c>
      <c r="DC27" s="93">
        <v>8</v>
      </c>
      <c r="DD27" s="99"/>
      <c r="DE27" s="97" t="s">
        <v>13</v>
      </c>
      <c r="DF27" s="93">
        <v>8</v>
      </c>
      <c r="DG27" s="99"/>
      <c r="DH27" s="97" t="s">
        <v>13</v>
      </c>
      <c r="DI27" s="93">
        <v>8</v>
      </c>
      <c r="DJ27" s="99"/>
      <c r="DK27" s="97" t="s">
        <v>13</v>
      </c>
      <c r="DL27" s="93">
        <v>16</v>
      </c>
      <c r="DM27" s="99"/>
      <c r="DN27" s="97" t="s">
        <v>13</v>
      </c>
      <c r="DO27" s="93">
        <v>8</v>
      </c>
      <c r="DP27" s="99"/>
      <c r="DQ27" s="97" t="s">
        <v>13</v>
      </c>
      <c r="DR27" s="93">
        <v>12</v>
      </c>
      <c r="DS27" s="99"/>
      <c r="DT27" s="97" t="s">
        <v>13</v>
      </c>
      <c r="DU27" s="93">
        <v>18</v>
      </c>
      <c r="DV27" s="99"/>
      <c r="DW27" s="97" t="s">
        <v>13</v>
      </c>
      <c r="DX27" s="93">
        <v>8</v>
      </c>
      <c r="DY27" s="99"/>
      <c r="DZ27" s="97" t="s">
        <v>13</v>
      </c>
      <c r="EA27" s="93">
        <v>10</v>
      </c>
      <c r="EB27" s="99"/>
      <c r="EC27" s="97" t="s">
        <v>13</v>
      </c>
      <c r="ED27" s="93">
        <v>8</v>
      </c>
      <c r="EE27" s="99"/>
      <c r="EF27" s="97" t="s">
        <v>13</v>
      </c>
      <c r="EG27" s="93">
        <v>10</v>
      </c>
      <c r="EH27" s="99"/>
      <c r="EI27" s="97" t="s">
        <v>13</v>
      </c>
      <c r="EJ27" s="93">
        <v>18</v>
      </c>
      <c r="EK27" s="99"/>
      <c r="EL27" s="97" t="s">
        <v>13</v>
      </c>
      <c r="EM27" s="93">
        <v>8</v>
      </c>
      <c r="EN27" s="99"/>
      <c r="EO27" s="97" t="s">
        <v>13</v>
      </c>
      <c r="EP27" s="93">
        <v>8</v>
      </c>
      <c r="EQ27" s="99"/>
      <c r="ER27" s="97" t="s">
        <v>13</v>
      </c>
      <c r="ES27" s="93">
        <v>8</v>
      </c>
      <c r="ET27" s="99"/>
      <c r="EU27" s="391" t="s">
        <v>13</v>
      </c>
      <c r="EV27" s="392">
        <v>8</v>
      </c>
      <c r="EW27" s="211"/>
      <c r="EX27" s="391" t="s">
        <v>13</v>
      </c>
      <c r="EY27" s="392">
        <v>12</v>
      </c>
      <c r="EZ27" s="211"/>
      <c r="FA27" s="391" t="s">
        <v>13</v>
      </c>
      <c r="FB27" s="392">
        <v>12</v>
      </c>
      <c r="FC27" s="211"/>
      <c r="FD27" s="391" t="s">
        <v>13</v>
      </c>
      <c r="FE27" s="392">
        <v>10</v>
      </c>
      <c r="FF27" s="211"/>
      <c r="FG27" s="391" t="s">
        <v>13</v>
      </c>
      <c r="FH27" s="392">
        <v>4</v>
      </c>
      <c r="FI27" s="211"/>
      <c r="FJ27" s="391" t="s">
        <v>13</v>
      </c>
      <c r="FK27" s="392">
        <v>8</v>
      </c>
      <c r="FL27" s="211"/>
      <c r="FM27" s="391" t="s">
        <v>13</v>
      </c>
      <c r="FN27" s="392">
        <v>8</v>
      </c>
      <c r="FO27" s="211"/>
      <c r="FP27" s="391" t="s">
        <v>13</v>
      </c>
      <c r="FQ27" s="392">
        <v>8</v>
      </c>
      <c r="FR27" s="211"/>
      <c r="FS27" s="391" t="s">
        <v>13</v>
      </c>
      <c r="FT27" s="392">
        <v>8</v>
      </c>
      <c r="FU27" s="211"/>
      <c r="FV27" s="391" t="s">
        <v>13</v>
      </c>
      <c r="FW27" s="392">
        <v>8</v>
      </c>
      <c r="FX27" s="211"/>
      <c r="FY27" s="391" t="s">
        <v>13</v>
      </c>
      <c r="FZ27" s="392">
        <v>8</v>
      </c>
    </row>
    <row r="28" spans="1:182">
      <c r="A28" s="442"/>
      <c r="B28" s="441">
        <f t="shared" si="5"/>
        <v>690901</v>
      </c>
      <c r="C28" s="588">
        <f t="shared" si="5"/>
        <v>11</v>
      </c>
      <c r="D28" s="515"/>
      <c r="E28" s="513" t="s">
        <v>311</v>
      </c>
      <c r="F28" s="514"/>
      <c r="G28" s="514"/>
      <c r="H28" s="514"/>
      <c r="I28" s="515"/>
      <c r="J28" s="449"/>
      <c r="K28" s="455" t="str">
        <f t="shared" si="6"/>
        <v>H.M14X040.G</v>
      </c>
      <c r="L28" s="588">
        <f t="shared" ref="L28" si="15">IF($L$8=$D$132,Z28,IF($L$8=$D$135,AC28,IF($L$8=$D$138,AF28,IF($L$8=$D$141,AI28,IF($L$8=$D$144,AL28,IF($L$8=$D$147,AO28,IF($L$8=$D$153,AU28,IF($L$8=$D$156,AX28,IF($L$8=$D$159,BA28,IF($L$8=$D$162,BD28,IF($L$8=$D$165,BG28,IF($L$8=$D$171,BM28,IF($L$8=$BO$16,BP28,IF($L$8=$BR$16,BS28,IF($L$8=$BU$16,BV28,IF($L$8=$BX$16,BY28,IF($L$8=$CA$16,CB28,IF($L$8=$CD$16,CE28,IF($L$8=$CG$16,CH28,IF($L$8=$CJ$16,CK28,IF($L$8=$CM$16,CN28,IF($L$8=$CP$16,CQ28,IF($L$8=$CS$16,CT28,IF($L$8=$CV$16,CW28,IF($L$8=$CY$16,CZ28,IF($L$8=$DB$16,DC28,IF($L$8=$DE$16,DF28,IF($L$8=$DH$16,DI28,IF($L$8=$DK$16,DL28,IF($L$8=$DN$16,DO28,IF($L$8=$DQ$16,DR28,IF($L$8=$DT$16,DU28,IF($L$8=$DW$16,DX28,IF($L$8=$DZ$16,EA28,IF($L$8=$EC$16,ED28,IF($L$8=$EF$16,EG28,IF($L$8=$EI$16,EJ28,IF($L$8=$EL$16,EM28,IF($L$8=$EO$16,EP28,IF($L$8=$ER$16,ES28,IF($L$8=$BI$16,BJ28,IF($L$8=$AQ$16,AR28,IF($L$8=$V$16,W28,IF($L$8=EU25,EV28,IF($L$8=$EX$16,EY28,IF($L$8=$FA$16,FB28,IF($L$8=$FD$16,FE28,IF($L$8=$FG$16,FH28,IF($L$8=$FJ$16,FK28,IF($L$8=$FM$16,FN28,IF($L$8=$FS$16,FT28,IF($L$8=$FV$16,FW28,IF($L$8=$FY$16,FZ28)))))))))))))))))))))))))))))))))))))))))))))))))))))</f>
        <v>2</v>
      </c>
      <c r="M28" s="514"/>
      <c r="N28" s="513" t="b">
        <f>IF(AND(K28=LOOKUP(609456,$B$19:$B$28),L28=LOOKUP(4,$C$19:$D$28)),OK,FALSE)</f>
        <v>0</v>
      </c>
      <c r="O28" s="514"/>
      <c r="P28" s="514"/>
      <c r="Q28" s="514"/>
      <c r="R28" s="514"/>
      <c r="S28" s="515"/>
      <c r="U28" s="99"/>
      <c r="V28" s="97" t="s">
        <v>91</v>
      </c>
      <c r="W28" s="93">
        <v>2</v>
      </c>
      <c r="X28" s="99"/>
      <c r="Y28" s="412" t="s">
        <v>91</v>
      </c>
      <c r="Z28" s="416">
        <v>3</v>
      </c>
      <c r="AA28" s="99"/>
      <c r="AB28" s="97" t="s">
        <v>91</v>
      </c>
      <c r="AC28" s="93">
        <v>2</v>
      </c>
      <c r="AD28" s="99"/>
      <c r="AE28" s="97" t="s">
        <v>91</v>
      </c>
      <c r="AF28" s="93">
        <v>2</v>
      </c>
      <c r="AG28" s="99"/>
      <c r="AH28" s="97" t="s">
        <v>91</v>
      </c>
      <c r="AI28" s="93">
        <v>2</v>
      </c>
      <c r="AJ28" s="99"/>
      <c r="AK28" s="97" t="s">
        <v>91</v>
      </c>
      <c r="AL28" s="93">
        <v>0</v>
      </c>
      <c r="AM28" s="99"/>
      <c r="AN28" s="97" t="s">
        <v>91</v>
      </c>
      <c r="AO28" s="93">
        <v>2</v>
      </c>
      <c r="AP28" s="99"/>
      <c r="AQ28" s="179" t="s">
        <v>91</v>
      </c>
      <c r="AR28" s="177">
        <v>2</v>
      </c>
      <c r="AS28" s="99"/>
      <c r="AT28" s="97" t="s">
        <v>91</v>
      </c>
      <c r="AU28" s="93">
        <v>2</v>
      </c>
      <c r="AV28" s="99"/>
      <c r="AW28" s="97" t="s">
        <v>91</v>
      </c>
      <c r="AX28" s="93">
        <v>2</v>
      </c>
      <c r="AY28" s="99"/>
      <c r="AZ28" s="362" t="s">
        <v>91</v>
      </c>
      <c r="BA28" s="93">
        <v>2</v>
      </c>
      <c r="BB28" s="99"/>
      <c r="BC28" s="97" t="s">
        <v>91</v>
      </c>
      <c r="BD28" s="93">
        <v>2</v>
      </c>
      <c r="BE28" s="99"/>
      <c r="BF28" s="97" t="s">
        <v>91</v>
      </c>
      <c r="BG28" s="93">
        <v>0</v>
      </c>
      <c r="BH28" s="99"/>
      <c r="BI28" s="114" t="s">
        <v>91</v>
      </c>
      <c r="BJ28" s="111">
        <v>0</v>
      </c>
      <c r="BK28" s="99"/>
      <c r="BL28" s="97" t="s">
        <v>91</v>
      </c>
      <c r="BM28" s="93">
        <v>4</v>
      </c>
      <c r="BN28" s="99"/>
      <c r="BO28" s="97" t="s">
        <v>91</v>
      </c>
      <c r="BP28" s="93">
        <v>2</v>
      </c>
      <c r="BQ28" s="99"/>
      <c r="BR28" s="201" t="s">
        <v>91</v>
      </c>
      <c r="BS28" s="202">
        <v>2</v>
      </c>
      <c r="BT28" s="99"/>
      <c r="BU28" s="97" t="s">
        <v>91</v>
      </c>
      <c r="BV28" s="93">
        <v>2</v>
      </c>
      <c r="BW28" s="99"/>
      <c r="BX28" s="97" t="s">
        <v>91</v>
      </c>
      <c r="BY28" s="93">
        <v>2</v>
      </c>
      <c r="BZ28" s="99"/>
      <c r="CA28" s="97" t="s">
        <v>91</v>
      </c>
      <c r="CB28" s="93">
        <v>2</v>
      </c>
      <c r="CC28" s="99"/>
      <c r="CD28" s="97" t="s">
        <v>91</v>
      </c>
      <c r="CE28" s="93">
        <v>2</v>
      </c>
      <c r="CF28" s="99"/>
      <c r="CG28" s="97" t="s">
        <v>91</v>
      </c>
      <c r="CH28" s="93">
        <v>2</v>
      </c>
      <c r="CI28" s="99"/>
      <c r="CJ28" s="97" t="s">
        <v>91</v>
      </c>
      <c r="CK28" s="93">
        <v>2</v>
      </c>
      <c r="CL28" s="99"/>
      <c r="CM28" s="97" t="s">
        <v>91</v>
      </c>
      <c r="CN28" s="93">
        <v>2</v>
      </c>
      <c r="CO28" s="99"/>
      <c r="CP28" s="97" t="s">
        <v>91</v>
      </c>
      <c r="CQ28" s="93">
        <v>2</v>
      </c>
      <c r="CR28" s="99"/>
      <c r="CS28" s="97" t="s">
        <v>91</v>
      </c>
      <c r="CT28" s="93">
        <v>2</v>
      </c>
      <c r="CU28" s="99"/>
      <c r="CV28" s="97" t="s">
        <v>91</v>
      </c>
      <c r="CW28" s="93">
        <v>2</v>
      </c>
      <c r="CX28" s="99"/>
      <c r="CY28" s="97" t="s">
        <v>91</v>
      </c>
      <c r="CZ28" s="93">
        <v>4</v>
      </c>
      <c r="DA28" s="99"/>
      <c r="DB28" s="97" t="s">
        <v>91</v>
      </c>
      <c r="DC28" s="93">
        <v>2</v>
      </c>
      <c r="DD28" s="99"/>
      <c r="DE28" s="97" t="s">
        <v>91</v>
      </c>
      <c r="DF28" s="93">
        <v>2</v>
      </c>
      <c r="DG28" s="99"/>
      <c r="DH28" s="97" t="s">
        <v>91</v>
      </c>
      <c r="DI28" s="93">
        <v>2</v>
      </c>
      <c r="DJ28" s="99"/>
      <c r="DK28" s="97" t="s">
        <v>91</v>
      </c>
      <c r="DL28" s="93">
        <v>4</v>
      </c>
      <c r="DM28" s="99"/>
      <c r="DN28" s="97" t="s">
        <v>91</v>
      </c>
      <c r="DO28" s="93">
        <v>2</v>
      </c>
      <c r="DP28" s="99"/>
      <c r="DQ28" s="97" t="s">
        <v>91</v>
      </c>
      <c r="DR28" s="93">
        <v>0</v>
      </c>
      <c r="DS28" s="99"/>
      <c r="DT28" s="97" t="s">
        <v>91</v>
      </c>
      <c r="DU28" s="93">
        <v>4</v>
      </c>
      <c r="DV28" s="99"/>
      <c r="DW28" s="97" t="s">
        <v>91</v>
      </c>
      <c r="DX28" s="93">
        <v>2</v>
      </c>
      <c r="DY28" s="99"/>
      <c r="DZ28" s="97" t="s">
        <v>91</v>
      </c>
      <c r="EA28" s="93">
        <v>2</v>
      </c>
      <c r="EB28" s="99"/>
      <c r="EC28" s="97" t="s">
        <v>91</v>
      </c>
      <c r="ED28" s="93">
        <v>2</v>
      </c>
      <c r="EE28" s="99"/>
      <c r="EF28" s="97" t="s">
        <v>91</v>
      </c>
      <c r="EG28" s="93">
        <v>2</v>
      </c>
      <c r="EH28" s="99"/>
      <c r="EI28" s="97" t="s">
        <v>91</v>
      </c>
      <c r="EJ28" s="93">
        <v>4</v>
      </c>
      <c r="EK28" s="99"/>
      <c r="EL28" s="97" t="s">
        <v>91</v>
      </c>
      <c r="EM28" s="93">
        <v>2</v>
      </c>
      <c r="EN28" s="99"/>
      <c r="EO28" s="97" t="s">
        <v>91</v>
      </c>
      <c r="EP28" s="93">
        <v>2</v>
      </c>
      <c r="EQ28" s="99"/>
      <c r="ER28" s="97" t="s">
        <v>91</v>
      </c>
      <c r="ES28" s="93">
        <v>2</v>
      </c>
      <c r="ET28" s="99"/>
      <c r="EU28" s="391" t="s">
        <v>91</v>
      </c>
      <c r="EV28" s="392"/>
      <c r="EW28" s="211"/>
      <c r="EX28" s="391" t="s">
        <v>91</v>
      </c>
      <c r="EY28" s="392"/>
      <c r="EZ28" s="211"/>
      <c r="FA28" s="391" t="s">
        <v>91</v>
      </c>
      <c r="FB28" s="392"/>
      <c r="FC28" s="211"/>
      <c r="FD28" s="391" t="s">
        <v>91</v>
      </c>
      <c r="FE28" s="392"/>
      <c r="FF28" s="211"/>
      <c r="FG28" s="391" t="s">
        <v>91</v>
      </c>
      <c r="FH28" s="392"/>
      <c r="FI28" s="211"/>
      <c r="FJ28" s="391" t="s">
        <v>91</v>
      </c>
      <c r="FK28" s="392">
        <v>2</v>
      </c>
      <c r="FL28" s="211"/>
      <c r="FM28" s="391" t="s">
        <v>91</v>
      </c>
      <c r="FN28" s="392">
        <v>2</v>
      </c>
      <c r="FO28" s="211"/>
      <c r="FP28" s="391" t="s">
        <v>91</v>
      </c>
      <c r="FQ28" s="392">
        <v>2</v>
      </c>
      <c r="FR28" s="211"/>
      <c r="FS28" s="391" t="s">
        <v>91</v>
      </c>
      <c r="FT28" s="392">
        <v>2</v>
      </c>
      <c r="FU28" s="211"/>
      <c r="FV28" s="391" t="s">
        <v>91</v>
      </c>
      <c r="FW28" s="392">
        <v>2</v>
      </c>
      <c r="FX28" s="211"/>
      <c r="FY28" s="391" t="s">
        <v>91</v>
      </c>
      <c r="FZ28" s="392">
        <v>2</v>
      </c>
    </row>
    <row r="29" spans="1:182">
      <c r="B29" s="441"/>
      <c r="C29" s="589"/>
      <c r="D29" s="590"/>
      <c r="E29" s="513"/>
      <c r="F29" s="514"/>
      <c r="G29" s="514"/>
      <c r="H29" s="514"/>
      <c r="I29" s="515"/>
      <c r="J29" s="449"/>
      <c r="K29" s="455">
        <f t="shared" si="6"/>
        <v>690901</v>
      </c>
      <c r="L29" s="588">
        <f t="shared" ref="L29" si="16">IF($L$8=$D$132,Z29,IF($L$8=$D$135,AC29,IF($L$8=$D$138,AF29,IF($L$8=$D$141,AI29,IF($L$8=$D$144,AL29,IF($L$8=$D$147,AO29,IF($L$8=$D$153,AU29,IF($L$8=$D$156,AX29,IF($L$8=$D$159,BA29,IF($L$8=$D$162,BD29,IF($L$8=$D$165,BG29,IF($L$8=$D$171,BM29,IF($L$8=$BO$16,BP29,IF($L$8=$BR$16,BS29,IF($L$8=$BU$16,BV29,IF($L$8=$BX$16,BY29,IF($L$8=$CA$16,CB29,IF($L$8=$CD$16,CE29,IF($L$8=$CG$16,CH29,IF($L$8=$CJ$16,CK29,IF($L$8=$CM$16,CN29,IF($L$8=$CP$16,CQ29,IF($L$8=$CS$16,CT29,IF($L$8=$CV$16,CW29,IF($L$8=$CY$16,CZ29,IF($L$8=$DB$16,DC29,IF($L$8=$DE$16,DF29,IF($L$8=$DH$16,DI29,IF($L$8=$DK$16,DL29,IF($L$8=$DN$16,DO29,IF($L$8=$DQ$16,DR29,IF($L$8=$DT$16,DU29,IF($L$8=$DW$16,DX29,IF($L$8=$DZ$16,EA29,IF($L$8=$EC$16,ED29,IF($L$8=$EF$16,EG29,IF($L$8=$EI$16,EJ29,IF($L$8=$EL$16,EM29,IF($L$8=$EO$16,EP29,IF($L$8=$ER$16,ES29,IF($L$8=$BI$16,BJ29,IF($L$8=$AQ$16,AR29,IF($L$8=$V$16,W29,IF($L$8=EU26,EV29,IF($L$8=$EX$16,EY29,IF($L$8=$FA$16,FB29,IF($L$8=$FD$16,FE29,IF($L$8=$FG$16,FH29,IF($L$8=$FJ$16,FK29,IF($L$8=$FM$16,FN29,IF($L$8=$FS$16,FT29,IF($L$8=$FV$16,FW29,IF($L$8=$FY$16,FZ29)))))))))))))))))))))))))))))))))))))))))))))))))))))</f>
        <v>11</v>
      </c>
      <c r="M29" s="514"/>
      <c r="N29" s="513" t="b">
        <f>IF(AND(K29=LOOKUP(609456,$B$19:$B$28),L29=LOOKUP(4,$C$19:$D$28)),OK,FALSE)</f>
        <v>0</v>
      </c>
      <c r="O29" s="514"/>
      <c r="P29" s="514"/>
      <c r="Q29" s="514"/>
      <c r="R29" s="514"/>
      <c r="S29" s="515"/>
      <c r="U29" s="99"/>
      <c r="V29" s="97">
        <v>690901</v>
      </c>
      <c r="W29" s="93">
        <v>11</v>
      </c>
      <c r="X29" s="99"/>
      <c r="Y29" s="412">
        <v>690901</v>
      </c>
      <c r="Z29" s="416">
        <v>11</v>
      </c>
      <c r="AA29" s="99"/>
      <c r="AB29" s="97">
        <v>690901</v>
      </c>
      <c r="AC29" s="93">
        <v>11</v>
      </c>
      <c r="AD29" s="99"/>
      <c r="AE29" s="97">
        <v>690901</v>
      </c>
      <c r="AF29" s="93">
        <v>11</v>
      </c>
      <c r="AG29" s="99"/>
      <c r="AH29" s="97">
        <v>690901</v>
      </c>
      <c r="AI29" s="93">
        <v>11</v>
      </c>
      <c r="AJ29" s="99"/>
      <c r="AK29" s="97">
        <v>690901</v>
      </c>
      <c r="AL29" s="93">
        <v>8</v>
      </c>
      <c r="AM29" s="99"/>
      <c r="AN29" s="97">
        <v>690901</v>
      </c>
      <c r="AO29" s="93">
        <v>11</v>
      </c>
      <c r="AP29" s="99"/>
      <c r="AQ29" s="179">
        <v>690901</v>
      </c>
      <c r="AR29" s="177">
        <v>11</v>
      </c>
      <c r="AS29" s="99"/>
      <c r="AT29" s="97">
        <v>690901</v>
      </c>
      <c r="AU29" s="93">
        <v>0</v>
      </c>
      <c r="AV29" s="99"/>
      <c r="AW29" s="97">
        <v>690901</v>
      </c>
      <c r="AX29" s="93">
        <v>0</v>
      </c>
      <c r="AY29" s="99"/>
      <c r="AZ29" s="97">
        <v>690901</v>
      </c>
      <c r="BA29" s="93">
        <v>1</v>
      </c>
      <c r="BB29" s="99"/>
      <c r="BC29" s="97">
        <v>690901</v>
      </c>
      <c r="BD29" s="93">
        <v>1</v>
      </c>
      <c r="BE29" s="99"/>
      <c r="BF29" s="97">
        <v>690901</v>
      </c>
      <c r="BG29" s="93">
        <v>0</v>
      </c>
      <c r="BH29" s="99"/>
      <c r="BI29" s="114">
        <v>690901</v>
      </c>
      <c r="BJ29" s="111">
        <v>8</v>
      </c>
      <c r="BK29" s="99"/>
      <c r="BL29" s="97">
        <v>690901</v>
      </c>
      <c r="BM29" s="93">
        <v>10</v>
      </c>
      <c r="BN29" s="99"/>
      <c r="BO29" s="97">
        <v>690901</v>
      </c>
      <c r="BP29" s="93">
        <v>11</v>
      </c>
      <c r="BQ29" s="99"/>
      <c r="BR29" s="201">
        <v>690901</v>
      </c>
      <c r="BS29" s="202">
        <v>8</v>
      </c>
      <c r="BT29" s="99"/>
      <c r="BU29" s="97">
        <v>690901</v>
      </c>
      <c r="BV29" s="93">
        <v>11</v>
      </c>
      <c r="BW29" s="99"/>
      <c r="BX29" s="97">
        <v>690901</v>
      </c>
      <c r="BY29" s="93">
        <v>11</v>
      </c>
      <c r="BZ29" s="99"/>
      <c r="CA29" s="97">
        <v>690901</v>
      </c>
      <c r="CB29" s="93">
        <v>11</v>
      </c>
      <c r="CC29" s="99"/>
      <c r="CD29" s="97">
        <v>690901</v>
      </c>
      <c r="CE29" s="93">
        <v>11</v>
      </c>
      <c r="CF29" s="99"/>
      <c r="CG29" s="97">
        <v>690901</v>
      </c>
      <c r="CH29" s="93">
        <v>0</v>
      </c>
      <c r="CI29" s="99"/>
      <c r="CJ29" s="97">
        <v>690901</v>
      </c>
      <c r="CK29" s="93">
        <v>0</v>
      </c>
      <c r="CL29" s="99"/>
      <c r="CM29" s="97">
        <v>690901</v>
      </c>
      <c r="CN29" s="93">
        <v>11</v>
      </c>
      <c r="CO29" s="99"/>
      <c r="CP29" s="97">
        <v>690901</v>
      </c>
      <c r="CQ29" s="93">
        <v>0</v>
      </c>
      <c r="CR29" s="99"/>
      <c r="CS29" s="97">
        <v>690901</v>
      </c>
      <c r="CT29" s="93">
        <v>0</v>
      </c>
      <c r="CU29" s="99"/>
      <c r="CV29" s="97">
        <v>690901</v>
      </c>
      <c r="CW29" s="93">
        <v>8</v>
      </c>
      <c r="CX29" s="99"/>
      <c r="CY29" s="97">
        <v>690901</v>
      </c>
      <c r="CZ29" s="93">
        <v>10</v>
      </c>
      <c r="DA29" s="99"/>
      <c r="DB29" s="97">
        <v>690901</v>
      </c>
      <c r="DC29" s="93">
        <v>0</v>
      </c>
      <c r="DD29" s="99"/>
      <c r="DE29" s="97">
        <v>690901</v>
      </c>
      <c r="DF29" s="93">
        <v>0</v>
      </c>
      <c r="DG29" s="99"/>
      <c r="DH29" s="97">
        <v>690901</v>
      </c>
      <c r="DI29" s="93">
        <v>0</v>
      </c>
      <c r="DJ29" s="99"/>
      <c r="DK29" s="97">
        <v>690901</v>
      </c>
      <c r="DL29" s="93">
        <v>0</v>
      </c>
      <c r="DM29" s="99"/>
      <c r="DN29" s="97">
        <v>690901</v>
      </c>
      <c r="DO29" s="93">
        <v>8</v>
      </c>
      <c r="DP29" s="99"/>
      <c r="DQ29" s="97">
        <v>690901</v>
      </c>
      <c r="DR29" s="93">
        <v>0</v>
      </c>
      <c r="DS29" s="99"/>
      <c r="DT29" s="97">
        <v>690901</v>
      </c>
      <c r="DU29" s="93">
        <v>10</v>
      </c>
      <c r="DV29" s="99"/>
      <c r="DW29" s="97">
        <v>690901</v>
      </c>
      <c r="DX29" s="93">
        <v>8</v>
      </c>
      <c r="DY29" s="99"/>
      <c r="DZ29" s="97">
        <v>690901</v>
      </c>
      <c r="EA29" s="93">
        <v>11</v>
      </c>
      <c r="EB29" s="99"/>
      <c r="EC29" s="97">
        <v>690901</v>
      </c>
      <c r="ED29" s="93">
        <v>0</v>
      </c>
      <c r="EE29" s="99"/>
      <c r="EF29" s="97">
        <v>690901</v>
      </c>
      <c r="EG29" s="93">
        <v>11</v>
      </c>
      <c r="EH29" s="99"/>
      <c r="EI29" s="97">
        <v>690901</v>
      </c>
      <c r="EJ29" s="93">
        <v>10</v>
      </c>
      <c r="EK29" s="99"/>
      <c r="EL29" s="97">
        <v>690901</v>
      </c>
      <c r="EM29" s="93">
        <v>0</v>
      </c>
      <c r="EN29" s="99"/>
      <c r="EO29" s="97">
        <v>690901</v>
      </c>
      <c r="EP29" s="93">
        <v>0</v>
      </c>
      <c r="EQ29" s="99"/>
      <c r="ER29" s="97">
        <v>690901</v>
      </c>
      <c r="ES29" s="93">
        <v>8</v>
      </c>
      <c r="ET29" s="99"/>
      <c r="EU29" s="391">
        <v>690901</v>
      </c>
      <c r="EV29" s="392">
        <v>4</v>
      </c>
      <c r="EW29" s="211"/>
      <c r="EX29" s="391">
        <v>690901</v>
      </c>
      <c r="EY29" s="392">
        <v>8</v>
      </c>
      <c r="EZ29" s="211"/>
      <c r="FA29" s="391">
        <v>690901</v>
      </c>
      <c r="FB29" s="392">
        <v>11</v>
      </c>
      <c r="FC29" s="211"/>
      <c r="FD29" s="391">
        <v>690901</v>
      </c>
      <c r="FE29" s="392">
        <v>11</v>
      </c>
      <c r="FF29" s="211"/>
      <c r="FG29" s="391">
        <v>690901</v>
      </c>
      <c r="FH29" s="392">
        <v>8</v>
      </c>
      <c r="FI29" s="211"/>
      <c r="FJ29" s="391">
        <v>690901</v>
      </c>
      <c r="FK29" s="392">
        <v>6</v>
      </c>
      <c r="FL29" s="211"/>
      <c r="FM29" s="391">
        <v>690901</v>
      </c>
      <c r="FN29" s="392">
        <v>6</v>
      </c>
      <c r="FO29" s="211"/>
      <c r="FP29" s="391">
        <v>690901</v>
      </c>
      <c r="FQ29" s="392">
        <v>11</v>
      </c>
      <c r="FR29" s="211"/>
      <c r="FS29" s="391">
        <v>690901</v>
      </c>
      <c r="FT29" s="392">
        <v>11</v>
      </c>
      <c r="FU29" s="211"/>
      <c r="FV29" s="391">
        <v>690901</v>
      </c>
      <c r="FW29" s="392">
        <v>11</v>
      </c>
      <c r="FX29" s="211"/>
      <c r="FY29" s="391">
        <v>690901</v>
      </c>
      <c r="FZ29" s="392">
        <v>11</v>
      </c>
    </row>
    <row r="30" spans="1:182">
      <c r="B30" s="441"/>
      <c r="C30" s="589"/>
      <c r="D30" s="590"/>
      <c r="E30" s="513"/>
      <c r="F30" s="514"/>
      <c r="G30" s="514"/>
      <c r="H30" s="514"/>
      <c r="I30" s="515"/>
      <c r="J30" s="449"/>
      <c r="K30" s="455">
        <f t="shared" si="6"/>
        <v>609594</v>
      </c>
      <c r="L30" s="588">
        <f t="shared" ref="L30" si="17">IF($L$8=$D$132,Z30,IF($L$8=$D$135,AC30,IF($L$8=$D$138,AF30,IF($L$8=$D$141,AI30,IF($L$8=$D$144,AL30,IF($L$8=$D$147,AO30,IF($L$8=$D$153,AU30,IF($L$8=$D$156,AX30,IF($L$8=$D$159,BA30,IF($L$8=$D$162,BD30,IF($L$8=$D$165,BG30,IF($L$8=$D$171,BM30,IF($L$8=$BO$16,BP30,IF($L$8=$BR$16,BS30,IF($L$8=$BU$16,BV30,IF($L$8=$BX$16,BY30,IF($L$8=$CA$16,CB30,IF($L$8=$CD$16,CE30,IF($L$8=$CG$16,CH30,IF($L$8=$CJ$16,CK30,IF($L$8=$CM$16,CN30,IF($L$8=$CP$16,CQ30,IF($L$8=$CS$16,CT30,IF($L$8=$CV$16,CW30,IF($L$8=$CY$16,CZ30,IF($L$8=$DB$16,DC30,IF($L$8=$DE$16,DF30,IF($L$8=$DH$16,DI30,IF($L$8=$DK$16,DL30,IF($L$8=$DN$16,DO30,IF($L$8=$DQ$16,DR30,IF($L$8=$DT$16,DU30,IF($L$8=$DW$16,DX30,IF($L$8=$DZ$16,EA30,IF($L$8=$EC$16,ED30,IF($L$8=$EF$16,EG30,IF($L$8=$EI$16,EJ30,IF($L$8=$EL$16,EM30,IF($L$8=$EO$16,EP30,IF($L$8=$ER$16,ES30,IF($L$8=$BI$16,BJ30,IF($L$8=$AQ$16,AR30,IF($L$8=$V$16,W30,IF($L$8=EU27,EV30,IF($L$8=$EX$16,EY30,IF($L$8=$FA$16,FB30,IF($L$8=$FD$16,FE30,IF($L$8=$FG$16,FH30,IF($L$8=$FJ$16,FK30,IF($L$8=$FM$16,FN30,IF($L$8=$FS$16,FT30,IF($L$8=$FV$16,FW30,IF($L$8=$FY$16,FZ30)))))))))))))))))))))))))))))))))))))))))))))))))))))</f>
        <v>1</v>
      </c>
      <c r="M30" s="514"/>
      <c r="N30" s="513" t="b">
        <f>IF(AND(K30=LOOKUP(609456,$B$19:$B$28),L30=LOOKUP(4,$C$19:$D$28)),OK,FALSE)</f>
        <v>0</v>
      </c>
      <c r="O30" s="514"/>
      <c r="P30" s="514"/>
      <c r="Q30" s="514"/>
      <c r="R30" s="514"/>
      <c r="S30" s="515"/>
      <c r="U30" s="99"/>
      <c r="V30" s="97">
        <v>609594</v>
      </c>
      <c r="W30" s="93">
        <v>1</v>
      </c>
      <c r="X30" s="99"/>
      <c r="Y30" s="412">
        <v>609594</v>
      </c>
      <c r="Z30" s="416">
        <v>1</v>
      </c>
      <c r="AA30" s="99"/>
      <c r="AB30" s="97">
        <v>609594</v>
      </c>
      <c r="AC30" s="93">
        <v>1</v>
      </c>
      <c r="AD30" s="99"/>
      <c r="AE30" s="97">
        <v>609594</v>
      </c>
      <c r="AF30" s="93">
        <v>0</v>
      </c>
      <c r="AG30" s="99"/>
      <c r="AH30" s="97">
        <v>609594</v>
      </c>
      <c r="AI30" s="93">
        <v>0</v>
      </c>
      <c r="AJ30" s="99"/>
      <c r="AK30" s="97">
        <v>609594</v>
      </c>
      <c r="AL30" s="93">
        <v>1</v>
      </c>
      <c r="AM30" s="99"/>
      <c r="AN30" s="97">
        <v>609594</v>
      </c>
      <c r="AO30" s="93">
        <v>0</v>
      </c>
      <c r="AP30" s="99"/>
      <c r="AQ30" s="179">
        <v>609594</v>
      </c>
      <c r="AR30" s="177">
        <v>1</v>
      </c>
      <c r="AS30" s="99"/>
      <c r="AT30" s="97">
        <v>609594</v>
      </c>
      <c r="AU30" s="93">
        <v>1</v>
      </c>
      <c r="AV30" s="99"/>
      <c r="AW30" s="97">
        <v>609594</v>
      </c>
      <c r="AX30" s="93">
        <v>1</v>
      </c>
      <c r="AY30" s="99"/>
      <c r="AZ30" s="97">
        <v>609594</v>
      </c>
      <c r="BA30" s="93">
        <v>1</v>
      </c>
      <c r="BB30" s="99"/>
      <c r="BC30" s="97">
        <v>609594</v>
      </c>
      <c r="BD30" s="93">
        <v>1</v>
      </c>
      <c r="BE30" s="99"/>
      <c r="BF30" s="97">
        <v>609594</v>
      </c>
      <c r="BG30" s="93">
        <v>0</v>
      </c>
      <c r="BH30" s="99"/>
      <c r="BI30" s="114">
        <v>609594</v>
      </c>
      <c r="BJ30" s="111">
        <v>2</v>
      </c>
      <c r="BK30" s="99"/>
      <c r="BL30" s="97">
        <v>609594</v>
      </c>
      <c r="BM30" s="93">
        <v>2</v>
      </c>
      <c r="BN30" s="99"/>
      <c r="BO30" s="97">
        <v>609594</v>
      </c>
      <c r="BP30" s="93">
        <v>1</v>
      </c>
      <c r="BQ30" s="99"/>
      <c r="BR30" s="201">
        <v>609594</v>
      </c>
      <c r="BS30" s="202">
        <v>0</v>
      </c>
      <c r="BT30" s="99"/>
      <c r="BU30" s="97">
        <v>609594</v>
      </c>
      <c r="BV30" s="93">
        <v>1</v>
      </c>
      <c r="BW30" s="99"/>
      <c r="BX30" s="97">
        <v>609594</v>
      </c>
      <c r="BY30" s="93">
        <v>1</v>
      </c>
      <c r="BZ30" s="99"/>
      <c r="CA30" s="97">
        <v>609594</v>
      </c>
      <c r="CB30" s="93">
        <v>1</v>
      </c>
      <c r="CC30" s="99"/>
      <c r="CD30" s="97">
        <v>609594</v>
      </c>
      <c r="CE30" s="93">
        <v>0</v>
      </c>
      <c r="CF30" s="99"/>
      <c r="CG30" s="97">
        <v>609594</v>
      </c>
      <c r="CH30" s="93">
        <v>0</v>
      </c>
      <c r="CI30" s="99"/>
      <c r="CJ30" s="97">
        <v>609594</v>
      </c>
      <c r="CK30" s="93">
        <v>0</v>
      </c>
      <c r="CL30" s="99"/>
      <c r="CM30" s="97">
        <v>609594</v>
      </c>
      <c r="CN30" s="93">
        <v>1</v>
      </c>
      <c r="CO30" s="99"/>
      <c r="CP30" s="97">
        <v>609594</v>
      </c>
      <c r="CQ30" s="93">
        <v>0</v>
      </c>
      <c r="CR30" s="99"/>
      <c r="CS30" s="97">
        <v>609594</v>
      </c>
      <c r="CT30" s="93">
        <v>0</v>
      </c>
      <c r="CU30" s="99"/>
      <c r="CV30" s="97">
        <v>609594</v>
      </c>
      <c r="CW30" s="93">
        <v>1</v>
      </c>
      <c r="CX30" s="99"/>
      <c r="CY30" s="97">
        <v>609594</v>
      </c>
      <c r="CZ30" s="93">
        <v>1</v>
      </c>
      <c r="DA30" s="99"/>
      <c r="DB30" s="97">
        <v>609594</v>
      </c>
      <c r="DC30" s="93">
        <v>1</v>
      </c>
      <c r="DD30" s="99"/>
      <c r="DE30" s="97">
        <v>609594</v>
      </c>
      <c r="DF30" s="93">
        <v>1</v>
      </c>
      <c r="DG30" s="99"/>
      <c r="DH30" s="97">
        <v>609594</v>
      </c>
      <c r="DI30" s="93">
        <v>1</v>
      </c>
      <c r="DJ30" s="99"/>
      <c r="DK30" s="97">
        <v>609594</v>
      </c>
      <c r="DL30" s="93">
        <v>0</v>
      </c>
      <c r="DM30" s="99"/>
      <c r="DN30" s="97">
        <v>609594</v>
      </c>
      <c r="DO30" s="93">
        <v>1</v>
      </c>
      <c r="DP30" s="99"/>
      <c r="DQ30" s="97">
        <v>609594</v>
      </c>
      <c r="DR30" s="93">
        <v>1</v>
      </c>
      <c r="DS30" s="99"/>
      <c r="DT30" s="97">
        <v>609594</v>
      </c>
      <c r="DU30" s="93">
        <v>1</v>
      </c>
      <c r="DV30" s="99"/>
      <c r="DW30" s="97">
        <v>609594</v>
      </c>
      <c r="DX30" s="93">
        <v>0</v>
      </c>
      <c r="DY30" s="99"/>
      <c r="DZ30" s="97">
        <v>609594</v>
      </c>
      <c r="EA30" s="93">
        <v>1</v>
      </c>
      <c r="EB30" s="99"/>
      <c r="EC30" s="97">
        <v>609594</v>
      </c>
      <c r="ED30" s="93">
        <v>1</v>
      </c>
      <c r="EE30" s="99"/>
      <c r="EF30" s="97">
        <v>609594</v>
      </c>
      <c r="EG30" s="93">
        <v>1</v>
      </c>
      <c r="EH30" s="99"/>
      <c r="EI30" s="97">
        <v>609594</v>
      </c>
      <c r="EJ30" s="93">
        <v>1</v>
      </c>
      <c r="EK30" s="99"/>
      <c r="EL30" s="97">
        <v>609594</v>
      </c>
      <c r="EM30" s="93">
        <v>1</v>
      </c>
      <c r="EN30" s="99"/>
      <c r="EO30" s="97">
        <v>609594</v>
      </c>
      <c r="EP30" s="93">
        <v>1</v>
      </c>
      <c r="EQ30" s="99"/>
      <c r="ER30" s="97">
        <v>609594</v>
      </c>
      <c r="ES30" s="93">
        <v>1</v>
      </c>
      <c r="ET30" s="99"/>
      <c r="EU30" s="391">
        <v>609594</v>
      </c>
      <c r="EV30" s="392">
        <v>1</v>
      </c>
      <c r="EW30" s="211"/>
      <c r="EX30" s="391">
        <v>609594</v>
      </c>
      <c r="EY30" s="392">
        <v>1</v>
      </c>
      <c r="EZ30" s="211"/>
      <c r="FA30" s="391">
        <v>609594</v>
      </c>
      <c r="FB30" s="392">
        <v>1</v>
      </c>
      <c r="FC30" s="211"/>
      <c r="FD30" s="391">
        <v>609594</v>
      </c>
      <c r="FE30" s="392">
        <v>1</v>
      </c>
      <c r="FF30" s="211"/>
      <c r="FG30" s="391">
        <v>609594</v>
      </c>
      <c r="FH30" s="392">
        <v>1</v>
      </c>
      <c r="FI30" s="211"/>
      <c r="FJ30" s="391">
        <v>609594</v>
      </c>
      <c r="FK30" s="392">
        <v>2</v>
      </c>
      <c r="FL30" s="211"/>
      <c r="FM30" s="391">
        <v>609594</v>
      </c>
      <c r="FN30" s="392">
        <v>2</v>
      </c>
      <c r="FO30" s="211"/>
      <c r="FP30" s="391">
        <v>609594</v>
      </c>
      <c r="FQ30" s="392">
        <v>1</v>
      </c>
      <c r="FR30" s="211"/>
      <c r="FS30" s="391">
        <v>609594</v>
      </c>
      <c r="FT30" s="392">
        <v>1</v>
      </c>
      <c r="FU30" s="211"/>
      <c r="FV30" s="391">
        <v>609594</v>
      </c>
      <c r="FW30" s="392">
        <v>1</v>
      </c>
      <c r="FX30" s="211"/>
      <c r="FY30" s="391">
        <v>609594</v>
      </c>
      <c r="FZ30" s="392">
        <v>1</v>
      </c>
    </row>
    <row r="31" spans="1:182" ht="15.75" thickBot="1">
      <c r="B31" s="441"/>
      <c r="C31" s="592"/>
      <c r="D31" s="593"/>
      <c r="E31" s="513"/>
      <c r="F31" s="514"/>
      <c r="G31" s="514"/>
      <c r="H31" s="514"/>
      <c r="I31" s="515"/>
      <c r="J31" s="449"/>
      <c r="K31" s="455">
        <f t="shared" si="6"/>
        <v>609593</v>
      </c>
      <c r="L31" s="588">
        <f t="shared" ref="L31" si="18">IF($L$8=$D$132,Z31,IF($L$8=$D$135,AC31,IF($L$8=$D$138,AF31,IF($L$8=$D$141,AI31,IF($L$8=$D$144,AL31,IF($L$8=$D$147,AO31,IF($L$8=$D$153,AU31,IF($L$8=$D$156,AX31,IF($L$8=$D$159,BA31,IF($L$8=$D$162,BD31,IF($L$8=$D$165,BG31,IF($L$8=$D$171,BM31,IF($L$8=$BO$16,BP31,IF($L$8=$BR$16,BS31,IF($L$8=$BU$16,BV31,IF($L$8=$BX$16,BY31,IF($L$8=$CA$16,CB31,IF($L$8=$CD$16,CE31,IF($L$8=$CG$16,CH31,IF($L$8=$CJ$16,CK31,IF($L$8=$CM$16,CN31,IF($L$8=$CP$16,CQ31,IF($L$8=$CS$16,CT31,IF($L$8=$CV$16,CW31,IF($L$8=$CY$16,CZ31,IF($L$8=$DB$16,DC31,IF($L$8=$DE$16,DF31,IF($L$8=$DH$16,DI31,IF($L$8=$DK$16,DL31,IF($L$8=$DN$16,DO31,IF($L$8=$DQ$16,DR31,IF($L$8=$DT$16,DU31,IF($L$8=$DW$16,DX31,IF($L$8=$DZ$16,EA31,IF($L$8=$EC$16,ED31,IF($L$8=$EF$16,EG31,IF($L$8=$EI$16,EJ31,IF($L$8=$EL$16,EM31,IF($L$8=$EO$16,EP31,IF($L$8=$ER$16,ES31,IF($L$8=$BI$16,BJ31,IF($L$8=$AQ$16,AR31,IF($L$8=$V$16,W31,IF($L$8=EU28,EV31,IF($L$8=$EX$16,EY31,IF($L$8=$FA$16,FB31,IF($L$8=$FD$16,FE31,IF($L$8=$FG$16,FH31,IF($L$8=$FJ$16,FK31,IF($L$8=$FM$16,FN31,IF($L$8=$FS$16,FT31,IF($L$8=$FV$16,FW31,IF($L$8=$FY$16,FZ31)))))))))))))))))))))))))))))))))))))))))))))))))))))</f>
        <v>1</v>
      </c>
      <c r="M31" s="514"/>
      <c r="N31" s="513" t="b">
        <f>IF(AND(K31=LOOKUP(609456,$B$19:$B$28),L31=LOOKUP(4,$C$19:$D$28)),OK,FALSE)</f>
        <v>0</v>
      </c>
      <c r="O31" s="514"/>
      <c r="P31" s="514"/>
      <c r="Q31" s="514"/>
      <c r="R31" s="514"/>
      <c r="S31" s="515"/>
      <c r="U31" s="99"/>
      <c r="V31" s="10">
        <v>609593</v>
      </c>
      <c r="W31" s="96">
        <v>1</v>
      </c>
      <c r="X31" s="99"/>
      <c r="Y31" s="10">
        <v>609593</v>
      </c>
      <c r="Z31" s="417">
        <v>1</v>
      </c>
      <c r="AA31" s="99"/>
      <c r="AB31" s="10">
        <v>609593</v>
      </c>
      <c r="AC31" s="96">
        <v>1</v>
      </c>
      <c r="AD31" s="99"/>
      <c r="AE31" s="10">
        <v>609593</v>
      </c>
      <c r="AF31" s="96">
        <v>0</v>
      </c>
      <c r="AG31" s="99"/>
      <c r="AH31" s="10">
        <v>609593</v>
      </c>
      <c r="AI31" s="96">
        <v>0</v>
      </c>
      <c r="AJ31" s="99"/>
      <c r="AK31" s="10">
        <v>609593</v>
      </c>
      <c r="AL31" s="96">
        <v>1</v>
      </c>
      <c r="AM31" s="99"/>
      <c r="AN31" s="10">
        <v>609593</v>
      </c>
      <c r="AO31" s="96">
        <v>1</v>
      </c>
      <c r="AP31" s="99"/>
      <c r="AQ31" s="10">
        <v>609593</v>
      </c>
      <c r="AR31" s="178">
        <v>1</v>
      </c>
      <c r="AS31" s="99"/>
      <c r="AT31" s="10">
        <v>609593</v>
      </c>
      <c r="AU31" s="96">
        <v>1</v>
      </c>
      <c r="AV31" s="99"/>
      <c r="AW31" s="10">
        <v>609593</v>
      </c>
      <c r="AX31" s="96">
        <v>1</v>
      </c>
      <c r="AY31" s="99"/>
      <c r="AZ31" s="10">
        <v>609593</v>
      </c>
      <c r="BA31" s="96">
        <v>1</v>
      </c>
      <c r="BB31" s="99"/>
      <c r="BC31" s="10">
        <v>609593</v>
      </c>
      <c r="BD31" s="96">
        <v>0</v>
      </c>
      <c r="BE31" s="99"/>
      <c r="BF31" s="10">
        <v>609593</v>
      </c>
      <c r="BG31" s="96">
        <v>0</v>
      </c>
      <c r="BH31" s="99"/>
      <c r="BI31" s="10">
        <v>609593</v>
      </c>
      <c r="BJ31" s="113">
        <v>0</v>
      </c>
      <c r="BK31" s="99"/>
      <c r="BL31" s="10">
        <v>609593</v>
      </c>
      <c r="BM31" s="96">
        <v>2</v>
      </c>
      <c r="BN31" s="99"/>
      <c r="BO31" s="10">
        <v>609593</v>
      </c>
      <c r="BP31" s="96">
        <v>1</v>
      </c>
      <c r="BQ31" s="99"/>
      <c r="BR31" s="203">
        <v>609593</v>
      </c>
      <c r="BS31" s="204">
        <v>0</v>
      </c>
      <c r="BT31" s="99"/>
      <c r="BU31" s="10">
        <v>609593</v>
      </c>
      <c r="BV31" s="96">
        <v>1</v>
      </c>
      <c r="BW31" s="99"/>
      <c r="BX31" s="10">
        <v>609593</v>
      </c>
      <c r="BY31" s="96">
        <v>1</v>
      </c>
      <c r="BZ31" s="99"/>
      <c r="CA31" s="10">
        <v>609593</v>
      </c>
      <c r="CB31" s="96">
        <v>1</v>
      </c>
      <c r="CC31" s="99"/>
      <c r="CD31" s="10">
        <v>609593</v>
      </c>
      <c r="CE31" s="96">
        <v>1</v>
      </c>
      <c r="CF31" s="99"/>
      <c r="CG31" s="10">
        <v>609593</v>
      </c>
      <c r="CH31" s="96">
        <v>0</v>
      </c>
      <c r="CI31" s="99"/>
      <c r="CJ31" s="10">
        <v>609593</v>
      </c>
      <c r="CK31" s="96">
        <v>0</v>
      </c>
      <c r="CL31" s="99"/>
      <c r="CM31" s="10">
        <v>609593</v>
      </c>
      <c r="CN31" s="96">
        <v>0</v>
      </c>
      <c r="CO31" s="99"/>
      <c r="CP31" s="10">
        <v>609593</v>
      </c>
      <c r="CQ31" s="96">
        <v>0</v>
      </c>
      <c r="CR31" s="99"/>
      <c r="CS31" s="10">
        <v>609593</v>
      </c>
      <c r="CT31" s="96">
        <v>0</v>
      </c>
      <c r="CU31" s="99"/>
      <c r="CV31" s="10">
        <v>609593</v>
      </c>
      <c r="CW31" s="96">
        <v>0</v>
      </c>
      <c r="CX31" s="99"/>
      <c r="CY31" s="10">
        <v>609593</v>
      </c>
      <c r="CZ31" s="96">
        <v>0</v>
      </c>
      <c r="DA31" s="99"/>
      <c r="DB31" s="10">
        <v>609593</v>
      </c>
      <c r="DC31" s="96">
        <v>1</v>
      </c>
      <c r="DD31" s="99"/>
      <c r="DE31" s="10">
        <v>609593</v>
      </c>
      <c r="DF31" s="96">
        <v>1</v>
      </c>
      <c r="DG31" s="99"/>
      <c r="DH31" s="10">
        <v>609593</v>
      </c>
      <c r="DI31" s="96">
        <v>1</v>
      </c>
      <c r="DJ31" s="99"/>
      <c r="DK31" s="10">
        <v>609593</v>
      </c>
      <c r="DL31" s="96">
        <v>0</v>
      </c>
      <c r="DM31" s="99"/>
      <c r="DN31" s="10">
        <v>609593</v>
      </c>
      <c r="DO31" s="96">
        <v>1</v>
      </c>
      <c r="DP31" s="99"/>
      <c r="DQ31" s="10">
        <v>609593</v>
      </c>
      <c r="DR31" s="96">
        <v>1</v>
      </c>
      <c r="DS31" s="99"/>
      <c r="DT31" s="10">
        <v>609593</v>
      </c>
      <c r="DU31" s="96">
        <v>0</v>
      </c>
      <c r="DV31" s="99"/>
      <c r="DW31" s="10">
        <v>609593</v>
      </c>
      <c r="DX31" s="96">
        <v>0</v>
      </c>
      <c r="DY31" s="99"/>
      <c r="DZ31" s="10">
        <v>609593</v>
      </c>
      <c r="EA31" s="96">
        <v>1</v>
      </c>
      <c r="EB31" s="99"/>
      <c r="EC31" s="10">
        <v>609593</v>
      </c>
      <c r="ED31" s="96">
        <v>1</v>
      </c>
      <c r="EE31" s="99"/>
      <c r="EF31" s="10">
        <v>609593</v>
      </c>
      <c r="EG31" s="96">
        <v>1</v>
      </c>
      <c r="EH31" s="99"/>
      <c r="EI31" s="10">
        <v>609593</v>
      </c>
      <c r="EJ31" s="96">
        <v>0</v>
      </c>
      <c r="EK31" s="99"/>
      <c r="EL31" s="10">
        <v>609593</v>
      </c>
      <c r="EM31" s="96">
        <v>1</v>
      </c>
      <c r="EN31" s="99"/>
      <c r="EO31" s="10">
        <v>609593</v>
      </c>
      <c r="EP31" s="96">
        <v>1</v>
      </c>
      <c r="EQ31" s="99"/>
      <c r="ER31" s="10">
        <v>609593</v>
      </c>
      <c r="ES31" s="96">
        <v>1</v>
      </c>
      <c r="ET31" s="99"/>
      <c r="EU31" s="393">
        <v>609593</v>
      </c>
      <c r="EV31" s="394">
        <v>1</v>
      </c>
      <c r="EW31" s="211"/>
      <c r="EX31" s="393">
        <v>609593</v>
      </c>
      <c r="EY31" s="394"/>
      <c r="EZ31" s="211"/>
      <c r="FA31" s="393">
        <v>609593</v>
      </c>
      <c r="FB31" s="394"/>
      <c r="FC31" s="211"/>
      <c r="FD31" s="393">
        <v>609593</v>
      </c>
      <c r="FE31" s="394"/>
      <c r="FF31" s="211"/>
      <c r="FG31" s="393">
        <v>609593</v>
      </c>
      <c r="FH31" s="394"/>
      <c r="FI31" s="211"/>
      <c r="FJ31" s="393">
        <v>609593</v>
      </c>
      <c r="FK31" s="394"/>
      <c r="FL31" s="211"/>
      <c r="FM31" s="393">
        <v>609593</v>
      </c>
      <c r="FN31" s="394"/>
      <c r="FO31" s="211"/>
      <c r="FP31" s="393">
        <v>609593</v>
      </c>
      <c r="FQ31" s="394">
        <v>1</v>
      </c>
      <c r="FR31" s="211"/>
      <c r="FS31" s="393">
        <v>609593</v>
      </c>
      <c r="FT31" s="394">
        <v>1</v>
      </c>
      <c r="FU31" s="211"/>
      <c r="FV31" s="393">
        <v>609593</v>
      </c>
      <c r="FW31" s="394">
        <v>1</v>
      </c>
      <c r="FX31" s="211"/>
      <c r="FY31" s="393">
        <v>609593</v>
      </c>
      <c r="FZ31" s="394">
        <v>1</v>
      </c>
    </row>
    <row r="32" spans="1:182">
      <c r="B32" s="441"/>
      <c r="C32" s="589"/>
      <c r="D32" s="590"/>
      <c r="E32" s="513"/>
      <c r="F32" s="514"/>
      <c r="G32" s="514"/>
      <c r="H32" s="514"/>
      <c r="I32" s="515"/>
      <c r="J32" s="2"/>
      <c r="K32" s="455">
        <f t="shared" si="6"/>
        <v>0</v>
      </c>
      <c r="L32" s="588">
        <f t="shared" ref="L32" si="19">IF($L$8=$D$132,Z32,IF($L$8=$D$135,AC32,IF($L$8=$D$138,AF32,IF($L$8=$D$141,AI32,IF($L$8=$D$144,AL32,IF($L$8=$D$147,AO32,IF($L$8=$D$153,AU32,IF($L$8=$D$156,AX32,IF($L$8=$D$159,BA32,IF($L$8=$D$162,BD32,IF($L$8=$D$165,BG32,IF($L$8=$D$171,BM32,IF($L$8=$BO$16,BP32,IF($L$8=$BR$16,BS32,IF($L$8=$BU$16,BV32,IF($L$8=$BX$16,BY32,IF($L$8=$CA$16,CB32,IF($L$8=$CD$16,CE32,IF($L$8=$CG$16,CH32,IF($L$8=$CJ$16,CK32,IF($L$8=$CM$16,CN32,IF($L$8=$CP$16,CQ32,IF($L$8=$CS$16,CT32,IF($L$8=$CV$16,CW32,IF($L$8=$CY$16,CZ32,IF($L$8=$DB$16,DC32,IF($L$8=$DE$16,DF32,IF($L$8=$DH$16,DI32,IF($L$8=$DK$16,DL32,IF($L$8=$DN$16,DO32,IF($L$8=$DQ$16,DR32,IF($L$8=$DT$16,DU32,IF($L$8=$DW$16,DX32,IF($L$8=$DZ$16,EA32,IF($L$8=$EC$16,ED32,IF($L$8=$EF$16,EG32,IF($L$8=$EI$16,EJ32,IF($L$8=$EL$16,EM32,IF($L$8=$EO$16,EP32,IF($L$8=$ER$16,ES32,IF($L$8=$BI$16,BJ32,IF($L$8=$AQ$16,AR32,IF($L$8=$V$16,W32,IF($L$8=EU29,EV32,IF($L$8=$EX$16,EY32,IF($L$8=$FA$16,FB32,IF($L$8=$FD$16,FE32,IF($L$8=$FG$16,FH32,IF($L$8=$FJ$16,FK32,IF($L$8=$FM$16,FN32,IF($L$8=$FS$16,FT32,IF($L$8=$FV$16,FW32,IF($L$8=$FY$16,FZ32)))))))))))))))))))))))))))))))))))))))))))))))))))))</f>
        <v>0</v>
      </c>
      <c r="M32" s="514"/>
      <c r="N32" s="513"/>
      <c r="O32" s="514"/>
      <c r="P32" s="514"/>
      <c r="Q32" s="514"/>
      <c r="R32" s="514"/>
      <c r="S32" s="515"/>
      <c r="U32" s="99"/>
      <c r="V32" s="27"/>
      <c r="W32" s="28"/>
      <c r="X32" s="447"/>
      <c r="Y32" s="27" t="s">
        <v>61</v>
      </c>
      <c r="Z32" s="28">
        <v>8</v>
      </c>
      <c r="AA32" s="447"/>
      <c r="AB32" s="27" t="s">
        <v>59</v>
      </c>
      <c r="AC32" s="28">
        <v>4</v>
      </c>
      <c r="AD32" s="447"/>
      <c r="AE32" s="39" t="s">
        <v>59</v>
      </c>
      <c r="AF32" s="39">
        <v>4</v>
      </c>
      <c r="AG32" s="447"/>
      <c r="AH32" s="27" t="s">
        <v>59</v>
      </c>
      <c r="AI32" s="28">
        <v>4</v>
      </c>
      <c r="AJ32" s="447"/>
      <c r="AK32" s="27" t="s">
        <v>98</v>
      </c>
      <c r="AL32" s="28">
        <v>2</v>
      </c>
      <c r="AM32" s="447"/>
      <c r="AN32" s="27" t="s">
        <v>84</v>
      </c>
      <c r="AO32" s="28">
        <v>8</v>
      </c>
      <c r="AP32" s="447"/>
      <c r="AQ32" s="27" t="s">
        <v>84</v>
      </c>
      <c r="AR32" s="28">
        <v>8</v>
      </c>
      <c r="AS32" s="447"/>
      <c r="AT32" s="27" t="s">
        <v>86</v>
      </c>
      <c r="AU32" s="28">
        <v>1</v>
      </c>
      <c r="AV32" s="447"/>
      <c r="AW32" s="27" t="s">
        <v>85</v>
      </c>
      <c r="AX32" s="28">
        <v>2</v>
      </c>
      <c r="AY32" s="447"/>
      <c r="AZ32" s="458" t="s">
        <v>85</v>
      </c>
      <c r="BA32" s="458">
        <v>2</v>
      </c>
      <c r="BB32" s="447"/>
      <c r="BC32" s="27" t="s">
        <v>85</v>
      </c>
      <c r="BD32" s="28">
        <v>2</v>
      </c>
      <c r="BE32" s="447"/>
      <c r="BF32" s="27" t="s">
        <v>101</v>
      </c>
      <c r="BG32" s="28">
        <v>2</v>
      </c>
      <c r="BH32" s="447"/>
      <c r="BI32" s="469">
        <v>609637</v>
      </c>
      <c r="BJ32" s="470">
        <v>1</v>
      </c>
      <c r="BK32" s="447"/>
      <c r="BL32" s="469" t="s">
        <v>61</v>
      </c>
      <c r="BM32" s="470">
        <v>10</v>
      </c>
      <c r="BN32" s="447"/>
      <c r="BO32" s="469" t="s">
        <v>61</v>
      </c>
      <c r="BP32" s="470">
        <v>11</v>
      </c>
      <c r="BQ32" s="447"/>
      <c r="BR32" s="205" t="s">
        <v>61</v>
      </c>
      <c r="BS32" s="206">
        <v>8</v>
      </c>
      <c r="BT32" s="447"/>
      <c r="BU32" s="469" t="s">
        <v>61</v>
      </c>
      <c r="BV32" s="470">
        <v>11</v>
      </c>
      <c r="BW32" s="447"/>
      <c r="BX32" s="469" t="s">
        <v>61</v>
      </c>
      <c r="BY32" s="470">
        <v>11</v>
      </c>
      <c r="BZ32" s="447"/>
      <c r="CA32" s="469" t="s">
        <v>61</v>
      </c>
      <c r="CB32" s="470">
        <v>11</v>
      </c>
      <c r="CC32" s="447"/>
      <c r="CD32" s="469" t="s">
        <v>61</v>
      </c>
      <c r="CE32" s="470">
        <v>11</v>
      </c>
      <c r="CF32" s="447"/>
      <c r="CG32" s="469" t="s">
        <v>132</v>
      </c>
      <c r="CH32" s="470">
        <v>4</v>
      </c>
      <c r="CI32" s="447"/>
      <c r="CJ32" s="469" t="s">
        <v>132</v>
      </c>
      <c r="CK32" s="470">
        <v>4</v>
      </c>
      <c r="CL32" s="447"/>
      <c r="CM32" s="469" t="s">
        <v>61</v>
      </c>
      <c r="CN32" s="470">
        <v>11</v>
      </c>
      <c r="CO32" s="447"/>
      <c r="CP32" s="466">
        <v>609513</v>
      </c>
      <c r="CQ32" s="465">
        <v>1</v>
      </c>
      <c r="CR32" s="447"/>
      <c r="CS32" s="469" t="s">
        <v>180</v>
      </c>
      <c r="CT32" s="470">
        <v>8</v>
      </c>
      <c r="CU32" s="447"/>
      <c r="CV32" s="469" t="s">
        <v>61</v>
      </c>
      <c r="CW32" s="470">
        <v>8</v>
      </c>
      <c r="CX32" s="447"/>
      <c r="CY32" s="469" t="s">
        <v>61</v>
      </c>
      <c r="CZ32" s="470">
        <v>10</v>
      </c>
      <c r="DA32" s="447"/>
      <c r="DB32" s="453" t="s">
        <v>59</v>
      </c>
      <c r="DC32" s="460">
        <v>4</v>
      </c>
      <c r="DD32" s="447"/>
      <c r="DE32" s="453" t="s">
        <v>196</v>
      </c>
      <c r="DF32" s="460">
        <v>4</v>
      </c>
      <c r="DG32" s="447"/>
      <c r="DH32" s="453" t="s">
        <v>59</v>
      </c>
      <c r="DI32" s="460">
        <v>4</v>
      </c>
      <c r="DJ32" s="447"/>
      <c r="DK32" s="453" t="s">
        <v>196</v>
      </c>
      <c r="DL32" s="460">
        <v>8</v>
      </c>
      <c r="DM32" s="447"/>
      <c r="DN32" s="469" t="s">
        <v>61</v>
      </c>
      <c r="DO32" s="470">
        <v>8</v>
      </c>
      <c r="DP32" s="447"/>
      <c r="DQ32" s="469" t="s">
        <v>201</v>
      </c>
      <c r="DR32" s="470">
        <v>2</v>
      </c>
      <c r="DS32" s="447"/>
      <c r="DT32" s="469" t="s">
        <v>61</v>
      </c>
      <c r="DU32" s="470">
        <v>10</v>
      </c>
      <c r="DV32" s="447"/>
      <c r="DW32" s="469">
        <v>609513</v>
      </c>
      <c r="DX32" s="470">
        <v>1</v>
      </c>
      <c r="DY32" s="447"/>
      <c r="DZ32" s="469">
        <v>0</v>
      </c>
      <c r="EA32" s="470">
        <v>0</v>
      </c>
      <c r="EB32" s="447"/>
      <c r="EC32" s="469" t="s">
        <v>86</v>
      </c>
      <c r="ED32" s="470">
        <v>1</v>
      </c>
      <c r="EE32" s="447"/>
      <c r="EF32" s="469">
        <v>0</v>
      </c>
      <c r="EG32" s="470">
        <v>0</v>
      </c>
      <c r="EH32" s="447"/>
      <c r="EI32" s="469" t="s">
        <v>61</v>
      </c>
      <c r="EJ32" s="470">
        <v>10</v>
      </c>
      <c r="EK32" s="447"/>
      <c r="EL32" s="469" t="s">
        <v>201</v>
      </c>
      <c r="EM32" s="470">
        <v>2</v>
      </c>
      <c r="EN32" s="447"/>
      <c r="EO32" s="469" t="s">
        <v>201</v>
      </c>
      <c r="EP32" s="470">
        <v>2</v>
      </c>
      <c r="EQ32" s="447"/>
      <c r="ER32" s="469" t="s">
        <v>61</v>
      </c>
      <c r="ES32" s="470">
        <v>8</v>
      </c>
      <c r="ET32" s="447"/>
      <c r="EU32" s="397" t="s">
        <v>21</v>
      </c>
      <c r="EV32" s="398">
        <v>12</v>
      </c>
      <c r="EW32" s="442"/>
      <c r="EX32" s="397" t="s">
        <v>98</v>
      </c>
      <c r="EY32" s="398">
        <v>2</v>
      </c>
      <c r="EZ32" s="442"/>
      <c r="FA32" s="397" t="s">
        <v>98</v>
      </c>
      <c r="FB32" s="398">
        <v>2</v>
      </c>
      <c r="FC32" s="442"/>
      <c r="FD32" s="397" t="s">
        <v>98</v>
      </c>
      <c r="FE32" s="398">
        <v>2</v>
      </c>
      <c r="FF32" s="442"/>
      <c r="FG32" s="397" t="s">
        <v>98</v>
      </c>
      <c r="FH32" s="398">
        <v>2</v>
      </c>
      <c r="FI32" s="442"/>
      <c r="FJ32" s="397" t="s">
        <v>287</v>
      </c>
      <c r="FK32" s="398">
        <v>1</v>
      </c>
      <c r="FL32" s="442"/>
      <c r="FM32" s="397" t="s">
        <v>287</v>
      </c>
      <c r="FN32" s="398">
        <v>1</v>
      </c>
      <c r="FO32" s="442"/>
      <c r="FP32" s="397"/>
      <c r="FQ32" s="398"/>
      <c r="FR32" s="442"/>
      <c r="FS32" s="397" t="s">
        <v>291</v>
      </c>
      <c r="FT32" s="398">
        <v>7</v>
      </c>
      <c r="FU32" s="442"/>
      <c r="FV32" s="397"/>
      <c r="FW32" s="398"/>
      <c r="FX32" s="442"/>
      <c r="FY32" s="397"/>
      <c r="FZ32" s="398"/>
    </row>
    <row r="33" spans="2:182" s="18" customFormat="1">
      <c r="B33" s="441"/>
      <c r="C33" s="594"/>
      <c r="D33" s="595"/>
      <c r="E33" s="513"/>
      <c r="F33" s="514"/>
      <c r="G33" s="514"/>
      <c r="H33" s="514"/>
      <c r="I33" s="515"/>
      <c r="J33" s="3"/>
      <c r="K33" s="455">
        <f t="shared" si="6"/>
        <v>0</v>
      </c>
      <c r="L33" s="588">
        <f t="shared" ref="L33" si="20">IF($L$8=$D$132,Z33,IF($L$8=$D$135,AC33,IF($L$8=$D$138,AF33,IF($L$8=$D$141,AI33,IF($L$8=$D$144,AL33,IF($L$8=$D$147,AO33,IF($L$8=$D$153,AU33,IF($L$8=$D$156,AX33,IF($L$8=$D$159,BA33,IF($L$8=$D$162,BD33,IF($L$8=$D$165,BG33,IF($L$8=$D$171,BM33,IF($L$8=$BO$16,BP33,IF($L$8=$BR$16,BS33,IF($L$8=$BU$16,BV33,IF($L$8=$BX$16,BY33,IF($L$8=$CA$16,CB33,IF($L$8=$CD$16,CE33,IF($L$8=$CG$16,CH33,IF($L$8=$CJ$16,CK33,IF($L$8=$CM$16,CN33,IF($L$8=$CP$16,CQ33,IF($L$8=$CS$16,CT33,IF($L$8=$CV$16,CW33,IF($L$8=$CY$16,CZ33,IF($L$8=$DB$16,DC33,IF($L$8=$DE$16,DF33,IF($L$8=$DH$16,DI33,IF($L$8=$DK$16,DL33,IF($L$8=$DN$16,DO33,IF($L$8=$DQ$16,DR33,IF($L$8=$DT$16,DU33,IF($L$8=$DW$16,DX33,IF($L$8=$DZ$16,EA33,IF($L$8=$EC$16,ED33,IF($L$8=$EF$16,EG33,IF($L$8=$EI$16,EJ33,IF($L$8=$EL$16,EM33,IF($L$8=$EO$16,EP33,IF($L$8=$ER$16,ES33,IF($L$8=$BI$16,BJ33,IF($L$8=$AQ$16,AR33,IF($L$8=$V$16,W33,IF($L$8=EU30,EV33,IF($L$8=$EX$16,EY33,IF($L$8=$FA$16,FB33,IF($L$8=$FD$16,FE33,IF($L$8=$FG$16,FH33,IF($L$8=$FJ$16,FK33,IF($L$8=$FM$16,FN33,IF($L$8=$FS$16,FT33,IF($L$8=$FV$16,FW33,IF($L$8=$FY$16,FZ33)))))))))))))))))))))))))))))))))))))))))))))))))))))</f>
        <v>0</v>
      </c>
      <c r="M33" s="514"/>
      <c r="N33" s="513"/>
      <c r="O33" s="514"/>
      <c r="P33" s="514"/>
      <c r="Q33" s="514"/>
      <c r="R33" s="514"/>
      <c r="S33" s="515"/>
      <c r="U33" s="4"/>
      <c r="V33" s="27"/>
      <c r="W33" s="28"/>
      <c r="X33" s="447"/>
      <c r="Y33" s="27" t="s">
        <v>21</v>
      </c>
      <c r="Z33" s="28">
        <v>18</v>
      </c>
      <c r="AA33" s="447"/>
      <c r="AB33" s="27" t="s">
        <v>61</v>
      </c>
      <c r="AC33" s="28">
        <v>11</v>
      </c>
      <c r="AD33" s="447"/>
      <c r="AE33" s="456" t="s">
        <v>97</v>
      </c>
      <c r="AF33" s="457">
        <v>11</v>
      </c>
      <c r="AG33" s="447"/>
      <c r="AH33" s="27" t="s">
        <v>61</v>
      </c>
      <c r="AI33" s="28">
        <v>11</v>
      </c>
      <c r="AJ33" s="447"/>
      <c r="AK33" s="27"/>
      <c r="AL33" s="28"/>
      <c r="AM33" s="447"/>
      <c r="AN33" s="456" t="s">
        <v>22</v>
      </c>
      <c r="AO33" s="457">
        <v>1</v>
      </c>
      <c r="AP33" s="447"/>
      <c r="AQ33" s="456" t="s">
        <v>22</v>
      </c>
      <c r="AR33" s="457">
        <v>1</v>
      </c>
      <c r="AS33" s="447"/>
      <c r="AT33" s="456" t="s">
        <v>99</v>
      </c>
      <c r="AU33" s="457">
        <v>6</v>
      </c>
      <c r="AV33" s="447"/>
      <c r="AW33" s="456" t="s">
        <v>59</v>
      </c>
      <c r="AX33" s="457">
        <v>4</v>
      </c>
      <c r="AY33" s="447"/>
      <c r="AZ33" s="456" t="s">
        <v>59</v>
      </c>
      <c r="BA33" s="457">
        <v>4</v>
      </c>
      <c r="BB33" s="447"/>
      <c r="BC33" s="456" t="s">
        <v>99</v>
      </c>
      <c r="BD33" s="457">
        <v>6</v>
      </c>
      <c r="BE33" s="447"/>
      <c r="BF33" s="456" t="s">
        <v>103</v>
      </c>
      <c r="BG33" s="457">
        <v>2</v>
      </c>
      <c r="BH33" s="447"/>
      <c r="BI33" s="456" t="s">
        <v>86</v>
      </c>
      <c r="BJ33" s="457">
        <v>1</v>
      </c>
      <c r="BK33" s="447"/>
      <c r="BL33" s="456" t="s">
        <v>127</v>
      </c>
      <c r="BM33" s="457">
        <v>0</v>
      </c>
      <c r="BN33" s="447"/>
      <c r="BO33" s="456" t="s">
        <v>127</v>
      </c>
      <c r="BP33" s="457">
        <v>2</v>
      </c>
      <c r="BQ33" s="447"/>
      <c r="BR33" s="207">
        <v>609513</v>
      </c>
      <c r="BS33" s="208">
        <v>1</v>
      </c>
      <c r="BT33" s="468"/>
      <c r="BU33" s="456" t="s">
        <v>127</v>
      </c>
      <c r="BV33" s="457">
        <v>2</v>
      </c>
      <c r="BW33" s="468"/>
      <c r="BX33" s="456" t="s">
        <v>22</v>
      </c>
      <c r="BY33" s="457">
        <v>2</v>
      </c>
      <c r="BZ33" s="468"/>
      <c r="CA33" s="456" t="s">
        <v>22</v>
      </c>
      <c r="CB33" s="457">
        <v>1</v>
      </c>
      <c r="CC33" s="468"/>
      <c r="CD33" s="456" t="s">
        <v>22</v>
      </c>
      <c r="CE33" s="457">
        <v>1</v>
      </c>
      <c r="CF33" s="447"/>
      <c r="CG33" s="456" t="s">
        <v>59</v>
      </c>
      <c r="CH33" s="457">
        <v>4</v>
      </c>
      <c r="CI33" s="447"/>
      <c r="CJ33" s="453">
        <v>609513</v>
      </c>
      <c r="CK33" s="460">
        <v>1</v>
      </c>
      <c r="CL33" s="447"/>
      <c r="CM33" s="453" t="s">
        <v>59</v>
      </c>
      <c r="CN33" s="460">
        <v>4</v>
      </c>
      <c r="CO33" s="447"/>
      <c r="CP33" s="453" t="s">
        <v>59</v>
      </c>
      <c r="CQ33" s="460">
        <v>4</v>
      </c>
      <c r="CR33" s="447"/>
      <c r="CS33" s="453" t="s">
        <v>59</v>
      </c>
      <c r="CT33" s="460">
        <v>4</v>
      </c>
      <c r="CU33" s="447"/>
      <c r="CV33" s="453" t="s">
        <v>131</v>
      </c>
      <c r="CW33" s="460">
        <v>4</v>
      </c>
      <c r="CX33" s="447"/>
      <c r="CY33" s="453" t="s">
        <v>59</v>
      </c>
      <c r="CZ33" s="460">
        <v>4</v>
      </c>
      <c r="DA33" s="447"/>
      <c r="DB33" s="453" t="s">
        <v>86</v>
      </c>
      <c r="DC33" s="460">
        <v>1</v>
      </c>
      <c r="DD33" s="447"/>
      <c r="DE33" s="453" t="s">
        <v>86</v>
      </c>
      <c r="DF33" s="460">
        <v>1</v>
      </c>
      <c r="DG33" s="447"/>
      <c r="DH33" s="453" t="s">
        <v>86</v>
      </c>
      <c r="DI33" s="460">
        <v>1</v>
      </c>
      <c r="DJ33" s="447"/>
      <c r="DK33" s="453" t="s">
        <v>86</v>
      </c>
      <c r="DL33" s="460">
        <v>2</v>
      </c>
      <c r="DM33" s="447"/>
      <c r="DN33" s="453" t="s">
        <v>59</v>
      </c>
      <c r="DO33" s="460">
        <v>4</v>
      </c>
      <c r="DP33" s="447"/>
      <c r="DQ33" s="453" t="s">
        <v>180</v>
      </c>
      <c r="DR33" s="460">
        <v>6</v>
      </c>
      <c r="DS33" s="447"/>
      <c r="DT33" s="453" t="s">
        <v>59</v>
      </c>
      <c r="DU33" s="460">
        <v>4</v>
      </c>
      <c r="DV33" s="447"/>
      <c r="DW33" s="453" t="s">
        <v>128</v>
      </c>
      <c r="DX33" s="460">
        <v>1</v>
      </c>
      <c r="DY33" s="447"/>
      <c r="DZ33" s="453">
        <v>0</v>
      </c>
      <c r="EA33" s="460">
        <v>0</v>
      </c>
      <c r="EB33" s="447"/>
      <c r="EC33" s="453" t="s">
        <v>59</v>
      </c>
      <c r="ED33" s="460">
        <v>4</v>
      </c>
      <c r="EE33" s="447"/>
      <c r="EF33" s="453">
        <v>0</v>
      </c>
      <c r="EG33" s="460">
        <v>0</v>
      </c>
      <c r="EH33" s="447"/>
      <c r="EI33" s="453" t="s">
        <v>59</v>
      </c>
      <c r="EJ33" s="460">
        <v>8</v>
      </c>
      <c r="EK33" s="447"/>
      <c r="EL33" s="453" t="s">
        <v>180</v>
      </c>
      <c r="EM33" s="460">
        <v>6</v>
      </c>
      <c r="EN33" s="447"/>
      <c r="EO33" s="453" t="s">
        <v>180</v>
      </c>
      <c r="EP33" s="460">
        <v>6</v>
      </c>
      <c r="EQ33" s="447"/>
      <c r="ER33" s="453" t="s">
        <v>191</v>
      </c>
      <c r="ES33" s="460">
        <v>1</v>
      </c>
      <c r="ET33" s="447"/>
      <c r="EU33" s="393" t="s">
        <v>131</v>
      </c>
      <c r="EV33" s="394">
        <v>4</v>
      </c>
      <c r="EW33" s="442"/>
      <c r="EX33" s="393"/>
      <c r="EY33" s="394"/>
      <c r="EZ33" s="442"/>
      <c r="FA33" s="393" t="s">
        <v>97</v>
      </c>
      <c r="FB33" s="394">
        <v>8</v>
      </c>
      <c r="FC33" s="442"/>
      <c r="FD33" s="393" t="s">
        <v>97</v>
      </c>
      <c r="FE33" s="394">
        <v>8</v>
      </c>
      <c r="FF33" s="442"/>
      <c r="FG33" s="393" t="s">
        <v>97</v>
      </c>
      <c r="FH33" s="394">
        <v>8</v>
      </c>
      <c r="FI33" s="442"/>
      <c r="FJ33" s="393" t="s">
        <v>97</v>
      </c>
      <c r="FK33" s="394">
        <v>6</v>
      </c>
      <c r="FL33" s="442"/>
      <c r="FM33" s="393" t="s">
        <v>97</v>
      </c>
      <c r="FN33" s="394">
        <v>6</v>
      </c>
      <c r="FO33" s="442"/>
      <c r="FP33" s="393" t="s">
        <v>97</v>
      </c>
      <c r="FQ33" s="394">
        <v>11</v>
      </c>
      <c r="FR33" s="442"/>
      <c r="FS33" s="393" t="s">
        <v>97</v>
      </c>
      <c r="FT33" s="394">
        <v>11</v>
      </c>
      <c r="FU33" s="442"/>
      <c r="FV33" s="393"/>
      <c r="FW33" s="394"/>
      <c r="FX33" s="442"/>
      <c r="FY33" s="393" t="s">
        <v>97</v>
      </c>
      <c r="FZ33" s="394">
        <v>11</v>
      </c>
    </row>
    <row r="34" spans="2:182" s="18" customFormat="1">
      <c r="B34" s="441"/>
      <c r="C34" s="592"/>
      <c r="D34" s="593"/>
      <c r="E34" s="513"/>
      <c r="F34" s="514"/>
      <c r="G34" s="514"/>
      <c r="H34" s="514"/>
      <c r="I34" s="515"/>
      <c r="J34" s="36"/>
      <c r="K34" s="455">
        <f t="shared" si="6"/>
        <v>0</v>
      </c>
      <c r="L34" s="588">
        <f t="shared" ref="L34" si="21">IF($L$8=$D$132,Z34,IF($L$8=$D$135,AC34,IF($L$8=$D$138,AF34,IF($L$8=$D$141,AI34,IF($L$8=$D$144,AL34,IF($L$8=$D$147,AO34,IF($L$8=$D$153,AU34,IF($L$8=$D$156,AX34,IF($L$8=$D$159,BA34,IF($L$8=$D$162,BD34,IF($L$8=$D$165,BG34,IF($L$8=$D$171,BM34,IF($L$8=$BO$16,BP34,IF($L$8=$BR$16,BS34,IF($L$8=$BU$16,BV34,IF($L$8=$BX$16,BY34,IF($L$8=$CA$16,CB34,IF($L$8=$CD$16,CE34,IF($L$8=$CG$16,CH34,IF($L$8=$CJ$16,CK34,IF($L$8=$CM$16,CN34,IF($L$8=$CP$16,CQ34,IF($L$8=$CS$16,CT34,IF($L$8=$CV$16,CW34,IF($L$8=$CY$16,CZ34,IF($L$8=$DB$16,DC34,IF($L$8=$DE$16,DF34,IF($L$8=$DH$16,DI34,IF($L$8=$DK$16,DL34,IF($L$8=$DN$16,DO34,IF($L$8=$DQ$16,DR34,IF($L$8=$DT$16,DU34,IF($L$8=$DW$16,DX34,IF($L$8=$DZ$16,EA34,IF($L$8=$EC$16,ED34,IF($L$8=$EF$16,EG34,IF($L$8=$EI$16,EJ34,IF($L$8=$EL$16,EM34,IF($L$8=$EO$16,EP34,IF($L$8=$ER$16,ES34,IF($L$8=$BI$16,BJ34,IF($L$8=$AQ$16,AR34,IF($L$8=$V$16,W34,IF($L$8=EU31,EV34,IF($L$8=$EX$16,EY34,IF($L$8=$FA$16,FB34,IF($L$8=$FD$16,FE34,IF($L$8=$FG$16,FH34,IF($L$8=$FJ$16,FK34,IF($L$8=$FM$16,FN34,IF($L$8=$FS$16,FT34,IF($L$8=$FV$16,FW34,IF($L$8=$FY$16,FZ34)))))))))))))))))))))))))))))))))))))))))))))))))))))</f>
        <v>0</v>
      </c>
      <c r="M34" s="514"/>
      <c r="N34" s="513"/>
      <c r="O34" s="514"/>
      <c r="P34" s="514"/>
      <c r="Q34" s="514"/>
      <c r="R34" s="514"/>
      <c r="S34" s="515"/>
      <c r="U34" s="4"/>
      <c r="V34" s="452"/>
      <c r="W34" s="459"/>
      <c r="X34" s="468"/>
      <c r="Y34" s="452"/>
      <c r="Z34" s="459"/>
      <c r="AA34" s="468"/>
      <c r="AB34" s="452" t="s">
        <v>21</v>
      </c>
      <c r="AC34" s="459">
        <v>8</v>
      </c>
      <c r="AD34" s="468"/>
      <c r="AE34" s="452" t="s">
        <v>21</v>
      </c>
      <c r="AF34" s="459">
        <v>8</v>
      </c>
      <c r="AG34" s="468"/>
      <c r="AH34" s="452" t="s">
        <v>21</v>
      </c>
      <c r="AI34" s="459">
        <v>8</v>
      </c>
      <c r="AJ34" s="468"/>
      <c r="AK34" s="452"/>
      <c r="AL34" s="459"/>
      <c r="AM34" s="468"/>
      <c r="AN34" s="452">
        <v>800204</v>
      </c>
      <c r="AO34" s="459">
        <v>8</v>
      </c>
      <c r="AP34" s="468"/>
      <c r="AQ34" s="452">
        <v>800204</v>
      </c>
      <c r="AR34" s="459">
        <v>8</v>
      </c>
      <c r="AS34" s="468"/>
      <c r="AT34" s="452" t="s">
        <v>85</v>
      </c>
      <c r="AU34" s="459">
        <v>2</v>
      </c>
      <c r="AV34" s="468"/>
      <c r="AW34" s="452" t="s">
        <v>99</v>
      </c>
      <c r="AX34" s="459">
        <v>6</v>
      </c>
      <c r="AY34" s="468"/>
      <c r="AZ34" s="452" t="s">
        <v>99</v>
      </c>
      <c r="BA34" s="459">
        <v>6</v>
      </c>
      <c r="BB34" s="468"/>
      <c r="BC34" s="452" t="s">
        <v>86</v>
      </c>
      <c r="BD34" s="459">
        <v>1</v>
      </c>
      <c r="BE34" s="468"/>
      <c r="BF34" s="452">
        <v>609440</v>
      </c>
      <c r="BG34" s="459">
        <v>1</v>
      </c>
      <c r="BH34" s="468"/>
      <c r="BI34" s="453" t="s">
        <v>103</v>
      </c>
      <c r="BJ34" s="460">
        <v>3</v>
      </c>
      <c r="BK34" s="468"/>
      <c r="BL34" s="453" t="s">
        <v>59</v>
      </c>
      <c r="BM34" s="460">
        <v>8</v>
      </c>
      <c r="BN34" s="468"/>
      <c r="BO34" s="453" t="s">
        <v>59</v>
      </c>
      <c r="BP34" s="460">
        <v>4</v>
      </c>
      <c r="BQ34" s="468"/>
      <c r="BR34" s="203" t="s">
        <v>59</v>
      </c>
      <c r="BS34" s="204">
        <v>4</v>
      </c>
      <c r="BT34" s="468"/>
      <c r="BU34" s="453" t="s">
        <v>59</v>
      </c>
      <c r="BV34" s="460">
        <v>4</v>
      </c>
      <c r="BW34" s="468"/>
      <c r="BX34" s="453" t="s">
        <v>59</v>
      </c>
      <c r="BY34" s="460">
        <v>4</v>
      </c>
      <c r="BZ34" s="468"/>
      <c r="CA34" s="453"/>
      <c r="CB34" s="460"/>
      <c r="CC34" s="468"/>
      <c r="CD34" s="453" t="s">
        <v>131</v>
      </c>
      <c r="CE34" s="460">
        <v>8</v>
      </c>
      <c r="CF34" s="468"/>
      <c r="CG34" s="453">
        <v>609513</v>
      </c>
      <c r="CH34" s="460">
        <v>1</v>
      </c>
      <c r="CI34" s="468"/>
      <c r="CJ34" s="453" t="s">
        <v>59</v>
      </c>
      <c r="CK34" s="460">
        <v>4</v>
      </c>
      <c r="CL34" s="468"/>
      <c r="CM34" s="453" t="s">
        <v>178</v>
      </c>
      <c r="CN34" s="460">
        <v>8</v>
      </c>
      <c r="CO34" s="468"/>
      <c r="CP34" s="453" t="s">
        <v>132</v>
      </c>
      <c r="CQ34" s="460">
        <v>4</v>
      </c>
      <c r="CR34" s="468"/>
      <c r="CS34" s="453" t="s">
        <v>86</v>
      </c>
      <c r="CT34" s="460">
        <v>1</v>
      </c>
      <c r="CU34" s="468"/>
      <c r="CV34" s="453" t="s">
        <v>21</v>
      </c>
      <c r="CW34" s="460">
        <v>12</v>
      </c>
      <c r="CX34" s="468"/>
      <c r="CY34" s="453" t="s">
        <v>21</v>
      </c>
      <c r="CZ34" s="460">
        <v>18</v>
      </c>
      <c r="DA34" s="468"/>
      <c r="DB34" s="466" t="s">
        <v>180</v>
      </c>
      <c r="DC34" s="465">
        <v>6</v>
      </c>
      <c r="DD34" s="468"/>
      <c r="DE34" s="466" t="s">
        <v>180</v>
      </c>
      <c r="DF34" s="465">
        <v>6</v>
      </c>
      <c r="DG34" s="468"/>
      <c r="DH34" s="466" t="s">
        <v>180</v>
      </c>
      <c r="DI34" s="465">
        <v>6</v>
      </c>
      <c r="DJ34" s="468"/>
      <c r="DK34" s="466" t="s">
        <v>180</v>
      </c>
      <c r="DL34" s="465">
        <v>12</v>
      </c>
      <c r="DM34" s="468"/>
      <c r="DN34" s="453" t="s">
        <v>21</v>
      </c>
      <c r="DO34" s="460">
        <v>12</v>
      </c>
      <c r="DP34" s="468"/>
      <c r="DQ34" s="453" t="s">
        <v>21</v>
      </c>
      <c r="DR34" s="460">
        <v>10</v>
      </c>
      <c r="DS34" s="468"/>
      <c r="DT34" s="453" t="s">
        <v>21</v>
      </c>
      <c r="DU34" s="460">
        <v>18</v>
      </c>
      <c r="DV34" s="468"/>
      <c r="DW34" s="453" t="s">
        <v>21</v>
      </c>
      <c r="DX34" s="460">
        <v>8</v>
      </c>
      <c r="DY34" s="468"/>
      <c r="DZ34" s="453">
        <v>0</v>
      </c>
      <c r="EA34" s="460">
        <v>0</v>
      </c>
      <c r="EB34" s="468"/>
      <c r="EC34" s="453" t="s">
        <v>180</v>
      </c>
      <c r="ED34" s="460">
        <v>6</v>
      </c>
      <c r="EE34" s="468"/>
      <c r="EF34" s="453">
        <v>0</v>
      </c>
      <c r="EG34" s="460">
        <v>0</v>
      </c>
      <c r="EH34" s="468"/>
      <c r="EI34" s="453" t="s">
        <v>21</v>
      </c>
      <c r="EJ34" s="460">
        <v>18</v>
      </c>
      <c r="EK34" s="468"/>
      <c r="EL34" s="453" t="s">
        <v>21</v>
      </c>
      <c r="EM34" s="460">
        <v>0</v>
      </c>
      <c r="EN34" s="468"/>
      <c r="EO34" s="453" t="s">
        <v>21</v>
      </c>
      <c r="EP34" s="460">
        <v>0</v>
      </c>
      <c r="EQ34" s="468"/>
      <c r="ER34" s="453" t="s">
        <v>21</v>
      </c>
      <c r="ES34" s="460">
        <v>8</v>
      </c>
      <c r="ET34" s="468"/>
      <c r="EU34" s="393" t="s">
        <v>61</v>
      </c>
      <c r="EV34" s="394">
        <v>4</v>
      </c>
      <c r="EW34" s="442"/>
      <c r="EX34" s="393" t="s">
        <v>280</v>
      </c>
      <c r="EY34" s="394">
        <v>4</v>
      </c>
      <c r="EZ34" s="442"/>
      <c r="FA34" s="393" t="s">
        <v>21</v>
      </c>
      <c r="FB34" s="394">
        <v>12</v>
      </c>
      <c r="FC34" s="442"/>
      <c r="FD34" s="393" t="s">
        <v>21</v>
      </c>
      <c r="FE34" s="394">
        <v>12</v>
      </c>
      <c r="FF34" s="442"/>
      <c r="FG34" s="393" t="s">
        <v>21</v>
      </c>
      <c r="FH34" s="394">
        <v>12</v>
      </c>
      <c r="FI34" s="442"/>
      <c r="FJ34" s="393" t="s">
        <v>132</v>
      </c>
      <c r="FK34" s="394">
        <v>12</v>
      </c>
      <c r="FL34" s="442"/>
      <c r="FM34" s="393" t="s">
        <v>132</v>
      </c>
      <c r="FN34" s="394">
        <v>12</v>
      </c>
      <c r="FO34" s="442"/>
      <c r="FP34" s="393" t="s">
        <v>22</v>
      </c>
      <c r="FQ34" s="394">
        <v>1</v>
      </c>
      <c r="FR34" s="442"/>
      <c r="FS34" s="393" t="s">
        <v>22</v>
      </c>
      <c r="FT34" s="394">
        <v>2</v>
      </c>
      <c r="FU34" s="442"/>
      <c r="FV34" s="393"/>
      <c r="FW34" s="394"/>
      <c r="FX34" s="442"/>
      <c r="FY34" s="393" t="s">
        <v>22</v>
      </c>
      <c r="FZ34" s="394">
        <v>2</v>
      </c>
    </row>
    <row r="35" spans="2:182">
      <c r="B35" s="441"/>
      <c r="C35" s="592"/>
      <c r="D35" s="593"/>
      <c r="E35" s="513"/>
      <c r="F35" s="514"/>
      <c r="G35" s="514"/>
      <c r="H35" s="514"/>
      <c r="I35" s="515"/>
      <c r="J35" s="2"/>
      <c r="K35" s="455">
        <f t="shared" si="6"/>
        <v>0</v>
      </c>
      <c r="L35" s="588">
        <f t="shared" ref="L35" si="22">IF($L$8=$D$132,Z35,IF($L$8=$D$135,AC35,IF($L$8=$D$138,AF35,IF($L$8=$D$141,AI35,IF($L$8=$D$144,AL35,IF($L$8=$D$147,AO35,IF($L$8=$D$153,AU35,IF($L$8=$D$156,AX35,IF($L$8=$D$159,BA35,IF($L$8=$D$162,BD35,IF($L$8=$D$165,BG35,IF($L$8=$D$171,BM35,IF($L$8=$BO$16,BP35,IF($L$8=$BR$16,BS35,IF($L$8=$BU$16,BV35,IF($L$8=$BX$16,BY35,IF($L$8=$CA$16,CB35,IF($L$8=$CD$16,CE35,IF($L$8=$CG$16,CH35,IF($L$8=$CJ$16,CK35,IF($L$8=$CM$16,CN35,IF($L$8=$CP$16,CQ35,IF($L$8=$CS$16,CT35,IF($L$8=$CV$16,CW35,IF($L$8=$CY$16,CZ35,IF($L$8=$DB$16,DC35,IF($L$8=$DE$16,DF35,IF($L$8=$DH$16,DI35,IF($L$8=$DK$16,DL35,IF($L$8=$DN$16,DO35,IF($L$8=$DQ$16,DR35,IF($L$8=$DT$16,DU35,IF($L$8=$DW$16,DX35,IF($L$8=$DZ$16,EA35,IF($L$8=$EC$16,ED35,IF($L$8=$EF$16,EG35,IF($L$8=$EI$16,EJ35,IF($L$8=$EL$16,EM35,IF($L$8=$EO$16,EP35,IF($L$8=$ER$16,ES35,IF($L$8=$BI$16,BJ35,IF($L$8=$AQ$16,AR35,IF($L$8=$V$16,W35,IF($L$8=EU32,EV35,IF($L$8=$EX$16,EY35,IF($L$8=$FA$16,FB35,IF($L$8=$FD$16,FE35,IF($L$8=$FG$16,FH35,IF($L$8=$FJ$16,FK35,IF($L$8=$FM$16,FN35,IF($L$8=$FS$16,FT35,IF($L$8=$FV$16,FW35,IF($L$8=$FY$16,FZ35)))))))))))))))))))))))))))))))))))))))))))))))))))))</f>
        <v>0</v>
      </c>
      <c r="M35" s="514"/>
      <c r="N35" s="513"/>
      <c r="O35" s="514"/>
      <c r="P35" s="514"/>
      <c r="Q35" s="514"/>
      <c r="R35" s="514"/>
      <c r="S35" s="515"/>
      <c r="U35" s="99"/>
      <c r="V35" s="453"/>
      <c r="W35" s="460"/>
      <c r="X35" s="468"/>
      <c r="Y35" s="453"/>
      <c r="Z35" s="460"/>
      <c r="AA35" s="468"/>
      <c r="AB35" s="453" t="s">
        <v>22</v>
      </c>
      <c r="AC35" s="460">
        <v>1</v>
      </c>
      <c r="AD35" s="468"/>
      <c r="AE35" s="453" t="s">
        <v>22</v>
      </c>
      <c r="AF35" s="460">
        <v>1</v>
      </c>
      <c r="AG35" s="468"/>
      <c r="AH35" s="453">
        <v>609513</v>
      </c>
      <c r="AI35" s="460">
        <v>1</v>
      </c>
      <c r="AJ35" s="468"/>
      <c r="AK35" s="453"/>
      <c r="AL35" s="460"/>
      <c r="AM35" s="468"/>
      <c r="AN35" s="453" t="s">
        <v>59</v>
      </c>
      <c r="AO35" s="460">
        <v>4</v>
      </c>
      <c r="AP35" s="468"/>
      <c r="AQ35" s="453" t="s">
        <v>59</v>
      </c>
      <c r="AR35" s="460">
        <v>4</v>
      </c>
      <c r="AS35" s="468"/>
      <c r="AT35" s="453" t="s">
        <v>59</v>
      </c>
      <c r="AU35" s="460">
        <v>4</v>
      </c>
      <c r="AV35" s="468"/>
      <c r="AW35" s="453" t="s">
        <v>21</v>
      </c>
      <c r="AX35" s="460">
        <v>10</v>
      </c>
      <c r="AY35" s="468"/>
      <c r="AZ35" s="453" t="s">
        <v>86</v>
      </c>
      <c r="BA35" s="460">
        <v>1</v>
      </c>
      <c r="BB35" s="468"/>
      <c r="BC35" s="453" t="s">
        <v>103</v>
      </c>
      <c r="BD35" s="460">
        <v>2</v>
      </c>
      <c r="BE35" s="468"/>
      <c r="BF35" s="453">
        <v>609445</v>
      </c>
      <c r="BG35" s="460">
        <v>2</v>
      </c>
      <c r="BH35" s="468"/>
      <c r="BI35" s="453" t="s">
        <v>128</v>
      </c>
      <c r="BJ35" s="460">
        <v>1</v>
      </c>
      <c r="BK35" s="468"/>
      <c r="BL35" s="453" t="s">
        <v>21</v>
      </c>
      <c r="BM35" s="460">
        <v>16</v>
      </c>
      <c r="BN35" s="468"/>
      <c r="BO35" s="453" t="s">
        <v>21</v>
      </c>
      <c r="BP35" s="460">
        <v>8</v>
      </c>
      <c r="BQ35" s="468"/>
      <c r="BR35" s="203" t="s">
        <v>21</v>
      </c>
      <c r="BS35" s="204">
        <v>8</v>
      </c>
      <c r="BT35" s="468"/>
      <c r="BU35" s="453" t="s">
        <v>21</v>
      </c>
      <c r="BV35" s="460">
        <v>8</v>
      </c>
      <c r="BW35" s="468"/>
      <c r="BX35" s="453" t="s">
        <v>84</v>
      </c>
      <c r="BY35" s="460">
        <v>8</v>
      </c>
      <c r="BZ35" s="468"/>
      <c r="CA35" s="453" t="s">
        <v>84</v>
      </c>
      <c r="CB35" s="460">
        <v>8</v>
      </c>
      <c r="CC35" s="468"/>
      <c r="CD35" s="453" t="s">
        <v>21</v>
      </c>
      <c r="CE35" s="460">
        <v>8</v>
      </c>
      <c r="CF35" s="468"/>
      <c r="CG35" s="453"/>
      <c r="CH35" s="460"/>
      <c r="CI35" s="468"/>
      <c r="CJ35" s="453">
        <v>0</v>
      </c>
      <c r="CK35" s="460">
        <v>0</v>
      </c>
      <c r="CL35" s="468"/>
      <c r="CM35" s="466" t="s">
        <v>22</v>
      </c>
      <c r="CN35" s="465">
        <v>2</v>
      </c>
      <c r="CO35" s="468"/>
      <c r="CP35" s="466"/>
      <c r="CQ35" s="465"/>
      <c r="CR35" s="468"/>
      <c r="CS35" s="466">
        <v>800204</v>
      </c>
      <c r="CT35" s="465">
        <v>12</v>
      </c>
      <c r="CU35" s="468"/>
      <c r="CV35" s="466" t="s">
        <v>191</v>
      </c>
      <c r="CW35" s="465">
        <v>1</v>
      </c>
      <c r="CX35" s="468"/>
      <c r="CY35" s="466" t="s">
        <v>194</v>
      </c>
      <c r="CZ35" s="465">
        <v>2</v>
      </c>
      <c r="DA35" s="468"/>
      <c r="DB35" s="466" t="s">
        <v>85</v>
      </c>
      <c r="DC35" s="465">
        <v>2</v>
      </c>
      <c r="DD35" s="468"/>
      <c r="DE35" s="466" t="s">
        <v>85</v>
      </c>
      <c r="DF35" s="465">
        <v>2</v>
      </c>
      <c r="DG35" s="468"/>
      <c r="DH35" s="466" t="s">
        <v>85</v>
      </c>
      <c r="DI35" s="465">
        <v>2</v>
      </c>
      <c r="DJ35" s="468"/>
      <c r="DK35" s="466" t="s">
        <v>85</v>
      </c>
      <c r="DL35" s="465">
        <v>4</v>
      </c>
      <c r="DM35" s="468"/>
      <c r="DN35" s="466" t="s">
        <v>191</v>
      </c>
      <c r="DO35" s="465">
        <v>1</v>
      </c>
      <c r="DP35" s="468"/>
      <c r="DQ35" s="466" t="s">
        <v>86</v>
      </c>
      <c r="DR35" s="465">
        <v>1</v>
      </c>
      <c r="DS35" s="468"/>
      <c r="DT35" s="466" t="s">
        <v>194</v>
      </c>
      <c r="DU35" s="465">
        <v>2</v>
      </c>
      <c r="DV35" s="468"/>
      <c r="DW35" s="466" t="s">
        <v>61</v>
      </c>
      <c r="DX35" s="465">
        <v>8</v>
      </c>
      <c r="DY35" s="468"/>
      <c r="DZ35" s="466">
        <v>0</v>
      </c>
      <c r="EA35" s="465">
        <v>0</v>
      </c>
      <c r="EB35" s="468"/>
      <c r="EC35" s="466" t="s">
        <v>85</v>
      </c>
      <c r="ED35" s="465">
        <v>2</v>
      </c>
      <c r="EE35" s="468"/>
      <c r="EF35" s="466">
        <v>0</v>
      </c>
      <c r="EG35" s="465">
        <v>0</v>
      </c>
      <c r="EH35" s="468"/>
      <c r="EI35" s="466" t="s">
        <v>194</v>
      </c>
      <c r="EJ35" s="465">
        <v>2</v>
      </c>
      <c r="EK35" s="468"/>
      <c r="EL35" s="466" t="s">
        <v>86</v>
      </c>
      <c r="EM35" s="465">
        <v>1</v>
      </c>
      <c r="EN35" s="468"/>
      <c r="EO35" s="466" t="s">
        <v>86</v>
      </c>
      <c r="EP35" s="465">
        <v>1</v>
      </c>
      <c r="EQ35" s="468"/>
      <c r="ER35" s="466" t="s">
        <v>59</v>
      </c>
      <c r="ES35" s="465">
        <v>4</v>
      </c>
      <c r="ET35" s="468"/>
      <c r="EU35" s="399">
        <v>609637</v>
      </c>
      <c r="EV35" s="392">
        <v>1</v>
      </c>
      <c r="EW35" s="442"/>
      <c r="EX35" s="399">
        <v>609637</v>
      </c>
      <c r="EY35" s="392">
        <v>1</v>
      </c>
      <c r="EZ35" s="442"/>
      <c r="FA35" s="399">
        <v>609637</v>
      </c>
      <c r="FB35" s="392">
        <v>1</v>
      </c>
      <c r="FC35" s="442"/>
      <c r="FD35" s="399">
        <v>609637</v>
      </c>
      <c r="FE35" s="392">
        <v>1</v>
      </c>
      <c r="FF35" s="442"/>
      <c r="FG35" s="399">
        <v>609637</v>
      </c>
      <c r="FH35" s="392">
        <v>1</v>
      </c>
      <c r="FI35" s="442"/>
      <c r="FJ35" s="399">
        <v>609637</v>
      </c>
      <c r="FK35" s="392">
        <v>1</v>
      </c>
      <c r="FL35" s="442"/>
      <c r="FM35" s="399">
        <v>609637</v>
      </c>
      <c r="FN35" s="392">
        <v>1</v>
      </c>
      <c r="FO35" s="442"/>
      <c r="FP35" s="399"/>
      <c r="FQ35" s="392"/>
      <c r="FR35" s="442"/>
      <c r="FS35" s="399">
        <v>800218</v>
      </c>
      <c r="FT35" s="392">
        <v>2</v>
      </c>
      <c r="FU35" s="442"/>
      <c r="FV35" s="399"/>
      <c r="FW35" s="392"/>
      <c r="FX35" s="442"/>
      <c r="FY35" s="399"/>
      <c r="FZ35" s="392"/>
    </row>
    <row r="36" spans="2:182">
      <c r="B36" s="502"/>
      <c r="C36" s="592"/>
      <c r="D36" s="593"/>
      <c r="E36" s="513"/>
      <c r="F36" s="514"/>
      <c r="G36" s="514"/>
      <c r="H36" s="514"/>
      <c r="I36" s="515"/>
      <c r="J36" s="2"/>
      <c r="K36" s="455">
        <f t="shared" si="6"/>
        <v>0</v>
      </c>
      <c r="L36" s="588">
        <f t="shared" ref="L36" si="23">IF($L$8=$D$132,Z36,IF($L$8=$D$135,AC36,IF($L$8=$D$138,AF36,IF($L$8=$D$141,AI36,IF($L$8=$D$144,AL36,IF($L$8=$D$147,AO36,IF($L$8=$D$153,AU36,IF($L$8=$D$156,AX36,IF($L$8=$D$159,BA36,IF($L$8=$D$162,BD36,IF($L$8=$D$165,BG36,IF($L$8=$D$171,BM36,IF($L$8=$BO$16,BP36,IF($L$8=$BR$16,BS36,IF($L$8=$BU$16,BV36,IF($L$8=$BX$16,BY36,IF($L$8=$CA$16,CB36,IF($L$8=$CD$16,CE36,IF($L$8=$CG$16,CH36,IF($L$8=$CJ$16,CK36,IF($L$8=$CM$16,CN36,IF($L$8=$CP$16,CQ36,IF($L$8=$CS$16,CT36,IF($L$8=$CV$16,CW36,IF($L$8=$CY$16,CZ36,IF($L$8=$DB$16,DC36,IF($L$8=$DE$16,DF36,IF($L$8=$DH$16,DI36,IF($L$8=$DK$16,DL36,IF($L$8=$DN$16,DO36,IF($L$8=$DQ$16,DR36,IF($L$8=$DT$16,DU36,IF($L$8=$DW$16,DX36,IF($L$8=$DZ$16,EA36,IF($L$8=$EC$16,ED36,IF($L$8=$EF$16,EG36,IF($L$8=$EI$16,EJ36,IF($L$8=$EL$16,EM36,IF($L$8=$EO$16,EP36,IF($L$8=$ER$16,ES36,IF($L$8=$BI$16,BJ36,IF($L$8=$AQ$16,AR36,IF($L$8=$V$16,W36,IF($L$8=EU33,EV36,IF($L$8=$EX$16,EY36,IF($L$8=$FA$16,FB36,IF($L$8=$FD$16,FE36,IF($L$8=$FG$16,FH36,IF($L$8=$FJ$16,FK36,IF($L$8=$FM$16,FN36,IF($L$8=$FS$16,FT36,IF($L$8=$FV$16,FW36,IF($L$8=$FY$16,FZ36)))))))))))))))))))))))))))))))))))))))))))))))))))))</f>
        <v>0</v>
      </c>
      <c r="M36" s="514"/>
      <c r="N36" s="513"/>
      <c r="O36" s="514"/>
      <c r="P36" s="514"/>
      <c r="Q36" s="514"/>
      <c r="R36" s="514"/>
      <c r="S36" s="515"/>
      <c r="U36" s="99"/>
      <c r="V36" s="453"/>
      <c r="W36" s="460"/>
      <c r="X36" s="468"/>
      <c r="Y36" s="453"/>
      <c r="Z36" s="460"/>
      <c r="AA36" s="468"/>
      <c r="AB36" s="453"/>
      <c r="AC36" s="460"/>
      <c r="AD36" s="468"/>
      <c r="AE36" s="453"/>
      <c r="AF36" s="460"/>
      <c r="AG36" s="468"/>
      <c r="AH36" s="453" t="s">
        <v>22</v>
      </c>
      <c r="AI36" s="460">
        <v>1</v>
      </c>
      <c r="AJ36" s="468"/>
      <c r="AK36" s="453"/>
      <c r="AL36" s="460"/>
      <c r="AM36" s="468"/>
      <c r="AN36" s="453" t="s">
        <v>61</v>
      </c>
      <c r="AO36" s="460">
        <v>11</v>
      </c>
      <c r="AP36" s="468"/>
      <c r="AQ36" s="453" t="s">
        <v>61</v>
      </c>
      <c r="AR36" s="460">
        <v>11</v>
      </c>
      <c r="AS36" s="468"/>
      <c r="AT36" s="453"/>
      <c r="AU36" s="460"/>
      <c r="AV36" s="468"/>
      <c r="AW36" s="453" t="s">
        <v>100</v>
      </c>
      <c r="AX36" s="460">
        <v>1</v>
      </c>
      <c r="AY36" s="468"/>
      <c r="AZ36" s="453"/>
      <c r="BA36" s="460"/>
      <c r="BB36" s="468"/>
      <c r="BC36" s="453"/>
      <c r="BD36" s="460"/>
      <c r="BE36" s="468"/>
      <c r="BF36" s="453">
        <v>609631</v>
      </c>
      <c r="BG36" s="460">
        <v>1</v>
      </c>
      <c r="BH36" s="468"/>
      <c r="BI36" s="453"/>
      <c r="BJ36" s="460"/>
      <c r="BK36" s="468"/>
      <c r="BL36" s="453" t="s">
        <v>169</v>
      </c>
      <c r="BM36" s="460">
        <v>2</v>
      </c>
      <c r="BN36" s="468"/>
      <c r="BO36" s="453"/>
      <c r="BP36" s="460"/>
      <c r="BQ36" s="468"/>
      <c r="BR36" s="203" t="s">
        <v>129</v>
      </c>
      <c r="BS36" s="204">
        <v>1</v>
      </c>
      <c r="BT36" s="468"/>
      <c r="BU36" s="453"/>
      <c r="BV36" s="460"/>
      <c r="BW36" s="468"/>
      <c r="BX36" s="466" t="s">
        <v>83</v>
      </c>
      <c r="BY36" s="459">
        <v>8</v>
      </c>
      <c r="BZ36" s="468"/>
      <c r="CA36" s="453" t="s">
        <v>83</v>
      </c>
      <c r="CB36" s="460">
        <v>8</v>
      </c>
      <c r="CC36" s="468"/>
      <c r="CD36" s="453">
        <v>609513</v>
      </c>
      <c r="CE36" s="460">
        <v>1</v>
      </c>
      <c r="CF36" s="468"/>
      <c r="CG36" s="453"/>
      <c r="CH36" s="460"/>
      <c r="CI36" s="468"/>
      <c r="CJ36" s="453"/>
      <c r="CK36" s="460"/>
      <c r="CL36" s="468"/>
      <c r="CM36" s="466">
        <v>800204</v>
      </c>
      <c r="CN36" s="465">
        <v>4</v>
      </c>
      <c r="CO36" s="468"/>
      <c r="CP36" s="466">
        <v>0</v>
      </c>
      <c r="CQ36" s="465">
        <v>0</v>
      </c>
      <c r="CR36" s="468"/>
      <c r="CS36" s="466"/>
      <c r="CT36" s="465"/>
      <c r="CU36" s="468"/>
      <c r="CV36" s="466" t="s">
        <v>189</v>
      </c>
      <c r="CW36" s="465">
        <v>4</v>
      </c>
      <c r="CX36" s="468"/>
      <c r="CY36" s="466">
        <v>690902</v>
      </c>
      <c r="CZ36" s="465">
        <v>2</v>
      </c>
      <c r="DA36" s="468"/>
      <c r="DB36" s="467"/>
      <c r="DC36" s="467"/>
      <c r="DD36" s="468"/>
      <c r="DE36" s="467"/>
      <c r="DF36" s="467"/>
      <c r="DG36" s="468"/>
      <c r="DH36" s="467"/>
      <c r="DI36" s="467"/>
      <c r="DJ36" s="468"/>
      <c r="DK36" s="467"/>
      <c r="DL36" s="467"/>
      <c r="DM36" s="468"/>
      <c r="DN36" s="466">
        <v>0</v>
      </c>
      <c r="DO36" s="465">
        <v>0</v>
      </c>
      <c r="DP36" s="468"/>
      <c r="DQ36" s="466" t="s">
        <v>103</v>
      </c>
      <c r="DR36" s="465">
        <v>2</v>
      </c>
      <c r="DS36" s="468"/>
      <c r="DT36" s="466">
        <v>800218</v>
      </c>
      <c r="DU36" s="465">
        <v>8</v>
      </c>
      <c r="DV36" s="468"/>
      <c r="DW36" s="466" t="s">
        <v>59</v>
      </c>
      <c r="DX36" s="465">
        <v>4</v>
      </c>
      <c r="DY36" s="468"/>
      <c r="DZ36" s="466">
        <v>0</v>
      </c>
      <c r="EA36" s="465">
        <v>0</v>
      </c>
      <c r="EB36" s="468"/>
      <c r="EC36" s="466">
        <v>0</v>
      </c>
      <c r="ED36" s="465">
        <v>0</v>
      </c>
      <c r="EE36" s="468"/>
      <c r="EF36" s="466">
        <v>0</v>
      </c>
      <c r="EG36" s="465">
        <v>0</v>
      </c>
      <c r="EH36" s="468"/>
      <c r="EI36" s="466">
        <v>800218</v>
      </c>
      <c r="EJ36" s="465">
        <v>8</v>
      </c>
      <c r="EK36" s="468"/>
      <c r="EL36" s="466" t="s">
        <v>59</v>
      </c>
      <c r="EM36" s="465">
        <v>4</v>
      </c>
      <c r="EN36" s="468"/>
      <c r="EO36" s="466" t="s">
        <v>59</v>
      </c>
      <c r="EP36" s="465">
        <v>4</v>
      </c>
      <c r="EQ36" s="468"/>
      <c r="ER36" s="466">
        <v>800218</v>
      </c>
      <c r="ES36" s="465">
        <v>4</v>
      </c>
      <c r="ET36" s="468"/>
      <c r="EU36" s="399" t="s">
        <v>277</v>
      </c>
      <c r="EV36" s="392"/>
      <c r="EW36" s="442"/>
      <c r="EX36" s="399"/>
      <c r="EY36" s="392"/>
      <c r="EZ36" s="442"/>
      <c r="FA36" s="399" t="s">
        <v>86</v>
      </c>
      <c r="FB36" s="392">
        <v>1</v>
      </c>
      <c r="FC36" s="442"/>
      <c r="FD36" s="399" t="s">
        <v>86</v>
      </c>
      <c r="FE36" s="392">
        <v>1</v>
      </c>
      <c r="FF36" s="442"/>
      <c r="FG36" s="399"/>
      <c r="FH36" s="392"/>
      <c r="FI36" s="442"/>
      <c r="FJ36" s="399" t="s">
        <v>59</v>
      </c>
      <c r="FK36" s="392">
        <v>4</v>
      </c>
      <c r="FL36" s="442"/>
      <c r="FM36" s="399" t="s">
        <v>59</v>
      </c>
      <c r="FN36" s="392">
        <v>4</v>
      </c>
      <c r="FO36" s="442"/>
      <c r="FP36" s="399" t="s">
        <v>59</v>
      </c>
      <c r="FQ36" s="392">
        <v>4</v>
      </c>
      <c r="FR36" s="442"/>
      <c r="FS36" s="399" t="s">
        <v>59</v>
      </c>
      <c r="FT36" s="392">
        <v>4</v>
      </c>
      <c r="FU36" s="442"/>
      <c r="FV36" s="399" t="s">
        <v>59</v>
      </c>
      <c r="FW36" s="392">
        <v>4</v>
      </c>
      <c r="FX36" s="442"/>
      <c r="FY36" s="399" t="s">
        <v>59</v>
      </c>
      <c r="FZ36" s="392">
        <v>4</v>
      </c>
    </row>
    <row r="37" spans="2:182">
      <c r="B37" s="502"/>
      <c r="C37" s="592"/>
      <c r="D37" s="593"/>
      <c r="E37" s="513"/>
      <c r="F37" s="514"/>
      <c r="G37" s="514"/>
      <c r="H37" s="514"/>
      <c r="I37" s="515"/>
      <c r="J37" s="2"/>
      <c r="K37" s="455">
        <f t="shared" si="6"/>
        <v>0</v>
      </c>
      <c r="L37" s="588">
        <f t="shared" ref="L37" si="24">IF($L$8=$D$132,Z37,IF($L$8=$D$135,AC37,IF($L$8=$D$138,AF37,IF($L$8=$D$141,AI37,IF($L$8=$D$144,AL37,IF($L$8=$D$147,AO37,IF($L$8=$D$153,AU37,IF($L$8=$D$156,AX37,IF($L$8=$D$159,BA37,IF($L$8=$D$162,BD37,IF($L$8=$D$165,BG37,IF($L$8=$D$171,BM37,IF($L$8=$BO$16,BP37,IF($L$8=$BR$16,BS37,IF($L$8=$BU$16,BV37,IF($L$8=$BX$16,BY37,IF($L$8=$CA$16,CB37,IF($L$8=$CD$16,CE37,IF($L$8=$CG$16,CH37,IF($L$8=$CJ$16,CK37,IF($L$8=$CM$16,CN37,IF($L$8=$CP$16,CQ37,IF($L$8=$CS$16,CT37,IF($L$8=$CV$16,CW37,IF($L$8=$CY$16,CZ37,IF($L$8=$DB$16,DC37,IF($L$8=$DE$16,DF37,IF($L$8=$DH$16,DI37,IF($L$8=$DK$16,DL37,IF($L$8=$DN$16,DO37,IF($L$8=$DQ$16,DR37,IF($L$8=$DT$16,DU37,IF($L$8=$DW$16,DX37,IF($L$8=$DZ$16,EA37,IF($L$8=$EC$16,ED37,IF($L$8=$EF$16,EG37,IF($L$8=$EI$16,EJ37,IF($L$8=$EL$16,EM37,IF($L$8=$EO$16,EP37,IF($L$8=$ER$16,ES37,IF($L$8=$BI$16,BJ37,IF($L$8=$AQ$16,AR37,IF($L$8=$V$16,W37,IF($L$8=EU34,EV37,IF($L$8=$EX$16,EY37,IF($L$8=$FA$16,FB37,IF($L$8=$FD$16,FE37,IF($L$8=$FG$16,FH37,IF($L$8=$FJ$16,FK37,IF($L$8=$FM$16,FN37,IF($L$8=$FS$16,FT37,IF($L$8=$FV$16,FW37,IF($L$8=$FY$16,FZ37)))))))))))))))))))))))))))))))))))))))))))))))))))))</f>
        <v>0</v>
      </c>
      <c r="M37" s="514"/>
      <c r="N37" s="513"/>
      <c r="O37" s="514"/>
      <c r="P37" s="514"/>
      <c r="Q37" s="514"/>
      <c r="R37" s="514"/>
      <c r="S37" s="515"/>
      <c r="U37" s="99"/>
      <c r="V37" s="453"/>
      <c r="W37" s="460"/>
      <c r="X37" s="468"/>
      <c r="Y37" s="453"/>
      <c r="Z37" s="460"/>
      <c r="AA37" s="468"/>
      <c r="AB37" s="453"/>
      <c r="AC37" s="460"/>
      <c r="AD37" s="468"/>
      <c r="AE37" s="453"/>
      <c r="AF37" s="460"/>
      <c r="AG37" s="468"/>
      <c r="AH37" s="453"/>
      <c r="AI37" s="460"/>
      <c r="AJ37" s="468"/>
      <c r="AK37" s="453"/>
      <c r="AL37" s="460"/>
      <c r="AM37" s="468"/>
      <c r="AN37" s="453" t="s">
        <v>83</v>
      </c>
      <c r="AO37" s="460">
        <v>8</v>
      </c>
      <c r="AP37" s="468"/>
      <c r="AQ37" s="453" t="s">
        <v>83</v>
      </c>
      <c r="AR37" s="460">
        <v>8</v>
      </c>
      <c r="AS37" s="468"/>
      <c r="AT37" s="453"/>
      <c r="AU37" s="460"/>
      <c r="AV37" s="468"/>
      <c r="AW37" s="466"/>
      <c r="AX37" s="465"/>
      <c r="AY37" s="468"/>
      <c r="AZ37" s="453"/>
      <c r="BA37" s="460"/>
      <c r="BB37" s="468"/>
      <c r="BC37" s="453"/>
      <c r="BD37" s="460"/>
      <c r="BE37" s="468"/>
      <c r="BF37" s="453" t="s">
        <v>104</v>
      </c>
      <c r="BG37" s="460">
        <v>1</v>
      </c>
      <c r="BH37" s="468"/>
      <c r="BI37" s="466"/>
      <c r="BJ37" s="465"/>
      <c r="BK37" s="468"/>
      <c r="BL37" s="466">
        <v>609637</v>
      </c>
      <c r="BM37" s="465">
        <v>2</v>
      </c>
      <c r="BN37" s="468"/>
      <c r="BO37" s="466"/>
      <c r="BP37" s="465"/>
      <c r="BQ37" s="468"/>
      <c r="BR37" s="209" t="s">
        <v>128</v>
      </c>
      <c r="BS37" s="210">
        <v>1</v>
      </c>
      <c r="BT37" s="468"/>
      <c r="BU37" s="466"/>
      <c r="BV37" s="465"/>
      <c r="BW37" s="468"/>
      <c r="BX37" s="466">
        <v>800804</v>
      </c>
      <c r="BY37" s="459">
        <v>8</v>
      </c>
      <c r="BZ37" s="468"/>
      <c r="CA37" s="466">
        <v>800804</v>
      </c>
      <c r="CB37" s="465">
        <v>8</v>
      </c>
      <c r="CC37" s="468"/>
      <c r="CD37" s="466"/>
      <c r="CE37" s="465"/>
      <c r="CF37" s="468"/>
      <c r="CG37" s="466"/>
      <c r="CH37" s="465"/>
      <c r="CI37" s="468"/>
      <c r="CJ37" s="466"/>
      <c r="CK37" s="465"/>
      <c r="CL37" s="468"/>
      <c r="CM37" s="466"/>
      <c r="CN37" s="465"/>
      <c r="CO37" s="468"/>
      <c r="CP37" s="466"/>
      <c r="CQ37" s="465"/>
      <c r="CR37" s="449"/>
      <c r="CS37" s="466"/>
      <c r="CT37" s="465"/>
      <c r="CU37" s="468"/>
      <c r="CV37" s="466" t="s">
        <v>190</v>
      </c>
      <c r="CW37" s="465">
        <v>2</v>
      </c>
      <c r="CX37" s="468"/>
      <c r="CY37" s="466">
        <v>609637</v>
      </c>
      <c r="CZ37" s="465">
        <v>1</v>
      </c>
      <c r="DA37" s="468"/>
      <c r="DB37" s="466">
        <v>0</v>
      </c>
      <c r="DC37" s="465">
        <v>0</v>
      </c>
      <c r="DD37" s="468"/>
      <c r="DE37" s="466">
        <v>0</v>
      </c>
      <c r="DF37" s="465">
        <v>0</v>
      </c>
      <c r="DG37" s="468"/>
      <c r="DH37" s="466">
        <v>0</v>
      </c>
      <c r="DI37" s="465">
        <v>0</v>
      </c>
      <c r="DJ37" s="468"/>
      <c r="DK37" s="466">
        <v>0</v>
      </c>
      <c r="DL37" s="465">
        <v>0</v>
      </c>
      <c r="DM37" s="468"/>
      <c r="DN37" s="466" t="s">
        <v>198</v>
      </c>
      <c r="DO37" s="465">
        <v>1</v>
      </c>
      <c r="DP37" s="468"/>
      <c r="DQ37" s="466">
        <v>0</v>
      </c>
      <c r="DR37" s="465">
        <v>0</v>
      </c>
      <c r="DS37" s="468"/>
      <c r="DT37" s="466" t="s">
        <v>22</v>
      </c>
      <c r="DU37" s="465">
        <v>2</v>
      </c>
      <c r="DV37" s="468"/>
      <c r="DW37" s="466"/>
      <c r="DX37" s="465"/>
      <c r="DY37" s="468"/>
      <c r="DZ37" s="466">
        <v>0</v>
      </c>
      <c r="EA37" s="465">
        <v>0</v>
      </c>
      <c r="EB37" s="468"/>
      <c r="EC37" s="466">
        <v>0</v>
      </c>
      <c r="ED37" s="465">
        <v>0</v>
      </c>
      <c r="EE37" s="468"/>
      <c r="EF37" s="466">
        <v>0</v>
      </c>
      <c r="EG37" s="465">
        <v>0</v>
      </c>
      <c r="EH37" s="468"/>
      <c r="EI37" s="466" t="s">
        <v>22</v>
      </c>
      <c r="EJ37" s="465">
        <v>2</v>
      </c>
      <c r="EK37" s="468"/>
      <c r="EL37" s="466"/>
      <c r="EM37" s="465"/>
      <c r="EN37" s="468"/>
      <c r="EO37" s="466"/>
      <c r="EP37" s="465"/>
      <c r="EQ37" s="468"/>
      <c r="ER37" s="466"/>
      <c r="ES37" s="465"/>
      <c r="ET37" s="468"/>
      <c r="EU37" s="399" t="s">
        <v>279</v>
      </c>
      <c r="EV37" s="392">
        <v>2</v>
      </c>
      <c r="EW37" s="442"/>
      <c r="EX37" s="399" t="s">
        <v>277</v>
      </c>
      <c r="EY37" s="392">
        <v>4</v>
      </c>
      <c r="EZ37" s="442"/>
      <c r="FA37" s="399" t="s">
        <v>128</v>
      </c>
      <c r="FB37" s="392">
        <v>1</v>
      </c>
      <c r="FC37" s="442"/>
      <c r="FD37" s="399" t="s">
        <v>128</v>
      </c>
      <c r="FE37" s="392">
        <v>1</v>
      </c>
      <c r="FF37" s="442"/>
      <c r="FG37" s="399"/>
      <c r="FH37" s="392"/>
      <c r="FI37" s="442"/>
      <c r="FJ37" s="399" t="s">
        <v>22</v>
      </c>
      <c r="FK37" s="392">
        <v>1</v>
      </c>
      <c r="FL37" s="442"/>
      <c r="FM37" s="399" t="s">
        <v>22</v>
      </c>
      <c r="FN37" s="392">
        <v>1</v>
      </c>
      <c r="FO37" s="442"/>
      <c r="FP37" s="399"/>
      <c r="FQ37" s="392"/>
      <c r="FR37" s="442"/>
      <c r="FS37" s="399">
        <v>609513</v>
      </c>
      <c r="FT37" s="392">
        <v>1</v>
      </c>
      <c r="FU37" s="442"/>
      <c r="FV37" s="399"/>
      <c r="FW37" s="392"/>
      <c r="FX37" s="442"/>
      <c r="FY37" s="399">
        <v>609513</v>
      </c>
      <c r="FZ37" s="392">
        <v>1</v>
      </c>
    </row>
    <row r="38" spans="2:182">
      <c r="B38" s="502"/>
      <c r="C38" s="592"/>
      <c r="D38" s="593"/>
      <c r="E38" s="513"/>
      <c r="F38" s="514"/>
      <c r="G38" s="514"/>
      <c r="H38" s="514"/>
      <c r="I38" s="515"/>
      <c r="J38" s="2"/>
      <c r="K38" s="455">
        <f t="shared" si="6"/>
        <v>0</v>
      </c>
      <c r="L38" s="588">
        <f>IF($L$8=$D$132,W37,IF($L$8=$D$135,AC37,IF($L$8=$D$138,AF37,IF($L$8=$D$141,AI37,IF($L$8=$D$144,AL37,IF($L$8=$D$147,AO37,IF($L$8=$D$153,AU37,IF($L$8=$D$156,AX37,IF($L$8=$D$159,BA37,IF($L$8=$D$162,BD37,IF($L$8=$D$165,BG37,IF($L$8=$D$171,BM37,IF($L$8=$BO$16,BP37,IF($L$8=$BR$16,BS37,IF($L$8=$BU$16,BV37,IF($L$8=$BX$16,BY37,IF($L$8=$CA$16,CB37,IF($L$8=$CD$16,CE37,IF($L$8=$CG$16,CH37,IF($L$8=$CJ$16,CK37,IF($L$8=$CM$16,CN37,IF($L$8=$CP$16,CQ37,IF($L$8=$CS$16,CT37,IF($L$8=$CV$16,CW37,IF($L$8=$CY$16,CZ37,IF($L$8=$DB$16,DC37,IF($L$8=$DE$16,DF37,IF($L$8=$DH$16,DI37,IF($L$8=$DK$16,DL37,IF($L$8=$DN$16,DO37,IF($L$8=$DQ$16,DR37,IF($L$8=$DT$16,DU37,IF($L$8=$DW$16,DX37,IF($L$8=$DZ$16,EA37,IF($L$8=$EC$16,ED37,IF($L$8=$EF$16,EG37,IF($L$8=$EI$16,EJ37,IF($L$8=$EL$16,EM37,IF($L$8=$EO$16,EP37,IF($L$8=$ER$16,ES37,IF($L$8=$BI$16,BJ37,IF($L$8=$AQ$16,AR37,0))))))))))))))))))))))))))))))))))))))))))</f>
        <v>0</v>
      </c>
      <c r="M38" s="514"/>
      <c r="N38" s="513"/>
      <c r="O38" s="514"/>
      <c r="P38" s="514"/>
      <c r="Q38" s="514"/>
      <c r="R38" s="514"/>
      <c r="S38" s="515"/>
      <c r="U38" s="99"/>
      <c r="V38" s="453"/>
      <c r="W38" s="460"/>
      <c r="X38" s="468"/>
      <c r="Y38" s="453"/>
      <c r="Z38" s="460"/>
      <c r="AA38" s="468"/>
      <c r="AB38" s="453"/>
      <c r="AC38" s="460"/>
      <c r="AD38" s="468"/>
      <c r="AE38" s="453"/>
      <c r="AF38" s="460"/>
      <c r="AG38" s="468"/>
      <c r="AH38" s="453"/>
      <c r="AI38" s="460"/>
      <c r="AJ38" s="468"/>
      <c r="AK38" s="453"/>
      <c r="AL38" s="460"/>
      <c r="AM38" s="468"/>
      <c r="AN38" s="453"/>
      <c r="AO38" s="460"/>
      <c r="AP38" s="468"/>
      <c r="AQ38" s="453"/>
      <c r="AR38" s="460"/>
      <c r="AS38" s="468"/>
      <c r="AT38" s="453"/>
      <c r="AU38" s="460"/>
      <c r="AV38" s="468"/>
      <c r="AW38" s="453"/>
      <c r="AX38" s="460"/>
      <c r="AY38" s="468"/>
      <c r="AZ38" s="453"/>
      <c r="BA38" s="460"/>
      <c r="BB38" s="468"/>
      <c r="BC38" s="453"/>
      <c r="BD38" s="460"/>
      <c r="BE38" s="468"/>
      <c r="BF38" s="453"/>
      <c r="BG38" s="460"/>
      <c r="BH38" s="468"/>
      <c r="BI38" s="466"/>
      <c r="BJ38" s="465"/>
      <c r="BK38" s="468"/>
      <c r="BL38" s="466"/>
      <c r="BM38" s="465"/>
      <c r="BN38" s="468"/>
      <c r="BO38" s="466"/>
      <c r="BP38" s="465"/>
      <c r="BQ38" s="468"/>
      <c r="BR38" s="466"/>
      <c r="BS38" s="465"/>
      <c r="BT38" s="468"/>
      <c r="BU38" s="466"/>
      <c r="BV38" s="465"/>
      <c r="BW38" s="468"/>
      <c r="BX38" s="466"/>
      <c r="BY38" s="465"/>
      <c r="BZ38" s="468"/>
      <c r="CA38" s="466"/>
      <c r="CB38" s="465"/>
      <c r="CC38" s="468"/>
      <c r="CD38" s="466"/>
      <c r="CE38" s="465"/>
      <c r="CF38" s="468"/>
      <c r="CG38" s="466"/>
      <c r="CH38" s="465"/>
      <c r="CI38" s="468"/>
      <c r="CJ38" s="466"/>
      <c r="CK38" s="465"/>
      <c r="CL38" s="468"/>
      <c r="CM38" s="466"/>
      <c r="CN38" s="465"/>
      <c r="CO38" s="468"/>
      <c r="CP38" s="466"/>
      <c r="CQ38" s="465"/>
      <c r="CR38" s="449"/>
      <c r="CS38" s="466"/>
      <c r="CT38" s="465"/>
      <c r="CU38" s="468"/>
      <c r="CV38" s="466"/>
      <c r="CW38" s="465"/>
      <c r="CX38" s="468"/>
      <c r="CY38" s="466">
        <v>800218</v>
      </c>
      <c r="CZ38" s="465">
        <v>8</v>
      </c>
      <c r="DA38" s="468"/>
      <c r="DB38" s="466"/>
      <c r="DC38" s="465"/>
      <c r="DD38" s="468"/>
      <c r="DE38" s="466"/>
      <c r="DF38" s="465"/>
      <c r="DG38" s="468"/>
      <c r="DH38" s="466"/>
      <c r="DI38" s="465"/>
      <c r="DJ38" s="468"/>
      <c r="DK38" s="466"/>
      <c r="DL38" s="465"/>
      <c r="DM38" s="468"/>
      <c r="DN38" s="466" t="s">
        <v>197</v>
      </c>
      <c r="DO38" s="465">
        <v>5</v>
      </c>
      <c r="DP38" s="468"/>
      <c r="DQ38" s="466">
        <v>0</v>
      </c>
      <c r="DR38" s="465">
        <v>0</v>
      </c>
      <c r="DS38" s="468"/>
      <c r="DT38" s="466">
        <v>609637</v>
      </c>
      <c r="DU38" s="465">
        <v>1</v>
      </c>
      <c r="DV38" s="468"/>
      <c r="DW38" s="466">
        <v>0</v>
      </c>
      <c r="DX38" s="465">
        <v>0</v>
      </c>
      <c r="DY38" s="468"/>
      <c r="DZ38" s="466">
        <v>0</v>
      </c>
      <c r="EA38" s="465">
        <v>0</v>
      </c>
      <c r="EB38" s="468"/>
      <c r="EC38" s="466">
        <v>0</v>
      </c>
      <c r="ED38" s="465">
        <v>0</v>
      </c>
      <c r="EE38" s="468"/>
      <c r="EF38" s="466">
        <v>0</v>
      </c>
      <c r="EG38" s="465">
        <v>0</v>
      </c>
      <c r="EH38" s="468"/>
      <c r="EI38" s="466">
        <v>609637</v>
      </c>
      <c r="EJ38" s="465">
        <v>1</v>
      </c>
      <c r="EK38" s="468"/>
      <c r="EL38" s="466">
        <v>0</v>
      </c>
      <c r="EM38" s="465">
        <v>0</v>
      </c>
      <c r="EN38" s="468"/>
      <c r="EO38" s="466">
        <v>0</v>
      </c>
      <c r="EP38" s="465">
        <v>0</v>
      </c>
      <c r="EQ38" s="468"/>
      <c r="ER38" s="466">
        <v>0</v>
      </c>
      <c r="ES38" s="465">
        <v>0</v>
      </c>
      <c r="ET38" s="468"/>
      <c r="EU38" s="399"/>
      <c r="EV38" s="392"/>
      <c r="EW38" s="442"/>
      <c r="EX38" s="399" t="s">
        <v>281</v>
      </c>
      <c r="EY38" s="392">
        <v>4</v>
      </c>
      <c r="EZ38" s="442"/>
      <c r="FA38" s="399"/>
      <c r="FB38" s="392"/>
      <c r="FC38" s="442"/>
      <c r="FD38" s="399"/>
      <c r="FE38" s="392"/>
      <c r="FF38" s="442"/>
      <c r="FG38" s="399"/>
      <c r="FH38" s="392"/>
      <c r="FI38" s="442"/>
      <c r="FJ38" s="399" t="s">
        <v>21</v>
      </c>
      <c r="FK38" s="392">
        <v>8</v>
      </c>
      <c r="FL38" s="442"/>
      <c r="FM38" s="399" t="s">
        <v>21</v>
      </c>
      <c r="FN38" s="392">
        <v>8</v>
      </c>
      <c r="FO38" s="442"/>
      <c r="FP38" s="399" t="s">
        <v>21</v>
      </c>
      <c r="FQ38" s="392">
        <v>12</v>
      </c>
      <c r="FR38" s="442"/>
      <c r="FS38" s="399" t="s">
        <v>21</v>
      </c>
      <c r="FT38" s="392">
        <v>8</v>
      </c>
      <c r="FU38" s="442"/>
      <c r="FV38" s="399" t="s">
        <v>21</v>
      </c>
      <c r="FW38" s="392">
        <v>8</v>
      </c>
      <c r="FX38" s="442"/>
      <c r="FY38" s="399" t="s">
        <v>21</v>
      </c>
      <c r="FZ38" s="392">
        <v>8</v>
      </c>
    </row>
    <row r="39" spans="2:182" ht="15.75" thickBot="1">
      <c r="B39" s="502"/>
      <c r="C39" s="592"/>
      <c r="D39" s="593"/>
      <c r="E39" s="513"/>
      <c r="F39" s="514"/>
      <c r="G39" s="514"/>
      <c r="H39" s="514"/>
      <c r="I39" s="515"/>
      <c r="J39" s="2"/>
      <c r="K39" s="455">
        <f t="shared" si="6"/>
        <v>0</v>
      </c>
      <c r="L39" s="588">
        <f>IF($L$8=$D$132,W38,IF($L$8=$D$135,AC38,IF($L$8=$D$138,AF38,IF($L$8=$D$141,AI38,IF($L$8=$D$144,AL38,IF($L$8=$D$147,AO38,IF($L$8=$D$153,AU38,IF($L$8=$D$156,AX38,IF($L$8=$D$159,BA38,IF($L$8=$D$162,BD38,IF($L$8=$D$165,BG38,IF($L$8=$D$171,BM38,IF($L$8=$BO$16,BP38,IF($L$8=$BR$16,BS38,IF($L$8=$BU$16,BV38,IF($L$8=$BX$16,BY38,IF($L$8=$CA$16,CB38,IF($L$8=$CD$16,CE38,IF($L$8=$CG$16,CH38,IF($L$8=$CJ$16,CK38,IF($L$8=$CM$16,CN38,IF($L$8=$CP$16,CQ38,IF($L$8=$CS$16,CT38,IF($L$8=$CV$16,CW38,IF($L$8=$CY$16,CZ38,IF($L$8=$DB$16,DC38,IF($L$8=$DE$16,DF38,IF($L$8=$DH$16,DI38,IF($L$8=$DK$16,DL38,IF($L$8=$DN$16,DO38,IF($L$8=$DQ$16,DR38,IF($L$8=$DT$16,DU38,IF($L$8=$DW$16,DX38,IF($L$8=$DZ$16,EA38,IF($L$8=$EC$16,ED38,IF($L$8=$EF$16,EG38,IF($L$8=$EI$16,EJ38,IF($L$8=$EL$16,EM38,IF($L$8=$EO$16,EP38,IF($L$8=$ER$16,ES38,IF($L$8=$BI$16,BJ38,IF($L$8=$AQ$16,AR38,0))))))))))))))))))))))))))))))))))))))))))</f>
        <v>0</v>
      </c>
      <c r="M39" s="514"/>
      <c r="N39" s="513"/>
      <c r="O39" s="514"/>
      <c r="P39" s="514"/>
      <c r="Q39" s="514"/>
      <c r="R39" s="514"/>
      <c r="S39" s="515"/>
      <c r="U39" s="99"/>
      <c r="V39" s="10"/>
      <c r="W39" s="96"/>
      <c r="X39" s="99"/>
      <c r="Y39" s="10"/>
      <c r="Z39" s="417"/>
      <c r="AA39" s="99"/>
      <c r="AB39" s="10"/>
      <c r="AC39" s="96"/>
      <c r="AD39" s="99"/>
      <c r="AE39" s="10"/>
      <c r="AF39" s="96"/>
      <c r="AG39" s="99"/>
      <c r="AH39" s="10"/>
      <c r="AI39" s="96"/>
      <c r="AJ39" s="99"/>
      <c r="AK39" s="10"/>
      <c r="AL39" s="96"/>
      <c r="AM39" s="99"/>
      <c r="AN39" s="10"/>
      <c r="AO39" s="96"/>
      <c r="AP39" s="99"/>
      <c r="AQ39" s="10"/>
      <c r="AR39" s="178"/>
      <c r="AS39" s="99"/>
      <c r="AT39" s="10"/>
      <c r="AU39" s="96"/>
      <c r="AV39" s="99"/>
      <c r="AW39" s="10"/>
      <c r="AX39" s="96"/>
      <c r="AY39" s="99"/>
      <c r="AZ39" s="10"/>
      <c r="BA39" s="96"/>
      <c r="BB39" s="99"/>
      <c r="BC39" s="10" t="s">
        <v>59</v>
      </c>
      <c r="BD39" s="96">
        <v>4</v>
      </c>
      <c r="BE39" s="99"/>
      <c r="BF39" s="10" t="s">
        <v>59</v>
      </c>
      <c r="BG39" s="96">
        <v>4</v>
      </c>
      <c r="BH39" s="99"/>
      <c r="BI39" s="26"/>
      <c r="BJ39" s="22"/>
      <c r="BK39" s="99"/>
      <c r="BL39" s="26"/>
      <c r="BM39" s="22"/>
      <c r="BN39" s="99"/>
      <c r="BO39" s="26"/>
      <c r="BP39" s="22"/>
      <c r="BQ39" s="99"/>
      <c r="BR39" s="26"/>
      <c r="BS39" s="22"/>
      <c r="BT39" s="99"/>
      <c r="BU39" s="26"/>
      <c r="BV39" s="22"/>
      <c r="BW39" s="99"/>
      <c r="BX39" s="26"/>
      <c r="BY39" s="22"/>
      <c r="BZ39" s="99"/>
      <c r="CA39" s="26"/>
      <c r="CB39" s="22"/>
      <c r="CC39" s="99"/>
      <c r="CD39" s="26"/>
      <c r="CE39" s="22"/>
      <c r="CF39" s="99"/>
      <c r="CG39" s="26"/>
      <c r="CH39" s="22"/>
      <c r="CI39" s="99"/>
      <c r="CJ39" s="26"/>
      <c r="CK39" s="22"/>
      <c r="CL39" s="99"/>
      <c r="CM39" s="26"/>
      <c r="CN39" s="22"/>
      <c r="CO39" s="99"/>
      <c r="CP39" s="26"/>
      <c r="CQ39" s="22"/>
      <c r="CR39" s="53"/>
      <c r="CS39" s="26"/>
      <c r="CT39" s="22"/>
      <c r="CU39" s="99"/>
      <c r="CV39" s="26"/>
      <c r="CW39" s="22"/>
      <c r="CX39" s="99"/>
      <c r="CY39" s="26" t="s">
        <v>22</v>
      </c>
      <c r="CZ39" s="22">
        <v>2</v>
      </c>
      <c r="DA39" s="99"/>
      <c r="DB39" s="26"/>
      <c r="DC39" s="22"/>
      <c r="DD39" s="99"/>
      <c r="DE39" s="26"/>
      <c r="DF39" s="22"/>
      <c r="DG39" s="99"/>
      <c r="DH39" s="26"/>
      <c r="DI39" s="22"/>
      <c r="DJ39" s="99"/>
      <c r="DK39" s="26"/>
      <c r="DL39" s="22"/>
      <c r="DM39" s="99"/>
      <c r="DN39" s="26">
        <v>609444610</v>
      </c>
      <c r="DO39" s="22">
        <v>1</v>
      </c>
      <c r="DP39" s="99"/>
      <c r="DQ39" s="26">
        <v>0</v>
      </c>
      <c r="DR39" s="22">
        <v>0</v>
      </c>
      <c r="DS39" s="99"/>
      <c r="DT39" s="26">
        <v>690902</v>
      </c>
      <c r="DU39" s="22">
        <v>2</v>
      </c>
      <c r="DV39" s="99"/>
      <c r="DW39" s="26">
        <v>0</v>
      </c>
      <c r="DX39" s="22">
        <v>0</v>
      </c>
      <c r="DY39" s="99"/>
      <c r="DZ39" s="26">
        <v>0</v>
      </c>
      <c r="EA39" s="22">
        <v>0</v>
      </c>
      <c r="EB39" s="99"/>
      <c r="EC39" s="26">
        <v>0</v>
      </c>
      <c r="ED39" s="22">
        <v>0</v>
      </c>
      <c r="EE39" s="99"/>
      <c r="EF39" s="26">
        <v>0</v>
      </c>
      <c r="EG39" s="22">
        <v>0</v>
      </c>
      <c r="EH39" s="99"/>
      <c r="EI39" s="26">
        <v>690902</v>
      </c>
      <c r="EJ39" s="22">
        <v>2</v>
      </c>
      <c r="EK39" s="99"/>
      <c r="EL39" s="26">
        <v>0</v>
      </c>
      <c r="EM39" s="22">
        <v>0</v>
      </c>
      <c r="EN39" s="99"/>
      <c r="EO39" s="26">
        <v>0</v>
      </c>
      <c r="EP39" s="22">
        <v>0</v>
      </c>
      <c r="EQ39" s="99"/>
      <c r="ER39" s="26">
        <v>0</v>
      </c>
      <c r="ES39" s="22">
        <v>0</v>
      </c>
      <c r="ET39" s="99"/>
      <c r="EU39" s="400"/>
      <c r="EV39" s="401"/>
      <c r="EW39" s="211"/>
      <c r="EX39" s="400"/>
      <c r="EY39" s="401"/>
      <c r="EZ39" s="211"/>
      <c r="FA39" s="400"/>
      <c r="FB39" s="401"/>
      <c r="FC39" s="211"/>
      <c r="FD39" s="400"/>
      <c r="FE39" s="401"/>
      <c r="FF39" s="211"/>
      <c r="FG39" s="400"/>
      <c r="FH39" s="401"/>
      <c r="FI39" s="211"/>
      <c r="FJ39" s="400"/>
      <c r="FK39" s="401"/>
      <c r="FL39" s="211"/>
      <c r="FM39" s="400"/>
      <c r="FN39" s="401"/>
      <c r="FO39" s="211"/>
      <c r="FP39" s="400"/>
      <c r="FQ39" s="401"/>
      <c r="FR39" s="211"/>
      <c r="FS39" s="400" t="s">
        <v>86</v>
      </c>
      <c r="FT39" s="401">
        <v>1</v>
      </c>
      <c r="FU39" s="211"/>
      <c r="FV39" s="400" t="s">
        <v>292</v>
      </c>
      <c r="FW39" s="401">
        <v>1</v>
      </c>
      <c r="FX39" s="211"/>
      <c r="FY39" s="400"/>
      <c r="FZ39" s="401"/>
    </row>
    <row r="40" spans="2:182" ht="15.75" thickBot="1">
      <c r="B40" s="493"/>
      <c r="C40" s="606"/>
      <c r="D40" s="607"/>
      <c r="E40" s="513"/>
      <c r="F40" s="514"/>
      <c r="G40" s="514"/>
      <c r="H40" s="514"/>
      <c r="I40" s="515"/>
      <c r="J40" s="2"/>
      <c r="K40" s="454"/>
      <c r="L40" s="588"/>
      <c r="M40" s="514"/>
      <c r="N40" s="617"/>
      <c r="O40" s="596"/>
      <c r="P40" s="596"/>
      <c r="Q40" s="596"/>
      <c r="R40" s="596"/>
      <c r="S40" s="597"/>
      <c r="U40" s="99"/>
      <c r="V40" s="463" t="s">
        <v>70</v>
      </c>
      <c r="W40" s="464"/>
      <c r="X40" s="468"/>
      <c r="Y40" s="463" t="s">
        <v>70</v>
      </c>
      <c r="Z40" s="464"/>
      <c r="AA40" s="468"/>
      <c r="AB40" s="413" t="s">
        <v>70</v>
      </c>
      <c r="AC40" s="414"/>
      <c r="AD40" s="468"/>
      <c r="AE40" s="463" t="s">
        <v>70</v>
      </c>
      <c r="AF40" s="464"/>
      <c r="AG40" s="468"/>
      <c r="AH40" s="413" t="s">
        <v>70</v>
      </c>
      <c r="AI40" s="414"/>
      <c r="AK40" s="413" t="s">
        <v>70</v>
      </c>
      <c r="AL40" s="414"/>
      <c r="AM40" s="468"/>
      <c r="AN40" s="463" t="s">
        <v>70</v>
      </c>
      <c r="AO40" s="464"/>
      <c r="AP40" s="468"/>
      <c r="AQ40" s="463" t="s">
        <v>70</v>
      </c>
      <c r="AR40" s="464"/>
      <c r="AS40" s="468"/>
      <c r="AT40" s="463" t="s">
        <v>70</v>
      </c>
      <c r="AU40" s="464"/>
      <c r="AV40" s="468"/>
      <c r="AW40" s="463" t="s">
        <v>70</v>
      </c>
      <c r="AX40" s="464"/>
      <c r="AY40" s="468"/>
      <c r="AZ40" s="463" t="s">
        <v>70</v>
      </c>
      <c r="BA40" s="464"/>
      <c r="BB40" s="468"/>
      <c r="BC40" s="463" t="s">
        <v>70</v>
      </c>
      <c r="BD40" s="464"/>
      <c r="BE40" s="468"/>
      <c r="BF40" s="463" t="s">
        <v>70</v>
      </c>
      <c r="BG40" s="464"/>
      <c r="BH40" s="468"/>
      <c r="BI40" s="463" t="s">
        <v>70</v>
      </c>
      <c r="BJ40" s="464"/>
      <c r="BK40" s="468"/>
      <c r="BL40" s="463" t="s">
        <v>70</v>
      </c>
      <c r="BM40" s="464"/>
      <c r="BN40" s="468"/>
      <c r="BO40" s="463" t="s">
        <v>70</v>
      </c>
      <c r="BP40" s="464"/>
      <c r="BQ40" s="468"/>
      <c r="BR40" s="463" t="s">
        <v>70</v>
      </c>
      <c r="BS40" s="464"/>
      <c r="BT40" s="468"/>
      <c r="BU40" s="463" t="s">
        <v>70</v>
      </c>
      <c r="BV40" s="464"/>
      <c r="BW40" s="468"/>
      <c r="BX40" s="463" t="s">
        <v>70</v>
      </c>
      <c r="BY40" s="464"/>
      <c r="BZ40" s="468"/>
      <c r="CA40" s="463" t="s">
        <v>70</v>
      </c>
      <c r="CB40" s="464"/>
      <c r="CC40" s="468"/>
      <c r="CD40" s="463" t="s">
        <v>70</v>
      </c>
      <c r="CE40" s="464"/>
      <c r="CF40" s="468"/>
      <c r="CG40" s="463" t="s">
        <v>70</v>
      </c>
      <c r="CH40" s="464"/>
      <c r="CI40" s="468"/>
      <c r="CJ40" s="463" t="s">
        <v>70</v>
      </c>
      <c r="CK40" s="464"/>
      <c r="CL40" s="468"/>
      <c r="CM40" s="463" t="s">
        <v>70</v>
      </c>
      <c r="CN40" s="464"/>
      <c r="CO40" s="468"/>
      <c r="CP40" s="463" t="s">
        <v>70</v>
      </c>
      <c r="CQ40" s="464"/>
      <c r="CR40" s="448"/>
      <c r="CS40" s="463" t="s">
        <v>70</v>
      </c>
      <c r="CT40" s="464"/>
      <c r="CU40" s="468"/>
      <c r="CV40" s="463" t="s">
        <v>70</v>
      </c>
      <c r="CW40" s="464"/>
      <c r="CX40" s="468"/>
      <c r="CY40" s="463" t="s">
        <v>70</v>
      </c>
      <c r="CZ40" s="464"/>
      <c r="DA40" s="468"/>
      <c r="DB40" s="463" t="s">
        <v>70</v>
      </c>
      <c r="DC40" s="464"/>
      <c r="DD40" s="468"/>
      <c r="DE40" s="463" t="s">
        <v>70</v>
      </c>
      <c r="DF40" s="464"/>
      <c r="DG40" s="468"/>
      <c r="DH40" s="463" t="s">
        <v>70</v>
      </c>
      <c r="DI40" s="464"/>
      <c r="DJ40" s="468"/>
      <c r="DK40" s="463" t="s">
        <v>70</v>
      </c>
      <c r="DL40" s="464"/>
      <c r="DM40" s="468"/>
      <c r="DN40" s="463" t="s">
        <v>70</v>
      </c>
      <c r="DO40" s="464"/>
      <c r="DP40" s="468"/>
      <c r="DQ40" s="463" t="s">
        <v>70</v>
      </c>
      <c r="DR40" s="464"/>
      <c r="DS40" s="468"/>
      <c r="DT40" s="463" t="s">
        <v>70</v>
      </c>
      <c r="DU40" s="464"/>
      <c r="DV40" s="468"/>
      <c r="DW40" s="463" t="s">
        <v>70</v>
      </c>
      <c r="DX40" s="464"/>
      <c r="DY40" s="468"/>
      <c r="DZ40" s="463" t="s">
        <v>70</v>
      </c>
      <c r="EA40" s="464"/>
      <c r="EB40" s="468"/>
      <c r="EC40" s="463" t="s">
        <v>70</v>
      </c>
      <c r="ED40" s="464"/>
      <c r="EE40" s="468"/>
      <c r="EF40" s="463" t="s">
        <v>70</v>
      </c>
      <c r="EG40" s="464"/>
      <c r="EH40" s="468"/>
      <c r="EI40" s="463" t="s">
        <v>70</v>
      </c>
      <c r="EJ40" s="464"/>
      <c r="EK40" s="468"/>
      <c r="EL40" s="463" t="s">
        <v>70</v>
      </c>
      <c r="EM40" s="464"/>
      <c r="EN40" s="468"/>
      <c r="EO40" s="463" t="s">
        <v>70</v>
      </c>
      <c r="EP40" s="464"/>
      <c r="EQ40" s="468"/>
      <c r="ER40" s="463" t="s">
        <v>70</v>
      </c>
      <c r="ES40" s="464"/>
      <c r="ET40" s="468"/>
      <c r="EU40" s="402" t="s">
        <v>70</v>
      </c>
      <c r="EV40" s="403"/>
      <c r="EW40" s="442"/>
      <c r="EX40" s="402" t="s">
        <v>70</v>
      </c>
      <c r="EY40" s="403"/>
      <c r="EZ40" s="442"/>
      <c r="FA40" s="402" t="s">
        <v>70</v>
      </c>
      <c r="FB40" s="403"/>
      <c r="FC40" s="442"/>
      <c r="FD40" s="402" t="s">
        <v>70</v>
      </c>
      <c r="FE40" s="403"/>
      <c r="FF40" s="442"/>
      <c r="FG40" s="402" t="s">
        <v>70</v>
      </c>
      <c r="FH40" s="403"/>
      <c r="FI40" s="442"/>
      <c r="FJ40" s="402" t="s">
        <v>70</v>
      </c>
      <c r="FK40" s="403"/>
      <c r="FL40" s="442"/>
      <c r="FM40" s="402" t="s">
        <v>70</v>
      </c>
      <c r="FN40" s="403"/>
      <c r="FO40" s="442"/>
      <c r="FP40" s="402" t="s">
        <v>70</v>
      </c>
      <c r="FQ40" s="403"/>
      <c r="FR40" s="442"/>
      <c r="FS40" s="402" t="s">
        <v>70</v>
      </c>
      <c r="FT40" s="403"/>
      <c r="FU40" s="442"/>
      <c r="FV40" s="402" t="s">
        <v>70</v>
      </c>
      <c r="FW40" s="403"/>
      <c r="FX40" s="442"/>
      <c r="FY40" s="402" t="s">
        <v>70</v>
      </c>
      <c r="FZ40" s="403"/>
    </row>
    <row r="41" spans="2:182" ht="15.75" thickBot="1">
      <c r="B41" s="598" t="s">
        <v>308</v>
      </c>
      <c r="C41" s="599"/>
      <c r="D41" s="599"/>
      <c r="E41" s="599"/>
      <c r="F41" s="599"/>
      <c r="G41" s="599"/>
      <c r="H41" s="599"/>
      <c r="I41" s="600"/>
      <c r="J41" s="2"/>
      <c r="K41" s="577" t="s">
        <v>70</v>
      </c>
      <c r="L41" s="578"/>
      <c r="M41" s="578"/>
      <c r="N41" s="578"/>
      <c r="O41" s="578"/>
      <c r="P41" s="578"/>
      <c r="Q41" s="578"/>
      <c r="R41" s="578"/>
      <c r="S41" s="579"/>
      <c r="U41" s="99"/>
      <c r="V41" s="455" t="s">
        <v>15</v>
      </c>
      <c r="W41" s="419">
        <v>2</v>
      </c>
      <c r="X41" s="468"/>
      <c r="Y41" s="455" t="s">
        <v>15</v>
      </c>
      <c r="Z41" s="419">
        <v>2</v>
      </c>
      <c r="AA41" s="468"/>
      <c r="AB41" s="455" t="s">
        <v>15</v>
      </c>
      <c r="AC41" s="419">
        <v>0</v>
      </c>
      <c r="AD41" s="468"/>
      <c r="AE41" s="455" t="s">
        <v>15</v>
      </c>
      <c r="AF41" s="419">
        <v>2</v>
      </c>
      <c r="AG41" s="468"/>
      <c r="AH41" s="455" t="s">
        <v>15</v>
      </c>
      <c r="AI41" s="419">
        <v>0</v>
      </c>
      <c r="AJ41" s="99"/>
      <c r="AK41" s="455" t="s">
        <v>15</v>
      </c>
      <c r="AL41" s="419">
        <v>2</v>
      </c>
      <c r="AM41" s="468"/>
      <c r="AN41" s="455" t="s">
        <v>15</v>
      </c>
      <c r="AO41" s="451">
        <v>2</v>
      </c>
      <c r="AP41" s="468"/>
      <c r="AQ41" s="455" t="s">
        <v>15</v>
      </c>
      <c r="AR41" s="451">
        <v>2</v>
      </c>
      <c r="AS41" s="468"/>
      <c r="AT41" s="455" t="s">
        <v>15</v>
      </c>
      <c r="AU41" s="451">
        <v>1</v>
      </c>
      <c r="AV41" s="468"/>
      <c r="AW41" s="455" t="s">
        <v>15</v>
      </c>
      <c r="AX41" s="451">
        <v>2</v>
      </c>
      <c r="AY41" s="468"/>
      <c r="AZ41" s="455" t="s">
        <v>15</v>
      </c>
      <c r="BA41" s="451">
        <v>2</v>
      </c>
      <c r="BB41" s="468"/>
      <c r="BC41" s="455" t="s">
        <v>15</v>
      </c>
      <c r="BD41" s="451">
        <v>0</v>
      </c>
      <c r="BE41" s="468"/>
      <c r="BF41" s="455" t="s">
        <v>15</v>
      </c>
      <c r="BG41" s="451">
        <v>0</v>
      </c>
      <c r="BH41" s="468"/>
      <c r="BI41" s="455" t="s">
        <v>15</v>
      </c>
      <c r="BJ41" s="451">
        <v>2</v>
      </c>
      <c r="BK41" s="468"/>
      <c r="BL41" s="455" t="s">
        <v>15</v>
      </c>
      <c r="BM41" s="451">
        <v>0</v>
      </c>
      <c r="BN41" s="468"/>
      <c r="BO41" s="455" t="s">
        <v>15</v>
      </c>
      <c r="BP41" s="451">
        <v>2</v>
      </c>
      <c r="BQ41" s="468"/>
      <c r="BR41" s="455" t="s">
        <v>15</v>
      </c>
      <c r="BS41" s="451">
        <v>0</v>
      </c>
      <c r="BT41" s="468"/>
      <c r="BU41" s="455" t="s">
        <v>15</v>
      </c>
      <c r="BV41" s="451">
        <v>2</v>
      </c>
      <c r="BW41" s="468"/>
      <c r="BX41" s="455" t="s">
        <v>15</v>
      </c>
      <c r="BY41" s="451">
        <v>2</v>
      </c>
      <c r="BZ41" s="468"/>
      <c r="CA41" s="455" t="s">
        <v>15</v>
      </c>
      <c r="CB41" s="451">
        <v>2</v>
      </c>
      <c r="CC41" s="468"/>
      <c r="CD41" s="455" t="s">
        <v>15</v>
      </c>
      <c r="CE41" s="451">
        <v>2</v>
      </c>
      <c r="CF41" s="468"/>
      <c r="CG41" s="455" t="s">
        <v>15</v>
      </c>
      <c r="CH41" s="451">
        <v>0</v>
      </c>
      <c r="CI41" s="468"/>
      <c r="CJ41" s="455" t="s">
        <v>15</v>
      </c>
      <c r="CK41" s="451">
        <v>1</v>
      </c>
      <c r="CL41" s="468"/>
      <c r="CM41" s="455" t="s">
        <v>15</v>
      </c>
      <c r="CN41" s="451">
        <v>2</v>
      </c>
      <c r="CO41" s="468"/>
      <c r="CP41" s="455" t="s">
        <v>15</v>
      </c>
      <c r="CQ41" s="451">
        <v>1</v>
      </c>
      <c r="CR41" s="468"/>
      <c r="CS41" s="455" t="s">
        <v>15</v>
      </c>
      <c r="CT41" s="451">
        <v>0</v>
      </c>
      <c r="CU41" s="468"/>
      <c r="CV41" s="455" t="s">
        <v>15</v>
      </c>
      <c r="CW41" s="451">
        <v>0</v>
      </c>
      <c r="CX41" s="468"/>
      <c r="CY41" s="455" t="s">
        <v>15</v>
      </c>
      <c r="CZ41" s="451">
        <v>2</v>
      </c>
      <c r="DA41" s="468"/>
      <c r="DB41" s="455" t="s">
        <v>15</v>
      </c>
      <c r="DC41" s="451">
        <v>2</v>
      </c>
      <c r="DD41" s="468"/>
      <c r="DE41" s="455" t="s">
        <v>15</v>
      </c>
      <c r="DF41" s="451">
        <v>2</v>
      </c>
      <c r="DG41" s="468"/>
      <c r="DH41" s="455" t="s">
        <v>15</v>
      </c>
      <c r="DI41" s="451">
        <v>2</v>
      </c>
      <c r="DJ41" s="468"/>
      <c r="DK41" s="455" t="s">
        <v>15</v>
      </c>
      <c r="DL41" s="451">
        <v>4</v>
      </c>
      <c r="DM41" s="468"/>
      <c r="DN41" s="455" t="s">
        <v>15</v>
      </c>
      <c r="DO41" s="451">
        <v>0</v>
      </c>
      <c r="DP41" s="468"/>
      <c r="DQ41" s="455" t="s">
        <v>15</v>
      </c>
      <c r="DR41" s="451">
        <v>0</v>
      </c>
      <c r="DS41" s="468"/>
      <c r="DT41" s="455" t="s">
        <v>15</v>
      </c>
      <c r="DU41" s="451">
        <v>4</v>
      </c>
      <c r="DV41" s="468"/>
      <c r="DW41" s="455" t="s">
        <v>15</v>
      </c>
      <c r="DX41" s="451">
        <v>0</v>
      </c>
      <c r="DY41" s="468"/>
      <c r="DZ41" s="455" t="s">
        <v>15</v>
      </c>
      <c r="EA41" s="451">
        <v>2</v>
      </c>
      <c r="EB41" s="468"/>
      <c r="EC41" s="455" t="s">
        <v>15</v>
      </c>
      <c r="ED41" s="451">
        <v>2</v>
      </c>
      <c r="EE41" s="468"/>
      <c r="EF41" s="455" t="s">
        <v>15</v>
      </c>
      <c r="EG41" s="451">
        <v>2</v>
      </c>
      <c r="EH41" s="468"/>
      <c r="EI41" s="455" t="s">
        <v>15</v>
      </c>
      <c r="EJ41" s="451">
        <v>4</v>
      </c>
      <c r="EK41" s="468"/>
      <c r="EL41" s="455" t="s">
        <v>15</v>
      </c>
      <c r="EM41" s="451">
        <v>2</v>
      </c>
      <c r="EN41" s="468"/>
      <c r="EO41" s="455" t="s">
        <v>15</v>
      </c>
      <c r="EP41" s="451">
        <v>2</v>
      </c>
      <c r="EQ41" s="468"/>
      <c r="ER41" s="455" t="s">
        <v>15</v>
      </c>
      <c r="ES41" s="451">
        <v>1</v>
      </c>
      <c r="ET41" s="468"/>
      <c r="EU41" s="404" t="s">
        <v>15</v>
      </c>
      <c r="EV41" s="390">
        <v>3</v>
      </c>
      <c r="EW41" s="442"/>
      <c r="EX41" s="404" t="s">
        <v>15</v>
      </c>
      <c r="EY41" s="390">
        <v>2</v>
      </c>
      <c r="EZ41" s="442"/>
      <c r="FA41" s="404" t="s">
        <v>15</v>
      </c>
      <c r="FB41" s="390">
        <v>2</v>
      </c>
      <c r="FC41" s="442"/>
      <c r="FD41" s="404" t="s">
        <v>15</v>
      </c>
      <c r="FE41" s="390">
        <v>2</v>
      </c>
      <c r="FF41" s="442"/>
      <c r="FG41" s="404" t="s">
        <v>15</v>
      </c>
      <c r="FH41" s="390">
        <v>2</v>
      </c>
      <c r="FI41" s="442"/>
      <c r="FJ41" s="404" t="s">
        <v>15</v>
      </c>
      <c r="FK41" s="390">
        <v>3</v>
      </c>
      <c r="FL41" s="442"/>
      <c r="FM41" s="404" t="s">
        <v>15</v>
      </c>
      <c r="FN41" s="390">
        <v>3</v>
      </c>
      <c r="FO41" s="442"/>
      <c r="FP41" s="404" t="s">
        <v>15</v>
      </c>
      <c r="FQ41" s="390"/>
      <c r="FR41" s="442"/>
      <c r="FS41" s="404" t="s">
        <v>15</v>
      </c>
      <c r="FT41" s="390">
        <v>2</v>
      </c>
      <c r="FU41" s="442"/>
      <c r="FV41" s="404" t="s">
        <v>15</v>
      </c>
      <c r="FW41" s="390">
        <v>2</v>
      </c>
      <c r="FX41" s="442"/>
      <c r="FY41" s="404" t="s">
        <v>15</v>
      </c>
      <c r="FZ41" s="390">
        <v>2</v>
      </c>
    </row>
    <row r="42" spans="2:182">
      <c r="B42" s="501" t="str">
        <f>IF($D$8=$V$51,V66,IF($D$8=$Y$51,Y66,IF($D$8=$AB$51,AB66,IF($D$8=$AE$51,AE68))))</f>
        <v>TFTX 6*160</v>
      </c>
      <c r="C42" s="611">
        <f>IF($D$8=$V$51,W66,IF($D$8=$Y$51,Z66,IF($D$8=$AB$51,AC66,IF($D$8=$AE$51,AF68))))</f>
        <v>2</v>
      </c>
      <c r="D42" s="603"/>
      <c r="E42" s="540"/>
      <c r="F42" s="541"/>
      <c r="G42" s="541"/>
      <c r="H42" s="541"/>
      <c r="I42" s="542"/>
      <c r="K42" s="462" t="str">
        <f>IF($L$8=$D$132,Y41,IF($L$8=$D$135,AB41,IF($L$8=$D$138,AE41,IF($L$8=$D$141,AH41,IF($L$8=$D$144,AK41,IF($L$8=$D$147,AN41,IF($L$8=$D$153,AT41,IF($L$8=$D$156,AW41,IF($L$8=$D$159,AZ41,IF($L$8=$D$162,BC41,IF($L$8=$D$165,BF41,IF($L$8=$D$171,BL41,IF($L$8=$BO$16,BO41,IF($L$8=$BR$16,BR41,IF($L$8=$BU$16,BU41,IF($L$8=$BX$16,BX41,IF($L$8=$CA$16,CA41,IF($L$8=$CD$16,CD41,IF($L$8=$CG$16,CG41,IF($L$8=$CJ$16,CJ41,IF($L$8=$CM$16,CM41,IF($L$8=$CP$16,CP41,IF($L$8=$CS$16,CS41,IF($L$8=$CV$16,CV41,IF($L$8=$CY$16,CY41,IF($L$8=$DB$16,DB41,IF($L$8=$DE$16,DE41,IF($L$8=$DH$16,DH41,IF($L$8=$DK$16,DK41,IF($L$8=$DN$16,DN41,IF($L$8=$DQ$16,DQ41,IF($L$8=$DT$16,DT41,IF($L$8=$DW$16,DW41,IF($L$8=$DZ$16,DZ41,IF($L$8=$EC$16,EC41,IF($L$8=$EF$16,EF41,IF($L$8=$EI$16,EI41,IF($L$8=$EL$16,EL41,IF($L$8=$EO$16,EO41,IF($L$8=$ER$16,ER41,IF($L$8=$BI$16,BI41,IF($L$8=$AQ$16,AQ41,IF($L$8=$V$16,V41,IF($L$8=ET38,EU41,IF($L$8=$EX$16,EX41,IF($L$8=$FA$16,FA41,IF($L$8=$FD$16,FD41,IF($L$8=$FG$16,FG41,IF($L$8=$FJ$16,FJ41,IF($L$8=$FM$16,FM41,IF($L$8=$FS$16,FS41,IF($L$8=$FV$16,FV41,IF($L$8=$FY$16,FY41)))))))))))))))))))))))))))))))))))))))))))))))))))))</f>
        <v>V.TFTX06X140.I</v>
      </c>
      <c r="L42" s="588">
        <f>IF($L$8=$D$132,Z41,IF($L$8=$D$135,AC41,IF($L$8=$D$138,AF41,IF($L$8=$D$141,AI41,IF($L$8=$D$144,AL41,IF($L$8=$D$147,AO41,IF($L$8=$D$153,AU41,IF($L$8=$D$156,AX41,IF($L$8=$D$159,BA41,IF($L$8=$D$162,BD41,IF($L$8=$D$165,BG41,IF($L$8=$D$171,BM41,IF($L$8=$BO$16,BP41,IF($L$8=$BR$16,BS41,IF($L$8=$BU$16,BV41,IF($L$8=$BX$16,BY41,IF($L$8=$CA$16,CB41,IF($L$8=$CD$16,CE41,IF($L$8=$CG$16,CH41,IF($L$8=$CJ$16,CK41,IF($L$8=$CM$16,CN41,IF($L$8=$CP$16,CQ41,IF($L$8=$CS$16,CT41,IF($L$8=$CV$16,CW41,IF($L$8=$CY$16,CZ41,IF($L$8=$DB$16,DC41,IF($L$8=$DE$16,DF41,IF($L$8=$DH$16,DI41,IF($L$8=$DK$16,DL41,IF($L$8=$DN$16,DO41,IF($L$8=$DQ$16,DR41,IF($L$8=$DT$16,DU41,IF($L$8=$DW$16,DX41,IF($L$8=$DZ$16,EA41,IF($L$8=$EC$16,ED41,IF($L$8=$EF$16,EG41,IF($L$8=$EI$16,EJ41,IF($L$8=$EL$16,EM41,IF($L$8=$EO$16,EP41,IF($L$8=$ER$16,ES41,IF($L$8=$BI$16,BJ41,IF($L$8=$AQ$16,AR41,IF($L$8=$V$16,W41,IF($L$8=EU38,EV41,IF($L$8=$EX$16,EY41,IF($L$8=$FA$16,FB41,IF($L$8=$FD$16,FE41,IF($L$8=$FG$16,FH41,IF($L$8=$FJ$16,FK41,IF($L$8=$FM$16,FN41,IF($L$8=$FS$16,FT41,IF($L$8=$FV$16,FW41,IF($L$8=$FY$16,FZ41)))))))))))))))))))))))))))))))))))))))))))))))))))))</f>
        <v>2</v>
      </c>
      <c r="M42" s="514"/>
      <c r="N42" s="601"/>
      <c r="O42" s="602"/>
      <c r="P42" s="602"/>
      <c r="Q42" s="602"/>
      <c r="R42" s="602"/>
      <c r="S42" s="603"/>
      <c r="U42" s="99"/>
      <c r="V42" s="452" t="s">
        <v>16</v>
      </c>
      <c r="W42" s="459">
        <v>2</v>
      </c>
      <c r="X42" s="468"/>
      <c r="Y42" s="452" t="s">
        <v>16</v>
      </c>
      <c r="Z42" s="459">
        <v>2</v>
      </c>
      <c r="AA42" s="468"/>
      <c r="AB42" s="452" t="s">
        <v>16</v>
      </c>
      <c r="AC42" s="459">
        <v>0</v>
      </c>
      <c r="AD42" s="468"/>
      <c r="AE42" s="452" t="s">
        <v>16</v>
      </c>
      <c r="AF42" s="459">
        <v>2</v>
      </c>
      <c r="AG42" s="468"/>
      <c r="AH42" s="452" t="s">
        <v>16</v>
      </c>
      <c r="AI42" s="459">
        <v>0</v>
      </c>
      <c r="AJ42" s="99"/>
      <c r="AK42" s="452" t="s">
        <v>16</v>
      </c>
      <c r="AL42" s="459">
        <v>2</v>
      </c>
      <c r="AM42" s="468"/>
      <c r="AN42" s="452" t="s">
        <v>16</v>
      </c>
      <c r="AO42" s="459">
        <v>2</v>
      </c>
      <c r="AP42" s="468"/>
      <c r="AQ42" s="452" t="s">
        <v>16</v>
      </c>
      <c r="AR42" s="459">
        <v>2</v>
      </c>
      <c r="AS42" s="468"/>
      <c r="AT42" s="452" t="s">
        <v>16</v>
      </c>
      <c r="AU42" s="459">
        <v>0</v>
      </c>
      <c r="AV42" s="468"/>
      <c r="AW42" s="452" t="s">
        <v>16</v>
      </c>
      <c r="AX42" s="459">
        <v>0</v>
      </c>
      <c r="AY42" s="468"/>
      <c r="AZ42" s="452" t="s">
        <v>16</v>
      </c>
      <c r="BA42" s="459">
        <v>2</v>
      </c>
      <c r="BB42" s="468"/>
      <c r="BC42" s="452" t="s">
        <v>16</v>
      </c>
      <c r="BD42" s="459">
        <v>2</v>
      </c>
      <c r="BE42" s="468"/>
      <c r="BF42" s="452" t="s">
        <v>16</v>
      </c>
      <c r="BG42" s="459">
        <v>3</v>
      </c>
      <c r="BH42" s="468"/>
      <c r="BI42" s="452" t="s">
        <v>16</v>
      </c>
      <c r="BJ42" s="459">
        <v>1</v>
      </c>
      <c r="BK42" s="468"/>
      <c r="BL42" s="452" t="s">
        <v>16</v>
      </c>
      <c r="BM42" s="459">
        <v>0</v>
      </c>
      <c r="BN42" s="468"/>
      <c r="BO42" s="452" t="s">
        <v>16</v>
      </c>
      <c r="BP42" s="459">
        <v>1</v>
      </c>
      <c r="BQ42" s="468"/>
      <c r="BR42" s="452" t="s">
        <v>16</v>
      </c>
      <c r="BS42" s="459">
        <v>0</v>
      </c>
      <c r="BT42" s="468"/>
      <c r="BU42" s="452" t="s">
        <v>16</v>
      </c>
      <c r="BV42" s="459">
        <v>1</v>
      </c>
      <c r="BW42" s="468"/>
      <c r="BX42" s="452" t="s">
        <v>16</v>
      </c>
      <c r="BY42" s="459">
        <v>2</v>
      </c>
      <c r="BZ42" s="468"/>
      <c r="CA42" s="452" t="s">
        <v>16</v>
      </c>
      <c r="CB42" s="459">
        <v>2</v>
      </c>
      <c r="CC42" s="468"/>
      <c r="CD42" s="452" t="s">
        <v>16</v>
      </c>
      <c r="CE42" s="459">
        <v>2</v>
      </c>
      <c r="CF42" s="468"/>
      <c r="CG42" s="452" t="s">
        <v>16</v>
      </c>
      <c r="CH42" s="459">
        <v>0</v>
      </c>
      <c r="CI42" s="468"/>
      <c r="CJ42" s="452" t="s">
        <v>16</v>
      </c>
      <c r="CK42" s="459">
        <v>0</v>
      </c>
      <c r="CL42" s="468"/>
      <c r="CM42" s="452" t="s">
        <v>16</v>
      </c>
      <c r="CN42" s="459">
        <v>2</v>
      </c>
      <c r="CO42" s="468"/>
      <c r="CP42" s="452" t="s">
        <v>16</v>
      </c>
      <c r="CQ42" s="459">
        <v>0</v>
      </c>
      <c r="CR42" s="468"/>
      <c r="CS42" s="452" t="s">
        <v>16</v>
      </c>
      <c r="CT42" s="459">
        <v>0</v>
      </c>
      <c r="CU42" s="468"/>
      <c r="CV42" s="452" t="s">
        <v>16</v>
      </c>
      <c r="CW42" s="459">
        <v>0</v>
      </c>
      <c r="CX42" s="468"/>
      <c r="CY42" s="452" t="s">
        <v>16</v>
      </c>
      <c r="CZ42" s="459">
        <v>6</v>
      </c>
      <c r="DA42" s="468"/>
      <c r="DB42" s="452" t="s">
        <v>16</v>
      </c>
      <c r="DC42" s="459">
        <v>2</v>
      </c>
      <c r="DD42" s="468"/>
      <c r="DE42" s="452" t="s">
        <v>16</v>
      </c>
      <c r="DF42" s="459">
        <v>2</v>
      </c>
      <c r="DG42" s="468"/>
      <c r="DH42" s="452" t="s">
        <v>16</v>
      </c>
      <c r="DI42" s="459">
        <v>2</v>
      </c>
      <c r="DJ42" s="468"/>
      <c r="DK42" s="452" t="s">
        <v>16</v>
      </c>
      <c r="DL42" s="459">
        <v>4</v>
      </c>
      <c r="DM42" s="468"/>
      <c r="DN42" s="452" t="s">
        <v>16</v>
      </c>
      <c r="DO42" s="459">
        <v>0</v>
      </c>
      <c r="DP42" s="468"/>
      <c r="DQ42" s="452" t="s">
        <v>16</v>
      </c>
      <c r="DR42" s="459">
        <v>2</v>
      </c>
      <c r="DS42" s="468"/>
      <c r="DT42" s="452" t="s">
        <v>16</v>
      </c>
      <c r="DU42" s="459">
        <v>4</v>
      </c>
      <c r="DV42" s="468"/>
      <c r="DW42" s="452" t="s">
        <v>16</v>
      </c>
      <c r="DX42" s="459">
        <v>0</v>
      </c>
      <c r="DY42" s="468"/>
      <c r="DZ42" s="452" t="s">
        <v>16</v>
      </c>
      <c r="EA42" s="459">
        <v>2</v>
      </c>
      <c r="EB42" s="468"/>
      <c r="EC42" s="452" t="s">
        <v>16</v>
      </c>
      <c r="ED42" s="459">
        <v>2</v>
      </c>
      <c r="EE42" s="468"/>
      <c r="EF42" s="452" t="s">
        <v>16</v>
      </c>
      <c r="EG42" s="459">
        <v>2</v>
      </c>
      <c r="EH42" s="468"/>
      <c r="EI42" s="452" t="s">
        <v>16</v>
      </c>
      <c r="EJ42" s="459">
        <v>4</v>
      </c>
      <c r="EK42" s="468"/>
      <c r="EL42" s="452" t="s">
        <v>16</v>
      </c>
      <c r="EM42" s="459">
        <v>2</v>
      </c>
      <c r="EN42" s="468"/>
      <c r="EO42" s="452" t="s">
        <v>16</v>
      </c>
      <c r="EP42" s="459">
        <v>2</v>
      </c>
      <c r="EQ42" s="468"/>
      <c r="ER42" s="452" t="s">
        <v>16</v>
      </c>
      <c r="ES42" s="459">
        <v>0</v>
      </c>
      <c r="ET42" s="468"/>
      <c r="EU42" s="399" t="s">
        <v>16</v>
      </c>
      <c r="EV42" s="392">
        <v>2</v>
      </c>
      <c r="EW42" s="442"/>
      <c r="EX42" s="399" t="s">
        <v>16</v>
      </c>
      <c r="EY42" s="392">
        <v>2</v>
      </c>
      <c r="EZ42" s="442"/>
      <c r="FA42" s="399" t="s">
        <v>16</v>
      </c>
      <c r="FB42" s="392">
        <v>2</v>
      </c>
      <c r="FC42" s="442"/>
      <c r="FD42" s="399" t="s">
        <v>16</v>
      </c>
      <c r="FE42" s="392">
        <v>2</v>
      </c>
      <c r="FF42" s="442"/>
      <c r="FG42" s="399" t="s">
        <v>16</v>
      </c>
      <c r="FH42" s="392">
        <v>2</v>
      </c>
      <c r="FI42" s="442"/>
      <c r="FJ42" s="399" t="s">
        <v>16</v>
      </c>
      <c r="FK42" s="392">
        <v>1</v>
      </c>
      <c r="FL42" s="442"/>
      <c r="FM42" s="399" t="s">
        <v>16</v>
      </c>
      <c r="FN42" s="392">
        <v>1</v>
      </c>
      <c r="FO42" s="442"/>
      <c r="FP42" s="399" t="s">
        <v>16</v>
      </c>
      <c r="FQ42" s="392"/>
      <c r="FR42" s="442"/>
      <c r="FS42" s="399" t="s">
        <v>16</v>
      </c>
      <c r="FT42" s="392">
        <v>2</v>
      </c>
      <c r="FU42" s="442"/>
      <c r="FV42" s="399" t="s">
        <v>16</v>
      </c>
      <c r="FW42" s="392">
        <v>2</v>
      </c>
      <c r="FX42" s="442"/>
      <c r="FY42" s="399" t="s">
        <v>16</v>
      </c>
      <c r="FZ42" s="392">
        <v>2</v>
      </c>
    </row>
    <row r="43" spans="2:182">
      <c r="B43" s="441" t="str">
        <f t="shared" ref="B43:C58" si="25">IF($D$8=$V$51,V67,IF($D$8=$Y$51,Y67,IF($D$8=$AB$51,AB67,IF($D$8=$AE$51,AE69))))</f>
        <v>TFTX 6*120</v>
      </c>
      <c r="C43" s="588">
        <f t="shared" si="25"/>
        <v>1</v>
      </c>
      <c r="D43" s="515"/>
      <c r="E43" s="543"/>
      <c r="F43" s="544"/>
      <c r="G43" s="544"/>
      <c r="H43" s="544"/>
      <c r="I43" s="545"/>
      <c r="K43" s="452" t="str">
        <f t="shared" ref="K43:L43" si="26">IF($L$8=$D$132,Y42,IF($L$8=$D$135,AB42,IF($L$8=$D$138,AE42,IF($L$8=$D$141,AH42,IF($L$8=$D$144,AK42,IF($L$8=$D$147,AN42,IF($L$8=$D$153,AT42,IF($L$8=$D$156,AW42,IF($L$8=$D$159,AZ42,IF($L$8=$D$162,BC42,IF($L$8=$D$165,BF42,IF($L$8=$D$171,BL42,IF($L$8=$BO$16,BO42,IF($L$8=$BR$16,BR42,IF($L$8=$BU$16,BU42,IF($L$8=$BX$16,BX42,IF($L$8=$CA$16,CA42,IF($L$8=$CD$16,CD42,IF($L$8=$CG$16,CG42,IF($L$8=$CJ$16,CJ42,IF($L$8=$CM$16,CM42,IF($L$8=$CP$16,CP42,IF($L$8=$CS$16,CS42,IF($L$8=$CV$16,CV42,IF($L$8=$CY$16,CY42,IF($L$8=$DB$16,DB42,IF($L$8=$DE$16,DE42,IF($L$8=$DH$16,DH42,IF($L$8=$DK$16,DK42,IF($L$8=$DN$16,DN42,IF($L$8=$DQ$16,DQ42,IF($L$8=$DT$16,DT42,IF($L$8=$DW$16,DW42,IF($L$8=$DZ$16,DZ42,IF($L$8=$EC$16,EC42,IF($L$8=$EF$16,EF42,IF($L$8=$EI$16,EI42,IF($L$8=$EL$16,EL42,IF($L$8=$EO$16,EO42,IF($L$8=$ER$16,ER42,IF($L$8=$BI$16,BI42,IF($L$8=$AQ$16,AQ42,IF($L$8=$V$16,V42,IF($L$8=ET39,EU42,IF($L$8=$EX$16,EX42,IF($L$8=$FA$16,FA42,IF($L$8=$FD$16,FD42,IF($L$8=$FG$16,FG42,IF($L$8=$FJ$16,FJ42,IF($L$8=$FM$16,FM42,IF($L$8=$FS$16,FS42,IF($L$8=$FV$16,FV42,IF($L$8=$FY$16,FY42)))))))))))))))))))))))))))))))))))))))))))))))))))))</f>
        <v>V.TFTX06X100.I</v>
      </c>
      <c r="L43" s="588">
        <f t="shared" si="26"/>
        <v>2</v>
      </c>
      <c r="M43" s="514"/>
      <c r="N43" s="513"/>
      <c r="O43" s="514"/>
      <c r="P43" s="514"/>
      <c r="Q43" s="514"/>
      <c r="R43" s="514"/>
      <c r="S43" s="515"/>
      <c r="U43" s="99"/>
      <c r="V43" s="453" t="s">
        <v>17</v>
      </c>
      <c r="W43" s="460">
        <v>1</v>
      </c>
      <c r="X43" s="468"/>
      <c r="Y43" s="453" t="s">
        <v>17</v>
      </c>
      <c r="Z43" s="460">
        <v>2</v>
      </c>
      <c r="AA43" s="468"/>
      <c r="AB43" s="453" t="s">
        <v>17</v>
      </c>
      <c r="AC43" s="460">
        <v>1</v>
      </c>
      <c r="AD43" s="468"/>
      <c r="AE43" s="453" t="s">
        <v>17</v>
      </c>
      <c r="AF43" s="460">
        <v>2</v>
      </c>
      <c r="AG43" s="468"/>
      <c r="AH43" s="453" t="s">
        <v>17</v>
      </c>
      <c r="AI43" s="460">
        <v>1</v>
      </c>
      <c r="AJ43" s="99"/>
      <c r="AK43" s="453" t="s">
        <v>17</v>
      </c>
      <c r="AL43" s="460">
        <v>2</v>
      </c>
      <c r="AM43" s="468"/>
      <c r="AN43" s="453" t="s">
        <v>17</v>
      </c>
      <c r="AO43" s="460">
        <v>2</v>
      </c>
      <c r="AP43" s="468"/>
      <c r="AQ43" s="453" t="s">
        <v>17</v>
      </c>
      <c r="AR43" s="460">
        <v>2</v>
      </c>
      <c r="AS43" s="468"/>
      <c r="AT43" s="453" t="s">
        <v>17</v>
      </c>
      <c r="AU43" s="460">
        <v>0</v>
      </c>
      <c r="AV43" s="468"/>
      <c r="AW43" s="453" t="s">
        <v>17</v>
      </c>
      <c r="AX43" s="460">
        <v>0</v>
      </c>
      <c r="AY43" s="468"/>
      <c r="AZ43" s="453" t="s">
        <v>17</v>
      </c>
      <c r="BA43" s="460">
        <v>0</v>
      </c>
      <c r="BB43" s="468"/>
      <c r="BC43" s="453" t="s">
        <v>17</v>
      </c>
      <c r="BD43" s="460">
        <v>1</v>
      </c>
      <c r="BE43" s="468"/>
      <c r="BF43" s="453" t="s">
        <v>17</v>
      </c>
      <c r="BG43" s="460">
        <v>0</v>
      </c>
      <c r="BH43" s="468"/>
      <c r="BI43" s="453" t="s">
        <v>17</v>
      </c>
      <c r="BJ43" s="460">
        <v>1</v>
      </c>
      <c r="BK43" s="468"/>
      <c r="BL43" s="453" t="s">
        <v>17</v>
      </c>
      <c r="BM43" s="460">
        <v>0</v>
      </c>
      <c r="BN43" s="468"/>
      <c r="BO43" s="453" t="s">
        <v>17</v>
      </c>
      <c r="BP43" s="460">
        <v>1</v>
      </c>
      <c r="BQ43" s="468"/>
      <c r="BR43" s="453" t="s">
        <v>17</v>
      </c>
      <c r="BS43" s="460">
        <v>1</v>
      </c>
      <c r="BT43" s="468"/>
      <c r="BU43" s="453" t="s">
        <v>17</v>
      </c>
      <c r="BV43" s="460">
        <v>1</v>
      </c>
      <c r="BW43" s="468"/>
      <c r="BX43" s="453" t="s">
        <v>17</v>
      </c>
      <c r="BY43" s="460">
        <v>2</v>
      </c>
      <c r="BZ43" s="468"/>
      <c r="CA43" s="453" t="s">
        <v>17</v>
      </c>
      <c r="CB43" s="460">
        <v>2</v>
      </c>
      <c r="CC43" s="468"/>
      <c r="CD43" s="453" t="s">
        <v>17</v>
      </c>
      <c r="CE43" s="460">
        <v>2</v>
      </c>
      <c r="CF43" s="468"/>
      <c r="CG43" s="453" t="s">
        <v>17</v>
      </c>
      <c r="CH43" s="460">
        <v>0</v>
      </c>
      <c r="CI43" s="468"/>
      <c r="CJ43" s="453" t="s">
        <v>17</v>
      </c>
      <c r="CK43" s="460">
        <v>0</v>
      </c>
      <c r="CL43" s="468"/>
      <c r="CM43" s="453" t="s">
        <v>17</v>
      </c>
      <c r="CN43" s="460">
        <v>1</v>
      </c>
      <c r="CO43" s="468"/>
      <c r="CP43" s="453" t="s">
        <v>17</v>
      </c>
      <c r="CQ43" s="460">
        <v>0</v>
      </c>
      <c r="CR43" s="468"/>
      <c r="CS43" s="453" t="s">
        <v>17</v>
      </c>
      <c r="CT43" s="460">
        <v>0</v>
      </c>
      <c r="CU43" s="468"/>
      <c r="CV43" s="453" t="s">
        <v>17</v>
      </c>
      <c r="CW43" s="460">
        <v>0</v>
      </c>
      <c r="CX43" s="468"/>
      <c r="CY43" s="453" t="s">
        <v>17</v>
      </c>
      <c r="CZ43" s="460">
        <v>2</v>
      </c>
      <c r="DA43" s="468"/>
      <c r="DB43" s="453" t="s">
        <v>17</v>
      </c>
      <c r="DC43" s="460">
        <v>0</v>
      </c>
      <c r="DD43" s="468"/>
      <c r="DE43" s="453" t="s">
        <v>17</v>
      </c>
      <c r="DF43" s="460">
        <v>0</v>
      </c>
      <c r="DG43" s="468"/>
      <c r="DH43" s="453" t="s">
        <v>17</v>
      </c>
      <c r="DI43" s="460">
        <v>0</v>
      </c>
      <c r="DJ43" s="468"/>
      <c r="DK43" s="453" t="s">
        <v>17</v>
      </c>
      <c r="DL43" s="460">
        <v>0</v>
      </c>
      <c r="DM43" s="468"/>
      <c r="DN43" s="453" t="s">
        <v>17</v>
      </c>
      <c r="DO43" s="460">
        <v>0</v>
      </c>
      <c r="DP43" s="468"/>
      <c r="DQ43" s="453" t="s">
        <v>17</v>
      </c>
      <c r="DR43" s="460">
        <v>1</v>
      </c>
      <c r="DS43" s="468"/>
      <c r="DT43" s="453" t="s">
        <v>17</v>
      </c>
      <c r="DU43" s="460">
        <v>2</v>
      </c>
      <c r="DV43" s="468"/>
      <c r="DW43" s="453" t="s">
        <v>17</v>
      </c>
      <c r="DX43" s="460">
        <v>1</v>
      </c>
      <c r="DY43" s="468"/>
      <c r="DZ43" s="453" t="s">
        <v>17</v>
      </c>
      <c r="EA43" s="460">
        <v>1</v>
      </c>
      <c r="EB43" s="468"/>
      <c r="EC43" s="453" t="s">
        <v>17</v>
      </c>
      <c r="ED43" s="460">
        <v>0</v>
      </c>
      <c r="EE43" s="468"/>
      <c r="EF43" s="453" t="s">
        <v>17</v>
      </c>
      <c r="EG43" s="460">
        <v>1</v>
      </c>
      <c r="EH43" s="468"/>
      <c r="EI43" s="453" t="s">
        <v>17</v>
      </c>
      <c r="EJ43" s="460">
        <v>2</v>
      </c>
      <c r="EK43" s="468"/>
      <c r="EL43" s="453" t="s">
        <v>17</v>
      </c>
      <c r="EM43" s="460">
        <v>0</v>
      </c>
      <c r="EN43" s="468"/>
      <c r="EO43" s="453" t="s">
        <v>17</v>
      </c>
      <c r="EP43" s="460">
        <v>0</v>
      </c>
      <c r="EQ43" s="468"/>
      <c r="ER43" s="453" t="s">
        <v>17</v>
      </c>
      <c r="ES43" s="460">
        <v>1</v>
      </c>
      <c r="ET43" s="468"/>
      <c r="EU43" s="393" t="s">
        <v>17</v>
      </c>
      <c r="EV43" s="394">
        <v>2</v>
      </c>
      <c r="EW43" s="442"/>
      <c r="EX43" s="393" t="s">
        <v>17</v>
      </c>
      <c r="EY43" s="394">
        <v>2</v>
      </c>
      <c r="EZ43" s="442"/>
      <c r="FA43" s="393" t="s">
        <v>17</v>
      </c>
      <c r="FB43" s="394">
        <v>2</v>
      </c>
      <c r="FC43" s="442"/>
      <c r="FD43" s="393" t="s">
        <v>17</v>
      </c>
      <c r="FE43" s="394">
        <v>2</v>
      </c>
      <c r="FF43" s="442"/>
      <c r="FG43" s="393" t="s">
        <v>17</v>
      </c>
      <c r="FH43" s="394">
        <v>2</v>
      </c>
      <c r="FI43" s="442"/>
      <c r="FJ43" s="393" t="s">
        <v>17</v>
      </c>
      <c r="FK43" s="394">
        <v>1</v>
      </c>
      <c r="FL43" s="442"/>
      <c r="FM43" s="393" t="s">
        <v>17</v>
      </c>
      <c r="FN43" s="394">
        <v>1</v>
      </c>
      <c r="FO43" s="442"/>
      <c r="FP43" s="393" t="s">
        <v>17</v>
      </c>
      <c r="FQ43" s="394">
        <v>1</v>
      </c>
      <c r="FR43" s="442"/>
      <c r="FS43" s="393" t="s">
        <v>17</v>
      </c>
      <c r="FT43" s="394">
        <v>2</v>
      </c>
      <c r="FU43" s="442"/>
      <c r="FV43" s="393" t="s">
        <v>17</v>
      </c>
      <c r="FW43" s="394">
        <v>1</v>
      </c>
      <c r="FX43" s="442"/>
      <c r="FY43" s="393" t="s">
        <v>17</v>
      </c>
      <c r="FZ43" s="394">
        <v>1</v>
      </c>
    </row>
    <row r="44" spans="2:182" ht="15.75" thickBot="1">
      <c r="B44" s="441" t="str">
        <f t="shared" si="25"/>
        <v>TFTX 6*80</v>
      </c>
      <c r="C44" s="588">
        <f t="shared" si="25"/>
        <v>1</v>
      </c>
      <c r="D44" s="515"/>
      <c r="E44" s="569"/>
      <c r="F44" s="570"/>
      <c r="G44" s="570"/>
      <c r="H44" s="570"/>
      <c r="I44" s="571"/>
      <c r="K44" s="452" t="str">
        <f t="shared" ref="K44:L44" si="27">IF($L$8=$D$132,Y43,IF($L$8=$D$135,AB43,IF($L$8=$D$138,AE43,IF($L$8=$D$141,AH43,IF($L$8=$D$144,AK43,IF($L$8=$D$147,AN43,IF($L$8=$D$153,AT43,IF($L$8=$D$156,AW43,IF($L$8=$D$159,AZ43,IF($L$8=$D$162,BC43,IF($L$8=$D$165,BF43,IF($L$8=$D$171,BL43,IF($L$8=$BO$16,BO43,IF($L$8=$BR$16,BR43,IF($L$8=$BU$16,BU43,IF($L$8=$BX$16,BX43,IF($L$8=$CA$16,CA43,IF($L$8=$CD$16,CD43,IF($L$8=$CG$16,CG43,IF($L$8=$CJ$16,CJ43,IF($L$8=$CM$16,CM43,IF($L$8=$CP$16,CP43,IF($L$8=$CS$16,CS43,IF($L$8=$CV$16,CV43,IF($L$8=$CY$16,CY43,IF($L$8=$DB$16,DB43,IF($L$8=$DE$16,DE43,IF($L$8=$DH$16,DH43,IF($L$8=$DK$16,DK43,IF($L$8=$DN$16,DN43,IF($L$8=$DQ$16,DQ43,IF($L$8=$DT$16,DT43,IF($L$8=$DW$16,DW43,IF($L$8=$DZ$16,DZ43,IF($L$8=$EC$16,EC43,IF($L$8=$EF$16,EF43,IF($L$8=$EI$16,EI43,IF($L$8=$EL$16,EL43,IF($L$8=$EO$16,EO43,IF($L$8=$ER$16,ER43,IF($L$8=$BI$16,BI43,IF($L$8=$AQ$16,AQ43,IF($L$8=$V$16,V43,IF($L$8=ET40,EU43,IF($L$8=$EX$16,EX43,IF($L$8=$FA$16,FA43,IF($L$8=$FD$16,FD43,IF($L$8=$FG$16,FG43,IF($L$8=$FJ$16,FJ43,IF($L$8=$FM$16,FM43,IF($L$8=$FS$16,FS43,IF($L$8=$FV$16,FV43,IF($L$8=$FY$16,FY43)))))))))))))))))))))))))))))))))))))))))))))))))))))</f>
        <v>V.TFTX06X080.I</v>
      </c>
      <c r="L44" s="588">
        <f t="shared" si="27"/>
        <v>1</v>
      </c>
      <c r="M44" s="514"/>
      <c r="N44" s="513"/>
      <c r="O44" s="514"/>
      <c r="P44" s="514"/>
      <c r="Q44" s="514"/>
      <c r="R44" s="514"/>
      <c r="S44" s="515"/>
      <c r="U44" s="99"/>
      <c r="V44" s="103"/>
      <c r="W44" s="104"/>
      <c r="X44" s="468"/>
      <c r="Y44" s="103">
        <v>605044</v>
      </c>
      <c r="Z44" s="104">
        <v>1</v>
      </c>
      <c r="AA44" s="468"/>
      <c r="AB44" s="455" t="s">
        <v>79</v>
      </c>
      <c r="AC44" s="104">
        <v>2</v>
      </c>
      <c r="AD44" s="468"/>
      <c r="AE44" s="103"/>
      <c r="AF44" s="104"/>
      <c r="AG44" s="468"/>
      <c r="AH44" s="455" t="s">
        <v>79</v>
      </c>
      <c r="AI44" s="104">
        <v>2</v>
      </c>
      <c r="AJ44" s="504"/>
      <c r="AK44" s="103"/>
      <c r="AL44" s="104"/>
      <c r="AM44" s="492"/>
      <c r="AN44" s="103"/>
      <c r="AO44" s="104"/>
      <c r="AP44" s="468"/>
      <c r="AQ44" s="103"/>
      <c r="AR44" s="104"/>
      <c r="AS44" s="468"/>
      <c r="AT44" s="455" t="s">
        <v>87</v>
      </c>
      <c r="AU44" s="419">
        <v>1</v>
      </c>
      <c r="AV44" s="450"/>
      <c r="AW44" s="455" t="s">
        <v>87</v>
      </c>
      <c r="AX44" s="419">
        <v>1</v>
      </c>
      <c r="AY44" s="450"/>
      <c r="AZ44" s="455" t="s">
        <v>94</v>
      </c>
      <c r="BA44" s="419">
        <v>1</v>
      </c>
      <c r="BB44" s="450"/>
      <c r="BC44" s="455" t="s">
        <v>87</v>
      </c>
      <c r="BD44" s="419">
        <v>1</v>
      </c>
      <c r="BE44" s="450"/>
      <c r="BF44" s="455" t="s">
        <v>11</v>
      </c>
      <c r="BG44" s="419">
        <v>4</v>
      </c>
      <c r="BH44" s="468"/>
      <c r="BI44" s="455" t="s">
        <v>88</v>
      </c>
      <c r="BJ44" s="419">
        <v>2</v>
      </c>
      <c r="BK44" s="468"/>
      <c r="BL44" s="455" t="s">
        <v>170</v>
      </c>
      <c r="BM44" s="419">
        <v>2</v>
      </c>
      <c r="BN44" s="468"/>
      <c r="BO44" s="455">
        <v>609594</v>
      </c>
      <c r="BP44" s="419">
        <v>1</v>
      </c>
      <c r="BQ44" s="468"/>
      <c r="BR44" s="455" t="s">
        <v>79</v>
      </c>
      <c r="BS44" s="419">
        <v>2</v>
      </c>
      <c r="BT44" s="468"/>
      <c r="BU44" s="455">
        <v>609594</v>
      </c>
      <c r="BV44" s="419">
        <v>1</v>
      </c>
      <c r="BW44" s="468"/>
      <c r="BX44" s="455"/>
      <c r="BY44" s="419"/>
      <c r="BZ44" s="468"/>
      <c r="CA44" s="455"/>
      <c r="CB44" s="419"/>
      <c r="CC44" s="468"/>
      <c r="CD44" s="455"/>
      <c r="CE44" s="419"/>
      <c r="CF44" s="468"/>
      <c r="CG44" s="455">
        <v>609456</v>
      </c>
      <c r="CH44" s="419">
        <v>4</v>
      </c>
      <c r="CI44" s="468"/>
      <c r="CJ44" s="455">
        <v>609456</v>
      </c>
      <c r="CK44" s="419">
        <v>4</v>
      </c>
      <c r="CL44" s="468"/>
      <c r="CM44" s="455">
        <v>609594</v>
      </c>
      <c r="CN44" s="419">
        <v>3</v>
      </c>
      <c r="CO44" s="468"/>
      <c r="CP44" s="455">
        <v>609456</v>
      </c>
      <c r="CQ44" s="419">
        <v>4</v>
      </c>
      <c r="CR44" s="468"/>
      <c r="CS44" s="455" t="s">
        <v>181</v>
      </c>
      <c r="CT44" s="419">
        <v>1</v>
      </c>
      <c r="CU44" s="468"/>
      <c r="CV44" s="455" t="s">
        <v>169</v>
      </c>
      <c r="CW44" s="419">
        <v>1</v>
      </c>
      <c r="CX44" s="468"/>
      <c r="CY44" s="455">
        <v>0</v>
      </c>
      <c r="CZ44" s="419">
        <v>0</v>
      </c>
      <c r="DA44" s="468"/>
      <c r="DB44" s="455" t="s">
        <v>195</v>
      </c>
      <c r="DC44" s="419">
        <v>1</v>
      </c>
      <c r="DD44" s="468"/>
      <c r="DE44" s="455" t="s">
        <v>195</v>
      </c>
      <c r="DF44" s="419">
        <v>1</v>
      </c>
      <c r="DG44" s="468"/>
      <c r="DH44" s="455" t="s">
        <v>195</v>
      </c>
      <c r="DI44" s="419">
        <v>1</v>
      </c>
      <c r="DJ44" s="468"/>
      <c r="DK44" s="455" t="s">
        <v>195</v>
      </c>
      <c r="DL44" s="419">
        <v>2</v>
      </c>
      <c r="DM44" s="468"/>
      <c r="DN44" s="455" t="s">
        <v>61</v>
      </c>
      <c r="DO44" s="419">
        <v>1</v>
      </c>
      <c r="DP44" s="468"/>
      <c r="DQ44" s="455" t="s">
        <v>61</v>
      </c>
      <c r="DR44" s="419">
        <v>4</v>
      </c>
      <c r="DS44" s="468"/>
      <c r="DT44" s="455">
        <v>0</v>
      </c>
      <c r="DU44" s="419">
        <v>0</v>
      </c>
      <c r="DV44" s="468"/>
      <c r="DW44" s="455" t="s">
        <v>80</v>
      </c>
      <c r="DX44" s="419">
        <v>1</v>
      </c>
      <c r="DY44" s="468"/>
      <c r="DZ44" s="455">
        <v>0</v>
      </c>
      <c r="EA44" s="419">
        <v>0</v>
      </c>
      <c r="EB44" s="468"/>
      <c r="EC44" s="455" t="s">
        <v>94</v>
      </c>
      <c r="ED44" s="419">
        <v>1</v>
      </c>
      <c r="EE44" s="468"/>
      <c r="EF44" s="455">
        <v>0</v>
      </c>
      <c r="EG44" s="419">
        <v>0</v>
      </c>
      <c r="EH44" s="468"/>
      <c r="EI44" s="455">
        <v>0</v>
      </c>
      <c r="EJ44" s="419">
        <v>0</v>
      </c>
      <c r="EK44" s="468"/>
      <c r="EL44" s="455" t="s">
        <v>61</v>
      </c>
      <c r="EM44" s="419">
        <v>4</v>
      </c>
      <c r="EN44" s="468"/>
      <c r="EO44" s="455" t="s">
        <v>61</v>
      </c>
      <c r="EP44" s="419">
        <v>4</v>
      </c>
      <c r="EQ44" s="468"/>
      <c r="ER44" s="455" t="s">
        <v>138</v>
      </c>
      <c r="ES44" s="419">
        <v>10</v>
      </c>
      <c r="ET44" s="468"/>
      <c r="EU44" s="404"/>
      <c r="EV44" s="505"/>
      <c r="EW44" s="442"/>
      <c r="EX44" s="404" t="s">
        <v>80</v>
      </c>
      <c r="EY44" s="505">
        <v>1</v>
      </c>
      <c r="EZ44" s="442"/>
      <c r="FA44" s="404" t="s">
        <v>80</v>
      </c>
      <c r="FB44" s="505">
        <v>1</v>
      </c>
      <c r="FC44" s="442"/>
      <c r="FD44" s="404" t="s">
        <v>80</v>
      </c>
      <c r="FE44" s="505">
        <v>1</v>
      </c>
      <c r="FF44" s="442"/>
      <c r="FG44" s="404" t="s">
        <v>80</v>
      </c>
      <c r="FH44" s="505">
        <v>1</v>
      </c>
      <c r="FI44" s="442"/>
      <c r="FJ44" s="404"/>
      <c r="FK44" s="505"/>
      <c r="FL44" s="442"/>
      <c r="FM44" s="404"/>
      <c r="FN44" s="505"/>
      <c r="FO44" s="442"/>
      <c r="FP44" s="404" t="s">
        <v>79</v>
      </c>
      <c r="FQ44" s="505">
        <v>2</v>
      </c>
      <c r="FR44" s="442"/>
      <c r="FS44" s="404" t="s">
        <v>128</v>
      </c>
      <c r="FT44" s="505">
        <v>1</v>
      </c>
      <c r="FU44" s="442"/>
      <c r="FV44" s="404"/>
      <c r="FW44" s="505"/>
      <c r="FX44" s="442"/>
      <c r="FY44" s="404"/>
      <c r="FZ44" s="505"/>
    </row>
    <row r="45" spans="2:182">
      <c r="B45" s="441">
        <f t="shared" si="25"/>
        <v>0</v>
      </c>
      <c r="C45" s="588">
        <f t="shared" si="25"/>
        <v>0</v>
      </c>
      <c r="D45" s="515"/>
      <c r="E45" s="543"/>
      <c r="F45" s="544"/>
      <c r="G45" s="544"/>
      <c r="H45" s="544"/>
      <c r="I45" s="545"/>
      <c r="K45" s="452">
        <f t="shared" ref="K45:L45" si="28">IF($L$8=$D$132,Y44,IF($L$8=$D$135,AB44,IF($L$8=$D$138,AE44,IF($L$8=$D$141,AH44,IF($L$8=$D$144,AK44,IF($L$8=$D$147,AN44,IF($L$8=$D$153,AT44,IF($L$8=$D$156,AW44,IF($L$8=$D$159,AZ44,IF($L$8=$D$162,BC44,IF($L$8=$D$165,BF44,IF($L$8=$D$171,BL44,IF($L$8=$BO$16,BO44,IF($L$8=$BR$16,BR44,IF($L$8=$BU$16,BU44,IF($L$8=$BX$16,BX44,IF($L$8=$CA$16,CA44,IF($L$8=$CD$16,CD44,IF($L$8=$CG$16,CG44,IF($L$8=$CJ$16,CJ44,IF($L$8=$CM$16,CM44,IF($L$8=$CP$16,CP44,IF($L$8=$CS$16,CS44,IF($L$8=$CV$16,CV44,IF($L$8=$CY$16,CY44,IF($L$8=$DB$16,DB44,IF($L$8=$DE$16,DE44,IF($L$8=$DH$16,DH44,IF($L$8=$DK$16,DK44,IF($L$8=$DN$16,DN44,IF($L$8=$DQ$16,DQ44,IF($L$8=$DT$16,DT44,IF($L$8=$DW$16,DW44,IF($L$8=$DZ$16,DZ44,IF($L$8=$EC$16,EC44,IF($L$8=$EF$16,EF44,IF($L$8=$EI$16,EI44,IF($L$8=$EL$16,EL44,IF($L$8=$EO$16,EO44,IF($L$8=$ER$16,ER44,IF($L$8=$BI$16,BI44,IF($L$8=$AQ$16,AQ44,IF($L$8=$V$16,V44,IF($L$8=ET41,EU44,IF($L$8=$EX$16,EX44,IF($L$8=$FA$16,FA44,IF($L$8=$FD$16,FD44,IF($L$8=$FG$16,FG44,IF($L$8=$FJ$16,FJ44,IF($L$8=$FM$16,FM44,IF($L$8=$FS$16,FS44,IF($L$8=$FV$16,FV44,IF($L$8=$FY$16,FY44)))))))))))))))))))))))))))))))))))))))))))))))))))))</f>
        <v>0</v>
      </c>
      <c r="L45" s="588">
        <f t="shared" si="28"/>
        <v>0</v>
      </c>
      <c r="M45" s="514"/>
      <c r="N45" s="513"/>
      <c r="O45" s="514"/>
      <c r="P45" s="514"/>
      <c r="Q45" s="514"/>
      <c r="R45" s="514"/>
      <c r="S45" s="515"/>
      <c r="U45" s="99"/>
      <c r="V45" s="466"/>
      <c r="W45" s="465"/>
      <c r="X45" s="468"/>
      <c r="Y45" s="466" t="s">
        <v>60</v>
      </c>
      <c r="Z45" s="465">
        <v>2</v>
      </c>
      <c r="AA45" s="468"/>
      <c r="AB45" s="455" t="s">
        <v>80</v>
      </c>
      <c r="AC45" s="465">
        <v>1</v>
      </c>
      <c r="AD45" s="468"/>
      <c r="AE45" s="466"/>
      <c r="AF45" s="465"/>
      <c r="AG45" s="468"/>
      <c r="AH45" s="455" t="s">
        <v>80</v>
      </c>
      <c r="AI45" s="465">
        <v>1</v>
      </c>
      <c r="AJ45" s="99"/>
      <c r="AK45" s="466"/>
      <c r="AL45" s="465"/>
      <c r="AM45" s="468"/>
      <c r="AN45" s="466"/>
      <c r="AO45" s="465"/>
      <c r="AP45" s="468"/>
      <c r="AQ45" s="466"/>
      <c r="AR45" s="465"/>
      <c r="AS45" s="468"/>
      <c r="AT45" s="452" t="s">
        <v>88</v>
      </c>
      <c r="AU45" s="459">
        <v>2</v>
      </c>
      <c r="AV45" s="450"/>
      <c r="AW45" s="452" t="s">
        <v>92</v>
      </c>
      <c r="AX45" s="459">
        <v>2</v>
      </c>
      <c r="AY45" s="450"/>
      <c r="AZ45" s="452" t="s">
        <v>92</v>
      </c>
      <c r="BA45" s="459">
        <v>2</v>
      </c>
      <c r="BB45" s="450"/>
      <c r="BC45" s="452" t="s">
        <v>88</v>
      </c>
      <c r="BD45" s="459">
        <v>2</v>
      </c>
      <c r="BE45" s="450"/>
      <c r="BF45" s="452" t="s">
        <v>105</v>
      </c>
      <c r="BG45" s="459">
        <v>1</v>
      </c>
      <c r="BH45" s="468"/>
      <c r="BI45" s="452" t="s">
        <v>95</v>
      </c>
      <c r="BJ45" s="459">
        <v>2</v>
      </c>
      <c r="BK45" s="468"/>
      <c r="BL45" s="462" t="s">
        <v>171</v>
      </c>
      <c r="BM45" s="459">
        <v>4</v>
      </c>
      <c r="BN45" s="468"/>
      <c r="BO45" s="452">
        <v>609593</v>
      </c>
      <c r="BP45" s="459">
        <v>1</v>
      </c>
      <c r="BQ45" s="468"/>
      <c r="BR45" s="452" t="s">
        <v>80</v>
      </c>
      <c r="BS45" s="459">
        <v>1</v>
      </c>
      <c r="BT45" s="468"/>
      <c r="BU45" s="452">
        <v>609593</v>
      </c>
      <c r="BV45" s="459">
        <v>1</v>
      </c>
      <c r="BW45" s="468"/>
      <c r="BX45" s="452"/>
      <c r="BY45" s="459"/>
      <c r="BZ45" s="468"/>
      <c r="CA45" s="452"/>
      <c r="CB45" s="459"/>
      <c r="CC45" s="468"/>
      <c r="CD45" s="452"/>
      <c r="CE45" s="459"/>
      <c r="CF45" s="468"/>
      <c r="CG45" s="452">
        <v>609474</v>
      </c>
      <c r="CH45" s="459">
        <v>14</v>
      </c>
      <c r="CI45" s="468"/>
      <c r="CJ45" s="452" t="s">
        <v>175</v>
      </c>
      <c r="CK45" s="459">
        <v>4</v>
      </c>
      <c r="CL45" s="468"/>
      <c r="CM45" s="452">
        <v>605036</v>
      </c>
      <c r="CN45" s="459">
        <v>3</v>
      </c>
      <c r="CO45" s="468"/>
      <c r="CP45" s="452" t="s">
        <v>175</v>
      </c>
      <c r="CQ45" s="459">
        <v>4</v>
      </c>
      <c r="CR45" s="468"/>
      <c r="CS45" s="452" t="s">
        <v>182</v>
      </c>
      <c r="CT45" s="459">
        <v>1</v>
      </c>
      <c r="CU45" s="468"/>
      <c r="CV45" s="452" t="s">
        <v>61</v>
      </c>
      <c r="CW45" s="459">
        <v>1</v>
      </c>
      <c r="CX45" s="468"/>
      <c r="CY45" s="452">
        <v>0</v>
      </c>
      <c r="CZ45" s="459">
        <v>0</v>
      </c>
      <c r="DA45" s="468"/>
      <c r="DB45" s="452" t="s">
        <v>61</v>
      </c>
      <c r="DC45" s="459">
        <v>4</v>
      </c>
      <c r="DD45" s="468"/>
      <c r="DE45" s="452" t="s">
        <v>61</v>
      </c>
      <c r="DF45" s="459">
        <v>4</v>
      </c>
      <c r="DG45" s="468"/>
      <c r="DH45" s="452" t="s">
        <v>61</v>
      </c>
      <c r="DI45" s="459">
        <v>4</v>
      </c>
      <c r="DJ45" s="468"/>
      <c r="DK45" s="452" t="s">
        <v>61</v>
      </c>
      <c r="DL45" s="459">
        <v>8</v>
      </c>
      <c r="DM45" s="468"/>
      <c r="DN45" s="452" t="s">
        <v>169</v>
      </c>
      <c r="DO45" s="459">
        <v>1</v>
      </c>
      <c r="DP45" s="468"/>
      <c r="DQ45" s="452" t="s">
        <v>92</v>
      </c>
      <c r="DR45" s="459">
        <v>2</v>
      </c>
      <c r="DS45" s="468"/>
      <c r="DT45" s="452">
        <v>0</v>
      </c>
      <c r="DU45" s="459">
        <v>0</v>
      </c>
      <c r="DV45" s="468"/>
      <c r="DW45" s="452" t="s">
        <v>79</v>
      </c>
      <c r="DX45" s="459">
        <v>2</v>
      </c>
      <c r="DY45" s="468"/>
      <c r="DZ45" s="452">
        <v>0</v>
      </c>
      <c r="EA45" s="459">
        <v>0</v>
      </c>
      <c r="EB45" s="468"/>
      <c r="EC45" s="452" t="s">
        <v>88</v>
      </c>
      <c r="ED45" s="459">
        <v>2</v>
      </c>
      <c r="EE45" s="468"/>
      <c r="EF45" s="452">
        <v>0</v>
      </c>
      <c r="EG45" s="459">
        <v>0</v>
      </c>
      <c r="EH45" s="468"/>
      <c r="EI45" s="452">
        <v>0</v>
      </c>
      <c r="EJ45" s="459">
        <v>0</v>
      </c>
      <c r="EK45" s="468"/>
      <c r="EL45" s="452" t="s">
        <v>88</v>
      </c>
      <c r="EM45" s="459">
        <v>2</v>
      </c>
      <c r="EN45" s="468"/>
      <c r="EO45" s="452" t="s">
        <v>88</v>
      </c>
      <c r="EP45" s="459">
        <v>2</v>
      </c>
      <c r="EQ45" s="468"/>
      <c r="ER45" s="452" t="s">
        <v>89</v>
      </c>
      <c r="ES45" s="459">
        <v>1</v>
      </c>
      <c r="ET45" s="468"/>
      <c r="EU45" s="399"/>
      <c r="EV45" s="392"/>
      <c r="EW45" s="442"/>
      <c r="EX45" s="399"/>
      <c r="EY45" s="392"/>
      <c r="EZ45" s="442"/>
      <c r="FA45" s="399" t="s">
        <v>7</v>
      </c>
      <c r="FB45" s="392">
        <v>1</v>
      </c>
      <c r="FC45" s="442"/>
      <c r="FD45" s="399" t="s">
        <v>7</v>
      </c>
      <c r="FE45" s="392">
        <v>1</v>
      </c>
      <c r="FF45" s="442"/>
      <c r="FG45" s="399" t="s">
        <v>7</v>
      </c>
      <c r="FH45" s="392">
        <v>1</v>
      </c>
      <c r="FI45" s="442"/>
      <c r="FJ45" s="399"/>
      <c r="FK45" s="392"/>
      <c r="FL45" s="442"/>
      <c r="FM45" s="399"/>
      <c r="FN45" s="392"/>
      <c r="FO45" s="442"/>
      <c r="FP45" s="399" t="s">
        <v>80</v>
      </c>
      <c r="FQ45" s="392">
        <v>1</v>
      </c>
      <c r="FR45" s="442"/>
      <c r="FS45" s="399"/>
      <c r="FT45" s="392"/>
      <c r="FU45" s="442"/>
      <c r="FV45" s="399"/>
      <c r="FW45" s="392"/>
      <c r="FX45" s="442"/>
      <c r="FY45" s="399"/>
      <c r="FZ45" s="392"/>
    </row>
    <row r="46" spans="2:182" ht="15.75" thickBot="1">
      <c r="B46" s="441">
        <f t="shared" si="25"/>
        <v>0</v>
      </c>
      <c r="C46" s="588">
        <f t="shared" si="25"/>
        <v>0</v>
      </c>
      <c r="D46" s="515"/>
      <c r="E46" s="608"/>
      <c r="F46" s="609"/>
      <c r="G46" s="609"/>
      <c r="H46" s="609"/>
      <c r="I46" s="610"/>
      <c r="K46" s="452">
        <f t="shared" ref="K46:L46" si="29">IF($L$8=$D$132,Y45,IF($L$8=$D$135,AB45,IF($L$8=$D$138,AE45,IF($L$8=$D$141,AH45,IF($L$8=$D$144,AK45,IF($L$8=$D$147,AN45,IF($L$8=$D$153,AT45,IF($L$8=$D$156,AW45,IF($L$8=$D$159,AZ45,IF($L$8=$D$162,BC45,IF($L$8=$D$165,BF45,IF($L$8=$D$171,BL45,IF($L$8=$BO$16,BO45,IF($L$8=$BR$16,BR45,IF($L$8=$BU$16,BU45,IF($L$8=$BX$16,BX45,IF($L$8=$CA$16,CA45,IF($L$8=$CD$16,CD45,IF($L$8=$CG$16,CG45,IF($L$8=$CJ$16,CJ45,IF($L$8=$CM$16,CM45,IF($L$8=$CP$16,CP45,IF($L$8=$CS$16,CS45,IF($L$8=$CV$16,CV45,IF($L$8=$CY$16,CY45,IF($L$8=$DB$16,DB45,IF($L$8=$DE$16,DE45,IF($L$8=$DH$16,DH45,IF($L$8=$DK$16,DK45,IF($L$8=$DN$16,DN45,IF($L$8=$DQ$16,DQ45,IF($L$8=$DT$16,DT45,IF($L$8=$DW$16,DW45,IF($L$8=$DZ$16,DZ45,IF($L$8=$EC$16,EC45,IF($L$8=$EF$16,EF45,IF($L$8=$EI$16,EI45,IF($L$8=$EL$16,EL45,IF($L$8=$EO$16,EO45,IF($L$8=$ER$16,ER45,IF($L$8=$BI$16,BI45,IF($L$8=$AQ$16,AQ45,IF($L$8=$V$16,V45,IF($L$8=ET42,EU45,IF($L$8=$EX$16,EX45,IF($L$8=$FA$16,FA45,IF($L$8=$FD$16,FD45,IF($L$8=$FG$16,FG45,IF($L$8=$FJ$16,FJ45,IF($L$8=$FM$16,FM45,IF($L$8=$FS$16,FS45,IF($L$8=$FV$16,FV45,IF($L$8=$FY$16,FY45)))))))))))))))))))))))))))))))))))))))))))))))))))))</f>
        <v>0</v>
      </c>
      <c r="L46" s="588">
        <f t="shared" si="29"/>
        <v>0</v>
      </c>
      <c r="M46" s="514"/>
      <c r="N46" s="513"/>
      <c r="O46" s="514"/>
      <c r="P46" s="514"/>
      <c r="Q46" s="514"/>
      <c r="R46" s="514"/>
      <c r="S46" s="515"/>
      <c r="U46" s="99"/>
      <c r="V46" s="107"/>
      <c r="W46" s="108"/>
      <c r="X46" s="99"/>
      <c r="Y46" s="107" t="s">
        <v>61</v>
      </c>
      <c r="Z46" s="108">
        <v>2</v>
      </c>
      <c r="AA46" s="99"/>
      <c r="AB46" s="40"/>
      <c r="AC46" s="108"/>
      <c r="AD46" s="99"/>
      <c r="AE46" s="107"/>
      <c r="AF46" s="108"/>
      <c r="AG46" s="99"/>
      <c r="AH46" s="40"/>
      <c r="AI46" s="108"/>
      <c r="AJ46" s="99"/>
      <c r="AK46" s="107"/>
      <c r="AL46" s="108"/>
      <c r="AM46" s="468"/>
      <c r="AN46" s="466"/>
      <c r="AO46" s="465"/>
      <c r="AP46" s="468"/>
      <c r="AQ46" s="466"/>
      <c r="AR46" s="465"/>
      <c r="AS46" s="468"/>
      <c r="AT46" s="452" t="s">
        <v>10</v>
      </c>
      <c r="AU46" s="459">
        <v>1</v>
      </c>
      <c r="AV46" s="450"/>
      <c r="AW46" s="452" t="s">
        <v>10</v>
      </c>
      <c r="AX46" s="459">
        <v>1</v>
      </c>
      <c r="AY46" s="450"/>
      <c r="AZ46" s="452" t="s">
        <v>10</v>
      </c>
      <c r="BA46" s="459">
        <v>1</v>
      </c>
      <c r="BB46" s="450"/>
      <c r="BC46" s="452" t="s">
        <v>10</v>
      </c>
      <c r="BD46" s="459">
        <v>1</v>
      </c>
      <c r="BE46" s="450"/>
      <c r="BF46" s="452" t="s">
        <v>10</v>
      </c>
      <c r="BG46" s="459">
        <v>1</v>
      </c>
      <c r="BH46" s="468"/>
      <c r="BI46" s="452">
        <v>605044</v>
      </c>
      <c r="BJ46" s="459">
        <v>1</v>
      </c>
      <c r="BK46" s="468"/>
      <c r="BL46" s="452">
        <v>609420</v>
      </c>
      <c r="BM46" s="459">
        <v>1</v>
      </c>
      <c r="BN46" s="468"/>
      <c r="BO46" s="452" t="s">
        <v>86</v>
      </c>
      <c r="BP46" s="459">
        <v>1</v>
      </c>
      <c r="BQ46" s="468"/>
      <c r="BR46" s="452"/>
      <c r="BS46" s="459"/>
      <c r="BT46" s="468"/>
      <c r="BU46" s="452" t="s">
        <v>86</v>
      </c>
      <c r="BV46" s="459">
        <v>1</v>
      </c>
      <c r="BW46" s="468"/>
      <c r="BX46" s="452"/>
      <c r="BY46" s="459"/>
      <c r="BZ46" s="468"/>
      <c r="CA46" s="452"/>
      <c r="CB46" s="459"/>
      <c r="CC46" s="468"/>
      <c r="CD46" s="452"/>
      <c r="CE46" s="459"/>
      <c r="CF46" s="468"/>
      <c r="CG46" s="452" t="s">
        <v>133</v>
      </c>
      <c r="CH46" s="459">
        <v>14</v>
      </c>
      <c r="CI46" s="468"/>
      <c r="CJ46" s="452" t="s">
        <v>176</v>
      </c>
      <c r="CK46" s="459">
        <v>4</v>
      </c>
      <c r="CL46" s="468"/>
      <c r="CM46" s="452" t="s">
        <v>179</v>
      </c>
      <c r="CN46" s="459">
        <v>2</v>
      </c>
      <c r="CO46" s="468"/>
      <c r="CP46" s="452" t="s">
        <v>176</v>
      </c>
      <c r="CQ46" s="459">
        <v>4</v>
      </c>
      <c r="CR46" s="468"/>
      <c r="CS46" s="452" t="s">
        <v>10</v>
      </c>
      <c r="CT46" s="459">
        <v>2</v>
      </c>
      <c r="CU46" s="468"/>
      <c r="CV46" s="452" t="s">
        <v>192</v>
      </c>
      <c r="CW46" s="459">
        <v>2</v>
      </c>
      <c r="CX46" s="468"/>
      <c r="CY46" s="452">
        <v>0</v>
      </c>
      <c r="CZ46" s="459">
        <v>0</v>
      </c>
      <c r="DA46" s="468"/>
      <c r="DB46" s="452" t="s">
        <v>88</v>
      </c>
      <c r="DC46" s="459">
        <v>2</v>
      </c>
      <c r="DD46" s="468"/>
      <c r="DE46" s="452" t="s">
        <v>88</v>
      </c>
      <c r="DF46" s="459">
        <v>2</v>
      </c>
      <c r="DG46" s="468"/>
      <c r="DH46" s="452" t="s">
        <v>88</v>
      </c>
      <c r="DI46" s="459">
        <v>2</v>
      </c>
      <c r="DJ46" s="468"/>
      <c r="DK46" s="452" t="s">
        <v>88</v>
      </c>
      <c r="DL46" s="459">
        <v>4</v>
      </c>
      <c r="DM46" s="468"/>
      <c r="DN46" s="452" t="s">
        <v>80</v>
      </c>
      <c r="DO46" s="459">
        <v>2</v>
      </c>
      <c r="DP46" s="468"/>
      <c r="DQ46" s="452" t="s">
        <v>80</v>
      </c>
      <c r="DR46" s="459">
        <v>1</v>
      </c>
      <c r="DS46" s="468"/>
      <c r="DT46" s="452">
        <v>0</v>
      </c>
      <c r="DU46" s="459">
        <v>0</v>
      </c>
      <c r="DV46" s="468"/>
      <c r="DW46" s="452"/>
      <c r="DX46" s="459"/>
      <c r="DY46" s="468"/>
      <c r="DZ46" s="452">
        <v>0</v>
      </c>
      <c r="EA46" s="459">
        <v>0</v>
      </c>
      <c r="EB46" s="468"/>
      <c r="EC46" s="452" t="s">
        <v>10</v>
      </c>
      <c r="ED46" s="459">
        <v>1</v>
      </c>
      <c r="EE46" s="468"/>
      <c r="EF46" s="452">
        <v>0</v>
      </c>
      <c r="EG46" s="459">
        <v>0</v>
      </c>
      <c r="EH46" s="468"/>
      <c r="EI46" s="452">
        <v>0</v>
      </c>
      <c r="EJ46" s="459">
        <v>0</v>
      </c>
      <c r="EK46" s="468"/>
      <c r="EL46" s="452" t="s">
        <v>94</v>
      </c>
      <c r="EM46" s="459">
        <v>1</v>
      </c>
      <c r="EN46" s="468"/>
      <c r="EO46" s="452" t="s">
        <v>94</v>
      </c>
      <c r="EP46" s="459">
        <v>1</v>
      </c>
      <c r="EQ46" s="449"/>
      <c r="ER46" s="452">
        <v>609420</v>
      </c>
      <c r="ES46" s="459">
        <v>1</v>
      </c>
      <c r="ET46" s="468"/>
      <c r="EU46" s="399"/>
      <c r="EV46" s="392"/>
      <c r="EW46" s="442"/>
      <c r="EX46" s="399"/>
      <c r="EY46" s="392"/>
      <c r="EZ46" s="442"/>
      <c r="FA46" s="399" t="s">
        <v>283</v>
      </c>
      <c r="FB46" s="392">
        <v>1</v>
      </c>
      <c r="FC46" s="442"/>
      <c r="FD46" s="399" t="s">
        <v>283</v>
      </c>
      <c r="FE46" s="392">
        <v>1</v>
      </c>
      <c r="FF46" s="442"/>
      <c r="FG46" s="399" t="s">
        <v>283</v>
      </c>
      <c r="FH46" s="392">
        <v>1</v>
      </c>
      <c r="FI46" s="442"/>
      <c r="FJ46" s="399"/>
      <c r="FK46" s="392"/>
      <c r="FL46" s="442"/>
      <c r="FM46" s="399"/>
      <c r="FN46" s="392"/>
      <c r="FO46" s="442"/>
      <c r="FP46" s="399"/>
      <c r="FQ46" s="392"/>
      <c r="FR46" s="442"/>
      <c r="FS46" s="399"/>
      <c r="FT46" s="392"/>
      <c r="FU46" s="442"/>
      <c r="FV46" s="399"/>
      <c r="FW46" s="392"/>
      <c r="FX46" s="442"/>
      <c r="FY46" s="399"/>
      <c r="FZ46" s="392"/>
    </row>
    <row r="47" spans="2:182">
      <c r="B47" s="441">
        <f t="shared" si="25"/>
        <v>0</v>
      </c>
      <c r="C47" s="588">
        <f t="shared" si="25"/>
        <v>0</v>
      </c>
      <c r="D47" s="515"/>
      <c r="E47" s="608"/>
      <c r="F47" s="609"/>
      <c r="G47" s="609"/>
      <c r="H47" s="609"/>
      <c r="I47" s="610"/>
      <c r="K47" s="452">
        <f t="shared" ref="K47:L47" si="30">IF($L$8=$D$132,Y46,IF($L$8=$D$135,AB46,IF($L$8=$D$138,AE46,IF($L$8=$D$141,AH46,IF($L$8=$D$144,AK46,IF($L$8=$D$147,AN46,IF($L$8=$D$153,AT46,IF($L$8=$D$156,AW46,IF($L$8=$D$159,AZ46,IF($L$8=$D$162,BC46,IF($L$8=$D$165,BF46,IF($L$8=$D$171,BL46,IF($L$8=$BO$16,BO46,IF($L$8=$BR$16,BR46,IF($L$8=$BU$16,BU46,IF($L$8=$BX$16,BX46,IF($L$8=$CA$16,CA46,IF($L$8=$CD$16,CD46,IF($L$8=$CG$16,CG46,IF($L$8=$CJ$16,CJ46,IF($L$8=$CM$16,CM46,IF($L$8=$CP$16,CP46,IF($L$8=$CS$16,CS46,IF($L$8=$CV$16,CV46,IF($L$8=$CY$16,CY46,IF($L$8=$DB$16,DB46,IF($L$8=$DE$16,DE46,IF($L$8=$DH$16,DH46,IF($L$8=$DK$16,DK46,IF($L$8=$DN$16,DN46,IF($L$8=$DQ$16,DQ46,IF($L$8=$DT$16,DT46,IF($L$8=$DW$16,DW46,IF($L$8=$DZ$16,DZ46,IF($L$8=$EC$16,EC46,IF($L$8=$EF$16,EF46,IF($L$8=$EI$16,EI46,IF($L$8=$EL$16,EL46,IF($L$8=$EO$16,EO46,IF($L$8=$ER$16,ER46,IF($L$8=$BI$16,BI46,IF($L$8=$AQ$16,AQ46,IF($L$8=$V$16,V46,IF($L$8=ET43,EU46,IF($L$8=$EX$16,EX46,IF($L$8=$FA$16,FA46,IF($L$8=$FD$16,FD46,IF($L$8=$FG$16,FG46,IF($L$8=$FJ$16,FJ46,IF($L$8=$FM$16,FM46,IF($L$8=$FS$16,FS46,IF($L$8=$FV$16,FV46,IF($L$8=$FY$16,FY46)))))))))))))))))))))))))))))))))))))))))))))))))))))</f>
        <v>0</v>
      </c>
      <c r="L47" s="588">
        <f t="shared" si="30"/>
        <v>0</v>
      </c>
      <c r="M47" s="514"/>
      <c r="N47" s="513"/>
      <c r="O47" s="514"/>
      <c r="P47" s="514"/>
      <c r="Q47" s="514"/>
      <c r="R47" s="514"/>
      <c r="S47" s="515"/>
      <c r="U47" s="99"/>
      <c r="AM47" s="468"/>
      <c r="AN47" s="466"/>
      <c r="AO47" s="465"/>
      <c r="AP47" s="468"/>
      <c r="AQ47" s="468"/>
      <c r="AR47" s="468"/>
      <c r="AS47" s="468"/>
      <c r="AT47" s="452" t="s">
        <v>61</v>
      </c>
      <c r="AU47" s="459"/>
      <c r="AV47" s="450"/>
      <c r="AW47" s="452" t="s">
        <v>61</v>
      </c>
      <c r="AX47" s="459">
        <v>4</v>
      </c>
      <c r="AY47" s="450"/>
      <c r="AZ47" s="452" t="s">
        <v>61</v>
      </c>
      <c r="BA47" s="459">
        <v>4</v>
      </c>
      <c r="BB47" s="450"/>
      <c r="BC47" s="452" t="s">
        <v>95</v>
      </c>
      <c r="BD47" s="459">
        <v>4</v>
      </c>
      <c r="BE47" s="450"/>
      <c r="BF47" s="452" t="s">
        <v>95</v>
      </c>
      <c r="BG47" s="459">
        <v>1</v>
      </c>
      <c r="BH47" s="468"/>
      <c r="BI47" s="452" t="s">
        <v>233</v>
      </c>
      <c r="BJ47" s="459">
        <v>1</v>
      </c>
      <c r="BK47" s="468"/>
      <c r="BL47" s="452">
        <v>609447</v>
      </c>
      <c r="BM47" s="459">
        <v>1</v>
      </c>
      <c r="BN47" s="468"/>
      <c r="BO47" s="452" t="s">
        <v>128</v>
      </c>
      <c r="BP47" s="459">
        <v>1</v>
      </c>
      <c r="BQ47" s="468"/>
      <c r="BR47" s="452"/>
      <c r="BS47" s="459"/>
      <c r="BT47" s="468"/>
      <c r="BU47" s="452" t="s">
        <v>128</v>
      </c>
      <c r="BV47" s="459">
        <v>1</v>
      </c>
      <c r="BW47" s="468"/>
      <c r="BX47" s="452"/>
      <c r="BY47" s="459"/>
      <c r="BZ47" s="468"/>
      <c r="CA47" s="452"/>
      <c r="CB47" s="459"/>
      <c r="CC47" s="468"/>
      <c r="CD47" s="452"/>
      <c r="CE47" s="459"/>
      <c r="CF47" s="468"/>
      <c r="CG47" s="452" t="s">
        <v>134</v>
      </c>
      <c r="CH47" s="459">
        <v>4</v>
      </c>
      <c r="CI47" s="468"/>
      <c r="CJ47" s="452" t="s">
        <v>177</v>
      </c>
      <c r="CK47" s="459">
        <v>3</v>
      </c>
      <c r="CL47" s="468"/>
      <c r="CM47" s="452">
        <v>605061</v>
      </c>
      <c r="CN47" s="459">
        <v>1</v>
      </c>
      <c r="CO47" s="468"/>
      <c r="CP47" s="452" t="s">
        <v>177</v>
      </c>
      <c r="CQ47" s="459">
        <v>3</v>
      </c>
      <c r="CR47" s="468"/>
      <c r="CS47" s="452" t="s">
        <v>61</v>
      </c>
      <c r="CT47" s="459">
        <v>3</v>
      </c>
      <c r="CU47" s="468"/>
      <c r="CV47" s="452" t="s">
        <v>189</v>
      </c>
      <c r="CW47" s="459">
        <v>5</v>
      </c>
      <c r="CX47" s="468"/>
      <c r="CY47" s="452">
        <v>0</v>
      </c>
      <c r="CZ47" s="459">
        <v>0</v>
      </c>
      <c r="DA47" s="468"/>
      <c r="DB47" s="452" t="s">
        <v>10</v>
      </c>
      <c r="DC47" s="459">
        <v>1</v>
      </c>
      <c r="DD47" s="468"/>
      <c r="DE47" s="452" t="s">
        <v>10</v>
      </c>
      <c r="DF47" s="459">
        <v>1</v>
      </c>
      <c r="DG47" s="468"/>
      <c r="DH47" s="452" t="s">
        <v>10</v>
      </c>
      <c r="DI47" s="459">
        <v>1</v>
      </c>
      <c r="DJ47" s="468"/>
      <c r="DK47" s="452" t="s">
        <v>10</v>
      </c>
      <c r="DL47" s="459">
        <v>2</v>
      </c>
      <c r="DM47" s="468"/>
      <c r="DN47" s="452" t="s">
        <v>199</v>
      </c>
      <c r="DO47" s="459">
        <v>5</v>
      </c>
      <c r="DP47" s="468"/>
      <c r="DQ47" s="452" t="s">
        <v>87</v>
      </c>
      <c r="DR47" s="459">
        <v>1</v>
      </c>
      <c r="DS47" s="468"/>
      <c r="DT47" s="452">
        <v>0</v>
      </c>
      <c r="DU47" s="459">
        <v>0</v>
      </c>
      <c r="DV47" s="468"/>
      <c r="DW47" s="452">
        <v>0</v>
      </c>
      <c r="DX47" s="459">
        <v>0</v>
      </c>
      <c r="DY47" s="468"/>
      <c r="DZ47" s="452">
        <v>0</v>
      </c>
      <c r="EA47" s="459">
        <v>0</v>
      </c>
      <c r="EB47" s="468"/>
      <c r="EC47" s="452" t="s">
        <v>61</v>
      </c>
      <c r="ED47" s="459">
        <v>4</v>
      </c>
      <c r="EE47" s="468"/>
      <c r="EF47" s="452">
        <v>0</v>
      </c>
      <c r="EG47" s="459">
        <v>0</v>
      </c>
      <c r="EH47" s="468"/>
      <c r="EI47" s="452">
        <v>0</v>
      </c>
      <c r="EJ47" s="459">
        <v>0</v>
      </c>
      <c r="EK47" s="468"/>
      <c r="EL47" s="452">
        <v>605044</v>
      </c>
      <c r="EM47" s="459">
        <v>1</v>
      </c>
      <c r="EN47" s="468"/>
      <c r="EO47" s="452">
        <v>605044</v>
      </c>
      <c r="EP47" s="459">
        <v>1</v>
      </c>
      <c r="EQ47" s="449"/>
      <c r="ER47" s="452">
        <v>609447</v>
      </c>
      <c r="ES47" s="459">
        <v>1</v>
      </c>
      <c r="ET47" s="468"/>
      <c r="EU47" s="399"/>
      <c r="EV47" s="392"/>
      <c r="EW47" s="442"/>
      <c r="EX47" s="399"/>
      <c r="EY47" s="392"/>
      <c r="EZ47" s="442"/>
      <c r="FA47" s="399"/>
      <c r="FB47" s="392"/>
      <c r="FC47" s="442"/>
      <c r="FD47" s="399"/>
      <c r="FE47" s="392"/>
      <c r="FF47" s="442"/>
      <c r="FG47" s="399"/>
      <c r="FH47" s="392"/>
      <c r="FI47" s="442"/>
      <c r="FJ47" s="399"/>
      <c r="FK47" s="392"/>
      <c r="FL47" s="442"/>
      <c r="FM47" s="399"/>
      <c r="FN47" s="392"/>
      <c r="FO47" s="442"/>
      <c r="FP47" s="399"/>
      <c r="FQ47" s="392"/>
      <c r="FR47" s="442"/>
      <c r="FS47" s="399"/>
      <c r="FT47" s="392"/>
      <c r="FU47" s="442"/>
      <c r="FV47" s="399"/>
      <c r="FW47" s="392"/>
      <c r="FX47" s="442"/>
      <c r="FY47" s="399"/>
      <c r="FZ47" s="392"/>
    </row>
    <row r="48" spans="2:182" ht="17.25" customHeight="1">
      <c r="B48" s="441">
        <f t="shared" si="25"/>
        <v>0</v>
      </c>
      <c r="C48" s="588">
        <f t="shared" si="25"/>
        <v>0</v>
      </c>
      <c r="D48" s="515"/>
      <c r="E48" s="608"/>
      <c r="F48" s="609"/>
      <c r="G48" s="609"/>
      <c r="H48" s="609"/>
      <c r="I48" s="610"/>
      <c r="K48" s="452">
        <f t="shared" ref="K48:L48" si="31">IF($L$8=$D$132,Y47,IF($L$8=$D$135,AB47,IF($L$8=$D$138,AE47,IF($L$8=$D$141,AH47,IF($L$8=$D$144,AK47,IF($L$8=$D$147,AN47,IF($L$8=$D$153,AT47,IF($L$8=$D$156,AW47,IF($L$8=$D$159,AZ47,IF($L$8=$D$162,BC47,IF($L$8=$D$165,BF47,IF($L$8=$D$171,BL47,IF($L$8=$BO$16,BO47,IF($L$8=$BR$16,BR47,IF($L$8=$BU$16,BU47,IF($L$8=$BX$16,BX47,IF($L$8=$CA$16,CA47,IF($L$8=$CD$16,CD47,IF($L$8=$CG$16,CG47,IF($L$8=$CJ$16,CJ47,IF($L$8=$CM$16,CM47,IF($L$8=$CP$16,CP47,IF($L$8=$CS$16,CS47,IF($L$8=$CV$16,CV47,IF($L$8=$CY$16,CY47,IF($L$8=$DB$16,DB47,IF($L$8=$DE$16,DE47,IF($L$8=$DH$16,DH47,IF($L$8=$DK$16,DK47,IF($L$8=$DN$16,DN47,IF($L$8=$DQ$16,DQ47,IF($L$8=$DT$16,DT47,IF($L$8=$DW$16,DW47,IF($L$8=$DZ$16,DZ47,IF($L$8=$EC$16,EC47,IF($L$8=$EF$16,EF47,IF($L$8=$EI$16,EI47,IF($L$8=$EL$16,EL47,IF($L$8=$EO$16,EO47,IF($L$8=$ER$16,ER47,IF($L$8=$BI$16,BI47,IF($L$8=$AQ$16,AQ47,IF($L$8=$V$16,V47,IF($L$8=ET44,EU47,IF($L$8=$EX$16,EX47,IF($L$8=$FA$16,FA47,IF($L$8=$FD$16,FD47,IF($L$8=$FG$16,FG47,IF($L$8=$FJ$16,FJ47,IF($L$8=$FM$16,FM47,IF($L$8=$FS$16,FS47,IF($L$8=$FV$16,FV47,IF($L$8=$FY$16,FY47)))))))))))))))))))))))))))))))))))))))))))))))))))))</f>
        <v>0</v>
      </c>
      <c r="L48" s="588">
        <f t="shared" si="31"/>
        <v>0</v>
      </c>
      <c r="M48" s="514"/>
      <c r="N48" s="513"/>
      <c r="O48" s="514"/>
      <c r="P48" s="514"/>
      <c r="Q48" s="514"/>
      <c r="R48" s="514"/>
      <c r="S48" s="515"/>
      <c r="U48" s="99"/>
      <c r="AJ48" s="99"/>
      <c r="AK48" s="468"/>
      <c r="AL48" s="468"/>
      <c r="AM48" s="468"/>
      <c r="AN48" s="466"/>
      <c r="AO48" s="465"/>
      <c r="AP48" s="468"/>
      <c r="AQ48" s="468"/>
      <c r="AR48" s="468"/>
      <c r="AS48" s="468"/>
      <c r="AT48" s="452">
        <v>605044</v>
      </c>
      <c r="AU48" s="459">
        <v>1</v>
      </c>
      <c r="AV48" s="450"/>
      <c r="AW48" s="452">
        <v>605044</v>
      </c>
      <c r="AX48" s="459">
        <v>1</v>
      </c>
      <c r="AY48" s="450"/>
      <c r="AZ48" s="452">
        <v>605044</v>
      </c>
      <c r="BA48" s="459">
        <v>1</v>
      </c>
      <c r="BB48" s="450"/>
      <c r="BC48" s="452">
        <v>605044</v>
      </c>
      <c r="BD48" s="459">
        <v>1</v>
      </c>
      <c r="BE48" s="450"/>
      <c r="BF48" s="452">
        <v>690901</v>
      </c>
      <c r="BG48" s="459">
        <v>1</v>
      </c>
      <c r="BH48" s="468"/>
      <c r="BI48" s="466" t="s">
        <v>234</v>
      </c>
      <c r="BJ48" s="465">
        <v>1</v>
      </c>
      <c r="BK48" s="468"/>
      <c r="BL48" s="452">
        <v>609592602</v>
      </c>
      <c r="BM48" s="459">
        <v>1</v>
      </c>
      <c r="BN48" s="468"/>
      <c r="BO48" s="452"/>
      <c r="BP48" s="459"/>
      <c r="BQ48" s="468"/>
      <c r="BR48" s="452"/>
      <c r="BS48" s="459"/>
      <c r="BT48" s="468"/>
      <c r="BU48" s="452">
        <v>609419</v>
      </c>
      <c r="BV48" s="459">
        <v>4</v>
      </c>
      <c r="BW48" s="468"/>
      <c r="BX48" s="452"/>
      <c r="BY48" s="459"/>
      <c r="BZ48" s="468"/>
      <c r="CA48" s="452"/>
      <c r="CB48" s="459"/>
      <c r="CC48" s="468"/>
      <c r="CD48" s="452"/>
      <c r="CE48" s="459"/>
      <c r="CF48" s="468"/>
      <c r="CG48" s="452" t="s">
        <v>135</v>
      </c>
      <c r="CH48" s="459">
        <v>4</v>
      </c>
      <c r="CI48" s="468"/>
      <c r="CJ48" s="452" t="s">
        <v>135</v>
      </c>
      <c r="CK48" s="459">
        <v>4</v>
      </c>
      <c r="CL48" s="468"/>
      <c r="CM48" s="452">
        <v>0</v>
      </c>
      <c r="CN48" s="459">
        <v>0</v>
      </c>
      <c r="CO48" s="468"/>
      <c r="CP48" s="452" t="s">
        <v>135</v>
      </c>
      <c r="CQ48" s="459">
        <v>4</v>
      </c>
      <c r="CR48" s="468"/>
      <c r="CS48" s="452" t="s">
        <v>139</v>
      </c>
      <c r="CT48" s="459">
        <v>2</v>
      </c>
      <c r="CU48" s="468"/>
      <c r="CV48" s="452" t="s">
        <v>193</v>
      </c>
      <c r="CW48" s="459">
        <v>1</v>
      </c>
      <c r="CX48" s="468"/>
      <c r="CY48" s="452">
        <v>0</v>
      </c>
      <c r="CZ48" s="459">
        <v>0</v>
      </c>
      <c r="DA48" s="468"/>
      <c r="DB48" s="452">
        <v>605044</v>
      </c>
      <c r="DC48" s="459">
        <v>1</v>
      </c>
      <c r="DD48" s="468"/>
      <c r="DE48" s="452">
        <v>605044</v>
      </c>
      <c r="DF48" s="459">
        <v>1</v>
      </c>
      <c r="DG48" s="468"/>
      <c r="DH48" s="452">
        <v>605044</v>
      </c>
      <c r="DI48" s="459">
        <v>1</v>
      </c>
      <c r="DJ48" s="468"/>
      <c r="DK48" s="452">
        <v>605044</v>
      </c>
      <c r="DL48" s="459">
        <v>2</v>
      </c>
      <c r="DM48" s="468"/>
      <c r="DN48" s="452" t="s">
        <v>200</v>
      </c>
      <c r="DO48" s="459">
        <v>1</v>
      </c>
      <c r="DP48" s="468"/>
      <c r="DQ48" s="452">
        <v>605044</v>
      </c>
      <c r="DR48" s="459">
        <v>1</v>
      </c>
      <c r="DS48" s="468"/>
      <c r="DT48" s="452">
        <v>0</v>
      </c>
      <c r="DU48" s="459">
        <v>0</v>
      </c>
      <c r="DV48" s="468"/>
      <c r="DW48" s="452">
        <v>0</v>
      </c>
      <c r="DX48" s="459">
        <v>0</v>
      </c>
      <c r="DY48" s="468"/>
      <c r="DZ48" s="452">
        <v>0</v>
      </c>
      <c r="EA48" s="459">
        <v>0</v>
      </c>
      <c r="EB48" s="468"/>
      <c r="EC48" s="452">
        <v>605044</v>
      </c>
      <c r="ED48" s="459">
        <v>1</v>
      </c>
      <c r="EE48" s="468"/>
      <c r="EF48" s="452">
        <v>0</v>
      </c>
      <c r="EG48" s="459">
        <v>0</v>
      </c>
      <c r="EH48" s="468"/>
      <c r="EI48" s="452">
        <v>0</v>
      </c>
      <c r="EJ48" s="459">
        <v>0</v>
      </c>
      <c r="EK48" s="468"/>
      <c r="EL48" s="452">
        <v>690901</v>
      </c>
      <c r="EM48" s="459">
        <v>2</v>
      </c>
      <c r="EN48" s="468"/>
      <c r="EO48" s="452">
        <v>690901</v>
      </c>
      <c r="EP48" s="459">
        <v>2</v>
      </c>
      <c r="EQ48" s="449"/>
      <c r="ER48" s="452" t="s">
        <v>202</v>
      </c>
      <c r="ES48" s="459">
        <v>1</v>
      </c>
      <c r="ET48" s="468"/>
      <c r="EU48" s="399"/>
      <c r="EV48" s="392"/>
      <c r="EW48" s="442"/>
      <c r="EX48" s="399"/>
      <c r="EY48" s="392"/>
      <c r="EZ48" s="442"/>
      <c r="FA48" s="399"/>
      <c r="FB48" s="392"/>
      <c r="FC48" s="442"/>
      <c r="FD48" s="399"/>
      <c r="FE48" s="392"/>
      <c r="FF48" s="442"/>
      <c r="FG48" s="399"/>
      <c r="FH48" s="392"/>
      <c r="FI48" s="442"/>
      <c r="FJ48" s="399"/>
      <c r="FK48" s="392"/>
      <c r="FL48" s="442"/>
      <c r="FM48" s="399"/>
      <c r="FN48" s="392"/>
      <c r="FO48" s="442"/>
      <c r="FP48" s="399"/>
      <c r="FQ48" s="392"/>
      <c r="FR48" s="442"/>
      <c r="FS48" s="399"/>
      <c r="FT48" s="392"/>
      <c r="FU48" s="442"/>
      <c r="FV48" s="399"/>
      <c r="FW48" s="392"/>
      <c r="FX48" s="442"/>
      <c r="FY48" s="399"/>
      <c r="FZ48" s="392"/>
    </row>
    <row r="49" spans="2:182" ht="17.25" customHeight="1">
      <c r="B49" s="441">
        <f t="shared" si="25"/>
        <v>0</v>
      </c>
      <c r="C49" s="588">
        <f t="shared" si="25"/>
        <v>0</v>
      </c>
      <c r="D49" s="515"/>
      <c r="E49" s="608"/>
      <c r="F49" s="609"/>
      <c r="G49" s="609"/>
      <c r="H49" s="609"/>
      <c r="I49" s="610"/>
      <c r="K49" s="452">
        <f t="shared" ref="K49:L49" si="32">IF($L$8=$D$132,Y48,IF($L$8=$D$135,AB48,IF($L$8=$D$138,AE48,IF($L$8=$D$141,AH48,IF($L$8=$D$144,AK48,IF($L$8=$D$147,AN48,IF($L$8=$D$153,AT48,IF($L$8=$D$156,AW48,IF($L$8=$D$159,AZ48,IF($L$8=$D$162,BC48,IF($L$8=$D$165,BF48,IF($L$8=$D$171,BL48,IF($L$8=$BO$16,BO48,IF($L$8=$BR$16,BR48,IF($L$8=$BU$16,BU48,IF($L$8=$BX$16,BX48,IF($L$8=$CA$16,CA48,IF($L$8=$CD$16,CD48,IF($L$8=$CG$16,CG48,IF($L$8=$CJ$16,CJ48,IF($L$8=$CM$16,CM48,IF($L$8=$CP$16,CP48,IF($L$8=$CS$16,CS48,IF($L$8=$CV$16,CV48,IF($L$8=$CY$16,CY48,IF($L$8=$DB$16,DB48,IF($L$8=$DE$16,DE48,IF($L$8=$DH$16,DH48,IF($L$8=$DK$16,DK48,IF($L$8=$DN$16,DN48,IF($L$8=$DQ$16,DQ48,IF($L$8=$DT$16,DT48,IF($L$8=$DW$16,DW48,IF($L$8=$DZ$16,DZ48,IF($L$8=$EC$16,EC48,IF($L$8=$EF$16,EF48,IF($L$8=$EI$16,EI48,IF($L$8=$EL$16,EL48,IF($L$8=$EO$16,EO48,IF($L$8=$ER$16,ER48,IF($L$8=$BI$16,BI48,IF($L$8=$AQ$16,AQ48,IF($L$8=$V$16,V48,IF($L$8=ET45,EU48,IF($L$8=$EX$16,EX48,IF($L$8=$FA$16,FA48,IF($L$8=$FD$16,FD48,IF($L$8=$FG$16,FG48,IF($L$8=$FJ$16,FJ48,IF($L$8=$FM$16,FM48,IF($L$8=$FS$16,FS48,IF($L$8=$FV$16,FV48,IF($L$8=$FY$16,FY48)))))))))))))))))))))))))))))))))))))))))))))))))))))</f>
        <v>0</v>
      </c>
      <c r="L49" s="588">
        <f t="shared" si="32"/>
        <v>0</v>
      </c>
      <c r="M49" s="514"/>
      <c r="N49" s="513"/>
      <c r="O49" s="514"/>
      <c r="P49" s="514"/>
      <c r="Q49" s="514"/>
      <c r="R49" s="514"/>
      <c r="S49" s="515"/>
      <c r="U49" s="99"/>
      <c r="V49" s="53"/>
      <c r="W49" s="53"/>
      <c r="X49" s="99"/>
      <c r="Y49" s="99"/>
      <c r="Z49" s="99"/>
      <c r="AA49" s="99"/>
      <c r="AB49" s="99"/>
      <c r="AC49" s="99"/>
      <c r="AD49" s="99"/>
      <c r="AE49" s="99"/>
      <c r="AF49" s="99"/>
      <c r="AG49" s="99"/>
      <c r="AH49" s="99"/>
      <c r="AI49" s="99"/>
      <c r="AJ49" s="99"/>
      <c r="AK49" s="468"/>
      <c r="AL49" s="468"/>
      <c r="AM49" s="468"/>
      <c r="AN49" s="466"/>
      <c r="AO49" s="465"/>
      <c r="AP49" s="468"/>
      <c r="AQ49" s="468"/>
      <c r="AR49" s="468"/>
      <c r="AS49" s="468"/>
      <c r="AT49" s="452">
        <v>690901</v>
      </c>
      <c r="AU49" s="459">
        <v>2</v>
      </c>
      <c r="AV49" s="450"/>
      <c r="AW49" s="452">
        <v>690901</v>
      </c>
      <c r="AX49" s="459">
        <v>2</v>
      </c>
      <c r="AY49" s="450"/>
      <c r="AZ49" s="452">
        <v>690901</v>
      </c>
      <c r="BA49" s="459">
        <v>2</v>
      </c>
      <c r="BB49" s="450"/>
      <c r="BC49" s="452">
        <v>690901</v>
      </c>
      <c r="BD49" s="459">
        <v>2</v>
      </c>
      <c r="BE49" s="450"/>
      <c r="BF49" s="452" t="s">
        <v>106</v>
      </c>
      <c r="BG49" s="459">
        <v>1</v>
      </c>
      <c r="BH49" s="468"/>
      <c r="BI49" s="452" t="s">
        <v>10</v>
      </c>
      <c r="BJ49" s="459">
        <v>2</v>
      </c>
      <c r="BK49" s="468"/>
      <c r="BL49" s="452" t="s">
        <v>172</v>
      </c>
      <c r="BM49" s="459">
        <v>1</v>
      </c>
      <c r="BN49" s="468"/>
      <c r="BO49" s="452"/>
      <c r="BP49" s="459"/>
      <c r="BQ49" s="468"/>
      <c r="BR49" s="452"/>
      <c r="BS49" s="459"/>
      <c r="BT49" s="468"/>
      <c r="BU49" s="452">
        <v>605147</v>
      </c>
      <c r="BV49" s="459">
        <v>4</v>
      </c>
      <c r="BW49" s="468"/>
      <c r="BX49" s="452"/>
      <c r="BY49" s="459"/>
      <c r="BZ49" s="468"/>
      <c r="CA49" s="452"/>
      <c r="CB49" s="459"/>
      <c r="CC49" s="468"/>
      <c r="CD49" s="452"/>
      <c r="CE49" s="459"/>
      <c r="CF49" s="468"/>
      <c r="CG49" s="452" t="s">
        <v>136</v>
      </c>
      <c r="CH49" s="459">
        <v>1</v>
      </c>
      <c r="CI49" s="468"/>
      <c r="CJ49" s="452" t="s">
        <v>21</v>
      </c>
      <c r="CK49" s="459">
        <v>20</v>
      </c>
      <c r="CL49" s="468"/>
      <c r="CM49" s="452">
        <v>0</v>
      </c>
      <c r="CN49" s="459">
        <v>0</v>
      </c>
      <c r="CO49" s="468"/>
      <c r="CP49" s="452" t="s">
        <v>21</v>
      </c>
      <c r="CQ49" s="459">
        <v>20</v>
      </c>
      <c r="CR49" s="468"/>
      <c r="CS49" s="452" t="s">
        <v>183</v>
      </c>
      <c r="CT49" s="459">
        <v>13</v>
      </c>
      <c r="CU49" s="468"/>
      <c r="CV49" s="452">
        <v>609901</v>
      </c>
      <c r="CW49" s="459">
        <v>1</v>
      </c>
      <c r="CX49" s="468"/>
      <c r="CY49" s="452">
        <v>0</v>
      </c>
      <c r="CZ49" s="459">
        <v>0</v>
      </c>
      <c r="DA49" s="468"/>
      <c r="DB49" s="452">
        <v>609901</v>
      </c>
      <c r="DC49" s="459">
        <v>2</v>
      </c>
      <c r="DD49" s="468"/>
      <c r="DE49" s="452">
        <v>609901</v>
      </c>
      <c r="DF49" s="459">
        <v>2</v>
      </c>
      <c r="DG49" s="468"/>
      <c r="DH49" s="452">
        <v>609901</v>
      </c>
      <c r="DI49" s="459">
        <v>2</v>
      </c>
      <c r="DJ49" s="468"/>
      <c r="DK49" s="452">
        <v>609901</v>
      </c>
      <c r="DL49" s="459">
        <v>4</v>
      </c>
      <c r="DM49" s="468"/>
      <c r="DN49" s="452">
        <v>690901</v>
      </c>
      <c r="DO49" s="459">
        <v>1</v>
      </c>
      <c r="DP49" s="468"/>
      <c r="DQ49" s="452">
        <v>690901</v>
      </c>
      <c r="DR49" s="459">
        <v>2</v>
      </c>
      <c r="DS49" s="468"/>
      <c r="DT49" s="452">
        <v>0</v>
      </c>
      <c r="DU49" s="459">
        <v>0</v>
      </c>
      <c r="DV49" s="468"/>
      <c r="DW49" s="452">
        <v>0</v>
      </c>
      <c r="DX49" s="459">
        <v>0</v>
      </c>
      <c r="DY49" s="468"/>
      <c r="DZ49" s="452">
        <v>0</v>
      </c>
      <c r="EA49" s="459">
        <v>0</v>
      </c>
      <c r="EB49" s="468"/>
      <c r="EC49" s="452">
        <v>690901</v>
      </c>
      <c r="ED49" s="459">
        <v>2</v>
      </c>
      <c r="EE49" s="468"/>
      <c r="EF49" s="452">
        <v>0</v>
      </c>
      <c r="EG49" s="459">
        <v>0</v>
      </c>
      <c r="EH49" s="468"/>
      <c r="EI49" s="452">
        <v>0</v>
      </c>
      <c r="EJ49" s="459">
        <v>0</v>
      </c>
      <c r="EK49" s="468"/>
      <c r="EL49" s="466" t="s">
        <v>10</v>
      </c>
      <c r="EM49" s="465">
        <v>1</v>
      </c>
      <c r="EN49" s="468"/>
      <c r="EO49" s="466" t="s">
        <v>10</v>
      </c>
      <c r="EP49" s="465">
        <v>1</v>
      </c>
      <c r="EQ49" s="448"/>
      <c r="ER49" s="452" t="s">
        <v>203</v>
      </c>
      <c r="ES49" s="459">
        <v>1</v>
      </c>
      <c r="ET49" s="468"/>
      <c r="EU49" s="399"/>
      <c r="EV49" s="392"/>
      <c r="EW49" s="442"/>
      <c r="EX49" s="399"/>
      <c r="EY49" s="392"/>
      <c r="EZ49" s="442"/>
      <c r="FA49" s="399"/>
      <c r="FB49" s="392"/>
      <c r="FC49" s="442"/>
      <c r="FD49" s="399"/>
      <c r="FE49" s="392"/>
      <c r="FF49" s="442"/>
      <c r="FG49" s="399"/>
      <c r="FH49" s="392"/>
      <c r="FI49" s="442"/>
      <c r="FJ49" s="399"/>
      <c r="FK49" s="392"/>
      <c r="FL49" s="442"/>
      <c r="FM49" s="399"/>
      <c r="FN49" s="392"/>
      <c r="FO49" s="442"/>
      <c r="FP49" s="399"/>
      <c r="FQ49" s="392"/>
      <c r="FR49" s="442"/>
      <c r="FS49" s="399"/>
      <c r="FT49" s="392"/>
      <c r="FU49" s="442"/>
      <c r="FV49" s="399"/>
      <c r="FW49" s="392"/>
      <c r="FX49" s="442"/>
      <c r="FY49" s="399"/>
      <c r="FZ49" s="392"/>
    </row>
    <row r="50" spans="2:182" ht="17.25" customHeight="1" thickBot="1">
      <c r="B50" s="441">
        <f t="shared" si="25"/>
        <v>0</v>
      </c>
      <c r="C50" s="588">
        <f t="shared" si="25"/>
        <v>0</v>
      </c>
      <c r="D50" s="515"/>
      <c r="E50" s="608"/>
      <c r="F50" s="609"/>
      <c r="G50" s="609"/>
      <c r="H50" s="609"/>
      <c r="I50" s="610"/>
      <c r="K50" s="452">
        <f t="shared" ref="K50:L50" si="33">IF($L$8=$D$132,Y49,IF($L$8=$D$135,AB49,IF($L$8=$D$138,AE49,IF($L$8=$D$141,AH49,IF($L$8=$D$144,AK49,IF($L$8=$D$147,AN49,IF($L$8=$D$153,AT49,IF($L$8=$D$156,AW49,IF($L$8=$D$159,AZ49,IF($L$8=$D$162,BC49,IF($L$8=$D$165,BF49,IF($L$8=$D$171,BL49,IF($L$8=$BO$16,BO49,IF($L$8=$BR$16,BR49,IF($L$8=$BU$16,BU49,IF($L$8=$BX$16,BX49,IF($L$8=$CA$16,CA49,IF($L$8=$CD$16,CD49,IF($L$8=$CG$16,CG49,IF($L$8=$CJ$16,CJ49,IF($L$8=$CM$16,CM49,IF($L$8=$CP$16,CP49,IF($L$8=$CS$16,CS49,IF($L$8=$CV$16,CV49,IF($L$8=$CY$16,CY49,IF($L$8=$DB$16,DB49,IF($L$8=$DE$16,DE49,IF($L$8=$DH$16,DH49,IF($L$8=$DK$16,DK49,IF($L$8=$DN$16,DN49,IF($L$8=$DQ$16,DQ49,IF($L$8=$DT$16,DT49,IF($L$8=$DW$16,DW49,IF($L$8=$DZ$16,DZ49,IF($L$8=$EC$16,EC49,IF($L$8=$EF$16,EF49,IF($L$8=$EI$16,EI49,IF($L$8=$EL$16,EL49,IF($L$8=$EO$16,EO49,IF($L$8=$ER$16,ER49,IF($L$8=$BI$16,BI49,IF($L$8=$AQ$16,AQ49,IF($L$8=$V$16,V49,IF($L$8=ET46,EU49,IF($L$8=$EX$16,EX49,IF($L$8=$FA$16,FA49,IF($L$8=$FD$16,FD49,IF($L$8=$FG$16,FG49,IF($L$8=$FJ$16,FJ49,IF($L$8=$FM$16,FM49,IF($L$8=$FS$16,FS49,IF($L$8=$FV$16,FV49,IF($L$8=$FY$16,FY49)))))))))))))))))))))))))))))))))))))))))))))))))))))</f>
        <v>0</v>
      </c>
      <c r="L50" s="588">
        <f t="shared" si="33"/>
        <v>0</v>
      </c>
      <c r="M50" s="514"/>
      <c r="N50" s="513"/>
      <c r="O50" s="514"/>
      <c r="P50" s="514"/>
      <c r="Q50" s="514"/>
      <c r="R50" s="514"/>
      <c r="S50" s="515"/>
      <c r="U50" s="99"/>
      <c r="V50" s="53"/>
      <c r="W50" s="53"/>
      <c r="X50" s="99"/>
      <c r="Y50" s="99"/>
      <c r="Z50" s="99"/>
      <c r="AA50" s="99"/>
      <c r="AB50" s="99"/>
      <c r="AC50" s="99"/>
      <c r="AD50" s="99"/>
      <c r="AE50" s="99"/>
      <c r="AF50" s="99"/>
      <c r="AG50" s="99"/>
      <c r="AH50" s="99"/>
      <c r="AI50" s="99"/>
      <c r="AJ50" s="99"/>
      <c r="AK50" s="468"/>
      <c r="AL50" s="468"/>
      <c r="AM50" s="468"/>
      <c r="AN50" s="109"/>
      <c r="AO50" s="110"/>
      <c r="AP50" s="468"/>
      <c r="AQ50" s="468"/>
      <c r="AR50" s="468"/>
      <c r="AS50" s="468"/>
      <c r="AT50" s="453" t="s">
        <v>80</v>
      </c>
      <c r="AU50" s="460">
        <v>1</v>
      </c>
      <c r="AV50" s="450"/>
      <c r="AW50" s="453" t="s">
        <v>80</v>
      </c>
      <c r="AX50" s="460">
        <v>1</v>
      </c>
      <c r="AY50" s="450"/>
      <c r="AZ50" s="453"/>
      <c r="BA50" s="460"/>
      <c r="BB50" s="450"/>
      <c r="BC50" s="452" t="s">
        <v>80</v>
      </c>
      <c r="BD50" s="459">
        <v>1</v>
      </c>
      <c r="BE50" s="450"/>
      <c r="BF50" s="453">
        <v>609456</v>
      </c>
      <c r="BG50" s="460">
        <v>2</v>
      </c>
      <c r="BH50" s="468"/>
      <c r="BI50" s="452" t="s">
        <v>95</v>
      </c>
      <c r="BJ50" s="459">
        <v>2</v>
      </c>
      <c r="BK50" s="468"/>
      <c r="BL50" s="466"/>
      <c r="BM50" s="465"/>
      <c r="BN50" s="468"/>
      <c r="BO50" s="466"/>
      <c r="BP50" s="465"/>
      <c r="BQ50" s="468"/>
      <c r="BR50" s="466"/>
      <c r="BS50" s="465"/>
      <c r="BT50" s="468"/>
      <c r="BU50" s="466"/>
      <c r="BV50" s="465"/>
      <c r="BW50" s="468"/>
      <c r="BX50" s="466"/>
      <c r="BY50" s="465"/>
      <c r="BZ50" s="468"/>
      <c r="CA50" s="466"/>
      <c r="CB50" s="465"/>
      <c r="CC50" s="468"/>
      <c r="CD50" s="466"/>
      <c r="CE50" s="465"/>
      <c r="CF50" s="468"/>
      <c r="CG50" s="466" t="s">
        <v>8</v>
      </c>
      <c r="CH50" s="465">
        <v>2</v>
      </c>
      <c r="CI50" s="468"/>
      <c r="CJ50" s="453" t="s">
        <v>61</v>
      </c>
      <c r="CK50" s="460">
        <v>3</v>
      </c>
      <c r="CL50" s="468"/>
      <c r="CM50" s="466"/>
      <c r="CN50" s="465"/>
      <c r="CO50" s="468"/>
      <c r="CP50" s="453" t="s">
        <v>61</v>
      </c>
      <c r="CQ50" s="460">
        <v>3</v>
      </c>
      <c r="CR50" s="468"/>
      <c r="CS50" s="466" t="s">
        <v>184</v>
      </c>
      <c r="CT50" s="465">
        <v>1</v>
      </c>
      <c r="CU50" s="468"/>
      <c r="CV50" s="466"/>
      <c r="CW50" s="465"/>
      <c r="CX50" s="468"/>
      <c r="CY50" s="466"/>
      <c r="CZ50" s="465"/>
      <c r="DA50" s="468"/>
      <c r="DB50" s="466"/>
      <c r="DC50" s="465"/>
      <c r="DD50" s="468"/>
      <c r="DE50" s="466"/>
      <c r="DF50" s="465"/>
      <c r="DG50" s="468"/>
      <c r="DH50" s="466"/>
      <c r="DI50" s="465"/>
      <c r="DJ50" s="468"/>
      <c r="DK50" s="466"/>
      <c r="DL50" s="465"/>
      <c r="DM50" s="468"/>
      <c r="DN50" s="466"/>
      <c r="DO50" s="465"/>
      <c r="DP50" s="468"/>
      <c r="DQ50" s="466" t="s">
        <v>10</v>
      </c>
      <c r="DR50" s="465">
        <v>1</v>
      </c>
      <c r="DS50" s="468"/>
      <c r="DT50" s="466"/>
      <c r="DU50" s="465"/>
      <c r="DV50" s="468"/>
      <c r="DW50" s="466">
        <v>0</v>
      </c>
      <c r="DX50" s="465">
        <v>0</v>
      </c>
      <c r="DY50" s="468"/>
      <c r="DZ50" s="466">
        <v>0</v>
      </c>
      <c r="EA50" s="465">
        <v>0</v>
      </c>
      <c r="EB50" s="468"/>
      <c r="EC50" s="466">
        <v>0</v>
      </c>
      <c r="ED50" s="465">
        <v>0</v>
      </c>
      <c r="EE50" s="468"/>
      <c r="EF50" s="466">
        <v>0</v>
      </c>
      <c r="EG50" s="465">
        <v>0</v>
      </c>
      <c r="EH50" s="468"/>
      <c r="EI50" s="466"/>
      <c r="EJ50" s="465"/>
      <c r="EK50" s="468"/>
      <c r="EL50" s="466"/>
      <c r="EM50" s="465"/>
      <c r="EN50" s="468"/>
      <c r="EO50" s="466"/>
      <c r="EP50" s="465"/>
      <c r="EQ50" s="468"/>
      <c r="ER50" s="466" t="s">
        <v>190</v>
      </c>
      <c r="ES50" s="465">
        <v>1</v>
      </c>
      <c r="ET50" s="468"/>
      <c r="EU50" s="399"/>
      <c r="EV50" s="392"/>
      <c r="EW50" s="442"/>
      <c r="EX50" s="399"/>
      <c r="EY50" s="392"/>
      <c r="EZ50" s="442"/>
      <c r="FA50" s="399"/>
      <c r="FB50" s="392"/>
      <c r="FC50" s="442"/>
      <c r="FD50" s="399"/>
      <c r="FE50" s="392"/>
      <c r="FF50" s="442"/>
      <c r="FG50" s="399"/>
      <c r="FH50" s="392"/>
      <c r="FI50" s="442"/>
      <c r="FJ50" s="399"/>
      <c r="FK50" s="392"/>
      <c r="FL50" s="442"/>
      <c r="FM50" s="399"/>
      <c r="FN50" s="392"/>
      <c r="FO50" s="442"/>
      <c r="FP50" s="399"/>
      <c r="FQ50" s="392"/>
      <c r="FR50" s="442"/>
      <c r="FS50" s="399"/>
      <c r="FT50" s="392"/>
      <c r="FU50" s="442"/>
      <c r="FV50" s="399"/>
      <c r="FW50" s="392"/>
      <c r="FX50" s="442"/>
      <c r="FY50" s="399"/>
      <c r="FZ50" s="392"/>
    </row>
    <row r="51" spans="2:182" ht="17.25" customHeight="1" thickBot="1">
      <c r="B51" s="466">
        <f t="shared" si="25"/>
        <v>0</v>
      </c>
      <c r="C51" s="588">
        <f t="shared" si="25"/>
        <v>0</v>
      </c>
      <c r="D51" s="515"/>
      <c r="E51" s="608"/>
      <c r="F51" s="609"/>
      <c r="G51" s="609"/>
      <c r="H51" s="609"/>
      <c r="I51" s="610"/>
      <c r="K51" s="452">
        <f t="shared" ref="K51:L51" si="34">IF($L$8=$D$132,Y50,IF($L$8=$D$135,AB50,IF($L$8=$D$138,AE50,IF($L$8=$D$141,AH50,IF($L$8=$D$144,AK50,IF($L$8=$D$147,AN50,IF($L$8=$D$153,AT50,IF($L$8=$D$156,AW50,IF($L$8=$D$159,AZ50,IF($L$8=$D$162,BC50,IF($L$8=$D$165,BF50,IF($L$8=$D$171,BL50,IF($L$8=$BO$16,BO50,IF($L$8=$BR$16,BR50,IF($L$8=$BU$16,BU50,IF($L$8=$BX$16,BX50,IF($L$8=$CA$16,CA50,IF($L$8=$CD$16,CD50,IF($L$8=$CG$16,CG50,IF($L$8=$CJ$16,CJ50,IF($L$8=$CM$16,CM50,IF($L$8=$CP$16,CP50,IF($L$8=$CS$16,CS50,IF($L$8=$CV$16,CV50,IF($L$8=$CY$16,CY50,IF($L$8=$DB$16,DB50,IF($L$8=$DE$16,DE50,IF($L$8=$DH$16,DH50,IF($L$8=$DK$16,DK50,IF($L$8=$DN$16,DN50,IF($L$8=$DQ$16,DQ50,IF($L$8=$DT$16,DT50,IF($L$8=$DW$16,DW50,IF($L$8=$DZ$16,DZ50,IF($L$8=$EC$16,EC50,IF($L$8=$EF$16,EF50,IF($L$8=$EI$16,EI50,IF($L$8=$EL$16,EL50,IF($L$8=$EO$16,EO50,IF($L$8=$ER$16,ER50,IF($L$8=$BI$16,BI50,IF($L$8=$AQ$16,AQ50,IF($L$8=$V$16,V50,IF($L$8=ET47,EU50,IF($L$8=$EX$16,EX50,IF($L$8=$FA$16,FA50,IF($L$8=$FD$16,FD50,IF($L$8=$FG$16,FG50,IF($L$8=$FJ$16,FJ50,IF($L$8=$FM$16,FM50,IF($L$8=$FS$16,FS50,IF($L$8=$FV$16,FV50,IF($L$8=$FY$16,FY50)))))))))))))))))))))))))))))))))))))))))))))))))))))</f>
        <v>0</v>
      </c>
      <c r="L51" s="588">
        <f t="shared" si="34"/>
        <v>0</v>
      </c>
      <c r="M51" s="514"/>
      <c r="N51" s="513"/>
      <c r="O51" s="514"/>
      <c r="P51" s="514"/>
      <c r="Q51" s="514"/>
      <c r="R51" s="514"/>
      <c r="S51" s="515"/>
      <c r="U51" s="99"/>
      <c r="V51" s="185" t="s">
        <v>297</v>
      </c>
      <c r="W51" s="480"/>
      <c r="X51" s="99"/>
      <c r="Y51" s="497" t="s">
        <v>302</v>
      </c>
      <c r="Z51" s="498"/>
      <c r="AA51" s="99"/>
      <c r="AB51" s="497" t="s">
        <v>305</v>
      </c>
      <c r="AC51" s="498"/>
      <c r="AD51" s="99"/>
      <c r="AE51" s="497" t="s">
        <v>306</v>
      </c>
      <c r="AF51" s="498"/>
      <c r="AG51" s="99"/>
      <c r="AH51" s="99"/>
      <c r="AI51" s="99"/>
      <c r="AJ51" s="99"/>
      <c r="AK51" s="468"/>
      <c r="AL51" s="468"/>
      <c r="AM51" s="468"/>
      <c r="AN51" s="109"/>
      <c r="AO51" s="110"/>
      <c r="AP51" s="468"/>
      <c r="AQ51" s="468"/>
      <c r="AR51" s="468"/>
      <c r="AS51" s="468"/>
      <c r="AT51" s="454" t="s">
        <v>89</v>
      </c>
      <c r="AU51" s="461">
        <v>1</v>
      </c>
      <c r="AV51" s="450"/>
      <c r="AW51" s="454" t="s">
        <v>89</v>
      </c>
      <c r="AX51" s="461">
        <v>1</v>
      </c>
      <c r="AY51" s="450"/>
      <c r="AZ51" s="453"/>
      <c r="BA51" s="460"/>
      <c r="BB51" s="450"/>
      <c r="BC51" s="452"/>
      <c r="BD51" s="459"/>
      <c r="BE51" s="450"/>
      <c r="BF51" s="452" t="s">
        <v>12</v>
      </c>
      <c r="BG51" s="459">
        <v>4</v>
      </c>
      <c r="BH51" s="468"/>
      <c r="BI51" s="452">
        <v>690901</v>
      </c>
      <c r="BJ51" s="459">
        <v>2</v>
      </c>
      <c r="BK51" s="468"/>
      <c r="BL51" s="452"/>
      <c r="BM51" s="459"/>
      <c r="BN51" s="468"/>
      <c r="BO51" s="452"/>
      <c r="BP51" s="459"/>
      <c r="BQ51" s="468"/>
      <c r="BR51" s="452"/>
      <c r="BS51" s="459"/>
      <c r="BT51" s="468"/>
      <c r="BU51" s="452"/>
      <c r="BV51" s="459"/>
      <c r="BW51" s="468"/>
      <c r="BX51" s="452"/>
      <c r="BY51" s="459"/>
      <c r="BZ51" s="468"/>
      <c r="CA51" s="452"/>
      <c r="CB51" s="459"/>
      <c r="CC51" s="468"/>
      <c r="CD51" s="452"/>
      <c r="CE51" s="459"/>
      <c r="CF51" s="468"/>
      <c r="CG51" s="452" t="s">
        <v>21</v>
      </c>
      <c r="CH51" s="459">
        <v>8</v>
      </c>
      <c r="CI51" s="468"/>
      <c r="CJ51" s="466" t="s">
        <v>13</v>
      </c>
      <c r="CK51" s="465">
        <v>12</v>
      </c>
      <c r="CL51" s="468"/>
      <c r="CM51" s="452"/>
      <c r="CN51" s="459"/>
      <c r="CO51" s="448"/>
      <c r="CP51" s="466" t="s">
        <v>13</v>
      </c>
      <c r="CQ51" s="465">
        <v>12</v>
      </c>
      <c r="CR51" s="468"/>
      <c r="CS51" s="452">
        <v>690901</v>
      </c>
      <c r="CT51" s="459">
        <v>3</v>
      </c>
      <c r="CU51" s="468"/>
      <c r="CV51" s="452"/>
      <c r="CW51" s="459"/>
      <c r="CX51" s="468"/>
      <c r="CY51" s="452"/>
      <c r="CZ51" s="459"/>
      <c r="DA51" s="468"/>
      <c r="DB51" s="452"/>
      <c r="DC51" s="459"/>
      <c r="DD51" s="468"/>
      <c r="DE51" s="452"/>
      <c r="DF51" s="459"/>
      <c r="DG51" s="468"/>
      <c r="DH51" s="452"/>
      <c r="DI51" s="459"/>
      <c r="DJ51" s="468"/>
      <c r="DK51" s="452"/>
      <c r="DL51" s="459"/>
      <c r="DM51" s="468"/>
      <c r="DN51" s="452"/>
      <c r="DO51" s="459"/>
      <c r="DP51" s="468"/>
      <c r="DQ51" s="452"/>
      <c r="DR51" s="459"/>
      <c r="DS51" s="468"/>
      <c r="DT51" s="452"/>
      <c r="DU51" s="459"/>
      <c r="DV51" s="468"/>
      <c r="DW51" s="452"/>
      <c r="DX51" s="459"/>
      <c r="DY51" s="468"/>
      <c r="DZ51" s="452"/>
      <c r="EA51" s="459"/>
      <c r="EB51" s="468"/>
      <c r="EC51" s="452"/>
      <c r="ED51" s="459"/>
      <c r="EE51" s="468"/>
      <c r="EF51" s="452"/>
      <c r="EG51" s="459"/>
      <c r="EH51" s="468"/>
      <c r="EI51" s="452"/>
      <c r="EJ51" s="459"/>
      <c r="EK51" s="468"/>
      <c r="EL51" s="452"/>
      <c r="EM51" s="459"/>
      <c r="EN51" s="468"/>
      <c r="EO51" s="452"/>
      <c r="EP51" s="459"/>
      <c r="EQ51" s="468"/>
      <c r="ER51" s="466" t="s">
        <v>204</v>
      </c>
      <c r="ES51" s="459">
        <v>1</v>
      </c>
      <c r="ET51" s="468"/>
      <c r="EU51" s="399"/>
      <c r="EV51" s="392"/>
      <c r="EW51" s="442"/>
      <c r="EX51" s="399"/>
      <c r="EY51" s="392"/>
      <c r="EZ51" s="442"/>
      <c r="FA51" s="399"/>
      <c r="FB51" s="392"/>
      <c r="FC51" s="442"/>
      <c r="FD51" s="399"/>
      <c r="FE51" s="392"/>
      <c r="FF51" s="442"/>
      <c r="FG51" s="399"/>
      <c r="FH51" s="392"/>
      <c r="FI51" s="442"/>
      <c r="FJ51" s="399"/>
      <c r="FK51" s="392"/>
      <c r="FL51" s="442"/>
      <c r="FM51" s="399"/>
      <c r="FN51" s="392"/>
      <c r="FO51" s="442"/>
      <c r="FP51" s="399"/>
      <c r="FQ51" s="392"/>
      <c r="FR51" s="442"/>
      <c r="FS51" s="399"/>
      <c r="FT51" s="392"/>
      <c r="FU51" s="442"/>
      <c r="FV51" s="399"/>
      <c r="FW51" s="392"/>
      <c r="FX51" s="442"/>
      <c r="FY51" s="399"/>
      <c r="FZ51" s="392"/>
    </row>
    <row r="52" spans="2:182" ht="17.25" customHeight="1" thickBot="1">
      <c r="B52" s="466">
        <f t="shared" si="25"/>
        <v>0</v>
      </c>
      <c r="C52" s="588">
        <f t="shared" si="25"/>
        <v>0</v>
      </c>
      <c r="D52" s="515"/>
      <c r="E52" s="608"/>
      <c r="F52" s="609"/>
      <c r="G52" s="609"/>
      <c r="H52" s="609"/>
      <c r="I52" s="610"/>
      <c r="K52" s="452"/>
      <c r="L52" s="588"/>
      <c r="M52" s="514"/>
      <c r="N52" s="513"/>
      <c r="O52" s="514"/>
      <c r="P52" s="514"/>
      <c r="Q52" s="514"/>
      <c r="R52" s="514"/>
      <c r="S52" s="515"/>
      <c r="U52" s="99"/>
      <c r="V52" s="423"/>
      <c r="W52" s="496"/>
      <c r="X52" s="99"/>
      <c r="Y52" s="499"/>
      <c r="Z52" s="500"/>
      <c r="AA52" s="99"/>
      <c r="AB52" s="499"/>
      <c r="AC52" s="500"/>
      <c r="AD52" s="444"/>
      <c r="AE52" s="499"/>
      <c r="AF52" s="500"/>
      <c r="AG52" s="99"/>
      <c r="AH52" s="99"/>
      <c r="AI52" s="99"/>
      <c r="AJ52" s="99"/>
      <c r="AK52" s="444"/>
      <c r="AL52" s="468"/>
      <c r="AM52" s="468"/>
      <c r="AN52" s="109"/>
      <c r="AO52" s="110"/>
      <c r="AP52" s="468"/>
      <c r="AQ52" s="468"/>
      <c r="AR52" s="468"/>
      <c r="AS52" s="468"/>
      <c r="AT52" s="449"/>
      <c r="AU52" s="449"/>
      <c r="AV52" s="450"/>
      <c r="AW52" s="449"/>
      <c r="AX52" s="449"/>
      <c r="AY52" s="450"/>
      <c r="AZ52" s="453"/>
      <c r="BA52" s="460"/>
      <c r="BB52" s="450"/>
      <c r="BC52" s="453"/>
      <c r="BD52" s="460"/>
      <c r="BE52" s="450"/>
      <c r="BF52" s="453" t="s">
        <v>107</v>
      </c>
      <c r="BG52" s="460">
        <v>4</v>
      </c>
      <c r="BH52" s="468"/>
      <c r="BI52" s="452"/>
      <c r="BJ52" s="459"/>
      <c r="BK52" s="468"/>
      <c r="BL52" s="452"/>
      <c r="BM52" s="459"/>
      <c r="BN52" s="468"/>
      <c r="BO52" s="452"/>
      <c r="BP52" s="459"/>
      <c r="BQ52" s="468"/>
      <c r="BR52" s="452"/>
      <c r="BS52" s="459"/>
      <c r="BT52" s="468"/>
      <c r="BU52" s="452"/>
      <c r="BV52" s="459"/>
      <c r="BW52" s="468"/>
      <c r="BX52" s="452"/>
      <c r="BY52" s="459"/>
      <c r="BZ52" s="468"/>
      <c r="CA52" s="452"/>
      <c r="CB52" s="459"/>
      <c r="CC52" s="468"/>
      <c r="CD52" s="452"/>
      <c r="CE52" s="459"/>
      <c r="CF52" s="468"/>
      <c r="CG52" s="452" t="s">
        <v>10</v>
      </c>
      <c r="CH52" s="459">
        <v>7</v>
      </c>
      <c r="CI52" s="468"/>
      <c r="CJ52" s="466">
        <v>690901</v>
      </c>
      <c r="CK52" s="465">
        <v>3</v>
      </c>
      <c r="CL52" s="468"/>
      <c r="CM52" s="452"/>
      <c r="CN52" s="459"/>
      <c r="CO52" s="448"/>
      <c r="CP52" s="466">
        <v>690901</v>
      </c>
      <c r="CQ52" s="465">
        <v>3</v>
      </c>
      <c r="CR52" s="468"/>
      <c r="CS52" s="452" t="s">
        <v>185</v>
      </c>
      <c r="CT52" s="459">
        <v>1</v>
      </c>
      <c r="CU52" s="468"/>
      <c r="CV52" s="452"/>
      <c r="CW52" s="459"/>
      <c r="CX52" s="468"/>
      <c r="CY52" s="452"/>
      <c r="CZ52" s="459"/>
      <c r="DA52" s="468"/>
      <c r="DB52" s="452"/>
      <c r="DC52" s="459"/>
      <c r="DD52" s="468"/>
      <c r="DE52" s="452"/>
      <c r="DF52" s="459"/>
      <c r="DG52" s="468"/>
      <c r="DH52" s="452"/>
      <c r="DI52" s="459"/>
      <c r="DJ52" s="468"/>
      <c r="DK52" s="452"/>
      <c r="DL52" s="459"/>
      <c r="DM52" s="468"/>
      <c r="DN52" s="452"/>
      <c r="DO52" s="459"/>
      <c r="DP52" s="468"/>
      <c r="DQ52" s="452"/>
      <c r="DR52" s="459"/>
      <c r="DS52" s="468"/>
      <c r="DT52" s="452"/>
      <c r="DU52" s="459"/>
      <c r="DV52" s="468"/>
      <c r="DW52" s="452"/>
      <c r="DX52" s="459"/>
      <c r="DY52" s="468"/>
      <c r="DZ52" s="452"/>
      <c r="EA52" s="459"/>
      <c r="EB52" s="468"/>
      <c r="EC52" s="452"/>
      <c r="ED52" s="459"/>
      <c r="EE52" s="468"/>
      <c r="EF52" s="452"/>
      <c r="EG52" s="459"/>
      <c r="EH52" s="468"/>
      <c r="EI52" s="452"/>
      <c r="EJ52" s="459"/>
      <c r="EK52" s="468"/>
      <c r="EL52" s="452"/>
      <c r="EM52" s="459"/>
      <c r="EN52" s="468"/>
      <c r="EO52" s="452"/>
      <c r="EP52" s="459"/>
      <c r="EQ52" s="468"/>
      <c r="ER52" s="466" t="s">
        <v>205</v>
      </c>
      <c r="ES52" s="459">
        <v>1</v>
      </c>
      <c r="ET52" s="468"/>
      <c r="EU52" s="399"/>
      <c r="EV52" s="392"/>
      <c r="EW52" s="442"/>
      <c r="EX52" s="399"/>
      <c r="EY52" s="392"/>
      <c r="EZ52" s="442"/>
      <c r="FA52" s="399"/>
      <c r="FB52" s="392"/>
      <c r="FC52" s="442"/>
      <c r="FD52" s="399"/>
      <c r="FE52" s="392"/>
      <c r="FF52" s="442"/>
      <c r="FG52" s="399"/>
      <c r="FH52" s="392"/>
      <c r="FI52" s="442"/>
      <c r="FJ52" s="399"/>
      <c r="FK52" s="392"/>
      <c r="FL52" s="442"/>
      <c r="FM52" s="399"/>
      <c r="FN52" s="392"/>
      <c r="FO52" s="442"/>
      <c r="FP52" s="399"/>
      <c r="FQ52" s="392"/>
      <c r="FR52" s="442"/>
      <c r="FS52" s="399"/>
      <c r="FT52" s="392"/>
      <c r="FU52" s="442"/>
      <c r="FV52" s="399"/>
      <c r="FW52" s="392"/>
      <c r="FX52" s="442"/>
      <c r="FY52" s="399"/>
      <c r="FZ52" s="392"/>
    </row>
    <row r="53" spans="2:182" ht="18.75" customHeight="1" thickBot="1">
      <c r="B53" s="466">
        <f t="shared" si="25"/>
        <v>0</v>
      </c>
      <c r="C53" s="588">
        <f t="shared" si="25"/>
        <v>0</v>
      </c>
      <c r="D53" s="515"/>
      <c r="E53" s="608"/>
      <c r="F53" s="609"/>
      <c r="G53" s="609"/>
      <c r="H53" s="609"/>
      <c r="I53" s="610"/>
      <c r="K53" s="452"/>
      <c r="L53" s="588"/>
      <c r="M53" s="514"/>
      <c r="N53" s="513"/>
      <c r="O53" s="514"/>
      <c r="P53" s="514"/>
      <c r="Q53" s="514"/>
      <c r="R53" s="514"/>
      <c r="S53" s="515"/>
      <c r="U53" s="99"/>
      <c r="V53" s="428" t="s">
        <v>298</v>
      </c>
      <c r="W53" s="429"/>
      <c r="X53" s="99"/>
      <c r="Y53" s="439" t="s">
        <v>303</v>
      </c>
      <c r="Z53" s="438"/>
      <c r="AA53" s="435"/>
      <c r="AB53" s="479" t="s">
        <v>304</v>
      </c>
      <c r="AC53" s="478"/>
      <c r="AD53" s="99"/>
      <c r="AE53" s="479" t="s">
        <v>303</v>
      </c>
      <c r="AF53" s="478"/>
      <c r="AG53" s="436"/>
      <c r="AH53" s="437"/>
      <c r="AI53" s="436"/>
      <c r="AJ53" s="436"/>
      <c r="AK53" s="468"/>
      <c r="AL53" s="468"/>
      <c r="AM53" s="468"/>
      <c r="AN53" s="109"/>
      <c r="AO53" s="110"/>
      <c r="AP53" s="468"/>
      <c r="AQ53" s="468"/>
      <c r="AR53" s="468"/>
      <c r="AS53" s="468"/>
      <c r="AT53" s="449"/>
      <c r="AU53" s="449"/>
      <c r="AV53" s="450"/>
      <c r="AW53" s="449"/>
      <c r="AX53" s="449"/>
      <c r="AY53" s="450"/>
      <c r="AZ53" s="453"/>
      <c r="BA53" s="460"/>
      <c r="BB53" s="450"/>
      <c r="BC53" s="453"/>
      <c r="BD53" s="460"/>
      <c r="BE53" s="450"/>
      <c r="BF53" s="452"/>
      <c r="BG53" s="459"/>
      <c r="BH53" s="468"/>
      <c r="BI53" s="452"/>
      <c r="BJ53" s="459"/>
      <c r="BK53" s="468"/>
      <c r="BL53" s="452"/>
      <c r="BM53" s="459"/>
      <c r="BN53" s="468"/>
      <c r="BO53" s="452"/>
      <c r="BP53" s="459"/>
      <c r="BQ53" s="468"/>
      <c r="BR53" s="452"/>
      <c r="BS53" s="459"/>
      <c r="BT53" s="468"/>
      <c r="BU53" s="452"/>
      <c r="BV53" s="459"/>
      <c r="BW53" s="468"/>
      <c r="BX53" s="452"/>
      <c r="BY53" s="459"/>
      <c r="BZ53" s="468"/>
      <c r="CA53" s="452"/>
      <c r="CB53" s="459"/>
      <c r="CC53" s="468"/>
      <c r="CD53" s="452"/>
      <c r="CE53" s="459"/>
      <c r="CF53" s="468"/>
      <c r="CG53" s="452" t="s">
        <v>131</v>
      </c>
      <c r="CH53" s="459">
        <v>1</v>
      </c>
      <c r="CI53" s="468"/>
      <c r="CJ53" s="466" t="s">
        <v>173</v>
      </c>
      <c r="CK53" s="465">
        <v>1</v>
      </c>
      <c r="CL53" s="468"/>
      <c r="CM53" s="452"/>
      <c r="CN53" s="459"/>
      <c r="CO53" s="448"/>
      <c r="CP53" s="466" t="s">
        <v>173</v>
      </c>
      <c r="CQ53" s="465">
        <v>1</v>
      </c>
      <c r="CR53" s="468"/>
      <c r="CS53" s="452" t="s">
        <v>186</v>
      </c>
      <c r="CT53" s="459">
        <v>4</v>
      </c>
      <c r="CU53" s="468"/>
      <c r="CV53" s="452"/>
      <c r="CW53" s="459"/>
      <c r="CX53" s="468"/>
      <c r="CY53" s="452"/>
      <c r="CZ53" s="459"/>
      <c r="DA53" s="468"/>
      <c r="DB53" s="452"/>
      <c r="DC53" s="459"/>
      <c r="DD53" s="468"/>
      <c r="DE53" s="452"/>
      <c r="DF53" s="459"/>
      <c r="DG53" s="468"/>
      <c r="DH53" s="452"/>
      <c r="DI53" s="459"/>
      <c r="DJ53" s="468"/>
      <c r="DK53" s="452"/>
      <c r="DL53" s="459"/>
      <c r="DM53" s="468"/>
      <c r="DN53" s="452"/>
      <c r="DO53" s="459"/>
      <c r="DP53" s="468"/>
      <c r="DQ53" s="452"/>
      <c r="DR53" s="459"/>
      <c r="DS53" s="468"/>
      <c r="DT53" s="452"/>
      <c r="DU53" s="459"/>
      <c r="DV53" s="468"/>
      <c r="DW53" s="452"/>
      <c r="DX53" s="459"/>
      <c r="DY53" s="468"/>
      <c r="DZ53" s="452"/>
      <c r="EA53" s="459"/>
      <c r="EB53" s="468"/>
      <c r="EC53" s="452"/>
      <c r="ED53" s="459"/>
      <c r="EE53" s="468"/>
      <c r="EF53" s="452"/>
      <c r="EG53" s="459"/>
      <c r="EH53" s="468"/>
      <c r="EI53" s="452"/>
      <c r="EJ53" s="459"/>
      <c r="EK53" s="468"/>
      <c r="EL53" s="452"/>
      <c r="EM53" s="459"/>
      <c r="EN53" s="468"/>
      <c r="EO53" s="452"/>
      <c r="EP53" s="459"/>
      <c r="EQ53" s="468"/>
      <c r="ER53" s="452" t="s">
        <v>169</v>
      </c>
      <c r="ES53" s="459">
        <v>1</v>
      </c>
      <c r="ET53" s="468"/>
      <c r="EU53" s="452"/>
      <c r="EV53" s="459"/>
      <c r="EW53" s="442"/>
      <c r="EX53" s="452"/>
      <c r="EY53" s="459"/>
      <c r="EZ53" s="442"/>
      <c r="FA53" s="452"/>
      <c r="FB53" s="459"/>
      <c r="FC53" s="442"/>
      <c r="FD53" s="452"/>
      <c r="FE53" s="459"/>
      <c r="FF53" s="442"/>
      <c r="FG53" s="452"/>
      <c r="FH53" s="459"/>
      <c r="FI53" s="442"/>
      <c r="FJ53" s="452"/>
      <c r="FK53" s="459"/>
      <c r="FL53" s="442"/>
      <c r="FM53" s="452"/>
      <c r="FN53" s="459"/>
      <c r="FO53" s="442"/>
      <c r="FP53" s="452"/>
      <c r="FQ53" s="459"/>
      <c r="FR53" s="442"/>
      <c r="FS53" s="452"/>
      <c r="FT53" s="459"/>
      <c r="FU53" s="442"/>
      <c r="FV53" s="452"/>
      <c r="FW53" s="459"/>
      <c r="FX53" s="442"/>
      <c r="FY53" s="452"/>
      <c r="FZ53" s="459"/>
    </row>
    <row r="54" spans="2:182" ht="20.25" customHeight="1" thickBot="1">
      <c r="B54" s="466">
        <f t="shared" si="25"/>
        <v>0</v>
      </c>
      <c r="C54" s="588">
        <f t="shared" si="25"/>
        <v>0</v>
      </c>
      <c r="D54" s="515"/>
      <c r="E54" s="608"/>
      <c r="F54" s="609"/>
      <c r="G54" s="609"/>
      <c r="H54" s="609"/>
      <c r="I54" s="610"/>
      <c r="K54" s="452"/>
      <c r="L54" s="588"/>
      <c r="M54" s="514"/>
      <c r="N54" s="513"/>
      <c r="O54" s="514"/>
      <c r="P54" s="514"/>
      <c r="Q54" s="514"/>
      <c r="R54" s="514"/>
      <c r="S54" s="515"/>
      <c r="U54" s="99"/>
      <c r="V54" s="510" t="s">
        <v>307</v>
      </c>
      <c r="W54" s="512"/>
      <c r="X54" s="99"/>
      <c r="Y54" s="510" t="s">
        <v>307</v>
      </c>
      <c r="Z54" s="512"/>
      <c r="AA54" s="99"/>
      <c r="AB54" s="510" t="s">
        <v>307</v>
      </c>
      <c r="AC54" s="512"/>
      <c r="AE54" s="604" t="s">
        <v>307</v>
      </c>
      <c r="AF54" s="605"/>
      <c r="AG54" s="99"/>
      <c r="AH54" s="99"/>
      <c r="AI54" s="99"/>
      <c r="AJ54" s="99"/>
      <c r="AK54" s="468"/>
      <c r="AL54" s="468"/>
      <c r="AM54" s="468"/>
      <c r="AN54" s="109"/>
      <c r="AO54" s="110"/>
      <c r="AP54" s="468"/>
      <c r="AQ54" s="468"/>
      <c r="AR54" s="468"/>
      <c r="AS54" s="468"/>
      <c r="AT54" s="449"/>
      <c r="AU54" s="449"/>
      <c r="AV54" s="450"/>
      <c r="AW54" s="449"/>
      <c r="AX54" s="449"/>
      <c r="AY54" s="450"/>
      <c r="AZ54" s="453"/>
      <c r="BA54" s="460"/>
      <c r="BB54" s="450"/>
      <c r="BC54" s="453"/>
      <c r="BD54" s="460"/>
      <c r="BE54" s="450"/>
      <c r="BF54" s="453"/>
      <c r="BG54" s="460"/>
      <c r="BH54" s="468"/>
      <c r="BI54" s="453"/>
      <c r="BJ54" s="460"/>
      <c r="BK54" s="468"/>
      <c r="BL54" s="453"/>
      <c r="BM54" s="460"/>
      <c r="BN54" s="468"/>
      <c r="BO54" s="453"/>
      <c r="BP54" s="460"/>
      <c r="BQ54" s="468"/>
      <c r="BR54" s="453"/>
      <c r="BS54" s="460"/>
      <c r="BT54" s="468"/>
      <c r="BU54" s="453"/>
      <c r="BV54" s="460"/>
      <c r="BW54" s="468"/>
      <c r="BX54" s="453"/>
      <c r="BY54" s="460"/>
      <c r="BZ54" s="468"/>
      <c r="CA54" s="453"/>
      <c r="CB54" s="460"/>
      <c r="CC54" s="468"/>
      <c r="CD54" s="453"/>
      <c r="CE54" s="460"/>
      <c r="CF54" s="468"/>
      <c r="CG54" s="453" t="s">
        <v>61</v>
      </c>
      <c r="CH54" s="460">
        <v>9</v>
      </c>
      <c r="CI54" s="468"/>
      <c r="CJ54" s="466" t="s">
        <v>80</v>
      </c>
      <c r="CK54" s="465">
        <v>2</v>
      </c>
      <c r="CL54" s="468"/>
      <c r="CM54" s="453"/>
      <c r="CN54" s="460"/>
      <c r="CO54" s="448"/>
      <c r="CP54" s="466" t="s">
        <v>80</v>
      </c>
      <c r="CQ54" s="465">
        <v>2</v>
      </c>
      <c r="CR54" s="468"/>
      <c r="CS54" s="453" t="s">
        <v>187</v>
      </c>
      <c r="CT54" s="460">
        <v>1</v>
      </c>
      <c r="CU54" s="468"/>
      <c r="CV54" s="453"/>
      <c r="CW54" s="460"/>
      <c r="CX54" s="468"/>
      <c r="CY54" s="453"/>
      <c r="CZ54" s="460"/>
      <c r="DA54" s="468"/>
      <c r="DB54" s="453"/>
      <c r="DC54" s="460"/>
      <c r="DD54" s="468"/>
      <c r="DE54" s="453"/>
      <c r="DF54" s="460"/>
      <c r="DG54" s="468"/>
      <c r="DH54" s="453"/>
      <c r="DI54" s="460"/>
      <c r="DJ54" s="468"/>
      <c r="DK54" s="453"/>
      <c r="DL54" s="460"/>
      <c r="DM54" s="468"/>
      <c r="DN54" s="453"/>
      <c r="DO54" s="460"/>
      <c r="DP54" s="468"/>
      <c r="DQ54" s="453"/>
      <c r="DR54" s="460"/>
      <c r="DS54" s="468"/>
      <c r="DT54" s="453"/>
      <c r="DU54" s="460"/>
      <c r="DV54" s="468"/>
      <c r="DW54" s="453"/>
      <c r="DX54" s="460"/>
      <c r="DY54" s="468"/>
      <c r="DZ54" s="453"/>
      <c r="EA54" s="460"/>
      <c r="EB54" s="468"/>
      <c r="EC54" s="453"/>
      <c r="ED54" s="460"/>
      <c r="EE54" s="468"/>
      <c r="EF54" s="453"/>
      <c r="EG54" s="460"/>
      <c r="EH54" s="468"/>
      <c r="EI54" s="453"/>
      <c r="EJ54" s="460"/>
      <c r="EK54" s="468"/>
      <c r="EL54" s="453"/>
      <c r="EM54" s="460"/>
      <c r="EN54" s="468"/>
      <c r="EO54" s="453"/>
      <c r="EP54" s="460"/>
      <c r="EQ54" s="468"/>
      <c r="ER54" s="453" t="s">
        <v>61</v>
      </c>
      <c r="ES54" s="460">
        <v>1</v>
      </c>
      <c r="ET54" s="468"/>
      <c r="EU54" s="453"/>
      <c r="EV54" s="460"/>
      <c r="EW54" s="442"/>
      <c r="EX54" s="453"/>
      <c r="EY54" s="460"/>
      <c r="EZ54" s="442"/>
      <c r="FA54" s="453"/>
      <c r="FB54" s="460"/>
      <c r="FC54" s="442"/>
      <c r="FD54" s="453"/>
      <c r="FE54" s="460"/>
      <c r="FF54" s="442"/>
      <c r="FG54" s="453"/>
      <c r="FH54" s="460"/>
      <c r="FI54" s="442"/>
      <c r="FJ54" s="453"/>
      <c r="FK54" s="460"/>
      <c r="FL54" s="442"/>
      <c r="FM54" s="453"/>
      <c r="FN54" s="460"/>
      <c r="FO54" s="442"/>
      <c r="FP54" s="453"/>
      <c r="FQ54" s="460"/>
      <c r="FR54" s="442"/>
      <c r="FS54" s="453"/>
      <c r="FT54" s="460"/>
      <c r="FU54" s="442"/>
      <c r="FV54" s="453"/>
      <c r="FW54" s="460"/>
      <c r="FX54" s="442"/>
      <c r="FY54" s="453"/>
      <c r="FZ54" s="460"/>
    </row>
    <row r="55" spans="2:182" ht="17.25" customHeight="1">
      <c r="B55" s="466">
        <f t="shared" si="25"/>
        <v>0</v>
      </c>
      <c r="C55" s="588">
        <f t="shared" si="25"/>
        <v>0</v>
      </c>
      <c r="D55" s="515"/>
      <c r="E55" s="608"/>
      <c r="F55" s="609"/>
      <c r="G55" s="609"/>
      <c r="H55" s="609"/>
      <c r="I55" s="610"/>
      <c r="K55" s="452"/>
      <c r="L55" s="588"/>
      <c r="M55" s="514"/>
      <c r="N55" s="513"/>
      <c r="O55" s="514"/>
      <c r="P55" s="514"/>
      <c r="Q55" s="514"/>
      <c r="R55" s="514"/>
      <c r="S55" s="515"/>
      <c r="U55" s="99"/>
      <c r="V55" s="430">
        <v>609456</v>
      </c>
      <c r="W55" s="431">
        <v>4</v>
      </c>
      <c r="X55" s="425"/>
      <c r="Y55" s="432">
        <v>609456</v>
      </c>
      <c r="Z55" s="433">
        <v>4</v>
      </c>
      <c r="AA55" s="425"/>
      <c r="AB55" s="475">
        <v>609456</v>
      </c>
      <c r="AC55" s="471">
        <v>4</v>
      </c>
      <c r="AE55" s="486">
        <v>609456</v>
      </c>
      <c r="AF55" s="487">
        <v>4</v>
      </c>
      <c r="AG55" s="425"/>
      <c r="AH55" s="425"/>
      <c r="AI55" s="426"/>
      <c r="AJ55" s="99"/>
      <c r="AK55" s="468"/>
      <c r="AL55" s="468"/>
      <c r="AM55" s="468"/>
      <c r="AN55" s="109"/>
      <c r="AO55" s="110"/>
      <c r="AP55" s="468"/>
      <c r="AQ55" s="468"/>
      <c r="AR55" s="468"/>
      <c r="AS55" s="468"/>
      <c r="AT55" s="449"/>
      <c r="AU55" s="449"/>
      <c r="AV55" s="450"/>
      <c r="AW55" s="449"/>
      <c r="AX55" s="449"/>
      <c r="AY55" s="450"/>
      <c r="AZ55" s="453"/>
      <c r="BA55" s="460"/>
      <c r="BB55" s="450"/>
      <c r="BC55" s="453"/>
      <c r="BD55" s="460"/>
      <c r="BE55" s="450"/>
      <c r="BF55" s="453"/>
      <c r="BG55" s="460"/>
      <c r="BH55" s="468"/>
      <c r="BI55" s="453"/>
      <c r="BJ55" s="460"/>
      <c r="BK55" s="468"/>
      <c r="BL55" s="453"/>
      <c r="BM55" s="460"/>
      <c r="BN55" s="468"/>
      <c r="BO55" s="453"/>
      <c r="BP55" s="460"/>
      <c r="BQ55" s="468"/>
      <c r="BR55" s="453"/>
      <c r="BS55" s="460"/>
      <c r="BT55" s="468"/>
      <c r="BU55" s="453"/>
      <c r="BV55" s="460"/>
      <c r="BW55" s="468"/>
      <c r="BX55" s="453"/>
      <c r="BY55" s="460"/>
      <c r="BZ55" s="468"/>
      <c r="CA55" s="453"/>
      <c r="CB55" s="460"/>
      <c r="CC55" s="468"/>
      <c r="CD55" s="453"/>
      <c r="CE55" s="460"/>
      <c r="CF55" s="468"/>
      <c r="CG55" s="466" t="s">
        <v>13</v>
      </c>
      <c r="CH55" s="465">
        <v>7</v>
      </c>
      <c r="CI55" s="468"/>
      <c r="CJ55" s="466" t="s">
        <v>174</v>
      </c>
      <c r="CK55" s="465">
        <v>1</v>
      </c>
      <c r="CL55" s="468"/>
      <c r="CM55" s="453"/>
      <c r="CN55" s="460"/>
      <c r="CO55" s="448"/>
      <c r="CP55" s="466" t="s">
        <v>174</v>
      </c>
      <c r="CQ55" s="465">
        <v>1</v>
      </c>
      <c r="CR55" s="468"/>
      <c r="CS55" s="453" t="s">
        <v>188</v>
      </c>
      <c r="CT55" s="460">
        <v>1</v>
      </c>
      <c r="CU55" s="468"/>
      <c r="CV55" s="453"/>
      <c r="CW55" s="460"/>
      <c r="CX55" s="468"/>
      <c r="CY55" s="453"/>
      <c r="CZ55" s="460"/>
      <c r="DA55" s="468"/>
      <c r="DB55" s="453"/>
      <c r="DC55" s="460"/>
      <c r="DD55" s="468"/>
      <c r="DE55" s="453"/>
      <c r="DF55" s="460"/>
      <c r="DG55" s="468"/>
      <c r="DH55" s="453"/>
      <c r="DI55" s="460"/>
      <c r="DJ55" s="468"/>
      <c r="DK55" s="453"/>
      <c r="DL55" s="460"/>
      <c r="DM55" s="468"/>
      <c r="DN55" s="453"/>
      <c r="DO55" s="460"/>
      <c r="DP55" s="468"/>
      <c r="DQ55" s="453"/>
      <c r="DR55" s="460"/>
      <c r="DS55" s="468"/>
      <c r="DT55" s="453"/>
      <c r="DU55" s="460"/>
      <c r="DV55" s="468"/>
      <c r="DW55" s="453"/>
      <c r="DX55" s="460"/>
      <c r="DY55" s="468"/>
      <c r="DZ55" s="453"/>
      <c r="EA55" s="460"/>
      <c r="EB55" s="468"/>
      <c r="EC55" s="453"/>
      <c r="ED55" s="460"/>
      <c r="EE55" s="468"/>
      <c r="EF55" s="453"/>
      <c r="EG55" s="460"/>
      <c r="EH55" s="468"/>
      <c r="EI55" s="453"/>
      <c r="EJ55" s="460"/>
      <c r="EK55" s="468"/>
      <c r="EL55" s="453"/>
      <c r="EM55" s="460"/>
      <c r="EN55" s="468"/>
      <c r="EO55" s="453"/>
      <c r="EP55" s="460"/>
      <c r="EQ55" s="468"/>
      <c r="ER55" s="453">
        <v>690901</v>
      </c>
      <c r="ES55" s="460">
        <v>1</v>
      </c>
      <c r="ET55" s="468"/>
      <c r="EU55" s="453"/>
      <c r="EV55" s="460"/>
      <c r="EW55" s="442"/>
      <c r="EX55" s="453"/>
      <c r="EY55" s="460"/>
      <c r="EZ55" s="442"/>
      <c r="FA55" s="453"/>
      <c r="FB55" s="460"/>
      <c r="FC55" s="442"/>
      <c r="FD55" s="453"/>
      <c r="FE55" s="460"/>
      <c r="FF55" s="442"/>
      <c r="FG55" s="453"/>
      <c r="FH55" s="460"/>
      <c r="FI55" s="442"/>
      <c r="FJ55" s="453"/>
      <c r="FK55" s="460"/>
      <c r="FL55" s="442"/>
      <c r="FM55" s="453"/>
      <c r="FN55" s="460"/>
      <c r="FO55" s="442"/>
      <c r="FP55" s="453"/>
      <c r="FQ55" s="460"/>
      <c r="FR55" s="442"/>
      <c r="FS55" s="453"/>
      <c r="FT55" s="460"/>
      <c r="FU55" s="442"/>
      <c r="FV55" s="453"/>
      <c r="FW55" s="460"/>
      <c r="FX55" s="442"/>
      <c r="FY55" s="453"/>
      <c r="FZ55" s="460"/>
    </row>
    <row r="56" spans="2:182" ht="17.25" customHeight="1">
      <c r="B56" s="466">
        <f t="shared" si="25"/>
        <v>0</v>
      </c>
      <c r="C56" s="588">
        <f t="shared" si="25"/>
        <v>0</v>
      </c>
      <c r="D56" s="515"/>
      <c r="E56" s="608"/>
      <c r="F56" s="609"/>
      <c r="G56" s="609"/>
      <c r="H56" s="609"/>
      <c r="I56" s="610"/>
      <c r="K56" s="452"/>
      <c r="L56" s="588"/>
      <c r="M56" s="514"/>
      <c r="N56" s="513"/>
      <c r="O56" s="514"/>
      <c r="P56" s="514"/>
      <c r="Q56" s="514"/>
      <c r="R56" s="514"/>
      <c r="S56" s="515"/>
      <c r="U56" s="99"/>
      <c r="V56" s="432" t="s">
        <v>8</v>
      </c>
      <c r="W56" s="433">
        <v>4</v>
      </c>
      <c r="X56" s="425"/>
      <c r="Y56" s="440" t="s">
        <v>13</v>
      </c>
      <c r="Z56" s="433">
        <v>8</v>
      </c>
      <c r="AA56" s="425"/>
      <c r="AB56" s="476" t="s">
        <v>12</v>
      </c>
      <c r="AC56" s="472">
        <v>10</v>
      </c>
      <c r="AE56" s="488" t="s">
        <v>8</v>
      </c>
      <c r="AF56" s="489">
        <v>4</v>
      </c>
      <c r="AG56" s="425"/>
      <c r="AH56" s="425"/>
      <c r="AI56" s="426"/>
      <c r="AJ56" s="99"/>
      <c r="AK56" s="468"/>
      <c r="AL56" s="468"/>
      <c r="AM56" s="468"/>
      <c r="AN56" s="109"/>
      <c r="AO56" s="110"/>
      <c r="AP56" s="468"/>
      <c r="AQ56" s="468"/>
      <c r="AR56" s="468"/>
      <c r="AS56" s="468"/>
      <c r="AT56" s="449"/>
      <c r="AU56" s="449"/>
      <c r="AV56" s="450"/>
      <c r="AW56" s="449"/>
      <c r="AX56" s="449"/>
      <c r="AY56" s="450"/>
      <c r="AZ56" s="453"/>
      <c r="BA56" s="460"/>
      <c r="BB56" s="450"/>
      <c r="BC56" s="453"/>
      <c r="BD56" s="460"/>
      <c r="BE56" s="450"/>
      <c r="BF56" s="453"/>
      <c r="BG56" s="460"/>
      <c r="BH56" s="468"/>
      <c r="BI56" s="453"/>
      <c r="BJ56" s="460"/>
      <c r="BK56" s="468"/>
      <c r="BL56" s="453"/>
      <c r="BM56" s="460"/>
      <c r="BN56" s="468"/>
      <c r="BO56" s="453"/>
      <c r="BP56" s="460"/>
      <c r="BQ56" s="468"/>
      <c r="BR56" s="453"/>
      <c r="BS56" s="460"/>
      <c r="BT56" s="468"/>
      <c r="BU56" s="453"/>
      <c r="BV56" s="460"/>
      <c r="BW56" s="468"/>
      <c r="BX56" s="453"/>
      <c r="BY56" s="460"/>
      <c r="BZ56" s="468"/>
      <c r="CA56" s="453"/>
      <c r="CB56" s="460"/>
      <c r="CC56" s="468"/>
      <c r="CD56" s="453"/>
      <c r="CE56" s="460"/>
      <c r="CF56" s="468"/>
      <c r="CG56" s="466">
        <v>690901</v>
      </c>
      <c r="CH56" s="465">
        <v>9</v>
      </c>
      <c r="CI56" s="468"/>
      <c r="CJ56" s="466">
        <v>800650</v>
      </c>
      <c r="CK56" s="465">
        <v>2</v>
      </c>
      <c r="CL56" s="468"/>
      <c r="CM56" s="453"/>
      <c r="CN56" s="460"/>
      <c r="CO56" s="448"/>
      <c r="CP56" s="466">
        <v>800650</v>
      </c>
      <c r="CQ56" s="465">
        <v>2</v>
      </c>
      <c r="CR56" s="468"/>
      <c r="CS56" s="453"/>
      <c r="CT56" s="460"/>
      <c r="CU56" s="468"/>
      <c r="CV56" s="453"/>
      <c r="CW56" s="460"/>
      <c r="CX56" s="468"/>
      <c r="CY56" s="453"/>
      <c r="CZ56" s="460"/>
      <c r="DA56" s="468"/>
      <c r="DB56" s="453"/>
      <c r="DC56" s="460"/>
      <c r="DD56" s="468"/>
      <c r="DE56" s="453"/>
      <c r="DF56" s="460"/>
      <c r="DG56" s="468"/>
      <c r="DH56" s="453"/>
      <c r="DI56" s="460"/>
      <c r="DJ56" s="468"/>
      <c r="DK56" s="453"/>
      <c r="DL56" s="460"/>
      <c r="DM56" s="468"/>
      <c r="DN56" s="453"/>
      <c r="DO56" s="460"/>
      <c r="DP56" s="468"/>
      <c r="DQ56" s="453"/>
      <c r="DR56" s="460"/>
      <c r="DS56" s="468"/>
      <c r="DT56" s="453"/>
      <c r="DU56" s="460"/>
      <c r="DV56" s="468"/>
      <c r="DW56" s="453"/>
      <c r="DX56" s="460"/>
      <c r="DY56" s="468"/>
      <c r="DZ56" s="453"/>
      <c r="EA56" s="460"/>
      <c r="EB56" s="468"/>
      <c r="EC56" s="453"/>
      <c r="ED56" s="460"/>
      <c r="EE56" s="468"/>
      <c r="EF56" s="453"/>
      <c r="EG56" s="460"/>
      <c r="EH56" s="468"/>
      <c r="EI56" s="453"/>
      <c r="EJ56" s="460"/>
      <c r="EK56" s="468"/>
      <c r="EL56" s="453"/>
      <c r="EM56" s="460"/>
      <c r="EN56" s="468"/>
      <c r="EO56" s="453"/>
      <c r="EP56" s="460"/>
      <c r="EQ56" s="468"/>
      <c r="ER56" s="453"/>
      <c r="ES56" s="460"/>
      <c r="ET56" s="468"/>
      <c r="EU56" s="453"/>
      <c r="EV56" s="460"/>
      <c r="EW56" s="442"/>
      <c r="EX56" s="453"/>
      <c r="EY56" s="460"/>
      <c r="EZ56" s="442"/>
      <c r="FA56" s="453"/>
      <c r="FB56" s="460"/>
      <c r="FC56" s="442"/>
      <c r="FD56" s="453"/>
      <c r="FE56" s="460"/>
      <c r="FF56" s="442"/>
      <c r="FG56" s="453"/>
      <c r="FH56" s="460"/>
      <c r="FI56" s="442"/>
      <c r="FJ56" s="453"/>
      <c r="FK56" s="460"/>
      <c r="FL56" s="442"/>
      <c r="FM56" s="453"/>
      <c r="FN56" s="460"/>
      <c r="FO56" s="442"/>
      <c r="FP56" s="453"/>
      <c r="FQ56" s="460"/>
      <c r="FR56" s="442"/>
      <c r="FS56" s="453"/>
      <c r="FT56" s="460"/>
      <c r="FU56" s="442"/>
      <c r="FV56" s="453"/>
      <c r="FW56" s="460"/>
      <c r="FX56" s="442"/>
      <c r="FY56" s="453"/>
      <c r="FZ56" s="460"/>
    </row>
    <row r="57" spans="2:182" ht="17.25" customHeight="1">
      <c r="B57" s="466">
        <f t="shared" si="25"/>
        <v>0</v>
      </c>
      <c r="C57" s="588">
        <f t="shared" si="25"/>
        <v>0</v>
      </c>
      <c r="D57" s="515"/>
      <c r="E57" s="608"/>
      <c r="F57" s="609"/>
      <c r="G57" s="609"/>
      <c r="H57" s="609"/>
      <c r="I57" s="610"/>
      <c r="K57" s="452"/>
      <c r="L57" s="588"/>
      <c r="M57" s="514"/>
      <c r="N57" s="513"/>
      <c r="O57" s="514"/>
      <c r="P57" s="514"/>
      <c r="Q57" s="514"/>
      <c r="R57" s="514"/>
      <c r="S57" s="515"/>
      <c r="U57" s="99"/>
      <c r="V57" s="432" t="s">
        <v>61</v>
      </c>
      <c r="W57" s="421">
        <v>8</v>
      </c>
      <c r="X57" s="99"/>
      <c r="Y57" s="440" t="s">
        <v>91</v>
      </c>
      <c r="Z57" s="421">
        <v>2</v>
      </c>
      <c r="AA57" s="99"/>
      <c r="AB57" s="476" t="s">
        <v>13</v>
      </c>
      <c r="AC57" s="472">
        <v>2</v>
      </c>
      <c r="AE57" s="488" t="s">
        <v>61</v>
      </c>
      <c r="AF57" s="489">
        <v>8</v>
      </c>
      <c r="AG57" s="99"/>
      <c r="AH57" s="99"/>
      <c r="AI57" s="99"/>
      <c r="AJ57" s="99"/>
      <c r="AK57" s="468"/>
      <c r="AL57" s="468"/>
      <c r="AM57" s="468"/>
      <c r="AN57" s="109"/>
      <c r="AO57" s="110"/>
      <c r="AP57" s="468"/>
      <c r="AQ57" s="468"/>
      <c r="AR57" s="468"/>
      <c r="AS57" s="468"/>
      <c r="AT57" s="449"/>
      <c r="AU57" s="449"/>
      <c r="AV57" s="450"/>
      <c r="AW57" s="449"/>
      <c r="AX57" s="449"/>
      <c r="AY57" s="450"/>
      <c r="AZ57" s="453"/>
      <c r="BA57" s="460"/>
      <c r="BB57" s="450"/>
      <c r="BC57" s="453"/>
      <c r="BD57" s="460"/>
      <c r="BE57" s="450"/>
      <c r="BF57" s="453"/>
      <c r="BG57" s="460"/>
      <c r="BH57" s="468"/>
      <c r="BI57" s="453"/>
      <c r="BJ57" s="460"/>
      <c r="BK57" s="468"/>
      <c r="BL57" s="453"/>
      <c r="BM57" s="460"/>
      <c r="BN57" s="468"/>
      <c r="BO57" s="453"/>
      <c r="BP57" s="460"/>
      <c r="BQ57" s="468"/>
      <c r="BR57" s="453"/>
      <c r="BS57" s="460"/>
      <c r="BT57" s="468"/>
      <c r="BU57" s="453"/>
      <c r="BV57" s="460"/>
      <c r="BW57" s="468"/>
      <c r="BX57" s="453"/>
      <c r="BY57" s="460"/>
      <c r="BZ57" s="468"/>
      <c r="CA57" s="453"/>
      <c r="CB57" s="460"/>
      <c r="CC57" s="468"/>
      <c r="CD57" s="453"/>
      <c r="CE57" s="460"/>
      <c r="CF57" s="468"/>
      <c r="CG57" s="466" t="s">
        <v>137</v>
      </c>
      <c r="CH57" s="465">
        <v>14</v>
      </c>
      <c r="CI57" s="468"/>
      <c r="CJ57" s="109" t="s">
        <v>7</v>
      </c>
      <c r="CK57" s="110">
        <v>1</v>
      </c>
      <c r="CL57" s="468"/>
      <c r="CM57" s="453"/>
      <c r="CN57" s="460"/>
      <c r="CO57" s="448"/>
      <c r="CP57" s="109" t="s">
        <v>7</v>
      </c>
      <c r="CQ57" s="110">
        <v>1</v>
      </c>
      <c r="CR57" s="468"/>
      <c r="CS57" s="453"/>
      <c r="CT57" s="460"/>
      <c r="CU57" s="468"/>
      <c r="CV57" s="453"/>
      <c r="CW57" s="460"/>
      <c r="CX57" s="468"/>
      <c r="CY57" s="453"/>
      <c r="CZ57" s="460"/>
      <c r="DA57" s="468"/>
      <c r="DB57" s="453"/>
      <c r="DC57" s="460"/>
      <c r="DD57" s="468"/>
      <c r="DE57" s="453"/>
      <c r="DF57" s="460"/>
      <c r="DG57" s="468"/>
      <c r="DH57" s="453"/>
      <c r="DI57" s="460"/>
      <c r="DJ57" s="468"/>
      <c r="DK57" s="453"/>
      <c r="DL57" s="460"/>
      <c r="DM57" s="468"/>
      <c r="DN57" s="453"/>
      <c r="DO57" s="460"/>
      <c r="DP57" s="468"/>
      <c r="DQ57" s="453"/>
      <c r="DR57" s="460"/>
      <c r="DS57" s="468"/>
      <c r="DT57" s="453"/>
      <c r="DU57" s="460"/>
      <c r="DV57" s="468"/>
      <c r="DW57" s="453"/>
      <c r="DX57" s="460"/>
      <c r="DY57" s="468"/>
      <c r="DZ57" s="453"/>
      <c r="EA57" s="460"/>
      <c r="EB57" s="468"/>
      <c r="EC57" s="453"/>
      <c r="ED57" s="460"/>
      <c r="EE57" s="468"/>
      <c r="EF57" s="453"/>
      <c r="EG57" s="460"/>
      <c r="EH57" s="468"/>
      <c r="EI57" s="453"/>
      <c r="EJ57" s="460"/>
      <c r="EK57" s="468"/>
      <c r="EL57" s="453"/>
      <c r="EM57" s="460"/>
      <c r="EN57" s="468"/>
      <c r="EO57" s="453"/>
      <c r="EP57" s="460"/>
      <c r="EQ57" s="468"/>
      <c r="ER57" s="453"/>
      <c r="ES57" s="460"/>
      <c r="ET57" s="468"/>
      <c r="EU57" s="453"/>
      <c r="EV57" s="460"/>
      <c r="EW57" s="442"/>
      <c r="EX57" s="453"/>
      <c r="EY57" s="460"/>
      <c r="EZ57" s="442"/>
      <c r="FA57" s="453"/>
      <c r="FB57" s="460"/>
      <c r="FC57" s="442"/>
      <c r="FD57" s="453"/>
      <c r="FE57" s="460"/>
      <c r="FF57" s="442"/>
      <c r="FG57" s="453"/>
      <c r="FH57" s="460"/>
      <c r="FI57" s="442"/>
      <c r="FJ57" s="453"/>
      <c r="FK57" s="460"/>
      <c r="FL57" s="442"/>
      <c r="FM57" s="453"/>
      <c r="FN57" s="460"/>
      <c r="FO57" s="442"/>
      <c r="FP57" s="453"/>
      <c r="FQ57" s="460"/>
      <c r="FR57" s="442"/>
      <c r="FS57" s="453"/>
      <c r="FT57" s="460"/>
      <c r="FU57" s="442"/>
      <c r="FV57" s="453"/>
      <c r="FW57" s="460"/>
      <c r="FX57" s="442"/>
      <c r="FY57" s="453"/>
      <c r="FZ57" s="460"/>
    </row>
    <row r="58" spans="2:182" ht="17.25" customHeight="1">
      <c r="B58" s="466">
        <f t="shared" si="25"/>
        <v>0</v>
      </c>
      <c r="C58" s="588">
        <f t="shared" si="25"/>
        <v>0</v>
      </c>
      <c r="D58" s="515"/>
      <c r="E58" s="608"/>
      <c r="F58" s="609"/>
      <c r="G58" s="609"/>
      <c r="H58" s="609"/>
      <c r="I58" s="610"/>
      <c r="K58" s="452"/>
      <c r="L58" s="588"/>
      <c r="M58" s="514"/>
      <c r="N58" s="513"/>
      <c r="O58" s="514"/>
      <c r="P58" s="514"/>
      <c r="Q58" s="514"/>
      <c r="R58" s="514"/>
      <c r="S58" s="515"/>
      <c r="U58" s="99"/>
      <c r="V58" s="432" t="s">
        <v>10</v>
      </c>
      <c r="W58" s="421">
        <v>4</v>
      </c>
      <c r="X58" s="99"/>
      <c r="Y58" s="440" t="s">
        <v>86</v>
      </c>
      <c r="Z58" s="421">
        <v>1</v>
      </c>
      <c r="AA58" s="99"/>
      <c r="AB58" s="476" t="s">
        <v>91</v>
      </c>
      <c r="AC58" s="472">
        <v>2</v>
      </c>
      <c r="AE58" s="490" t="s">
        <v>10</v>
      </c>
      <c r="AF58" s="491">
        <v>4</v>
      </c>
      <c r="AG58" s="99"/>
      <c r="AH58" s="99"/>
      <c r="AI58" s="99"/>
      <c r="AJ58" s="99"/>
      <c r="AK58" s="468"/>
      <c r="AL58" s="468"/>
      <c r="AM58" s="468"/>
      <c r="AN58" s="109"/>
      <c r="AO58" s="110"/>
      <c r="AP58" s="468"/>
      <c r="AQ58" s="468"/>
      <c r="AR58" s="468"/>
      <c r="AS58" s="468"/>
      <c r="AT58" s="449"/>
      <c r="AU58" s="449"/>
      <c r="AV58" s="450"/>
      <c r="AW58" s="449"/>
      <c r="AX58" s="449"/>
      <c r="AY58" s="450"/>
      <c r="AZ58" s="453"/>
      <c r="BA58" s="460"/>
      <c r="BB58" s="450"/>
      <c r="BC58" s="453"/>
      <c r="BD58" s="460"/>
      <c r="BE58" s="450"/>
      <c r="BF58" s="453"/>
      <c r="BG58" s="460"/>
      <c r="BH58" s="468"/>
      <c r="BI58" s="453"/>
      <c r="BJ58" s="460"/>
      <c r="BK58" s="468"/>
      <c r="BL58" s="453"/>
      <c r="BM58" s="460"/>
      <c r="BN58" s="468"/>
      <c r="BO58" s="453"/>
      <c r="BP58" s="460"/>
      <c r="BQ58" s="468"/>
      <c r="BR58" s="453"/>
      <c r="BS58" s="460"/>
      <c r="BT58" s="468"/>
      <c r="BU58" s="453"/>
      <c r="BV58" s="460"/>
      <c r="BW58" s="468"/>
      <c r="BX58" s="453"/>
      <c r="BY58" s="460"/>
      <c r="BZ58" s="468"/>
      <c r="CA58" s="453"/>
      <c r="CB58" s="460"/>
      <c r="CC58" s="468"/>
      <c r="CD58" s="453"/>
      <c r="CE58" s="460"/>
      <c r="CF58" s="468"/>
      <c r="CG58" s="466" t="s">
        <v>138</v>
      </c>
      <c r="CH58" s="465">
        <v>1</v>
      </c>
      <c r="CI58" s="468"/>
      <c r="CJ58" s="109" t="s">
        <v>6</v>
      </c>
      <c r="CK58" s="465">
        <v>1</v>
      </c>
      <c r="CL58" s="468"/>
      <c r="CM58" s="453"/>
      <c r="CN58" s="460"/>
      <c r="CO58" s="468"/>
      <c r="CP58" s="109" t="s">
        <v>6</v>
      </c>
      <c r="CQ58" s="465">
        <v>1</v>
      </c>
      <c r="CR58" s="468"/>
      <c r="CS58" s="453"/>
      <c r="CT58" s="460"/>
      <c r="CU58" s="468"/>
      <c r="CV58" s="453"/>
      <c r="CW58" s="460"/>
      <c r="CX58" s="468"/>
      <c r="CY58" s="453"/>
      <c r="CZ58" s="460"/>
      <c r="DA58" s="468"/>
      <c r="DB58" s="453"/>
      <c r="DC58" s="460"/>
      <c r="DD58" s="468"/>
      <c r="DE58" s="453"/>
      <c r="DF58" s="460"/>
      <c r="DG58" s="468"/>
      <c r="DH58" s="453"/>
      <c r="DI58" s="460"/>
      <c r="DJ58" s="468"/>
      <c r="DK58" s="453"/>
      <c r="DL58" s="460"/>
      <c r="DM58" s="468"/>
      <c r="DN58" s="453"/>
      <c r="DO58" s="460"/>
      <c r="DP58" s="468"/>
      <c r="DQ58" s="453"/>
      <c r="DR58" s="460"/>
      <c r="DS58" s="468"/>
      <c r="DT58" s="453"/>
      <c r="DU58" s="460"/>
      <c r="DV58" s="468"/>
      <c r="DW58" s="453"/>
      <c r="DX58" s="460"/>
      <c r="DY58" s="468"/>
      <c r="DZ58" s="453"/>
      <c r="EA58" s="460"/>
      <c r="EB58" s="468"/>
      <c r="EC58" s="453"/>
      <c r="ED58" s="460"/>
      <c r="EE58" s="468"/>
      <c r="EF58" s="453"/>
      <c r="EG58" s="460"/>
      <c r="EH58" s="468"/>
      <c r="EI58" s="453"/>
      <c r="EJ58" s="460"/>
      <c r="EK58" s="468"/>
      <c r="EL58" s="453"/>
      <c r="EM58" s="460"/>
      <c r="EN58" s="468"/>
      <c r="EO58" s="453"/>
      <c r="EP58" s="460"/>
      <c r="EQ58" s="468"/>
      <c r="ER58" s="453"/>
      <c r="ES58" s="460"/>
      <c r="ET58" s="468"/>
      <c r="EU58" s="453"/>
      <c r="EV58" s="460"/>
      <c r="EW58" s="442"/>
      <c r="EX58" s="453"/>
      <c r="EY58" s="460"/>
      <c r="EZ58" s="442"/>
      <c r="FA58" s="453"/>
      <c r="FB58" s="460"/>
      <c r="FC58" s="442"/>
      <c r="FD58" s="453"/>
      <c r="FE58" s="460"/>
      <c r="FF58" s="442"/>
      <c r="FG58" s="453"/>
      <c r="FH58" s="460"/>
      <c r="FI58" s="442"/>
      <c r="FJ58" s="453"/>
      <c r="FK58" s="460"/>
      <c r="FL58" s="442"/>
      <c r="FM58" s="453"/>
      <c r="FN58" s="460"/>
      <c r="FO58" s="442"/>
      <c r="FP58" s="453"/>
      <c r="FQ58" s="460"/>
      <c r="FR58" s="442"/>
      <c r="FS58" s="453"/>
      <c r="FT58" s="460"/>
      <c r="FU58" s="442"/>
      <c r="FV58" s="453"/>
      <c r="FW58" s="460"/>
      <c r="FX58" s="442"/>
      <c r="FY58" s="453"/>
      <c r="FZ58" s="460"/>
    </row>
    <row r="59" spans="2:182" ht="17.25" customHeight="1">
      <c r="B59" s="466">
        <f t="shared" ref="B59:B62" si="35">IF($D$8=$V$51,V83,IF($D$8=$Y$51,Y83,IF($D$8=$AB$51,AB83,IF($D$8=$AE$51,AE85))))</f>
        <v>0</v>
      </c>
      <c r="C59" s="592"/>
      <c r="D59" s="593"/>
      <c r="E59" s="608"/>
      <c r="F59" s="609"/>
      <c r="G59" s="609"/>
      <c r="H59" s="609"/>
      <c r="I59" s="610"/>
      <c r="K59" s="452"/>
      <c r="L59" s="588"/>
      <c r="M59" s="514"/>
      <c r="N59" s="513"/>
      <c r="O59" s="514"/>
      <c r="P59" s="514"/>
      <c r="Q59" s="514"/>
      <c r="R59" s="514"/>
      <c r="S59" s="515"/>
      <c r="U59" s="99"/>
      <c r="V59" s="432" t="s">
        <v>11</v>
      </c>
      <c r="W59" s="421">
        <v>8</v>
      </c>
      <c r="X59" s="99"/>
      <c r="Y59" s="440" t="s">
        <v>99</v>
      </c>
      <c r="Z59" s="421">
        <v>6</v>
      </c>
      <c r="AA59" s="99"/>
      <c r="AB59" s="476">
        <v>690901</v>
      </c>
      <c r="AC59" s="472">
        <v>1</v>
      </c>
      <c r="AE59" s="488" t="s">
        <v>11</v>
      </c>
      <c r="AF59" s="489">
        <v>8</v>
      </c>
      <c r="AG59" s="99"/>
      <c r="AH59" s="99"/>
      <c r="AI59" s="99"/>
      <c r="AJ59" s="99"/>
      <c r="AK59" s="468"/>
      <c r="AL59" s="468"/>
      <c r="AM59" s="468"/>
      <c r="AN59" s="109"/>
      <c r="AO59" s="110"/>
      <c r="AP59" s="468"/>
      <c r="AQ59" s="468"/>
      <c r="AR59" s="468"/>
      <c r="AS59" s="468"/>
      <c r="AT59" s="449"/>
      <c r="AU59" s="449"/>
      <c r="AV59" s="450"/>
      <c r="AW59" s="449"/>
      <c r="AX59" s="449"/>
      <c r="AY59" s="450"/>
      <c r="AZ59" s="453"/>
      <c r="BA59" s="460"/>
      <c r="BB59" s="450"/>
      <c r="BC59" s="453"/>
      <c r="BD59" s="460"/>
      <c r="BE59" s="450"/>
      <c r="BF59" s="453"/>
      <c r="BG59" s="460"/>
      <c r="BH59" s="468"/>
      <c r="BI59" s="453"/>
      <c r="BJ59" s="460"/>
      <c r="BK59" s="468"/>
      <c r="BL59" s="453"/>
      <c r="BM59" s="460"/>
      <c r="BN59" s="468"/>
      <c r="BO59" s="453"/>
      <c r="BP59" s="460"/>
      <c r="BQ59" s="468"/>
      <c r="BR59" s="453"/>
      <c r="BS59" s="460"/>
      <c r="BT59" s="468"/>
      <c r="BU59" s="453"/>
      <c r="BV59" s="460"/>
      <c r="BW59" s="468"/>
      <c r="BX59" s="453"/>
      <c r="BY59" s="460"/>
      <c r="BZ59" s="468"/>
      <c r="CA59" s="453"/>
      <c r="CB59" s="460"/>
      <c r="CC59" s="468"/>
      <c r="CD59" s="453"/>
      <c r="CE59" s="460"/>
      <c r="CF59" s="468"/>
      <c r="CG59" s="466" t="s">
        <v>80</v>
      </c>
      <c r="CH59" s="465">
        <v>2</v>
      </c>
      <c r="CI59" s="468"/>
      <c r="CJ59" s="109" t="s">
        <v>22</v>
      </c>
      <c r="CK59" s="465">
        <v>1</v>
      </c>
      <c r="CL59" s="468"/>
      <c r="CM59" s="453"/>
      <c r="CN59" s="460"/>
      <c r="CO59" s="468"/>
      <c r="CP59" s="109" t="s">
        <v>22</v>
      </c>
      <c r="CQ59" s="465">
        <v>1</v>
      </c>
      <c r="CR59" s="468"/>
      <c r="CS59" s="453"/>
      <c r="CT59" s="460"/>
      <c r="CU59" s="468"/>
      <c r="CV59" s="453"/>
      <c r="CW59" s="460"/>
      <c r="CX59" s="468"/>
      <c r="CY59" s="453"/>
      <c r="CZ59" s="460"/>
      <c r="DA59" s="468"/>
      <c r="DB59" s="453"/>
      <c r="DC59" s="460"/>
      <c r="DD59" s="468"/>
      <c r="DE59" s="453"/>
      <c r="DF59" s="460"/>
      <c r="DG59" s="468"/>
      <c r="DH59" s="453"/>
      <c r="DI59" s="460"/>
      <c r="DJ59" s="468"/>
      <c r="DK59" s="453"/>
      <c r="DL59" s="460"/>
      <c r="DM59" s="468"/>
      <c r="DN59" s="453"/>
      <c r="DO59" s="460"/>
      <c r="DP59" s="468"/>
      <c r="DQ59" s="453"/>
      <c r="DR59" s="460"/>
      <c r="DS59" s="468"/>
      <c r="DT59" s="453"/>
      <c r="DU59" s="460"/>
      <c r="DV59" s="468"/>
      <c r="DW59" s="453"/>
      <c r="DX59" s="460"/>
      <c r="DY59" s="468"/>
      <c r="DZ59" s="453"/>
      <c r="EA59" s="460"/>
      <c r="EB59" s="468"/>
      <c r="EC59" s="453"/>
      <c r="ED59" s="460"/>
      <c r="EE59" s="468"/>
      <c r="EF59" s="453"/>
      <c r="EG59" s="460"/>
      <c r="EH59" s="468"/>
      <c r="EI59" s="453"/>
      <c r="EJ59" s="460"/>
      <c r="EK59" s="468"/>
      <c r="EL59" s="453"/>
      <c r="EM59" s="460"/>
      <c r="EN59" s="468"/>
      <c r="EO59" s="453"/>
      <c r="EP59" s="460"/>
      <c r="EQ59" s="468"/>
      <c r="ER59" s="453"/>
      <c r="ES59" s="460"/>
      <c r="ET59" s="468"/>
      <c r="EU59" s="453"/>
      <c r="EV59" s="460"/>
      <c r="EW59" s="442"/>
      <c r="EX59" s="453"/>
      <c r="EY59" s="460"/>
      <c r="EZ59" s="442"/>
      <c r="FA59" s="453"/>
      <c r="FB59" s="460"/>
      <c r="FC59" s="442"/>
      <c r="FD59" s="453"/>
      <c r="FE59" s="460"/>
      <c r="FF59" s="442"/>
      <c r="FG59" s="453"/>
      <c r="FH59" s="460"/>
      <c r="FI59" s="442"/>
      <c r="FJ59" s="453"/>
      <c r="FK59" s="460"/>
      <c r="FL59" s="442"/>
      <c r="FM59" s="453"/>
      <c r="FN59" s="460"/>
      <c r="FO59" s="442"/>
      <c r="FP59" s="453"/>
      <c r="FQ59" s="460"/>
      <c r="FR59" s="442"/>
      <c r="FS59" s="453"/>
      <c r="FT59" s="460"/>
      <c r="FU59" s="442"/>
      <c r="FV59" s="453"/>
      <c r="FW59" s="460"/>
      <c r="FX59" s="442"/>
      <c r="FY59" s="453"/>
      <c r="FZ59" s="460"/>
    </row>
    <row r="60" spans="2:182" ht="17.25" customHeight="1">
      <c r="B60" s="466">
        <f t="shared" si="35"/>
        <v>0</v>
      </c>
      <c r="C60" s="592"/>
      <c r="D60" s="593"/>
      <c r="E60" s="608"/>
      <c r="F60" s="609"/>
      <c r="G60" s="609"/>
      <c r="H60" s="609"/>
      <c r="I60" s="610"/>
      <c r="K60" s="452"/>
      <c r="L60" s="588"/>
      <c r="M60" s="514"/>
      <c r="N60" s="513"/>
      <c r="O60" s="514"/>
      <c r="P60" s="514"/>
      <c r="Q60" s="514"/>
      <c r="R60" s="514"/>
      <c r="S60" s="515"/>
      <c r="U60" s="99"/>
      <c r="V60" s="432" t="s">
        <v>21</v>
      </c>
      <c r="W60" s="421">
        <v>8</v>
      </c>
      <c r="X60" s="99"/>
      <c r="Y60" s="440" t="s">
        <v>85</v>
      </c>
      <c r="Z60" s="421">
        <v>2</v>
      </c>
      <c r="AA60" s="99"/>
      <c r="AB60" s="476">
        <v>609594</v>
      </c>
      <c r="AC60" s="472">
        <v>1</v>
      </c>
      <c r="AE60" s="488" t="s">
        <v>21</v>
      </c>
      <c r="AF60" s="489">
        <v>8</v>
      </c>
      <c r="AG60" s="99"/>
      <c r="AH60" s="99"/>
      <c r="AI60" s="99"/>
      <c r="AJ60" s="99"/>
      <c r="AK60" s="468"/>
      <c r="AL60" s="468"/>
      <c r="AM60" s="468"/>
      <c r="AN60" s="448"/>
      <c r="AO60" s="448"/>
      <c r="AP60" s="448"/>
      <c r="AQ60" s="448"/>
      <c r="AR60" s="448"/>
      <c r="AS60" s="448"/>
      <c r="AT60" s="449"/>
      <c r="AU60" s="449"/>
      <c r="AV60" s="449"/>
      <c r="AW60" s="449"/>
      <c r="AX60" s="449"/>
      <c r="AY60" s="449"/>
      <c r="AZ60" s="449"/>
      <c r="BA60" s="449"/>
      <c r="BB60" s="449"/>
      <c r="BC60" s="449"/>
      <c r="BD60" s="449"/>
      <c r="BE60" s="449"/>
      <c r="BF60" s="449"/>
      <c r="BG60" s="449"/>
      <c r="BH60" s="448"/>
      <c r="BI60" s="449"/>
      <c r="BJ60" s="449"/>
      <c r="BK60" s="448"/>
      <c r="BL60" s="449"/>
      <c r="BM60" s="449"/>
      <c r="BN60" s="448"/>
      <c r="BO60" s="449"/>
      <c r="BP60" s="449"/>
      <c r="BQ60" s="448"/>
      <c r="BR60" s="449"/>
      <c r="BS60" s="449"/>
      <c r="BT60" s="448"/>
      <c r="BU60" s="449"/>
      <c r="BV60" s="449"/>
      <c r="BW60" s="448"/>
      <c r="BX60" s="449"/>
      <c r="BY60" s="449"/>
      <c r="BZ60" s="448"/>
      <c r="CA60" s="449"/>
      <c r="CB60" s="449"/>
      <c r="CC60" s="448"/>
      <c r="CD60" s="449"/>
      <c r="CE60" s="449"/>
      <c r="CF60" s="468"/>
      <c r="CG60" s="466" t="s">
        <v>139</v>
      </c>
      <c r="CH60" s="465">
        <v>1</v>
      </c>
      <c r="CI60" s="468"/>
      <c r="CJ60" s="109">
        <v>690902</v>
      </c>
      <c r="CK60" s="110">
        <v>4</v>
      </c>
      <c r="CL60" s="468"/>
      <c r="CM60" s="453"/>
      <c r="CN60" s="460"/>
      <c r="CO60" s="468"/>
      <c r="CP60" s="109">
        <v>690902</v>
      </c>
      <c r="CQ60" s="110">
        <v>4</v>
      </c>
      <c r="CR60" s="468"/>
      <c r="CS60" s="453"/>
      <c r="CT60" s="460"/>
      <c r="CU60" s="468"/>
      <c r="CV60" s="453"/>
      <c r="CW60" s="460"/>
      <c r="CX60" s="468"/>
      <c r="CY60" s="453"/>
      <c r="CZ60" s="460"/>
      <c r="DA60" s="468"/>
      <c r="DB60" s="453"/>
      <c r="DC60" s="460"/>
      <c r="DD60" s="468"/>
      <c r="DE60" s="453"/>
      <c r="DF60" s="460"/>
      <c r="DG60" s="468"/>
      <c r="DH60" s="453"/>
      <c r="DI60" s="460"/>
      <c r="DJ60" s="468"/>
      <c r="DK60" s="453"/>
      <c r="DL60" s="460"/>
      <c r="DM60" s="468"/>
      <c r="DN60" s="453"/>
      <c r="DO60" s="460"/>
      <c r="DP60" s="468"/>
      <c r="DQ60" s="453"/>
      <c r="DR60" s="460"/>
      <c r="DS60" s="468"/>
      <c r="DT60" s="453"/>
      <c r="DU60" s="460"/>
      <c r="DV60" s="468"/>
      <c r="DW60" s="453"/>
      <c r="DX60" s="460"/>
      <c r="DY60" s="468"/>
      <c r="DZ60" s="453"/>
      <c r="EA60" s="460"/>
      <c r="EB60" s="468"/>
      <c r="EC60" s="453"/>
      <c r="ED60" s="460"/>
      <c r="EE60" s="468"/>
      <c r="EF60" s="453"/>
      <c r="EG60" s="460"/>
      <c r="EH60" s="468"/>
      <c r="EI60" s="453"/>
      <c r="EJ60" s="460"/>
      <c r="EK60" s="468"/>
      <c r="EL60" s="453"/>
      <c r="EM60" s="460"/>
      <c r="EN60" s="468"/>
      <c r="EO60" s="453"/>
      <c r="EP60" s="460"/>
      <c r="EQ60" s="468"/>
      <c r="ER60" s="453"/>
      <c r="ES60" s="460"/>
      <c r="ET60" s="468"/>
      <c r="EU60" s="453"/>
      <c r="EV60" s="460"/>
      <c r="EW60" s="442"/>
      <c r="EX60" s="453"/>
      <c r="EY60" s="460"/>
      <c r="EZ60" s="442"/>
      <c r="FA60" s="453"/>
      <c r="FB60" s="460"/>
      <c r="FC60" s="442"/>
      <c r="FD60" s="453"/>
      <c r="FE60" s="460"/>
      <c r="FF60" s="442"/>
      <c r="FG60" s="453"/>
      <c r="FH60" s="460"/>
      <c r="FI60" s="442"/>
      <c r="FJ60" s="453"/>
      <c r="FK60" s="460"/>
      <c r="FL60" s="442"/>
      <c r="FM60" s="453"/>
      <c r="FN60" s="460"/>
      <c r="FO60" s="442"/>
      <c r="FP60" s="453"/>
      <c r="FQ60" s="460"/>
      <c r="FR60" s="442"/>
      <c r="FS60" s="453"/>
      <c r="FT60" s="460"/>
      <c r="FU60" s="442"/>
      <c r="FV60" s="453"/>
      <c r="FW60" s="460"/>
      <c r="FX60" s="442"/>
      <c r="FY60" s="453"/>
      <c r="FZ60" s="460"/>
    </row>
    <row r="61" spans="2:182" ht="17.25" customHeight="1">
      <c r="B61" s="466">
        <f t="shared" si="35"/>
        <v>0</v>
      </c>
      <c r="C61" s="592"/>
      <c r="D61" s="593"/>
      <c r="E61" s="608"/>
      <c r="F61" s="609"/>
      <c r="G61" s="609"/>
      <c r="H61" s="609"/>
      <c r="I61" s="610"/>
      <c r="K61" s="452"/>
      <c r="L61" s="588"/>
      <c r="M61" s="514"/>
      <c r="N61" s="513"/>
      <c r="O61" s="514"/>
      <c r="P61" s="514"/>
      <c r="Q61" s="514"/>
      <c r="R61" s="514"/>
      <c r="S61" s="515"/>
      <c r="U61" s="99"/>
      <c r="V61" s="432" t="s">
        <v>13</v>
      </c>
      <c r="W61" s="421">
        <v>8</v>
      </c>
      <c r="X61" s="99"/>
      <c r="Y61" s="440" t="s">
        <v>59</v>
      </c>
      <c r="Z61" s="421">
        <v>4</v>
      </c>
      <c r="AA61" s="99"/>
      <c r="AB61" s="476">
        <v>609593</v>
      </c>
      <c r="AC61" s="472">
        <v>1</v>
      </c>
      <c r="AE61" s="488" t="s">
        <v>13</v>
      </c>
      <c r="AF61" s="489">
        <v>8</v>
      </c>
      <c r="AG61" s="99"/>
      <c r="AH61" s="99"/>
      <c r="AI61" s="99"/>
      <c r="AJ61" s="99"/>
      <c r="AK61" s="448"/>
      <c r="AL61" s="448"/>
      <c r="AM61" s="448"/>
      <c r="AN61" s="448"/>
      <c r="AO61" s="448"/>
      <c r="AP61" s="448"/>
      <c r="AQ61" s="448"/>
      <c r="AR61" s="448"/>
      <c r="AS61" s="448"/>
      <c r="AT61" s="449"/>
      <c r="AU61" s="449"/>
      <c r="AV61" s="449"/>
      <c r="AW61" s="449"/>
      <c r="AX61" s="449"/>
      <c r="AY61" s="449"/>
      <c r="AZ61" s="449"/>
      <c r="BA61" s="449"/>
      <c r="BB61" s="449"/>
      <c r="BC61" s="449"/>
      <c r="BD61" s="449"/>
      <c r="BE61" s="449"/>
      <c r="BF61" s="449"/>
      <c r="BG61" s="449"/>
      <c r="BH61" s="448"/>
      <c r="BI61" s="449"/>
      <c r="BJ61" s="449"/>
      <c r="BK61" s="448"/>
      <c r="BL61" s="449"/>
      <c r="BM61" s="449"/>
      <c r="BN61" s="448"/>
      <c r="BO61" s="449"/>
      <c r="BP61" s="449"/>
      <c r="BQ61" s="448"/>
      <c r="BR61" s="449"/>
      <c r="BS61" s="449"/>
      <c r="BT61" s="448"/>
      <c r="BU61" s="449"/>
      <c r="BV61" s="449"/>
      <c r="BW61" s="448"/>
      <c r="BX61" s="449"/>
      <c r="BY61" s="449"/>
      <c r="BZ61" s="448"/>
      <c r="CA61" s="449"/>
      <c r="CB61" s="449"/>
      <c r="CC61" s="448"/>
      <c r="CD61" s="449"/>
      <c r="CE61" s="449"/>
      <c r="CF61" s="468"/>
      <c r="CG61" s="466" t="s">
        <v>140</v>
      </c>
      <c r="CH61" s="465">
        <v>1</v>
      </c>
      <c r="CI61" s="468"/>
      <c r="CJ61" s="448"/>
      <c r="CK61" s="448"/>
      <c r="CL61" s="448"/>
      <c r="CM61" s="449"/>
      <c r="CN61" s="449"/>
      <c r="CO61" s="448"/>
      <c r="CP61" s="449"/>
      <c r="CQ61" s="449"/>
      <c r="CR61" s="448"/>
      <c r="CS61" s="449"/>
      <c r="CT61" s="449"/>
      <c r="CU61" s="448"/>
      <c r="CV61" s="449"/>
      <c r="CW61" s="449"/>
      <c r="CX61" s="448"/>
      <c r="CY61" s="449"/>
      <c r="CZ61" s="449"/>
      <c r="DA61" s="448"/>
      <c r="DB61" s="449"/>
      <c r="DC61" s="449"/>
      <c r="DD61" s="448"/>
      <c r="DE61" s="449"/>
      <c r="DF61" s="449"/>
      <c r="DG61" s="448"/>
      <c r="DH61" s="449"/>
      <c r="DI61" s="449"/>
      <c r="DJ61" s="448"/>
      <c r="DK61" s="449"/>
      <c r="DL61" s="449"/>
      <c r="DM61" s="448"/>
      <c r="DN61" s="449"/>
      <c r="DO61" s="449"/>
      <c r="DP61" s="448"/>
      <c r="DQ61" s="449"/>
      <c r="DR61" s="449"/>
      <c r="DS61" s="448"/>
      <c r="DT61" s="449"/>
      <c r="DU61" s="449"/>
      <c r="DV61" s="448"/>
      <c r="DW61" s="449"/>
      <c r="DX61" s="449"/>
      <c r="DY61" s="448"/>
      <c r="DZ61" s="449"/>
      <c r="EA61" s="449"/>
      <c r="EB61" s="448"/>
      <c r="EC61" s="449"/>
      <c r="ED61" s="449"/>
      <c r="EE61" s="448"/>
      <c r="EF61" s="449"/>
      <c r="EG61" s="449"/>
      <c r="EH61" s="448"/>
      <c r="EI61" s="449"/>
      <c r="EJ61" s="449"/>
      <c r="EK61" s="448"/>
      <c r="EL61" s="449"/>
      <c r="EM61" s="449"/>
      <c r="EN61" s="448"/>
      <c r="EO61" s="449"/>
      <c r="EP61" s="449"/>
      <c r="EQ61" s="448"/>
      <c r="ER61" s="449"/>
      <c r="ES61" s="449"/>
      <c r="ET61" s="468"/>
      <c r="EU61" s="442"/>
      <c r="EV61" s="442"/>
      <c r="EW61" s="442"/>
      <c r="EX61" s="442"/>
      <c r="EY61" s="442"/>
      <c r="EZ61" s="442"/>
      <c r="FA61" s="442"/>
      <c r="FB61" s="442"/>
      <c r="FC61" s="442"/>
      <c r="FD61" s="442"/>
      <c r="FE61" s="442"/>
      <c r="FF61" s="442"/>
      <c r="FG61" s="442"/>
      <c r="FH61" s="442"/>
      <c r="FI61" s="442"/>
      <c r="FJ61" s="442"/>
      <c r="FK61" s="442"/>
      <c r="FL61" s="442"/>
      <c r="FM61" s="442"/>
      <c r="FN61" s="442"/>
      <c r="FO61" s="442"/>
      <c r="FP61" s="442"/>
      <c r="FQ61" s="442"/>
      <c r="FR61" s="442"/>
      <c r="FS61" s="442"/>
      <c r="FT61" s="442"/>
      <c r="FU61" s="442"/>
      <c r="FV61" s="442"/>
      <c r="FW61" s="442"/>
      <c r="FX61" s="442"/>
      <c r="FY61" s="442"/>
      <c r="FZ61" s="442"/>
    </row>
    <row r="62" spans="2:182" ht="17.25" customHeight="1">
      <c r="B62" s="466">
        <f t="shared" si="35"/>
        <v>0</v>
      </c>
      <c r="C62" s="592"/>
      <c r="D62" s="593"/>
      <c r="E62" s="608"/>
      <c r="F62" s="609"/>
      <c r="G62" s="609"/>
      <c r="H62" s="609"/>
      <c r="I62" s="610"/>
      <c r="K62" s="452"/>
      <c r="L62" s="588"/>
      <c r="M62" s="514"/>
      <c r="N62" s="513"/>
      <c r="O62" s="514"/>
      <c r="P62" s="514"/>
      <c r="Q62" s="514"/>
      <c r="R62" s="514"/>
      <c r="S62" s="515"/>
      <c r="U62" s="99"/>
      <c r="V62" s="432" t="s">
        <v>91</v>
      </c>
      <c r="W62" s="421">
        <v>2</v>
      </c>
      <c r="X62" s="99"/>
      <c r="Y62" s="440" t="s">
        <v>21</v>
      </c>
      <c r="Z62" s="421">
        <v>10</v>
      </c>
      <c r="AA62" s="99"/>
      <c r="AB62" s="476" t="s">
        <v>59</v>
      </c>
      <c r="AC62" s="472">
        <v>4</v>
      </c>
      <c r="AE62" s="488" t="s">
        <v>91</v>
      </c>
      <c r="AF62" s="489">
        <v>2</v>
      </c>
      <c r="AG62" s="53"/>
      <c r="AH62" s="53"/>
      <c r="AI62" s="53"/>
      <c r="AJ62" s="53"/>
      <c r="AK62" s="448"/>
      <c r="AL62" s="448"/>
      <c r="AM62" s="448"/>
      <c r="AN62" s="448"/>
      <c r="AO62" s="448"/>
      <c r="AP62" s="448"/>
      <c r="AQ62" s="448"/>
      <c r="AR62" s="448"/>
      <c r="AS62" s="448"/>
      <c r="AT62" s="449"/>
      <c r="AU62" s="449"/>
      <c r="AV62" s="449"/>
      <c r="AW62" s="449"/>
      <c r="AX62" s="449"/>
      <c r="AY62" s="449"/>
      <c r="AZ62" s="449"/>
      <c r="BA62" s="449"/>
      <c r="BB62" s="449"/>
      <c r="BC62" s="449"/>
      <c r="BD62" s="449"/>
      <c r="BE62" s="449"/>
      <c r="BF62" s="449"/>
      <c r="BG62" s="449"/>
      <c r="BH62" s="448"/>
      <c r="BI62" s="449"/>
      <c r="BJ62" s="449"/>
      <c r="BK62" s="448"/>
      <c r="BL62" s="449"/>
      <c r="BM62" s="449"/>
      <c r="BN62" s="448"/>
      <c r="BO62" s="449"/>
      <c r="BP62" s="449"/>
      <c r="BQ62" s="448"/>
      <c r="BR62" s="449"/>
      <c r="BS62" s="449"/>
      <c r="BT62" s="448"/>
      <c r="BU62" s="449"/>
      <c r="BV62" s="449"/>
      <c r="BW62" s="448"/>
      <c r="BX62" s="449"/>
      <c r="BY62" s="449"/>
      <c r="BZ62" s="448"/>
      <c r="CA62" s="449"/>
      <c r="CB62" s="449"/>
      <c r="CC62" s="448"/>
      <c r="CD62" s="449"/>
      <c r="CE62" s="449"/>
      <c r="CF62" s="468"/>
      <c r="CG62" s="466" t="s">
        <v>140</v>
      </c>
      <c r="CH62" s="465">
        <v>1</v>
      </c>
      <c r="CI62" s="468"/>
      <c r="CJ62" s="448"/>
      <c r="CK62" s="448"/>
      <c r="CL62" s="448"/>
      <c r="CM62" s="449"/>
      <c r="CN62" s="449"/>
      <c r="CO62" s="448"/>
      <c r="CP62" s="449"/>
      <c r="CQ62" s="449"/>
      <c r="CR62" s="448"/>
      <c r="CS62" s="449"/>
      <c r="CT62" s="449"/>
      <c r="CU62" s="448"/>
      <c r="CV62" s="449"/>
      <c r="CW62" s="449"/>
      <c r="CX62" s="448"/>
      <c r="CY62" s="449"/>
      <c r="CZ62" s="449"/>
      <c r="DA62" s="448"/>
      <c r="DB62" s="449"/>
      <c r="DC62" s="449"/>
      <c r="DD62" s="448"/>
      <c r="DE62" s="449"/>
      <c r="DF62" s="449"/>
      <c r="DG62" s="448"/>
      <c r="DH62" s="449"/>
      <c r="DI62" s="449"/>
      <c r="DJ62" s="448"/>
      <c r="DK62" s="449"/>
      <c r="DL62" s="449"/>
      <c r="DM62" s="448"/>
      <c r="DN62" s="449"/>
      <c r="DO62" s="449"/>
      <c r="DP62" s="448"/>
      <c r="DQ62" s="449"/>
      <c r="DR62" s="449"/>
      <c r="DS62" s="448"/>
      <c r="DT62" s="449"/>
      <c r="DU62" s="449"/>
      <c r="DV62" s="448"/>
      <c r="DW62" s="449"/>
      <c r="DX62" s="449"/>
      <c r="DY62" s="448"/>
      <c r="DZ62" s="449"/>
      <c r="EA62" s="449"/>
      <c r="EB62" s="448"/>
      <c r="EC62" s="449"/>
      <c r="ED62" s="449"/>
      <c r="EE62" s="448"/>
      <c r="EF62" s="449"/>
      <c r="EG62" s="449"/>
      <c r="EH62" s="448"/>
      <c r="EI62" s="449"/>
      <c r="EJ62" s="449"/>
      <c r="EK62" s="448"/>
      <c r="EL62" s="449"/>
      <c r="EM62" s="449"/>
      <c r="EN62" s="448"/>
      <c r="EO62" s="449"/>
      <c r="EP62" s="449"/>
      <c r="EQ62" s="448"/>
      <c r="ER62" s="449"/>
      <c r="ES62" s="449"/>
      <c r="ET62" s="468"/>
      <c r="EU62" s="442"/>
      <c r="EV62" s="442"/>
      <c r="EW62" s="442"/>
      <c r="EX62" s="442"/>
      <c r="EY62" s="442"/>
      <c r="EZ62" s="442"/>
      <c r="FA62" s="442"/>
      <c r="FB62" s="442"/>
      <c r="FC62" s="442"/>
      <c r="FD62" s="442"/>
      <c r="FE62" s="442"/>
      <c r="FF62" s="442"/>
      <c r="FG62" s="442"/>
      <c r="FH62" s="442"/>
      <c r="FI62" s="442"/>
      <c r="FJ62" s="442"/>
      <c r="FK62" s="442"/>
      <c r="FL62" s="442"/>
      <c r="FM62" s="442"/>
      <c r="FN62" s="442"/>
      <c r="FO62" s="442"/>
      <c r="FP62" s="442"/>
      <c r="FQ62" s="442"/>
      <c r="FR62" s="442"/>
      <c r="FS62" s="442"/>
      <c r="FT62" s="442"/>
      <c r="FU62" s="442"/>
      <c r="FV62" s="442"/>
      <c r="FW62" s="442"/>
      <c r="FX62" s="442"/>
      <c r="FY62" s="442"/>
      <c r="FZ62" s="442"/>
    </row>
    <row r="63" spans="2:182" ht="17.25" customHeight="1">
      <c r="B63" s="466"/>
      <c r="C63" s="514"/>
      <c r="D63" s="515"/>
      <c r="E63" s="608"/>
      <c r="F63" s="609"/>
      <c r="G63" s="609"/>
      <c r="H63" s="609"/>
      <c r="I63" s="610"/>
      <c r="K63" s="452"/>
      <c r="L63" s="588"/>
      <c r="M63" s="514"/>
      <c r="N63" s="513"/>
      <c r="O63" s="514"/>
      <c r="P63" s="514"/>
      <c r="Q63" s="514"/>
      <c r="R63" s="514"/>
      <c r="S63" s="515"/>
      <c r="U63" s="99"/>
      <c r="V63" s="432" t="s">
        <v>59</v>
      </c>
      <c r="W63" s="421">
        <v>4</v>
      </c>
      <c r="X63" s="99"/>
      <c r="Y63" s="440">
        <v>609594</v>
      </c>
      <c r="Z63" s="421">
        <v>1</v>
      </c>
      <c r="AA63" s="99"/>
      <c r="AB63" s="476" t="s">
        <v>99</v>
      </c>
      <c r="AC63" s="472">
        <v>6</v>
      </c>
      <c r="AE63" s="488" t="s">
        <v>59</v>
      </c>
      <c r="AF63" s="489">
        <v>4</v>
      </c>
      <c r="AG63" s="53"/>
      <c r="AH63" s="53"/>
      <c r="AI63" s="53"/>
      <c r="AJ63" s="53"/>
      <c r="AK63" s="448"/>
      <c r="AL63" s="448"/>
      <c r="AM63" s="448"/>
      <c r="AN63" s="448"/>
      <c r="AO63" s="448"/>
      <c r="AP63" s="448"/>
      <c r="AQ63" s="448"/>
      <c r="AR63" s="448"/>
      <c r="AS63" s="448"/>
      <c r="AT63" s="449"/>
      <c r="AU63" s="449"/>
      <c r="AV63" s="449"/>
      <c r="AW63" s="449"/>
      <c r="AX63" s="449"/>
      <c r="AY63" s="449"/>
      <c r="AZ63" s="449"/>
      <c r="BA63" s="449"/>
      <c r="BB63" s="449"/>
      <c r="BC63" s="449"/>
      <c r="BD63" s="449"/>
      <c r="BE63" s="449"/>
      <c r="BF63" s="449"/>
      <c r="BG63" s="449"/>
      <c r="BH63" s="448"/>
      <c r="BI63" s="449"/>
      <c r="BJ63" s="449"/>
      <c r="BK63" s="448"/>
      <c r="BL63" s="449"/>
      <c r="BM63" s="449"/>
      <c r="BN63" s="448"/>
      <c r="BO63" s="449"/>
      <c r="BP63" s="449"/>
      <c r="BQ63" s="448"/>
      <c r="BR63" s="449"/>
      <c r="BS63" s="449"/>
      <c r="BT63" s="448"/>
      <c r="BU63" s="449"/>
      <c r="BV63" s="449"/>
      <c r="BW63" s="448"/>
      <c r="BX63" s="449"/>
      <c r="BY63" s="449"/>
      <c r="BZ63" s="448"/>
      <c r="CA63" s="449"/>
      <c r="CB63" s="449"/>
      <c r="CC63" s="448"/>
      <c r="CD63" s="449"/>
      <c r="CE63" s="449"/>
      <c r="CF63" s="468"/>
      <c r="CG63" s="109" t="s">
        <v>7</v>
      </c>
      <c r="CH63" s="110">
        <v>1</v>
      </c>
      <c r="CI63" s="468"/>
      <c r="CJ63" s="448"/>
      <c r="CK63" s="448"/>
      <c r="CL63" s="448"/>
      <c r="CM63" s="449"/>
      <c r="CN63" s="449"/>
      <c r="CO63" s="448"/>
      <c r="CP63" s="449"/>
      <c r="CQ63" s="449"/>
      <c r="CR63" s="448"/>
      <c r="CS63" s="449"/>
      <c r="CT63" s="449"/>
      <c r="CU63" s="448"/>
      <c r="CV63" s="449"/>
      <c r="CW63" s="449"/>
      <c r="CX63" s="448"/>
      <c r="CY63" s="449"/>
      <c r="CZ63" s="449"/>
      <c r="DA63" s="448"/>
      <c r="DB63" s="449"/>
      <c r="DC63" s="449"/>
      <c r="DD63" s="448"/>
      <c r="DE63" s="449"/>
      <c r="DF63" s="449"/>
      <c r="DG63" s="448"/>
      <c r="DH63" s="449"/>
      <c r="DI63" s="449"/>
      <c r="DJ63" s="448"/>
      <c r="DK63" s="449"/>
      <c r="DL63" s="449"/>
      <c r="DM63" s="448"/>
      <c r="DN63" s="449"/>
      <c r="DO63" s="449"/>
      <c r="DP63" s="448"/>
      <c r="DQ63" s="449"/>
      <c r="DR63" s="449"/>
      <c r="DS63" s="448"/>
      <c r="DT63" s="449"/>
      <c r="DU63" s="449"/>
      <c r="DV63" s="448"/>
      <c r="DW63" s="449"/>
      <c r="DX63" s="449"/>
      <c r="DY63" s="448"/>
      <c r="DZ63" s="449"/>
      <c r="EA63" s="449"/>
      <c r="EB63" s="448"/>
      <c r="EC63" s="449"/>
      <c r="ED63" s="449"/>
      <c r="EE63" s="448"/>
      <c r="EF63" s="449"/>
      <c r="EG63" s="449"/>
      <c r="EH63" s="448"/>
      <c r="EI63" s="449"/>
      <c r="EJ63" s="449"/>
      <c r="EK63" s="448"/>
      <c r="EL63" s="449"/>
      <c r="EM63" s="449"/>
      <c r="EN63" s="448"/>
      <c r="EO63" s="449"/>
      <c r="EP63" s="449"/>
      <c r="EQ63" s="448"/>
      <c r="ER63" s="449"/>
      <c r="ES63" s="449"/>
      <c r="ET63" s="468"/>
      <c r="EU63" s="442"/>
      <c r="EV63" s="442"/>
      <c r="EW63" s="442"/>
      <c r="EX63" s="442"/>
      <c r="EY63" s="442"/>
      <c r="EZ63" s="442"/>
      <c r="FA63" s="442"/>
      <c r="FB63" s="442"/>
      <c r="FC63" s="442"/>
      <c r="FD63" s="442"/>
      <c r="FE63" s="442"/>
      <c r="FF63" s="442"/>
      <c r="FG63" s="442"/>
      <c r="FH63" s="442"/>
      <c r="FI63" s="442"/>
      <c r="FJ63" s="442"/>
      <c r="FK63" s="442"/>
      <c r="FL63" s="442"/>
      <c r="FM63" s="442"/>
      <c r="FN63" s="442"/>
      <c r="FO63" s="442"/>
      <c r="FP63" s="442"/>
      <c r="FQ63" s="442"/>
      <c r="FR63" s="442"/>
      <c r="FS63" s="442"/>
      <c r="FT63" s="442"/>
      <c r="FU63" s="442"/>
      <c r="FV63" s="442"/>
      <c r="FW63" s="442"/>
      <c r="FX63" s="442"/>
      <c r="FY63" s="442"/>
      <c r="FZ63" s="442"/>
    </row>
    <row r="64" spans="2:182" ht="17.25" customHeight="1" thickBot="1">
      <c r="B64" s="466"/>
      <c r="C64" s="514"/>
      <c r="D64" s="515"/>
      <c r="E64" s="608"/>
      <c r="F64" s="609"/>
      <c r="G64" s="609"/>
      <c r="H64" s="609"/>
      <c r="I64" s="610"/>
      <c r="K64" s="452"/>
      <c r="L64" s="588"/>
      <c r="M64" s="514"/>
      <c r="N64" s="513"/>
      <c r="O64" s="514"/>
      <c r="P64" s="514"/>
      <c r="Q64" s="514"/>
      <c r="R64" s="514"/>
      <c r="S64" s="515"/>
      <c r="U64" s="99"/>
      <c r="V64" s="483">
        <v>690901</v>
      </c>
      <c r="W64" s="484">
        <v>11</v>
      </c>
      <c r="X64" s="99"/>
      <c r="Y64" s="440">
        <v>609593</v>
      </c>
      <c r="Z64" s="421">
        <v>1</v>
      </c>
      <c r="AA64" s="99"/>
      <c r="AB64" s="476" t="s">
        <v>86</v>
      </c>
      <c r="AC64" s="472">
        <v>1</v>
      </c>
      <c r="AE64" s="488">
        <v>690901</v>
      </c>
      <c r="AF64" s="489">
        <v>11</v>
      </c>
      <c r="AG64" s="53"/>
      <c r="AH64" s="53"/>
      <c r="AI64" s="53"/>
      <c r="AJ64" s="53"/>
      <c r="AK64" s="448"/>
      <c r="AL64" s="448"/>
      <c r="AM64" s="448"/>
      <c r="AN64" s="448"/>
      <c r="AO64" s="448"/>
      <c r="AP64" s="448"/>
      <c r="AQ64" s="448"/>
      <c r="AR64" s="448"/>
      <c r="AS64" s="448"/>
      <c r="AT64" s="449"/>
      <c r="AU64" s="449"/>
      <c r="AV64" s="449"/>
      <c r="AW64" s="449"/>
      <c r="AX64" s="449"/>
      <c r="AY64" s="449"/>
      <c r="AZ64" s="449"/>
      <c r="BA64" s="449"/>
      <c r="BB64" s="449"/>
      <c r="BC64" s="449"/>
      <c r="BD64" s="449"/>
      <c r="BE64" s="449"/>
      <c r="BF64" s="449"/>
      <c r="BG64" s="449"/>
      <c r="BH64" s="448"/>
      <c r="BI64" s="449"/>
      <c r="BJ64" s="449"/>
      <c r="BK64" s="448"/>
      <c r="BL64" s="449"/>
      <c r="BM64" s="449"/>
      <c r="BN64" s="448"/>
      <c r="BO64" s="449"/>
      <c r="BP64" s="449"/>
      <c r="BQ64" s="448"/>
      <c r="BR64" s="449"/>
      <c r="BS64" s="449"/>
      <c r="BT64" s="448"/>
      <c r="BU64" s="449"/>
      <c r="BV64" s="449"/>
      <c r="BW64" s="448"/>
      <c r="BX64" s="449"/>
      <c r="BY64" s="449"/>
      <c r="BZ64" s="448"/>
      <c r="CA64" s="449"/>
      <c r="CB64" s="449"/>
      <c r="CC64" s="448"/>
      <c r="CD64" s="449"/>
      <c r="CE64" s="449"/>
      <c r="CF64" s="468"/>
      <c r="CG64" s="109" t="s">
        <v>6</v>
      </c>
      <c r="CH64" s="465">
        <v>1</v>
      </c>
      <c r="CI64" s="468"/>
      <c r="CJ64" s="448"/>
      <c r="CK64" s="448"/>
      <c r="CL64" s="448"/>
      <c r="CM64" s="449"/>
      <c r="CN64" s="449"/>
      <c r="CO64" s="448"/>
      <c r="CP64" s="449"/>
      <c r="CQ64" s="449"/>
      <c r="CR64" s="448"/>
      <c r="CS64" s="449"/>
      <c r="CT64" s="449"/>
      <c r="CU64" s="448"/>
      <c r="CV64" s="449"/>
      <c r="CW64" s="449"/>
      <c r="CX64" s="448"/>
      <c r="CY64" s="449"/>
      <c r="CZ64" s="449"/>
      <c r="DA64" s="448"/>
      <c r="DB64" s="449"/>
      <c r="DC64" s="449"/>
      <c r="DD64" s="448"/>
      <c r="DE64" s="449"/>
      <c r="DF64" s="449"/>
      <c r="DG64" s="448"/>
      <c r="DH64" s="449"/>
      <c r="DI64" s="449"/>
      <c r="DJ64" s="448"/>
      <c r="DK64" s="449"/>
      <c r="DL64" s="449"/>
      <c r="DM64" s="448"/>
      <c r="DN64" s="449"/>
      <c r="DO64" s="449"/>
      <c r="DP64" s="448"/>
      <c r="DQ64" s="449"/>
      <c r="DR64" s="449"/>
      <c r="DS64" s="448"/>
      <c r="DT64" s="449"/>
      <c r="DU64" s="449"/>
      <c r="DV64" s="448"/>
      <c r="DW64" s="449"/>
      <c r="DX64" s="449"/>
      <c r="DY64" s="448"/>
      <c r="DZ64" s="449"/>
      <c r="EA64" s="449"/>
      <c r="EB64" s="448"/>
      <c r="EC64" s="449"/>
      <c r="ED64" s="449"/>
      <c r="EE64" s="448"/>
      <c r="EF64" s="449"/>
      <c r="EG64" s="449"/>
      <c r="EH64" s="448"/>
      <c r="EI64" s="449"/>
      <c r="EJ64" s="449"/>
      <c r="EK64" s="448"/>
      <c r="EL64" s="449"/>
      <c r="EM64" s="449"/>
      <c r="EN64" s="448"/>
      <c r="EO64" s="449"/>
      <c r="EP64" s="449"/>
      <c r="EQ64" s="448"/>
      <c r="ER64" s="449"/>
      <c r="ES64" s="449"/>
      <c r="ET64" s="468"/>
      <c r="EU64" s="442"/>
      <c r="EV64" s="442"/>
      <c r="EW64" s="442"/>
      <c r="EX64" s="442"/>
      <c r="EY64" s="442"/>
      <c r="EZ64" s="442"/>
      <c r="FA64" s="442"/>
      <c r="FB64" s="442"/>
      <c r="FC64" s="442"/>
      <c r="FD64" s="442"/>
      <c r="FE64" s="442"/>
      <c r="FF64" s="442"/>
      <c r="FG64" s="442"/>
      <c r="FH64" s="442"/>
      <c r="FI64" s="442"/>
      <c r="FJ64" s="442"/>
      <c r="FK64" s="442"/>
      <c r="FL64" s="442"/>
      <c r="FM64" s="442"/>
      <c r="FN64" s="442"/>
      <c r="FO64" s="442"/>
      <c r="FP64" s="442"/>
      <c r="FQ64" s="442"/>
      <c r="FR64" s="442"/>
      <c r="FS64" s="442"/>
      <c r="FT64" s="442"/>
      <c r="FU64" s="442"/>
      <c r="FV64" s="442"/>
      <c r="FW64" s="442"/>
      <c r="FX64" s="442"/>
      <c r="FY64" s="442"/>
      <c r="FZ64" s="442"/>
    </row>
    <row r="65" spans="2:182" ht="17.25" customHeight="1" thickBot="1">
      <c r="B65" s="466"/>
      <c r="C65" s="514"/>
      <c r="D65" s="515"/>
      <c r="E65" s="608"/>
      <c r="F65" s="609"/>
      <c r="G65" s="609"/>
      <c r="H65" s="609"/>
      <c r="I65" s="610"/>
      <c r="K65" s="452"/>
      <c r="L65" s="588"/>
      <c r="M65" s="514"/>
      <c r="N65" s="513"/>
      <c r="O65" s="514"/>
      <c r="P65" s="514"/>
      <c r="Q65" s="514"/>
      <c r="R65" s="514"/>
      <c r="S65" s="515"/>
      <c r="U65" s="99"/>
      <c r="V65" s="510" t="s">
        <v>308</v>
      </c>
      <c r="W65" s="512"/>
      <c r="X65" s="99"/>
      <c r="Y65" s="510" t="s">
        <v>308</v>
      </c>
      <c r="Z65" s="512"/>
      <c r="AA65" s="99"/>
      <c r="AB65" s="510" t="s">
        <v>308</v>
      </c>
      <c r="AC65" s="512"/>
      <c r="AE65" s="488" t="s">
        <v>128</v>
      </c>
      <c r="AF65" s="489">
        <v>1</v>
      </c>
      <c r="AG65" s="53"/>
      <c r="AH65" s="53"/>
      <c r="AI65" s="53"/>
      <c r="AJ65" s="53"/>
      <c r="AK65" s="448"/>
      <c r="AL65" s="448"/>
      <c r="AM65" s="448"/>
      <c r="AN65" s="448"/>
      <c r="AO65" s="448"/>
      <c r="AP65" s="448"/>
      <c r="AQ65" s="448"/>
      <c r="AR65" s="448"/>
      <c r="AS65" s="448"/>
      <c r="AT65" s="449"/>
      <c r="AU65" s="449"/>
      <c r="AV65" s="449"/>
      <c r="AW65" s="449"/>
      <c r="AX65" s="449"/>
      <c r="AY65" s="449"/>
      <c r="AZ65" s="449"/>
      <c r="BA65" s="449"/>
      <c r="BB65" s="449"/>
      <c r="BC65" s="449"/>
      <c r="BD65" s="449"/>
      <c r="BE65" s="449"/>
      <c r="BF65" s="449"/>
      <c r="BG65" s="449"/>
      <c r="BH65" s="448"/>
      <c r="BI65" s="449"/>
      <c r="BJ65" s="449"/>
      <c r="BK65" s="448"/>
      <c r="BL65" s="449"/>
      <c r="BM65" s="449"/>
      <c r="BN65" s="448"/>
      <c r="BO65" s="449"/>
      <c r="BP65" s="449"/>
      <c r="BQ65" s="448"/>
      <c r="BR65" s="449"/>
      <c r="BS65" s="449"/>
      <c r="BT65" s="448"/>
      <c r="BU65" s="449"/>
      <c r="BV65" s="449"/>
      <c r="BW65" s="448"/>
      <c r="BX65" s="449"/>
      <c r="BY65" s="449"/>
      <c r="BZ65" s="448"/>
      <c r="CA65" s="449"/>
      <c r="CB65" s="449"/>
      <c r="CC65" s="448"/>
      <c r="CD65" s="449"/>
      <c r="CE65" s="449"/>
      <c r="CF65" s="468"/>
      <c r="CG65" s="109" t="s">
        <v>141</v>
      </c>
      <c r="CH65" s="465">
        <v>1</v>
      </c>
      <c r="CI65" s="468"/>
      <c r="CJ65" s="448"/>
      <c r="CK65" s="448"/>
      <c r="CL65" s="448"/>
      <c r="CM65" s="449"/>
      <c r="CN65" s="449"/>
      <c r="CO65" s="448"/>
      <c r="CP65" s="449"/>
      <c r="CQ65" s="449"/>
      <c r="CR65" s="448"/>
      <c r="CS65" s="449"/>
      <c r="CT65" s="449"/>
      <c r="CU65" s="448"/>
      <c r="CV65" s="449"/>
      <c r="CW65" s="449"/>
      <c r="CX65" s="448"/>
      <c r="CY65" s="449"/>
      <c r="CZ65" s="449"/>
      <c r="DA65" s="448"/>
      <c r="DB65" s="449"/>
      <c r="DC65" s="449"/>
      <c r="DD65" s="448"/>
      <c r="DE65" s="449"/>
      <c r="DF65" s="449"/>
      <c r="DG65" s="448"/>
      <c r="DH65" s="449"/>
      <c r="DI65" s="449"/>
      <c r="DJ65" s="448"/>
      <c r="DK65" s="449"/>
      <c r="DL65" s="449"/>
      <c r="DM65" s="448"/>
      <c r="DN65" s="449"/>
      <c r="DO65" s="449"/>
      <c r="DP65" s="448"/>
      <c r="DQ65" s="449"/>
      <c r="DR65" s="449"/>
      <c r="DS65" s="448"/>
      <c r="DT65" s="449"/>
      <c r="DU65" s="449"/>
      <c r="DV65" s="448"/>
      <c r="DW65" s="449"/>
      <c r="DX65" s="449"/>
      <c r="DY65" s="448"/>
      <c r="DZ65" s="449"/>
      <c r="EA65" s="449"/>
      <c r="EB65" s="448"/>
      <c r="EC65" s="449"/>
      <c r="ED65" s="449"/>
      <c r="EE65" s="448"/>
      <c r="EF65" s="449"/>
      <c r="EG65" s="449"/>
      <c r="EH65" s="448"/>
      <c r="EI65" s="449"/>
      <c r="EJ65" s="449"/>
      <c r="EK65" s="448"/>
      <c r="EL65" s="449"/>
      <c r="EM65" s="449"/>
      <c r="EN65" s="448"/>
      <c r="EO65" s="449"/>
      <c r="EP65" s="449"/>
      <c r="EQ65" s="448"/>
      <c r="ER65" s="449"/>
      <c r="ES65" s="449"/>
      <c r="ET65" s="468"/>
      <c r="EU65" s="442"/>
      <c r="EV65" s="442"/>
      <c r="EW65" s="442"/>
      <c r="EX65" s="442"/>
      <c r="EY65" s="442"/>
      <c r="EZ65" s="442"/>
      <c r="FA65" s="442"/>
      <c r="FB65" s="442"/>
      <c r="FC65" s="442"/>
      <c r="FD65" s="442"/>
      <c r="FE65" s="442"/>
      <c r="FF65" s="442"/>
      <c r="FG65" s="442"/>
      <c r="FH65" s="442"/>
      <c r="FI65" s="442"/>
      <c r="FJ65" s="442"/>
      <c r="FK65" s="442"/>
      <c r="FL65" s="442"/>
      <c r="FM65" s="442"/>
      <c r="FN65" s="442"/>
      <c r="FO65" s="442"/>
      <c r="FP65" s="442"/>
      <c r="FQ65" s="442"/>
      <c r="FR65" s="442"/>
      <c r="FS65" s="442"/>
      <c r="FT65" s="442"/>
      <c r="FU65" s="442"/>
      <c r="FV65" s="442"/>
      <c r="FW65" s="442"/>
      <c r="FX65" s="442"/>
      <c r="FY65" s="442"/>
      <c r="FZ65" s="442"/>
    </row>
    <row r="66" spans="2:182" ht="17.25" customHeight="1" thickBot="1">
      <c r="B66" s="466"/>
      <c r="C66" s="514"/>
      <c r="D66" s="515"/>
      <c r="E66" s="608"/>
      <c r="F66" s="609"/>
      <c r="G66" s="609"/>
      <c r="H66" s="609"/>
      <c r="I66" s="610"/>
      <c r="K66" s="452"/>
      <c r="L66" s="588"/>
      <c r="M66" s="514"/>
      <c r="N66" s="513"/>
      <c r="O66" s="514"/>
      <c r="P66" s="514"/>
      <c r="Q66" s="514"/>
      <c r="R66" s="514"/>
      <c r="S66" s="515"/>
      <c r="U66" s="99"/>
      <c r="V66" s="485" t="s">
        <v>294</v>
      </c>
      <c r="W66" s="420">
        <v>2</v>
      </c>
      <c r="X66" s="99"/>
      <c r="Y66" s="432" t="s">
        <v>97</v>
      </c>
      <c r="Z66" s="421">
        <v>4</v>
      </c>
      <c r="AA66" s="99"/>
      <c r="AB66" s="476" t="s">
        <v>15</v>
      </c>
      <c r="AC66" s="472">
        <v>2</v>
      </c>
      <c r="AE66" s="488" t="s">
        <v>86</v>
      </c>
      <c r="AF66" s="489">
        <v>1</v>
      </c>
      <c r="AG66" s="53"/>
      <c r="AH66" s="53"/>
      <c r="AI66" s="53"/>
      <c r="AJ66" s="53"/>
      <c r="AK66" s="448"/>
      <c r="AL66" s="448"/>
      <c r="AM66" s="448"/>
      <c r="AN66" s="448"/>
      <c r="AO66" s="448"/>
      <c r="AP66" s="448"/>
      <c r="AQ66" s="448"/>
      <c r="AR66" s="448"/>
      <c r="AS66" s="448"/>
      <c r="AT66" s="449"/>
      <c r="AU66" s="449"/>
      <c r="AV66" s="449"/>
      <c r="AW66" s="449"/>
      <c r="AX66" s="449"/>
      <c r="AY66" s="449"/>
      <c r="AZ66" s="449"/>
      <c r="BA66" s="449"/>
      <c r="BB66" s="449"/>
      <c r="BC66" s="449"/>
      <c r="BD66" s="449"/>
      <c r="BE66" s="449"/>
      <c r="BF66" s="449"/>
      <c r="BG66" s="449"/>
      <c r="BH66" s="448"/>
      <c r="BI66" s="449"/>
      <c r="BJ66" s="449"/>
      <c r="BK66" s="448"/>
      <c r="BL66" s="449"/>
      <c r="BM66" s="449"/>
      <c r="BN66" s="448"/>
      <c r="BO66" s="449"/>
      <c r="BP66" s="449"/>
      <c r="BQ66" s="448"/>
      <c r="BR66" s="449"/>
      <c r="BS66" s="449"/>
      <c r="BT66" s="448"/>
      <c r="BU66" s="449"/>
      <c r="BV66" s="449"/>
      <c r="BW66" s="448"/>
      <c r="BX66" s="449"/>
      <c r="BY66" s="449"/>
      <c r="BZ66" s="448"/>
      <c r="CA66" s="449"/>
      <c r="CB66" s="449"/>
      <c r="CC66" s="448"/>
      <c r="CD66" s="449"/>
      <c r="CE66" s="449"/>
      <c r="CF66" s="468"/>
      <c r="CG66" s="109" t="s">
        <v>142</v>
      </c>
      <c r="CH66" s="465">
        <v>1</v>
      </c>
      <c r="CI66" s="468"/>
      <c r="CJ66" s="448"/>
      <c r="CK66" s="448"/>
      <c r="CL66" s="448"/>
      <c r="CM66" s="449"/>
      <c r="CN66" s="449"/>
      <c r="CO66" s="448"/>
      <c r="CP66" s="449"/>
      <c r="CQ66" s="449"/>
      <c r="CR66" s="448"/>
      <c r="CS66" s="449"/>
      <c r="CT66" s="449"/>
      <c r="CU66" s="448"/>
      <c r="CV66" s="449"/>
      <c r="CW66" s="449"/>
      <c r="CX66" s="448"/>
      <c r="CY66" s="449"/>
      <c r="CZ66" s="449"/>
      <c r="DA66" s="448"/>
      <c r="DB66" s="449"/>
      <c r="DC66" s="449"/>
      <c r="DD66" s="448"/>
      <c r="DE66" s="449"/>
      <c r="DF66" s="449"/>
      <c r="DG66" s="448"/>
      <c r="DH66" s="449"/>
      <c r="DI66" s="449"/>
      <c r="DJ66" s="448"/>
      <c r="DK66" s="449"/>
      <c r="DL66" s="449"/>
      <c r="DM66" s="448"/>
      <c r="DN66" s="449"/>
      <c r="DO66" s="449"/>
      <c r="DP66" s="448"/>
      <c r="DQ66" s="449"/>
      <c r="DR66" s="449"/>
      <c r="DS66" s="448"/>
      <c r="DT66" s="449"/>
      <c r="DU66" s="449"/>
      <c r="DV66" s="448"/>
      <c r="DW66" s="449"/>
      <c r="DX66" s="449"/>
      <c r="DY66" s="448"/>
      <c r="DZ66" s="449"/>
      <c r="EA66" s="449"/>
      <c r="EB66" s="448"/>
      <c r="EC66" s="449"/>
      <c r="ED66" s="449"/>
      <c r="EE66" s="448"/>
      <c r="EF66" s="449"/>
      <c r="EG66" s="449"/>
      <c r="EH66" s="448"/>
      <c r="EI66" s="449"/>
      <c r="EJ66" s="449"/>
      <c r="EK66" s="448"/>
      <c r="EL66" s="449"/>
      <c r="EM66" s="449"/>
      <c r="EN66" s="448"/>
      <c r="EO66" s="449"/>
      <c r="EP66" s="449"/>
      <c r="EQ66" s="448"/>
      <c r="ER66" s="449"/>
      <c r="ES66" s="449"/>
      <c r="ET66" s="468"/>
      <c r="EU66" s="442"/>
      <c r="EV66" s="442"/>
      <c r="EW66" s="442"/>
      <c r="EX66" s="442"/>
      <c r="EY66" s="442"/>
      <c r="EZ66" s="442"/>
      <c r="FA66" s="442"/>
      <c r="FB66" s="442"/>
      <c r="FC66" s="442"/>
      <c r="FD66" s="442"/>
      <c r="FE66" s="442"/>
      <c r="FF66" s="442"/>
      <c r="FG66" s="442"/>
      <c r="FH66" s="442"/>
      <c r="FI66" s="442"/>
      <c r="FJ66" s="442"/>
      <c r="FK66" s="442"/>
      <c r="FL66" s="442"/>
      <c r="FM66" s="442"/>
      <c r="FN66" s="442"/>
      <c r="FO66" s="442"/>
      <c r="FP66" s="442"/>
      <c r="FQ66" s="442"/>
      <c r="FR66" s="442"/>
      <c r="FS66" s="442"/>
      <c r="FT66" s="442"/>
      <c r="FU66" s="442"/>
      <c r="FV66" s="442"/>
      <c r="FW66" s="442"/>
      <c r="FX66" s="442"/>
      <c r="FY66" s="442"/>
      <c r="FZ66" s="442"/>
    </row>
    <row r="67" spans="2:182" ht="17.25" customHeight="1" thickBot="1">
      <c r="B67" s="466"/>
      <c r="C67" s="514"/>
      <c r="D67" s="515"/>
      <c r="E67" s="608"/>
      <c r="F67" s="609"/>
      <c r="G67" s="609"/>
      <c r="H67" s="609"/>
      <c r="I67" s="610"/>
      <c r="K67" s="452"/>
      <c r="L67" s="588"/>
      <c r="M67" s="514"/>
      <c r="N67" s="513"/>
      <c r="O67" s="514"/>
      <c r="P67" s="514"/>
      <c r="Q67" s="514"/>
      <c r="R67" s="514"/>
      <c r="S67" s="515"/>
      <c r="U67" s="99"/>
      <c r="V67" s="432" t="s">
        <v>295</v>
      </c>
      <c r="W67" s="421">
        <v>1</v>
      </c>
      <c r="X67" s="99"/>
      <c r="Y67" s="432" t="s">
        <v>87</v>
      </c>
      <c r="Z67" s="421">
        <v>1</v>
      </c>
      <c r="AA67" s="99"/>
      <c r="AB67" s="476" t="s">
        <v>16</v>
      </c>
      <c r="AC67" s="472">
        <v>2</v>
      </c>
      <c r="AE67" s="510" t="s">
        <v>308</v>
      </c>
      <c r="AF67" s="512"/>
      <c r="AG67" s="53"/>
      <c r="AH67" s="53"/>
      <c r="AI67" s="53"/>
      <c r="AJ67" s="53"/>
      <c r="AK67" s="448"/>
      <c r="AL67" s="448"/>
      <c r="AM67" s="448"/>
      <c r="AN67" s="448"/>
      <c r="AO67" s="448"/>
      <c r="AP67" s="448"/>
      <c r="AQ67" s="448"/>
      <c r="AR67" s="448"/>
      <c r="AS67" s="448"/>
      <c r="AT67" s="449"/>
      <c r="AU67" s="449"/>
      <c r="AV67" s="449"/>
      <c r="AW67" s="449"/>
      <c r="AX67" s="449"/>
      <c r="AY67" s="449"/>
      <c r="AZ67" s="449"/>
      <c r="BA67" s="449"/>
      <c r="BB67" s="449"/>
      <c r="BC67" s="449"/>
      <c r="BD67" s="449"/>
      <c r="BE67" s="449"/>
      <c r="BF67" s="449"/>
      <c r="BG67" s="449"/>
      <c r="BH67" s="448"/>
      <c r="BI67" s="449"/>
      <c r="BJ67" s="449"/>
      <c r="BK67" s="448"/>
      <c r="BL67" s="449"/>
      <c r="BM67" s="449"/>
      <c r="BN67" s="448"/>
      <c r="BO67" s="449"/>
      <c r="BP67" s="449"/>
      <c r="BQ67" s="448"/>
      <c r="BR67" s="449"/>
      <c r="BS67" s="449"/>
      <c r="BT67" s="448"/>
      <c r="BU67" s="449"/>
      <c r="BV67" s="449"/>
      <c r="BW67" s="448"/>
      <c r="BX67" s="449"/>
      <c r="BY67" s="449"/>
      <c r="BZ67" s="448"/>
      <c r="CA67" s="449"/>
      <c r="CB67" s="449"/>
      <c r="CC67" s="448"/>
      <c r="CD67" s="449"/>
      <c r="CE67" s="449"/>
      <c r="CF67" s="468"/>
      <c r="CG67" s="109" t="s">
        <v>143</v>
      </c>
      <c r="CH67" s="465">
        <v>1</v>
      </c>
      <c r="CI67" s="468"/>
      <c r="CJ67" s="448"/>
      <c r="CK67" s="448"/>
      <c r="CL67" s="448"/>
      <c r="CM67" s="449"/>
      <c r="CN67" s="449"/>
      <c r="CO67" s="448"/>
      <c r="CP67" s="449"/>
      <c r="CQ67" s="449"/>
      <c r="CR67" s="448"/>
      <c r="CS67" s="449"/>
      <c r="CT67" s="449"/>
      <c r="CU67" s="448"/>
      <c r="CV67" s="449"/>
      <c r="CW67" s="449"/>
      <c r="CX67" s="448"/>
      <c r="CY67" s="449"/>
      <c r="CZ67" s="449"/>
      <c r="DA67" s="448"/>
      <c r="DB67" s="449"/>
      <c r="DC67" s="449"/>
      <c r="DD67" s="448"/>
      <c r="DE67" s="449"/>
      <c r="DF67" s="449"/>
      <c r="DG67" s="448"/>
      <c r="DH67" s="449"/>
      <c r="DI67" s="449"/>
      <c r="DJ67" s="448"/>
      <c r="DK67" s="449"/>
      <c r="DL67" s="449"/>
      <c r="DM67" s="448"/>
      <c r="DN67" s="449"/>
      <c r="DO67" s="449"/>
      <c r="DP67" s="448"/>
      <c r="DQ67" s="449"/>
      <c r="DR67" s="449"/>
      <c r="DS67" s="448"/>
      <c r="DT67" s="449"/>
      <c r="DU67" s="449"/>
      <c r="DV67" s="448"/>
      <c r="DW67" s="449"/>
      <c r="DX67" s="449"/>
      <c r="DY67" s="448"/>
      <c r="DZ67" s="449"/>
      <c r="EA67" s="449"/>
      <c r="EB67" s="448"/>
      <c r="EC67" s="449"/>
      <c r="ED67" s="449"/>
      <c r="EE67" s="448"/>
      <c r="EF67" s="449"/>
      <c r="EG67" s="449"/>
      <c r="EH67" s="448"/>
      <c r="EI67" s="449"/>
      <c r="EJ67" s="449"/>
      <c r="EK67" s="448"/>
      <c r="EL67" s="449"/>
      <c r="EM67" s="449"/>
      <c r="EN67" s="448"/>
      <c r="EO67" s="449"/>
      <c r="EP67" s="449"/>
      <c r="EQ67" s="448"/>
      <c r="ER67" s="449"/>
      <c r="ES67" s="449"/>
      <c r="ET67" s="468"/>
      <c r="EU67" s="442"/>
      <c r="EV67" s="442"/>
      <c r="EW67" s="442"/>
      <c r="EX67" s="442"/>
      <c r="EY67" s="442"/>
      <c r="EZ67" s="442"/>
      <c r="FA67" s="442"/>
      <c r="FB67" s="442"/>
      <c r="FC67" s="442"/>
      <c r="FD67" s="442"/>
      <c r="FE67" s="442"/>
      <c r="FF67" s="442"/>
      <c r="FG67" s="442"/>
      <c r="FH67" s="442"/>
      <c r="FI67" s="442"/>
      <c r="FJ67" s="442"/>
      <c r="FK67" s="442"/>
      <c r="FL67" s="442"/>
      <c r="FM67" s="442"/>
      <c r="FN67" s="442"/>
      <c r="FO67" s="442"/>
      <c r="FP67" s="442"/>
      <c r="FQ67" s="442"/>
      <c r="FR67" s="442"/>
      <c r="FS67" s="442"/>
      <c r="FT67" s="442"/>
      <c r="FU67" s="442"/>
      <c r="FV67" s="442"/>
      <c r="FW67" s="442"/>
      <c r="FX67" s="442"/>
      <c r="FY67" s="442"/>
      <c r="FZ67" s="442"/>
    </row>
    <row r="68" spans="2:182" ht="17.25" customHeight="1" thickBot="1">
      <c r="B68" s="466"/>
      <c r="C68" s="514"/>
      <c r="D68" s="515"/>
      <c r="E68" s="608"/>
      <c r="F68" s="609"/>
      <c r="G68" s="609"/>
      <c r="H68" s="609"/>
      <c r="I68" s="610"/>
      <c r="K68" s="452"/>
      <c r="L68" s="588"/>
      <c r="M68" s="514"/>
      <c r="N68" s="513"/>
      <c r="O68" s="514"/>
      <c r="P68" s="514"/>
      <c r="Q68" s="514"/>
      <c r="R68" s="514"/>
      <c r="S68" s="515"/>
      <c r="U68" s="99"/>
      <c r="V68" s="434" t="s">
        <v>296</v>
      </c>
      <c r="W68" s="418">
        <v>1</v>
      </c>
      <c r="X68" s="99"/>
      <c r="Y68" s="432" t="s">
        <v>88</v>
      </c>
      <c r="Z68" s="421">
        <v>2</v>
      </c>
      <c r="AA68" s="99"/>
      <c r="AB68" s="476" t="s">
        <v>94</v>
      </c>
      <c r="AC68" s="472">
        <v>1</v>
      </c>
      <c r="AE68" s="432" t="s">
        <v>294</v>
      </c>
      <c r="AF68" s="421">
        <v>2</v>
      </c>
      <c r="AG68" s="53"/>
      <c r="AH68" s="53"/>
      <c r="AI68" s="53"/>
      <c r="AJ68" s="53"/>
      <c r="AK68" s="448"/>
      <c r="AL68" s="448"/>
      <c r="AM68" s="448"/>
      <c r="AN68" s="53"/>
      <c r="AO68" s="53"/>
      <c r="AP68" s="53"/>
      <c r="AQ68" s="53"/>
      <c r="AR68" s="53"/>
      <c r="AS68" s="53"/>
      <c r="AT68" s="2"/>
      <c r="AU68" s="2"/>
      <c r="AV68" s="2"/>
      <c r="AW68" s="2"/>
      <c r="AX68" s="2"/>
      <c r="AY68" s="2"/>
      <c r="AZ68" s="2"/>
      <c r="BA68" s="2"/>
      <c r="BB68" s="2"/>
      <c r="BC68" s="2"/>
      <c r="BD68" s="2"/>
      <c r="BE68" s="2"/>
      <c r="BF68" s="2"/>
      <c r="BG68" s="2"/>
      <c r="BH68" s="53"/>
      <c r="BI68" s="2"/>
      <c r="BJ68" s="2"/>
      <c r="BK68" s="53"/>
      <c r="BL68" s="2"/>
      <c r="BM68" s="2"/>
      <c r="BN68" s="53"/>
      <c r="BO68" s="2"/>
      <c r="BP68" s="2"/>
      <c r="BQ68" s="53"/>
      <c r="BR68" s="2"/>
      <c r="BS68" s="2"/>
      <c r="BT68" s="53"/>
      <c r="BU68" s="2"/>
      <c r="BV68" s="2"/>
      <c r="BW68" s="53"/>
      <c r="BX68" s="2"/>
      <c r="BY68" s="2"/>
      <c r="BZ68" s="53"/>
      <c r="CA68" s="2"/>
      <c r="CB68" s="2"/>
      <c r="CC68" s="53"/>
      <c r="CD68" s="2"/>
      <c r="CE68" s="2"/>
      <c r="CF68" s="99"/>
      <c r="CG68" s="26"/>
      <c r="CH68" s="22"/>
      <c r="CI68" s="99"/>
      <c r="CJ68" s="2"/>
      <c r="CK68" s="2"/>
      <c r="CL68" s="53"/>
      <c r="CM68" s="2"/>
      <c r="CN68" s="2"/>
      <c r="CO68" s="53"/>
      <c r="CP68" s="2"/>
      <c r="CQ68" s="2"/>
      <c r="CR68" s="53"/>
      <c r="CS68" s="2"/>
      <c r="CT68" s="2"/>
      <c r="CU68" s="53"/>
      <c r="CV68" s="2"/>
      <c r="CW68" s="2"/>
      <c r="CX68" s="53"/>
      <c r="CY68" s="2"/>
      <c r="CZ68" s="2"/>
      <c r="DA68" s="53"/>
      <c r="DB68" s="2"/>
      <c r="DC68" s="2"/>
      <c r="DD68" s="53"/>
      <c r="DE68" s="2"/>
      <c r="DF68" s="2"/>
      <c r="DG68" s="53"/>
      <c r="DH68" s="2"/>
      <c r="DI68" s="2"/>
      <c r="DJ68" s="53"/>
      <c r="DK68" s="2"/>
      <c r="DL68" s="2"/>
      <c r="DM68" s="53"/>
      <c r="DN68" s="2"/>
      <c r="DO68" s="2"/>
      <c r="DP68" s="53"/>
      <c r="DQ68" s="2"/>
      <c r="DR68" s="2"/>
      <c r="DS68" s="53"/>
      <c r="DT68" s="2"/>
      <c r="DU68" s="2"/>
      <c r="DV68" s="53"/>
      <c r="DW68" s="2"/>
      <c r="DX68" s="2"/>
      <c r="DY68" s="53"/>
      <c r="DZ68" s="2"/>
      <c r="EA68" s="2"/>
      <c r="EB68" s="53"/>
      <c r="EC68" s="2"/>
      <c r="ED68" s="2"/>
      <c r="EE68" s="53"/>
      <c r="EF68" s="2"/>
      <c r="EG68" s="2"/>
      <c r="EH68" s="53"/>
      <c r="EI68" s="2"/>
      <c r="EJ68" s="2"/>
      <c r="EK68" s="53"/>
      <c r="EL68" s="2"/>
      <c r="EM68" s="2"/>
      <c r="EN68" s="53"/>
      <c r="EO68" s="2"/>
      <c r="EP68" s="2"/>
      <c r="EQ68" s="53"/>
      <c r="ER68" s="2"/>
      <c r="ES68" s="2"/>
      <c r="ET68" s="99"/>
    </row>
    <row r="69" spans="2:182" ht="17.25" customHeight="1" thickBot="1">
      <c r="B69" s="107"/>
      <c r="C69" s="596"/>
      <c r="D69" s="597"/>
      <c r="E69" s="608"/>
      <c r="F69" s="609"/>
      <c r="G69" s="609"/>
      <c r="H69" s="609"/>
      <c r="I69" s="610"/>
      <c r="K69" s="453"/>
      <c r="L69" s="627"/>
      <c r="M69" s="628"/>
      <c r="N69" s="629"/>
      <c r="O69" s="628"/>
      <c r="P69" s="628"/>
      <c r="Q69" s="628"/>
      <c r="R69" s="628"/>
      <c r="S69" s="630"/>
      <c r="U69" s="99"/>
      <c r="V69" s="53"/>
      <c r="W69" s="53"/>
      <c r="X69" s="99"/>
      <c r="Y69" s="432" t="s">
        <v>10</v>
      </c>
      <c r="Z69" s="421">
        <v>1</v>
      </c>
      <c r="AA69" s="99"/>
      <c r="AB69" s="476" t="s">
        <v>92</v>
      </c>
      <c r="AC69" s="472">
        <v>2</v>
      </c>
      <c r="AE69" s="432" t="s">
        <v>295</v>
      </c>
      <c r="AF69" s="421">
        <v>1</v>
      </c>
      <c r="AG69" s="53"/>
      <c r="AH69" s="53"/>
      <c r="AI69" s="53"/>
      <c r="AJ69" s="53"/>
      <c r="AK69" s="53"/>
      <c r="AL69" s="53"/>
      <c r="AM69" s="53"/>
    </row>
    <row r="70" spans="2:182" ht="15.75" customHeight="1" thickBot="1">
      <c r="B70" s="546" t="s">
        <v>144</v>
      </c>
      <c r="C70" s="547"/>
      <c r="D70" s="547"/>
      <c r="E70" s="548"/>
      <c r="F70" s="548"/>
      <c r="G70" s="548"/>
      <c r="H70" s="548"/>
      <c r="I70" s="549"/>
      <c r="K70" s="621" t="s">
        <v>144</v>
      </c>
      <c r="L70" s="548"/>
      <c r="M70" s="548"/>
      <c r="N70" s="548"/>
      <c r="O70" s="548"/>
      <c r="P70" s="548"/>
      <c r="Q70" s="548"/>
      <c r="R70" s="548"/>
      <c r="S70" s="549"/>
      <c r="U70" s="99"/>
      <c r="V70" s="53"/>
      <c r="W70" s="53"/>
      <c r="X70" s="99"/>
      <c r="Y70" s="432">
        <v>690901</v>
      </c>
      <c r="Z70" s="421">
        <v>2</v>
      </c>
      <c r="AA70" s="99"/>
      <c r="AB70" s="476" t="s">
        <v>10</v>
      </c>
      <c r="AC70" s="472">
        <v>1</v>
      </c>
      <c r="AE70" s="434" t="s">
        <v>296</v>
      </c>
      <c r="AF70" s="418">
        <v>1</v>
      </c>
      <c r="AG70" s="53"/>
      <c r="AH70" s="53"/>
      <c r="AI70" s="53"/>
      <c r="AJ70" s="53"/>
    </row>
    <row r="71" spans="2:182" ht="33.75" customHeight="1" thickBot="1">
      <c r="B71" s="72" t="s">
        <v>158</v>
      </c>
      <c r="C71" s="71" t="s">
        <v>145</v>
      </c>
      <c r="D71" s="59" t="s">
        <v>147</v>
      </c>
      <c r="E71" s="62" t="s">
        <v>150</v>
      </c>
      <c r="F71" s="73" t="s">
        <v>146</v>
      </c>
      <c r="G71" s="74" t="s">
        <v>148</v>
      </c>
      <c r="H71" s="75" t="s">
        <v>156</v>
      </c>
      <c r="I71" s="83" t="s">
        <v>159</v>
      </c>
      <c r="K71" s="193" t="s">
        <v>158</v>
      </c>
      <c r="L71" s="69" t="s">
        <v>145</v>
      </c>
      <c r="M71" s="57" t="s">
        <v>147</v>
      </c>
      <c r="N71" s="60" t="s">
        <v>150</v>
      </c>
      <c r="O71" s="78" t="s">
        <v>146</v>
      </c>
      <c r="P71" s="194" t="s">
        <v>148</v>
      </c>
      <c r="Q71" s="92" t="s">
        <v>156</v>
      </c>
      <c r="R71" s="195" t="s">
        <v>159</v>
      </c>
      <c r="S71" s="196" t="s">
        <v>257</v>
      </c>
      <c r="U71" s="99"/>
      <c r="V71" s="53"/>
      <c r="W71" s="53"/>
      <c r="X71" s="99"/>
      <c r="Y71" s="441">
        <v>605044</v>
      </c>
      <c r="Z71" s="421">
        <v>1</v>
      </c>
      <c r="AA71" s="99"/>
      <c r="AB71" s="476" t="s">
        <v>61</v>
      </c>
      <c r="AC71" s="472">
        <v>4</v>
      </c>
      <c r="AE71" s="482"/>
      <c r="AF71" s="481"/>
      <c r="AG71" s="435"/>
      <c r="AH71" s="435"/>
      <c r="AI71" s="436"/>
      <c r="AJ71" s="436"/>
      <c r="AK71" s="436"/>
      <c r="AL71" s="436"/>
      <c r="AM71" s="436"/>
      <c r="AN71" s="437"/>
      <c r="AO71" s="436"/>
      <c r="AP71" s="436"/>
      <c r="AQ71" s="436"/>
      <c r="AR71" s="437"/>
      <c r="AS71" s="53"/>
      <c r="AT71" s="2"/>
      <c r="AU71" s="2"/>
      <c r="AV71" s="2"/>
      <c r="AW71" s="2"/>
      <c r="AX71" s="2"/>
      <c r="AY71" s="2"/>
      <c r="AZ71" s="2"/>
      <c r="BA71" s="2"/>
      <c r="BB71" s="2"/>
      <c r="BC71" s="2"/>
      <c r="BD71" s="2"/>
      <c r="BE71" s="2"/>
      <c r="BF71" s="2"/>
      <c r="BG71" s="2"/>
      <c r="BH71" s="53"/>
      <c r="BI71" s="53"/>
      <c r="BJ71" s="53"/>
      <c r="BK71" s="53"/>
      <c r="BL71" s="2"/>
      <c r="BM71" s="2"/>
      <c r="BN71" s="53"/>
      <c r="BO71" s="2"/>
      <c r="BP71" s="2"/>
      <c r="BQ71" s="53"/>
      <c r="BR71" s="2"/>
      <c r="BS71" s="2"/>
      <c r="BT71" s="53"/>
      <c r="BU71" s="2"/>
      <c r="BV71" s="2"/>
      <c r="BW71" s="53"/>
      <c r="BX71" s="2"/>
      <c r="BY71" s="2"/>
      <c r="BZ71" s="53"/>
      <c r="CA71" s="2"/>
      <c r="CB71" s="2"/>
      <c r="CC71" s="53"/>
      <c r="CD71" s="2"/>
      <c r="CE71" s="2"/>
      <c r="CF71" s="99"/>
      <c r="CG71" s="2"/>
      <c r="CH71" s="2"/>
      <c r="CI71" s="99"/>
      <c r="CJ71" s="99"/>
      <c r="CK71" s="99"/>
      <c r="CL71" s="99"/>
      <c r="CM71" s="99"/>
      <c r="CN71" s="99"/>
      <c r="CO71" s="99"/>
      <c r="CP71" s="99"/>
      <c r="CQ71" s="99"/>
      <c r="CR71" s="99"/>
      <c r="CS71" s="99"/>
      <c r="CT71" s="99"/>
      <c r="CU71" s="99"/>
      <c r="CV71" s="99"/>
      <c r="CW71" s="99"/>
      <c r="CX71" s="99"/>
      <c r="CY71" s="99"/>
      <c r="CZ71" s="99"/>
      <c r="DA71" s="99"/>
      <c r="DB71" s="99"/>
      <c r="DC71" s="99"/>
      <c r="DD71" s="99"/>
      <c r="DE71" s="99"/>
      <c r="DF71" s="99"/>
      <c r="DG71" s="99"/>
      <c r="DH71" s="99"/>
      <c r="DI71" s="99"/>
      <c r="DJ71" s="99"/>
      <c r="DK71" s="99"/>
      <c r="DL71" s="99"/>
      <c r="DM71" s="99"/>
      <c r="DN71" s="99"/>
      <c r="DO71" s="99"/>
      <c r="DP71" s="99"/>
      <c r="DQ71" s="99"/>
      <c r="DR71" s="99"/>
      <c r="DS71" s="99"/>
      <c r="DT71" s="99"/>
      <c r="DU71" s="99"/>
      <c r="DV71" s="99"/>
      <c r="DW71" s="99"/>
      <c r="DX71" s="99"/>
      <c r="DY71" s="99"/>
      <c r="DZ71" s="99"/>
      <c r="EA71" s="99"/>
      <c r="EB71" s="99"/>
      <c r="EC71" s="99"/>
      <c r="ED71" s="99"/>
      <c r="EE71" s="99"/>
      <c r="EF71" s="99"/>
      <c r="EG71" s="99"/>
      <c r="EH71" s="99"/>
      <c r="EI71" s="99"/>
      <c r="EJ71" s="99"/>
      <c r="EK71" s="99"/>
      <c r="EL71" s="99"/>
      <c r="EM71" s="99"/>
      <c r="EN71" s="99"/>
      <c r="EO71" s="99"/>
      <c r="EP71" s="99"/>
      <c r="EQ71" s="99"/>
      <c r="ER71" s="99"/>
      <c r="ES71" s="99"/>
      <c r="ET71" s="99"/>
    </row>
    <row r="72" spans="2:182" ht="17.25" customHeight="1">
      <c r="B72" s="534" t="s">
        <v>72</v>
      </c>
      <c r="C72" s="69">
        <v>236</v>
      </c>
      <c r="D72" s="57">
        <v>16</v>
      </c>
      <c r="E72" s="60"/>
      <c r="F72" s="63" t="s">
        <v>154</v>
      </c>
      <c r="G72" s="66" t="s">
        <v>162</v>
      </c>
      <c r="H72" s="54"/>
      <c r="I72" s="80"/>
      <c r="K72" s="516" t="b">
        <f>IF('Tableau de comparaison'!$L$8='Liste opérations'!$B$3,'Liste opérations'!B5,IF($L$8='Liste opérations'!$K$3,'Liste opérations'!K5,IF($L$8='Liste opérations'!$T$3,'Liste opérations'!T5,IF($L$8='Liste opérations'!$AC$3,'Liste opérations'!AC5,IF($L$8='Liste opérations'!A56,'Liste opérations'!B58,IF($L$8='Liste opérations'!$K$56,'Liste opérations'!K58,IF($L$8='Liste opérations'!$T$56,'Liste opérations'!T58,IF($L$8='Liste opérations'!$AC$56,'Liste opérations'!AC58,IF($L$8='Liste opérations'!$B$109,'Liste opérations'!B111,IF($L$8='Liste opérations'!$K$109,'Liste opérations'!K111,IF($L$8='Liste opérations'!$T$109,'Liste opérations'!T111,IF($L$8='Liste opérations'!$AC$109,'Liste opérations'!AC111,IF($L$8='Liste opérations'!$B$162,'Liste opérations'!B164,IF($L$8='Liste opérations'!$T$162,'Liste opérations'!T164,IF($L$8='Liste opérations'!$AC$162,'Liste opérations'!AC164,IF($L$8='Liste opérations'!$B$233,'Liste opérations'!B235,IF($L$8='Liste opérations'!$K$232,'Liste opérations'!K234,IF($L$8='Liste opérations'!$T$232,'Liste opérations'!T234,IF($L$8='Liste opérations'!$AC$232,'Liste opérations'!AC234,IF($L$8='Liste opérations'!$B$56,'Liste opérations'!B58,FALSE))))))))))))))))))))</f>
        <v>0</v>
      </c>
      <c r="L72" s="105" t="b">
        <f>IF('Tableau de comparaison'!$L$8='Liste opérations'!$B$3,'Liste opérations'!C5,IF($L$8='Liste opérations'!$K$3,'Liste opérations'!L5,IF($L$8='Liste opérations'!$T$3,'Liste opérations'!U5,IF($L$8='Liste opérations'!$AC$3,'Liste opérations'!AD5,IF($L$8='Liste opérations'!B56,'Liste opérations'!C58,IF($L$8='Liste opérations'!$K$56,'Liste opérations'!L58,IF($L$8='Liste opérations'!$T$56,'Liste opérations'!U58,IF($L$8='Liste opérations'!$AC$56,'Liste opérations'!AD58,IF($L$8='Liste opérations'!$B$109,'Liste opérations'!C111,IF($L$8='Liste opérations'!$K$109,'Liste opérations'!L111,IF($L$8='Liste opérations'!$T$109,'Liste opérations'!U111,IF($L$8='Liste opérations'!$AC$109,'Liste opérations'!AD111,IF($L$8='Liste opérations'!$B$162,'Liste opérations'!C164,IF($L$8='Liste opérations'!$T$162,'Liste opérations'!U164,IF($L$8='Liste opérations'!$AC$162,'Liste opérations'!AD164,IF($L$8='Liste opérations'!$B$233,'Liste opérations'!C235,IF($L$8='Liste opérations'!$K$232,'Liste opérations'!L234,IF($L$8='Liste opérations'!$T$232,'Liste opérations'!U234,IF($L$8='Liste opérations'!$AC$232,'Liste opérations'!AD234,IF($L$8='Liste opérations'!$B$56,'Liste opérations'!C58,FALSE))))))))))))))))))))</f>
        <v>0</v>
      </c>
      <c r="M72" s="424" t="b">
        <f>IF('Tableau de comparaison'!$L$8='Liste opérations'!$B$3,'Liste opérations'!D5,IF($L$8='Liste opérations'!$K$3,'Liste opérations'!M5,IF($L$8='Liste opérations'!$T$3,'Liste opérations'!V5,IF($L$8='Liste opérations'!$AC$3,'Liste opérations'!AE5,IF($L$8='Liste opérations'!C56,'Liste opérations'!D58,IF($L$8='Liste opérations'!$K$56,'Liste opérations'!M58,IF($L$8='Liste opérations'!$T$56,'Liste opérations'!V58,IF($L$8='Liste opérations'!$AC$56,'Liste opérations'!AE58,IF($L$8='Liste opérations'!$B$109,'Liste opérations'!D111,IF($L$8='Liste opérations'!$K$109,'Liste opérations'!M111,IF($L$8='Liste opérations'!$T$109,'Liste opérations'!V111,IF($L$8='Liste opérations'!$AC$109,'Liste opérations'!AE111,IF($L$8='Liste opérations'!$B$162,'Liste opérations'!D164,IF($L$8='Liste opérations'!$T$162,'Liste opérations'!V164,IF($L$8='Liste opérations'!$AC$162,'Liste opérations'!AE164,IF($L$8='Liste opérations'!$B$233,'Liste opérations'!D235,IF($L$8='Liste opérations'!$K$232,'Liste opérations'!M234,IF($L$8='Liste opérations'!$T$232,'Liste opérations'!V234,IF($L$8='Liste opérations'!$AC$232,'Liste opérations'!AE234,IF($L$8='Liste opérations'!$B$56,'Liste opérations'!D58,FALSE))))))))))))))))))))</f>
        <v>0</v>
      </c>
      <c r="N72" s="424" t="b">
        <f>IF('Tableau de comparaison'!$L$8='Liste opérations'!$B$3,'Liste opérations'!E5,IF($L$8='Liste opérations'!$K$3,'Liste opérations'!N5,IF($L$8='Liste opérations'!$T$3,'Liste opérations'!W5,IF($L$8='Liste opérations'!$AC$3,'Liste opérations'!AF5,IF($L$8='Liste opérations'!D56,'Liste opérations'!E58,IF($L$8='Liste opérations'!$K$56,'Liste opérations'!N58,IF($L$8='Liste opérations'!$T$56,'Liste opérations'!W58,IF($L$8='Liste opérations'!$AC$56,'Liste opérations'!AF58,IF($L$8='Liste opérations'!$B$109,'Liste opérations'!E111,IF($L$8='Liste opérations'!$K$109,'Liste opérations'!N111,IF($L$8='Liste opérations'!$T$109,'Liste opérations'!W111,IF($L$8='Liste opérations'!$AC$109,'Liste opérations'!AF111,IF($L$8='Liste opérations'!$B$162,'Liste opérations'!E164,IF($L$8='Liste opérations'!$T$162,'Liste opérations'!W164,IF($L$8='Liste opérations'!$AC$162,'Liste opérations'!AF164,IF($L$8='Liste opérations'!$B$233,'Liste opérations'!E235,IF($L$8='Liste opérations'!$K$232,'Liste opérations'!N234,IF($L$8='Liste opérations'!$T$232,'Liste opérations'!W234,IF($L$8='Liste opérations'!$AC$232,'Liste opérations'!AF234,IF($L$8='Liste opérations'!$B$56,'Liste opérations'!E58,FALSE))))))))))))))))))))</f>
        <v>0</v>
      </c>
      <c r="O72" s="424" t="b">
        <f>IF('Tableau de comparaison'!$L$8='Liste opérations'!$B$3,'Liste opérations'!F5,IF($L$8='Liste opérations'!$K$3,'Liste opérations'!O5,IF($L$8='Liste opérations'!$T$3,'Liste opérations'!X5,IF($L$8='Liste opérations'!$AC$3,'Liste opérations'!AG5,IF($L$8='Liste opérations'!E56,'Liste opérations'!F58,IF($L$8='Liste opérations'!$K$56,'Liste opérations'!O58,IF($L$8='Liste opérations'!$T$56,'Liste opérations'!X58,IF($L$8='Liste opérations'!$AC$56,'Liste opérations'!AG58,IF($L$8='Liste opérations'!$B$109,'Liste opérations'!F111,IF($L$8='Liste opérations'!$K$109,'Liste opérations'!O111,IF($L$8='Liste opérations'!$T$109,'Liste opérations'!X111,IF($L$8='Liste opérations'!$AC$109,'Liste opérations'!AG111,IF($L$8='Liste opérations'!$B$162,'Liste opérations'!F164,IF($L$8='Liste opérations'!$T$162,'Liste opérations'!X164,IF($L$8='Liste opérations'!$AC$162,'Liste opérations'!AG164,IF($L$8='Liste opérations'!$B$233,'Liste opérations'!F235,IF($L$8='Liste opérations'!$K$232,'Liste opérations'!O234,IF($L$8='Liste opérations'!$T$232,'Liste opérations'!X234,IF($L$8='Liste opérations'!$AC$232,'Liste opérations'!AG234,IF($L$8='Liste opérations'!$B$56,'Liste opérations'!F58,FALSE))))))))))))))))))))</f>
        <v>0</v>
      </c>
      <c r="P72" s="424" t="b">
        <f>IF('Tableau de comparaison'!$L$8='Liste opérations'!$B$3,'Liste opérations'!G5,IF($L$8='Liste opérations'!$K$3,'Liste opérations'!P5,IF($L$8='Liste opérations'!$T$3,'Liste opérations'!Y5,IF($L$8='Liste opérations'!$AC$3,'Liste opérations'!AH5,IF($L$8='Liste opérations'!F56,'Liste opérations'!G58,IF($L$8='Liste opérations'!$K$56,'Liste opérations'!P58,IF($L$8='Liste opérations'!$T$56,'Liste opérations'!Y58,IF($L$8='Liste opérations'!$AC$56,'Liste opérations'!AH58,IF($L$8='Liste opérations'!$B$109,'Liste opérations'!G111,IF($L$8='Liste opérations'!$K$109,'Liste opérations'!P111,IF($L$8='Liste opérations'!$T$109,'Liste opérations'!Y111,IF($L$8='Liste opérations'!$AC$109,'Liste opérations'!AH111,IF($L$8='Liste opérations'!$B$162,'Liste opérations'!G164,IF($L$8='Liste opérations'!$T$162,'Liste opérations'!Y164,IF($L$8='Liste opérations'!$AC$162,'Liste opérations'!AH164,IF($L$8='Liste opérations'!$B$233,'Liste opérations'!G235,IF($L$8='Liste opérations'!$K$232,'Liste opérations'!P234,IF($L$8='Liste opérations'!$T$232,'Liste opérations'!Y234,IF($L$8='Liste opérations'!$AC$232,'Liste opérations'!AH234,IF($L$8='Liste opérations'!$B$56,'Liste opérations'!G58,FALSE))))))))))))))))))))</f>
        <v>0</v>
      </c>
      <c r="Q72" s="424" t="b">
        <f>IF('Tableau de comparaison'!$L$8='Liste opérations'!$B$3,'Liste opérations'!H5,IF($L$8='Liste opérations'!$K$3,'Liste opérations'!Q5,IF($L$8='Liste opérations'!$T$3,'Liste opérations'!Z5,IF($L$8='Liste opérations'!$AC$3,'Liste opérations'!AI5,IF($L$8='Liste opérations'!G56,'Liste opérations'!H58,IF($L$8='Liste opérations'!$K$56,'Liste opérations'!Q58,IF($L$8='Liste opérations'!$T$56,'Liste opérations'!Z58,IF($L$8='Liste opérations'!$AC$56,'Liste opérations'!AI58,IF($L$8='Liste opérations'!$B$109,'Liste opérations'!H111,IF($L$8='Liste opérations'!$K$109,'Liste opérations'!Q111,IF($L$8='Liste opérations'!$T$109,'Liste opérations'!Z111,IF($L$8='Liste opérations'!$AC$109,'Liste opérations'!AI111,IF($L$8='Liste opérations'!$B$162,'Liste opérations'!H164,IF($L$8='Liste opérations'!$T$162,'Liste opérations'!Z164,IF($L$8='Liste opérations'!$AC$162,'Liste opérations'!AI164,IF($L$8='Liste opérations'!$B$233,'Liste opérations'!H235,IF($L$8='Liste opérations'!$K$232,'Liste opérations'!Q234,IF($L$8='Liste opérations'!$T$232,'Liste opérations'!Z234,IF($L$8='Liste opérations'!$AC$232,'Liste opérations'!AI234,IF($L$8='Liste opérations'!$B$56,'Liste opérations'!H58,FALSE))))))))))))))))))))</f>
        <v>0</v>
      </c>
      <c r="R72" s="424" t="b">
        <f>IF('Tableau de comparaison'!$L$8='Liste opérations'!$B$3,'Liste opérations'!I5,IF($L$8='Liste opérations'!$K$3,'Liste opérations'!R5,IF($L$8='Liste opérations'!$T$3,'Liste opérations'!AA5,IF($L$8='Liste opérations'!$AC$3,'Liste opérations'!AJ5,IF($L$8='Liste opérations'!H56,'Liste opérations'!I58,IF($L$8='Liste opérations'!$K$56,'Liste opérations'!R58,IF($L$8='Liste opérations'!$T$56,'Liste opérations'!AA58,IF($L$8='Liste opérations'!$AC$56,'Liste opérations'!AJ58,IF($L$8='Liste opérations'!$B$109,'Liste opérations'!I111,IF($L$8='Liste opérations'!$K$109,'Liste opérations'!R111,IF($L$8='Liste opérations'!$T$109,'Liste opérations'!AA111,IF($L$8='Liste opérations'!$AC$109,'Liste opérations'!AJ111,IF($L$8='Liste opérations'!$B$162,'Liste opérations'!I164,IF($L$8='Liste opérations'!$T$162,'Liste opérations'!AA164,IF($L$8='Liste opérations'!$AC$162,'Liste opérations'!AJ164,IF($L$8='Liste opérations'!$B$233,'Liste opérations'!I235,IF($L$8='Liste opérations'!$K$232,'Liste opérations'!R234,IF($L$8='Liste opérations'!$T$232,'Liste opérations'!AA234,IF($L$8='Liste opérations'!$AC$232,'Liste opérations'!AJ234,IF($L$8='Liste opérations'!$B$56,'Liste opérations'!I58,FALSE))))))))))))))))))))</f>
        <v>0</v>
      </c>
      <c r="S72" s="106" t="b">
        <f>IF('Tableau de comparaison'!$L$8='Liste opérations'!$B$3,'Liste opérations'!J5,IF($L$8='Liste opérations'!$K$3,'Liste opérations'!S5,IF($L$8='Liste opérations'!$T$3,'Liste opérations'!AB5,IF($L$8='Liste opérations'!$AC$3,'Liste opérations'!AK5,IF($L$8='Liste opérations'!I56,'Liste opérations'!J58,IF($L$8='Liste opérations'!$K$56,'Liste opérations'!S58,IF($L$8='Liste opérations'!$T$56,'Liste opérations'!AB58,IF($L$8='Liste opérations'!$AC$56,'Liste opérations'!AK58,IF($L$8='Liste opérations'!$B$109,'Liste opérations'!J111,IF($L$8='Liste opérations'!$K$109,'Liste opérations'!S111,IF($L$8='Liste opérations'!$T$109,'Liste opérations'!AB111,IF($L$8='Liste opérations'!$AC$109,'Liste opérations'!AK111,IF($L$8='Liste opérations'!$B$162,'Liste opérations'!J164,IF($L$8='Liste opérations'!$T$162,'Liste opérations'!AB164,IF($L$8='Liste opérations'!$AC$162,'Liste opérations'!#REF!,IF($L$8='Liste opérations'!$B$233,'Liste opérations'!AK164,IF($L$8='Liste opérations'!$K$232,'Liste opérations'!S234,IF($L$8='Liste opérations'!$T$232,'Liste opérations'!AB234,IF($L$8='Liste opérations'!$AC$232,'Liste opérations'!#REF!,IF($L$8='Liste opérations'!$B$56,'Liste opérations'!J58,FALSE))))))))))))))))))))</f>
        <v>0</v>
      </c>
      <c r="U72" s="99"/>
      <c r="V72" s="53"/>
      <c r="W72" s="53"/>
      <c r="X72" s="99"/>
      <c r="Y72" s="432" t="s">
        <v>299</v>
      </c>
      <c r="Z72" s="421">
        <v>1</v>
      </c>
      <c r="AA72" s="99"/>
      <c r="AB72" s="476">
        <v>605044</v>
      </c>
      <c r="AC72" s="472">
        <v>1</v>
      </c>
      <c r="AE72" s="482"/>
      <c r="AF72" s="481"/>
      <c r="AG72" s="99"/>
      <c r="AH72" s="99"/>
      <c r="AI72" s="99"/>
      <c r="AJ72" s="99"/>
      <c r="AK72" s="99"/>
      <c r="AL72" s="99"/>
      <c r="AM72" s="99"/>
      <c r="AN72" s="53"/>
      <c r="AO72" s="53"/>
      <c r="AP72" s="53"/>
      <c r="AQ72" s="53"/>
      <c r="AR72" s="53"/>
      <c r="AS72" s="53"/>
      <c r="AT72" s="2"/>
      <c r="AU72" s="2"/>
      <c r="AV72" s="2"/>
      <c r="AW72" s="2"/>
      <c r="AX72" s="2"/>
      <c r="AY72" s="2"/>
      <c r="AZ72" s="2"/>
      <c r="BA72" s="2"/>
      <c r="BB72" s="2"/>
      <c r="BC72" s="2"/>
      <c r="BD72" s="2"/>
      <c r="BE72" s="2"/>
      <c r="BF72" s="2"/>
      <c r="BG72" s="2"/>
      <c r="BH72" s="53"/>
      <c r="BI72" s="53"/>
      <c r="BJ72" s="53"/>
      <c r="BK72" s="53"/>
      <c r="BL72" s="2"/>
      <c r="BM72" s="2"/>
      <c r="BN72" s="53"/>
      <c r="BO72" s="2"/>
      <c r="BP72" s="2"/>
      <c r="BQ72" s="53"/>
      <c r="BR72" s="2"/>
      <c r="BS72" s="2"/>
      <c r="BT72" s="53"/>
      <c r="BU72" s="2"/>
      <c r="BV72" s="2"/>
      <c r="BW72" s="53"/>
      <c r="BX72" s="2"/>
      <c r="BY72" s="2"/>
      <c r="BZ72" s="53"/>
      <c r="CA72" s="2"/>
      <c r="CB72" s="2"/>
      <c r="CC72" s="53"/>
      <c r="CD72" s="2"/>
      <c r="CE72" s="2"/>
      <c r="CF72" s="99"/>
      <c r="CG72" s="2"/>
      <c r="CH72" s="2"/>
      <c r="CI72" s="99"/>
      <c r="CJ72" s="99"/>
      <c r="CK72" s="99"/>
      <c r="CL72" s="99"/>
      <c r="CM72" s="99"/>
      <c r="CN72" s="99"/>
      <c r="CO72" s="99"/>
      <c r="CP72" s="99"/>
      <c r="CQ72" s="99"/>
      <c r="CR72" s="99"/>
      <c r="CS72" s="99"/>
      <c r="CT72" s="99"/>
      <c r="CU72" s="99"/>
      <c r="CV72" s="99"/>
      <c r="CW72" s="99"/>
      <c r="CX72" s="99"/>
      <c r="CY72" s="99"/>
      <c r="CZ72" s="99"/>
      <c r="DA72" s="99"/>
      <c r="DB72" s="99"/>
      <c r="DC72" s="99"/>
      <c r="DD72" s="99"/>
      <c r="DE72" s="99"/>
      <c r="DF72" s="99"/>
      <c r="DG72" s="99"/>
      <c r="DH72" s="99"/>
      <c r="DI72" s="99"/>
      <c r="DJ72" s="99"/>
      <c r="DK72" s="99"/>
      <c r="DL72" s="99"/>
      <c r="DM72" s="99"/>
      <c r="DN72" s="99"/>
      <c r="DO72" s="99"/>
      <c r="DP72" s="99"/>
      <c r="DQ72" s="99"/>
      <c r="DR72" s="99"/>
      <c r="DS72" s="99"/>
      <c r="DT72" s="99"/>
      <c r="DU72" s="99"/>
      <c r="DV72" s="99"/>
      <c r="DW72" s="99"/>
      <c r="DX72" s="99"/>
      <c r="DY72" s="99"/>
      <c r="DZ72" s="99"/>
      <c r="EA72" s="99"/>
      <c r="EB72" s="99"/>
      <c r="EC72" s="99"/>
      <c r="ED72" s="99"/>
      <c r="EE72" s="99"/>
      <c r="EF72" s="99"/>
      <c r="EG72" s="99"/>
      <c r="EH72" s="99"/>
      <c r="EI72" s="99"/>
      <c r="EJ72" s="99"/>
      <c r="EK72" s="99"/>
      <c r="EL72" s="99"/>
      <c r="EM72" s="99"/>
      <c r="EN72" s="99"/>
      <c r="EO72" s="99"/>
      <c r="EP72" s="99"/>
      <c r="EQ72" s="99"/>
      <c r="ER72" s="99"/>
      <c r="ES72" s="99"/>
      <c r="ET72" s="99"/>
    </row>
    <row r="73" spans="2:182" ht="17.25" customHeight="1" thickBot="1">
      <c r="B73" s="529"/>
      <c r="C73" s="70">
        <v>356</v>
      </c>
      <c r="D73" s="58">
        <v>16</v>
      </c>
      <c r="E73" s="61"/>
      <c r="F73" s="64" t="s">
        <v>211</v>
      </c>
      <c r="G73" s="67"/>
      <c r="H73" s="55"/>
      <c r="I73" s="81"/>
      <c r="K73" s="517"/>
      <c r="L73" s="101" t="b">
        <f>IF('Tableau de comparaison'!$L$8='Liste opérations'!$B$3,'Liste opérations'!C6,IF($L$8='Liste opérations'!$K$3,'Liste opérations'!L6,IF($L$8='Liste opérations'!$T$3,'Liste opérations'!U6,IF($L$8='Liste opérations'!$AC$3,'Liste opérations'!AD6,IF($L$8='Liste opérations'!B57,'Liste opérations'!C59,IF($L$8='Liste opérations'!$K$56,'Liste opérations'!L59,IF($L$8='Liste opérations'!$T$56,'Liste opérations'!U59,IF($L$8='Liste opérations'!$AC$56,'Liste opérations'!AD59,IF($L$8='Liste opérations'!$B$109,'Liste opérations'!C112,IF($L$8='Liste opérations'!$K$109,'Liste opérations'!L112,IF($L$8='Liste opérations'!$T$109,'Liste opérations'!U112,IF($L$8='Liste opérations'!$AC$109,'Liste opérations'!AD112,IF($L$8='Liste opérations'!$B$162,'Liste opérations'!C165,IF($L$8='Liste opérations'!$T$162,'Liste opérations'!U165,IF($L$8='Liste opérations'!$AC$162,'Liste opérations'!AD165,IF($L$8='Liste opérations'!$B$233,'Liste opérations'!C236,IF($L$8='Liste opérations'!$K$232,'Liste opérations'!L235,IF($L$8='Liste opérations'!$T$232,'Liste opérations'!U235,IF($L$8='Liste opérations'!$AC$232,'Liste opérations'!AD235,IF($L$8='Liste opérations'!$B$56,'Liste opérations'!C59,FALSE))))))))))))))))))))</f>
        <v>0</v>
      </c>
      <c r="M73" s="102" t="b">
        <f>IF('Tableau de comparaison'!$L$8='Liste opérations'!$B$3,'Liste opérations'!D6,IF($L$8='Liste opérations'!$K$3,'Liste opérations'!M6,IF($L$8='Liste opérations'!$T$3,'Liste opérations'!V6,IF($L$8='Liste opérations'!$AC$3,'Liste opérations'!AE6,IF($L$8='Liste opérations'!C57,'Liste opérations'!D59,IF($L$8='Liste opérations'!$K$56,'Liste opérations'!M59,IF($L$8='Liste opérations'!$T$56,'Liste opérations'!V59,IF($L$8='Liste opérations'!$AC$56,'Liste opérations'!AE59,IF($L$8='Liste opérations'!$B$109,'Liste opérations'!D112,IF($L$8='Liste opérations'!$K$109,'Liste opérations'!M112,IF($L$8='Liste opérations'!$T$109,'Liste opérations'!V112,IF($L$8='Liste opérations'!$AC$109,'Liste opérations'!AE112,IF($L$8='Liste opérations'!$B$162,'Liste opérations'!D165,IF($L$8='Liste opérations'!$T$162,'Liste opérations'!V165,IF($L$8='Liste opérations'!$AC$162,'Liste opérations'!AE165,IF($L$8='Liste opérations'!$B$233,'Liste opérations'!D236,IF($L$8='Liste opérations'!$K$232,'Liste opérations'!M235,IF($L$8='Liste opérations'!$T$232,'Liste opérations'!V235,IF($L$8='Liste opérations'!$AC$232,'Liste opérations'!AE235,IF($L$8='Liste opérations'!$B$56,'Liste opérations'!D59,FALSE))))))))))))))))))))</f>
        <v>0</v>
      </c>
      <c r="N73" s="102" t="b">
        <f>IF('Tableau de comparaison'!$L$8='Liste opérations'!$B$3,'Liste opérations'!E6,IF($L$8='Liste opérations'!$K$3,'Liste opérations'!N6,IF($L$8='Liste opérations'!$T$3,'Liste opérations'!W6,IF($L$8='Liste opérations'!$AC$3,'Liste opérations'!AF6,IF($L$8='Liste opérations'!D57,'Liste opérations'!E59,IF($L$8='Liste opérations'!$K$56,'Liste opérations'!N59,IF($L$8='Liste opérations'!$T$56,'Liste opérations'!W59,IF($L$8='Liste opérations'!$AC$56,'Liste opérations'!AF59,IF($L$8='Liste opérations'!$B$109,'Liste opérations'!E112,IF($L$8='Liste opérations'!$K$109,'Liste opérations'!N112,IF($L$8='Liste opérations'!$T$109,'Liste opérations'!W112,IF($L$8='Liste opérations'!$AC$109,'Liste opérations'!AF112,IF($L$8='Liste opérations'!$B$162,'Liste opérations'!E165,IF($L$8='Liste opérations'!$T$162,'Liste opérations'!W165,IF($L$8='Liste opérations'!$AC$162,'Liste opérations'!AF165,IF($L$8='Liste opérations'!$B$233,'Liste opérations'!E236,IF($L$8='Liste opérations'!$K$232,'Liste opérations'!N235,IF($L$8='Liste opérations'!$T$232,'Liste opérations'!W235,IF($L$8='Liste opérations'!$AC$232,'Liste opérations'!AF235,IF($L$8='Liste opérations'!$B$56,'Liste opérations'!E59,FALSE))))))))))))))))))))</f>
        <v>0</v>
      </c>
      <c r="O73" s="102" t="b">
        <f>IF('Tableau de comparaison'!$L$8='Liste opérations'!$B$3,'Liste opérations'!F6,IF($L$8='Liste opérations'!$K$3,'Liste opérations'!O6,IF($L$8='Liste opérations'!$T$3,'Liste opérations'!X6,IF($L$8='Liste opérations'!$AC$3,'Liste opérations'!AG6,IF($L$8='Liste opérations'!E57,'Liste opérations'!F59,IF($L$8='Liste opérations'!$K$56,'Liste opérations'!O59,IF($L$8='Liste opérations'!$T$56,'Liste opérations'!X59,IF($L$8='Liste opérations'!$AC$56,'Liste opérations'!AG59,IF($L$8='Liste opérations'!$B$109,'Liste opérations'!F112,IF($L$8='Liste opérations'!$K$109,'Liste opérations'!O112,IF($L$8='Liste opérations'!$T$109,'Liste opérations'!X112,IF($L$8='Liste opérations'!$AC$109,'Liste opérations'!AG112,IF($L$8='Liste opérations'!$B$162,'Liste opérations'!F165,IF($L$8='Liste opérations'!$T$162,'Liste opérations'!X165,IF($L$8='Liste opérations'!$AC$162,'Liste opérations'!AG165,IF($L$8='Liste opérations'!$B$233,'Liste opérations'!F236,IF($L$8='Liste opérations'!$K$232,'Liste opérations'!O235,IF($L$8='Liste opérations'!$T$232,'Liste opérations'!X235,IF($L$8='Liste opérations'!$AC$232,'Liste opérations'!AG235,IF($L$8='Liste opérations'!$B$56,'Liste opérations'!F59,FALSE))))))))))))))))))))</f>
        <v>0</v>
      </c>
      <c r="P73" s="102" t="b">
        <f>IF('Tableau de comparaison'!$L$8='Liste opérations'!$B$3,'Liste opérations'!G6,IF($L$8='Liste opérations'!$K$3,'Liste opérations'!P6,IF($L$8='Liste opérations'!$T$3,'Liste opérations'!Y6,IF($L$8='Liste opérations'!$AC$3,'Liste opérations'!AH6,IF($L$8='Liste opérations'!F57,'Liste opérations'!G59,IF($L$8='Liste opérations'!$K$56,'Liste opérations'!P59,IF($L$8='Liste opérations'!$T$56,'Liste opérations'!Y59,IF($L$8='Liste opérations'!$AC$56,'Liste opérations'!AH59,IF($L$8='Liste opérations'!$B$109,'Liste opérations'!G112,IF($L$8='Liste opérations'!$K$109,'Liste opérations'!P112,IF($L$8='Liste opérations'!$T$109,'Liste opérations'!Y112,IF($L$8='Liste opérations'!$AC$109,'Liste opérations'!AH112,IF($L$8='Liste opérations'!$B$162,'Liste opérations'!G165,IF($L$8='Liste opérations'!$T$162,'Liste opérations'!Y165,IF($L$8='Liste opérations'!$AC$162,'Liste opérations'!AH165,IF($L$8='Liste opérations'!$B$233,'Liste opérations'!G236,IF($L$8='Liste opérations'!$K$232,'Liste opérations'!P235,IF($L$8='Liste opérations'!$T$232,'Liste opérations'!Y235,IF($L$8='Liste opérations'!$AC$232,'Liste opérations'!AH235,IF($L$8='Liste opérations'!$B$56,'Liste opérations'!G59,FALSE))))))))))))))))))))</f>
        <v>0</v>
      </c>
      <c r="Q73" s="102" t="b">
        <f>IF('Tableau de comparaison'!$L$8='Liste opérations'!$B$3,'Liste opérations'!H6,IF($L$8='Liste opérations'!$K$3,'Liste opérations'!Q6,IF($L$8='Liste opérations'!$T$3,'Liste opérations'!Z6,IF($L$8='Liste opérations'!$AC$3,'Liste opérations'!AI6,IF($L$8='Liste opérations'!G57,'Liste opérations'!H59,IF($L$8='Liste opérations'!$K$56,'Liste opérations'!Q59,IF($L$8='Liste opérations'!$T$56,'Liste opérations'!Z59,IF($L$8='Liste opérations'!$AC$56,'Liste opérations'!AI59,IF($L$8='Liste opérations'!$B$109,'Liste opérations'!H112,IF($L$8='Liste opérations'!$K$109,'Liste opérations'!Q112,IF($L$8='Liste opérations'!$T$109,'Liste opérations'!Z112,IF($L$8='Liste opérations'!$AC$109,'Liste opérations'!AI112,IF($L$8='Liste opérations'!$B$162,'Liste opérations'!H165,IF($L$8='Liste opérations'!$T$162,'Liste opérations'!Z165,IF($L$8='Liste opérations'!$AC$162,'Liste opérations'!AI165,IF($L$8='Liste opérations'!$B$233,'Liste opérations'!H236,IF($L$8='Liste opérations'!$K$232,'Liste opérations'!Q235,IF($L$8='Liste opérations'!$T$232,'Liste opérations'!Z235,IF($L$8='Liste opérations'!$AC$232,'Liste opérations'!AI235,IF($L$8='Liste opérations'!$B$56,'Liste opérations'!H59,FALSE))))))))))))))))))))</f>
        <v>0</v>
      </c>
      <c r="R73" s="102" t="b">
        <f>IF('Tableau de comparaison'!$L$8='Liste opérations'!$B$3,'Liste opérations'!I6,IF($L$8='Liste opérations'!$K$3,'Liste opérations'!R6,IF($L$8='Liste opérations'!$T$3,'Liste opérations'!AA6,IF($L$8='Liste opérations'!$AC$3,'Liste opérations'!AJ6,IF($L$8='Liste opérations'!H57,'Liste opérations'!I59,IF($L$8='Liste opérations'!$K$56,'Liste opérations'!R59,IF($L$8='Liste opérations'!$T$56,'Liste opérations'!AA59,IF($L$8='Liste opérations'!$AC$56,'Liste opérations'!AJ59,IF($L$8='Liste opérations'!$B$109,'Liste opérations'!I112,IF($L$8='Liste opérations'!$K$109,'Liste opérations'!R112,IF($L$8='Liste opérations'!$T$109,'Liste opérations'!AA112,IF($L$8='Liste opérations'!$AC$109,'Liste opérations'!AJ112,IF($L$8='Liste opérations'!$B$162,'Liste opérations'!I165,IF($L$8='Liste opérations'!$T$162,'Liste opérations'!AA165,IF($L$8='Liste opérations'!$AC$162,'Liste opérations'!AJ165,IF($L$8='Liste opérations'!$B$233,'Liste opérations'!I236,IF($L$8='Liste opérations'!$K$232,'Liste opérations'!R235,IF($L$8='Liste opérations'!$T$232,'Liste opérations'!AA235,IF($L$8='Liste opérations'!$AC$232,'Liste opérations'!AJ235,IF($L$8='Liste opérations'!$B$56,'Liste opérations'!I59,FALSE))))))))))))))))))))</f>
        <v>0</v>
      </c>
      <c r="S73" s="98" t="b">
        <f>IF('Tableau de comparaison'!$L$8='Liste opérations'!$B$3,'Liste opérations'!J6,IF($L$8='Liste opérations'!$K$3,'Liste opérations'!S6,IF($L$8='Liste opérations'!$T$3,'Liste opérations'!AB6,IF($L$8='Liste opérations'!$AC$3,'Liste opérations'!AK6,IF($L$8='Liste opérations'!I57,'Liste opérations'!J59,IF($L$8='Liste opérations'!$K$56,'Liste opérations'!S59,IF($L$8='Liste opérations'!$T$56,'Liste opérations'!AB59,IF($L$8='Liste opérations'!$AC$56,'Liste opérations'!AK59,IF($L$8='Liste opérations'!$B$109,'Liste opérations'!J112,IF($L$8='Liste opérations'!$K$109,'Liste opérations'!S112,IF($L$8='Liste opérations'!$T$109,'Liste opérations'!AB112,IF($L$8='Liste opérations'!$AC$109,'Liste opérations'!AK112,IF($L$8='Liste opérations'!$B$162,'Liste opérations'!J165,IF($L$8='Liste opérations'!$T$162,'Liste opérations'!AB165,IF($L$8='Liste opérations'!$AC$162,'Liste opérations'!#REF!,IF($L$8='Liste opérations'!$B$233,'Liste opérations'!AK165,IF($L$8='Liste opérations'!$K$232,'Liste opérations'!S235,IF($L$8='Liste opérations'!$T$232,'Liste opérations'!AB235,IF($L$8='Liste opérations'!$AC$232,'Liste opérations'!#REF!,IF($L$8='Liste opérations'!$B$56,'Liste opérations'!J59,FALSE))))))))))))))))))))</f>
        <v>0</v>
      </c>
      <c r="U73" s="99"/>
      <c r="V73" s="53"/>
      <c r="W73" s="53"/>
      <c r="X73" s="99"/>
      <c r="Y73" s="432" t="s">
        <v>300</v>
      </c>
      <c r="Z73" s="421">
        <v>2</v>
      </c>
      <c r="AA73" s="99"/>
      <c r="AB73" s="477">
        <v>690901</v>
      </c>
      <c r="AC73" s="473">
        <v>2</v>
      </c>
      <c r="AD73" s="99"/>
      <c r="AE73" s="482"/>
      <c r="AF73" s="481"/>
      <c r="AG73" s="99"/>
      <c r="AH73" s="99"/>
      <c r="AI73" s="99"/>
      <c r="AJ73" s="99"/>
      <c r="AK73" s="99"/>
      <c r="AL73" s="99"/>
      <c r="AM73" s="99"/>
      <c r="AN73" s="53"/>
      <c r="AO73" s="53"/>
      <c r="AP73" s="53"/>
      <c r="AQ73" s="53"/>
      <c r="AR73" s="53"/>
      <c r="AS73" s="53"/>
      <c r="AT73" s="2"/>
      <c r="AU73" s="2"/>
      <c r="AV73" s="2"/>
      <c r="AW73" s="2"/>
      <c r="AX73" s="2"/>
      <c r="AY73" s="2"/>
      <c r="AZ73" s="2"/>
      <c r="BA73" s="2"/>
      <c r="BB73" s="2"/>
      <c r="BC73" s="2"/>
      <c r="BD73" s="2"/>
      <c r="BE73" s="2"/>
      <c r="BF73" s="2"/>
      <c r="BG73" s="2"/>
      <c r="BH73" s="53"/>
      <c r="BI73" s="53"/>
      <c r="BJ73" s="53"/>
      <c r="BK73" s="53"/>
      <c r="BL73" s="2"/>
      <c r="BM73" s="2"/>
      <c r="BN73" s="53"/>
      <c r="BO73" s="2"/>
      <c r="BP73" s="2"/>
      <c r="BQ73" s="53"/>
      <c r="BR73" s="2"/>
      <c r="BS73" s="2"/>
      <c r="BT73" s="53"/>
      <c r="BU73" s="2"/>
      <c r="BV73" s="2"/>
      <c r="BW73" s="53"/>
      <c r="BX73" s="2"/>
      <c r="BY73" s="2"/>
      <c r="BZ73" s="53"/>
      <c r="CA73" s="2"/>
      <c r="CB73" s="2"/>
      <c r="CC73" s="53"/>
      <c r="CD73" s="2"/>
      <c r="CE73" s="2"/>
      <c r="CF73" s="99"/>
      <c r="CG73" s="2"/>
      <c r="CH73" s="2"/>
      <c r="CI73" s="99"/>
      <c r="CJ73" s="99"/>
      <c r="CK73" s="99"/>
      <c r="CL73" s="99"/>
      <c r="CM73" s="99"/>
      <c r="CN73" s="99"/>
      <c r="CO73" s="99"/>
      <c r="CP73" s="99"/>
      <c r="CQ73" s="99"/>
      <c r="CR73" s="99"/>
      <c r="CS73" s="99"/>
      <c r="CT73" s="99"/>
      <c r="CU73" s="99"/>
      <c r="CV73" s="99"/>
      <c r="CW73" s="99"/>
      <c r="CX73" s="99"/>
      <c r="CY73" s="99"/>
      <c r="CZ73" s="99"/>
      <c r="DA73" s="99"/>
      <c r="DB73" s="99"/>
      <c r="DC73" s="99"/>
      <c r="DD73" s="99"/>
      <c r="DE73" s="99"/>
      <c r="DF73" s="99"/>
      <c r="DG73" s="99"/>
      <c r="DH73" s="99"/>
      <c r="DI73" s="99"/>
      <c r="DJ73" s="99"/>
      <c r="DK73" s="99"/>
      <c r="DL73" s="99"/>
      <c r="DM73" s="99"/>
      <c r="DN73" s="99"/>
      <c r="DO73" s="99"/>
      <c r="DP73" s="99"/>
      <c r="DQ73" s="99"/>
      <c r="DR73" s="99"/>
      <c r="DS73" s="99"/>
      <c r="DT73" s="99"/>
      <c r="DU73" s="99"/>
      <c r="DV73" s="99"/>
      <c r="DW73" s="99"/>
      <c r="DX73" s="99"/>
      <c r="DY73" s="99"/>
      <c r="DZ73" s="99"/>
      <c r="EA73" s="99"/>
      <c r="EB73" s="99"/>
      <c r="EC73" s="99"/>
      <c r="ED73" s="99"/>
      <c r="EE73" s="99"/>
      <c r="EF73" s="99"/>
      <c r="EG73" s="99"/>
      <c r="EH73" s="99"/>
      <c r="EI73" s="99"/>
      <c r="EJ73" s="99"/>
      <c r="EK73" s="99"/>
      <c r="EL73" s="99"/>
      <c r="EM73" s="99"/>
      <c r="EN73" s="99"/>
      <c r="EO73" s="99"/>
      <c r="EP73" s="99"/>
      <c r="EQ73" s="99"/>
      <c r="ER73" s="99"/>
      <c r="ES73" s="99"/>
      <c r="ET73" s="99"/>
    </row>
    <row r="74" spans="2:182" ht="17.25" customHeight="1" thickBot="1">
      <c r="B74" s="529"/>
      <c r="C74" s="70">
        <v>886</v>
      </c>
      <c r="D74" s="58">
        <v>16</v>
      </c>
      <c r="E74" s="61"/>
      <c r="F74" s="64"/>
      <c r="G74" s="67"/>
      <c r="H74" s="55"/>
      <c r="I74" s="81"/>
      <c r="K74" s="517"/>
      <c r="L74" s="101" t="b">
        <f>IF('Tableau de comparaison'!$L$8='Liste opérations'!$B$3,'Liste opérations'!C7,IF($L$8='Liste opérations'!$K$3,'Liste opérations'!L7,IF($L$8='Liste opérations'!$T$3,'Liste opérations'!U7,IF($L$8='Liste opérations'!$AC$3,'Liste opérations'!AD7,IF($L$8='Liste opérations'!B58,'Liste opérations'!C60,IF($L$8='Liste opérations'!$K$56,'Liste opérations'!L60,IF($L$8='Liste opérations'!$T$56,'Liste opérations'!U60,IF($L$8='Liste opérations'!$AC$56,'Liste opérations'!AD60,IF($L$8='Liste opérations'!$B$109,'Liste opérations'!C113,IF($L$8='Liste opérations'!$K$109,'Liste opérations'!L113,IF($L$8='Liste opérations'!$T$109,'Liste opérations'!U113,IF($L$8='Liste opérations'!$AC$109,'Liste opérations'!AD113,IF($L$8='Liste opérations'!$B$162,'Liste opérations'!C166,IF($L$8='Liste opérations'!$T$162,'Liste opérations'!U166,IF($L$8='Liste opérations'!$AC$162,'Liste opérations'!AD166,IF($L$8='Liste opérations'!$B$233,'Liste opérations'!C237,IF($L$8='Liste opérations'!$K$232,'Liste opérations'!L236,IF($L$8='Liste opérations'!$T$232,'Liste opérations'!U236,IF($L$8='Liste opérations'!$AC$232,'Liste opérations'!AD236,IF($L$8='Liste opérations'!$B$56,'Liste opérations'!C60,FALSE))))))))))))))))))))</f>
        <v>0</v>
      </c>
      <c r="M74" s="102" t="b">
        <f>IF('Tableau de comparaison'!$L$8='Liste opérations'!$B$3,'Liste opérations'!D7,IF($L$8='Liste opérations'!$K$3,'Liste opérations'!M7,IF($L$8='Liste opérations'!$T$3,'Liste opérations'!V7,IF($L$8='Liste opérations'!$AC$3,'Liste opérations'!AE7,IF($L$8='Liste opérations'!C58,'Liste opérations'!D60,IF($L$8='Liste opérations'!$K$56,'Liste opérations'!M60,IF($L$8='Liste opérations'!$T$56,'Liste opérations'!V60,IF($L$8='Liste opérations'!$AC$56,'Liste opérations'!AE60,IF($L$8='Liste opérations'!$B$109,'Liste opérations'!D113,IF($L$8='Liste opérations'!$K$109,'Liste opérations'!M113,IF($L$8='Liste opérations'!$T$109,'Liste opérations'!V113,IF($L$8='Liste opérations'!$AC$109,'Liste opérations'!AE113,IF($L$8='Liste opérations'!$B$162,'Liste opérations'!D166,IF($L$8='Liste opérations'!$T$162,'Liste opérations'!V166,IF($L$8='Liste opérations'!$AC$162,'Liste opérations'!AE166,IF($L$8='Liste opérations'!$B$233,'Liste opérations'!D237,IF($L$8='Liste opérations'!$K$232,'Liste opérations'!M236,IF($L$8='Liste opérations'!$T$232,'Liste opérations'!V236,IF($L$8='Liste opérations'!$AC$232,'Liste opérations'!AE236,IF($L$8='Liste opérations'!$B$56,'Liste opérations'!D60,FALSE))))))))))))))))))))</f>
        <v>0</v>
      </c>
      <c r="N74" s="102" t="b">
        <f>IF('Tableau de comparaison'!$L$8='Liste opérations'!$B$3,'Liste opérations'!E7,IF($L$8='Liste opérations'!$K$3,'Liste opérations'!N7,IF($L$8='Liste opérations'!$T$3,'Liste opérations'!W7,IF($L$8='Liste opérations'!$AC$3,'Liste opérations'!AF7,IF($L$8='Liste opérations'!D58,'Liste opérations'!E60,IF($L$8='Liste opérations'!$K$56,'Liste opérations'!N60,IF($L$8='Liste opérations'!$T$56,'Liste opérations'!W60,IF($L$8='Liste opérations'!$AC$56,'Liste opérations'!AF60,IF($L$8='Liste opérations'!$B$109,'Liste opérations'!E113,IF($L$8='Liste opérations'!$K$109,'Liste opérations'!N113,IF($L$8='Liste opérations'!$T$109,'Liste opérations'!W113,IF($L$8='Liste opérations'!$AC$109,'Liste opérations'!AF113,IF($L$8='Liste opérations'!$B$162,'Liste opérations'!E166,IF($L$8='Liste opérations'!$T$162,'Liste opérations'!W166,IF($L$8='Liste opérations'!$AC$162,'Liste opérations'!AF166,IF($L$8='Liste opérations'!$B$233,'Liste opérations'!E237,IF($L$8='Liste opérations'!$K$232,'Liste opérations'!N236,IF($L$8='Liste opérations'!$T$232,'Liste opérations'!W236,IF($L$8='Liste opérations'!$AC$232,'Liste opérations'!AF236,IF($L$8='Liste opérations'!$B$56,'Liste opérations'!E60,FALSE))))))))))))))))))))</f>
        <v>0</v>
      </c>
      <c r="O74" s="102" t="b">
        <f>IF('Tableau de comparaison'!$L$8='Liste opérations'!$B$3,'Liste opérations'!F7,IF($L$8='Liste opérations'!$K$3,'Liste opérations'!O7,IF($L$8='Liste opérations'!$T$3,'Liste opérations'!X7,IF($L$8='Liste opérations'!$AC$3,'Liste opérations'!AG7,IF($L$8='Liste opérations'!E58,'Liste opérations'!F60,IF($L$8='Liste opérations'!$K$56,'Liste opérations'!O60,IF($L$8='Liste opérations'!$T$56,'Liste opérations'!X60,IF($L$8='Liste opérations'!$AC$56,'Liste opérations'!AG60,IF($L$8='Liste opérations'!$B$109,'Liste opérations'!F113,IF($L$8='Liste opérations'!$K$109,'Liste opérations'!O113,IF($L$8='Liste opérations'!$T$109,'Liste opérations'!X113,IF($L$8='Liste opérations'!$AC$109,'Liste opérations'!AG113,IF($L$8='Liste opérations'!$B$162,'Liste opérations'!F166,IF($L$8='Liste opérations'!$T$162,'Liste opérations'!X166,IF($L$8='Liste opérations'!$AC$162,'Liste opérations'!AG166,IF($L$8='Liste opérations'!$B$233,'Liste opérations'!F237,IF($L$8='Liste opérations'!$K$232,'Liste opérations'!O236,IF($L$8='Liste opérations'!$T$232,'Liste opérations'!X236,IF($L$8='Liste opérations'!$AC$232,'Liste opérations'!AG236,IF($L$8='Liste opérations'!$B$56,'Liste opérations'!F60,FALSE))))))))))))))))))))</f>
        <v>0</v>
      </c>
      <c r="P74" s="102" t="b">
        <f>IF('Tableau de comparaison'!$L$8='Liste opérations'!$B$3,'Liste opérations'!G7,IF($L$8='Liste opérations'!$K$3,'Liste opérations'!P7,IF($L$8='Liste opérations'!$T$3,'Liste opérations'!Y7,IF($L$8='Liste opérations'!$AC$3,'Liste opérations'!AH7,IF($L$8='Liste opérations'!F58,'Liste opérations'!G60,IF($L$8='Liste opérations'!$K$56,'Liste opérations'!P60,IF($L$8='Liste opérations'!$T$56,'Liste opérations'!Y60,IF($L$8='Liste opérations'!$AC$56,'Liste opérations'!AH60,IF($L$8='Liste opérations'!$B$109,'Liste opérations'!G113,IF($L$8='Liste opérations'!$K$109,'Liste opérations'!P113,IF($L$8='Liste opérations'!$T$109,'Liste opérations'!Y113,IF($L$8='Liste opérations'!$AC$109,'Liste opérations'!AH113,IF($L$8='Liste opérations'!$B$162,'Liste opérations'!G166,IF($L$8='Liste opérations'!$T$162,'Liste opérations'!Y166,IF($L$8='Liste opérations'!$AC$162,'Liste opérations'!AH166,IF($L$8='Liste opérations'!$B$233,'Liste opérations'!G237,IF($L$8='Liste opérations'!$K$232,'Liste opérations'!P236,IF($L$8='Liste opérations'!$T$232,'Liste opérations'!Y236,IF($L$8='Liste opérations'!$AC$232,'Liste opérations'!AH236,IF($L$8='Liste opérations'!$B$56,'Liste opérations'!G60,FALSE))))))))))))))))))))</f>
        <v>0</v>
      </c>
      <c r="Q74" s="102" t="b">
        <f>IF('Tableau de comparaison'!$L$8='Liste opérations'!$B$3,'Liste opérations'!H7,IF($L$8='Liste opérations'!$K$3,'Liste opérations'!Q7,IF($L$8='Liste opérations'!$T$3,'Liste opérations'!Z7,IF($L$8='Liste opérations'!$AC$3,'Liste opérations'!AI7,IF($L$8='Liste opérations'!G58,'Liste opérations'!H60,IF($L$8='Liste opérations'!$K$56,'Liste opérations'!Q60,IF($L$8='Liste opérations'!$T$56,'Liste opérations'!Z60,IF($L$8='Liste opérations'!$AC$56,'Liste opérations'!AI60,IF($L$8='Liste opérations'!$B$109,'Liste opérations'!H113,IF($L$8='Liste opérations'!$K$109,'Liste opérations'!Q113,IF($L$8='Liste opérations'!$T$109,'Liste opérations'!Z113,IF($L$8='Liste opérations'!$AC$109,'Liste opérations'!AI113,IF($L$8='Liste opérations'!$B$162,'Liste opérations'!H166,IF($L$8='Liste opérations'!$T$162,'Liste opérations'!Z166,IF($L$8='Liste opérations'!$AC$162,'Liste opérations'!AI166,IF($L$8='Liste opérations'!$B$233,'Liste opérations'!H237,IF($L$8='Liste opérations'!$K$232,'Liste opérations'!Q236,IF($L$8='Liste opérations'!$T$232,'Liste opérations'!Z236,IF($L$8='Liste opérations'!$AC$232,'Liste opérations'!AI236,IF($L$8='Liste opérations'!$B$56,'Liste opérations'!H60,FALSE))))))))))))))))))))</f>
        <v>0</v>
      </c>
      <c r="R74" s="102" t="b">
        <f>IF('Tableau de comparaison'!$L$8='Liste opérations'!$B$3,'Liste opérations'!I7,IF($L$8='Liste opérations'!$K$3,'Liste opérations'!R7,IF($L$8='Liste opérations'!$T$3,'Liste opérations'!AA7,IF($L$8='Liste opérations'!$AC$3,'Liste opérations'!AJ7,IF($L$8='Liste opérations'!H58,'Liste opérations'!I60,IF($L$8='Liste opérations'!$K$56,'Liste opérations'!R60,IF($L$8='Liste opérations'!$T$56,'Liste opérations'!AA60,IF($L$8='Liste opérations'!$AC$56,'Liste opérations'!AJ60,IF($L$8='Liste opérations'!$B$109,'Liste opérations'!I113,IF($L$8='Liste opérations'!$K$109,'Liste opérations'!R113,IF($L$8='Liste opérations'!$T$109,'Liste opérations'!AA113,IF($L$8='Liste opérations'!$AC$109,'Liste opérations'!AJ113,IF($L$8='Liste opérations'!$B$162,'Liste opérations'!I166,IF($L$8='Liste opérations'!$T$162,'Liste opérations'!AA166,IF($L$8='Liste opérations'!$AC$162,'Liste opérations'!AJ166,IF($L$8='Liste opérations'!$B$233,'Liste opérations'!I237,IF($L$8='Liste opérations'!$K$232,'Liste opérations'!R236,IF($L$8='Liste opérations'!$T$232,'Liste opérations'!AA236,IF($L$8='Liste opérations'!$AC$232,'Liste opérations'!AJ236,IF($L$8='Liste opérations'!$B$56,'Liste opérations'!I60,FALSE))))))))))))))))))))</f>
        <v>0</v>
      </c>
      <c r="S74" s="98" t="b">
        <f>IF('Tableau de comparaison'!$L$8='Liste opérations'!$B$3,'Liste opérations'!J7,IF($L$8='Liste opérations'!$K$3,'Liste opérations'!S7,IF($L$8='Liste opérations'!$T$3,'Liste opérations'!AB7,IF($L$8='Liste opérations'!$AC$3,'Liste opérations'!AK7,IF($L$8='Liste opérations'!I58,'Liste opérations'!J60,IF($L$8='Liste opérations'!$K$56,'Liste opérations'!S60,IF($L$8='Liste opérations'!$T$56,'Liste opérations'!AB60,IF($L$8='Liste opérations'!$AC$56,'Liste opérations'!AK60,IF($L$8='Liste opérations'!$B$109,'Liste opérations'!J113,IF($L$8='Liste opérations'!$K$109,'Liste opérations'!S113,IF($L$8='Liste opérations'!$T$109,'Liste opérations'!AB113,IF($L$8='Liste opérations'!$AC$109,'Liste opérations'!AK113,IF($L$8='Liste opérations'!$B$162,'Liste opérations'!J166,IF($L$8='Liste opérations'!$T$162,'Liste opérations'!AB166,IF($L$8='Liste opérations'!$AC$162,'Liste opérations'!#REF!,IF($L$8='Liste opérations'!$B$233,'Liste opérations'!AK166,IF($L$8='Liste opérations'!$K$232,'Liste opérations'!S236,IF($L$8='Liste opérations'!$T$232,'Liste opérations'!AB236,IF($L$8='Liste opérations'!$AC$232,'Liste opérations'!#REF!,IF($L$8='Liste opérations'!$B$56,'Liste opérations'!J60,FALSE))))))))))))))))))))</f>
        <v>0</v>
      </c>
      <c r="U74" s="99"/>
      <c r="V74" s="53"/>
      <c r="W74" s="53"/>
      <c r="X74" s="99"/>
      <c r="Y74" s="434" t="s">
        <v>301</v>
      </c>
      <c r="Z74" s="418">
        <v>1</v>
      </c>
      <c r="AA74" s="99"/>
      <c r="AB74" s="99"/>
      <c r="AC74" s="99"/>
      <c r="AD74" s="99"/>
      <c r="AE74" s="99"/>
      <c r="AF74" s="99"/>
      <c r="AG74" s="99"/>
      <c r="AH74" s="99"/>
      <c r="AI74" s="99"/>
      <c r="AJ74" s="99"/>
      <c r="AK74" s="99"/>
      <c r="AL74" s="99"/>
      <c r="AM74" s="99"/>
      <c r="AN74" s="53"/>
      <c r="AO74" s="53"/>
      <c r="AP74" s="53"/>
      <c r="AQ74" s="53"/>
      <c r="AR74" s="53"/>
      <c r="AS74" s="53"/>
      <c r="AT74" s="2"/>
      <c r="AU74" s="2"/>
      <c r="AV74" s="2"/>
      <c r="AW74" s="2"/>
      <c r="AX74" s="2"/>
      <c r="AY74" s="2"/>
      <c r="AZ74" s="2"/>
      <c r="BA74" s="2"/>
      <c r="BB74" s="2"/>
      <c r="BC74" s="2"/>
      <c r="BD74" s="2"/>
      <c r="BE74" s="2"/>
      <c r="BF74" s="2"/>
      <c r="BG74" s="2"/>
      <c r="BH74" s="53"/>
      <c r="BI74" s="53"/>
      <c r="BJ74" s="53"/>
      <c r="BK74" s="53"/>
      <c r="BL74" s="2"/>
      <c r="BM74" s="2"/>
      <c r="BN74" s="53"/>
      <c r="BO74" s="2"/>
      <c r="BP74" s="2"/>
      <c r="BQ74" s="53"/>
      <c r="BR74" s="2"/>
      <c r="BS74" s="2"/>
      <c r="BT74" s="53"/>
      <c r="BU74" s="2"/>
      <c r="BV74" s="2"/>
      <c r="BW74" s="53"/>
      <c r="BX74" s="2"/>
      <c r="BY74" s="2"/>
      <c r="BZ74" s="53"/>
      <c r="CA74" s="2"/>
      <c r="CB74" s="2"/>
      <c r="CC74" s="53"/>
      <c r="CD74" s="2"/>
      <c r="CE74" s="2"/>
      <c r="CF74" s="99"/>
      <c r="CG74" s="2"/>
      <c r="CH74" s="2"/>
      <c r="CI74" s="99"/>
      <c r="CJ74" s="99"/>
      <c r="CK74" s="99"/>
      <c r="CL74" s="99"/>
      <c r="CM74" s="99"/>
      <c r="CN74" s="99"/>
      <c r="CO74" s="99"/>
      <c r="CP74" s="99"/>
      <c r="CQ74" s="99"/>
      <c r="CR74" s="99"/>
      <c r="CS74" s="99"/>
      <c r="CT74" s="99"/>
      <c r="CU74" s="99"/>
      <c r="CV74" s="99"/>
      <c r="CW74" s="99"/>
      <c r="CX74" s="99"/>
      <c r="CY74" s="99"/>
      <c r="CZ74" s="99"/>
      <c r="DA74" s="99"/>
      <c r="DB74" s="99"/>
      <c r="DC74" s="99"/>
      <c r="DD74" s="99"/>
      <c r="DE74" s="99"/>
      <c r="DF74" s="99"/>
      <c r="DG74" s="99"/>
      <c r="DH74" s="99"/>
      <c r="DI74" s="99"/>
      <c r="DJ74" s="99"/>
      <c r="DK74" s="99"/>
      <c r="DL74" s="99"/>
      <c r="DM74" s="99"/>
      <c r="DN74" s="99"/>
      <c r="DO74" s="99"/>
      <c r="DP74" s="99"/>
      <c r="DQ74" s="99"/>
      <c r="DR74" s="99"/>
      <c r="DS74" s="99"/>
      <c r="DT74" s="99"/>
      <c r="DU74" s="99"/>
      <c r="DV74" s="99"/>
      <c r="DW74" s="99"/>
      <c r="DX74" s="99"/>
      <c r="DY74" s="99"/>
      <c r="DZ74" s="99"/>
      <c r="EA74" s="99"/>
      <c r="EB74" s="99"/>
      <c r="EC74" s="99"/>
      <c r="ED74" s="99"/>
      <c r="EE74" s="99"/>
      <c r="EF74" s="99"/>
      <c r="EG74" s="99"/>
      <c r="EH74" s="99"/>
      <c r="EI74" s="99"/>
      <c r="EJ74" s="99"/>
      <c r="EK74" s="99"/>
      <c r="EL74" s="99"/>
      <c r="EM74" s="99"/>
      <c r="EN74" s="99"/>
      <c r="EO74" s="99"/>
      <c r="EP74" s="99"/>
      <c r="EQ74" s="99"/>
      <c r="ER74" s="99"/>
      <c r="ES74" s="99"/>
      <c r="ET74" s="99"/>
    </row>
    <row r="75" spans="2:182" ht="17.25" customHeight="1">
      <c r="B75" s="529"/>
      <c r="C75" s="70">
        <v>1006</v>
      </c>
      <c r="D75" s="58">
        <v>16</v>
      </c>
      <c r="E75" s="61"/>
      <c r="F75" s="64"/>
      <c r="G75" s="67"/>
      <c r="H75" s="55"/>
      <c r="I75" s="81"/>
      <c r="K75" s="517"/>
      <c r="L75" s="101" t="b">
        <f>IF('Tableau de comparaison'!$L$8='Liste opérations'!$B$3,'Liste opérations'!C8,IF($L$8='Liste opérations'!$K$3,'Liste opérations'!L8,IF($L$8='Liste opérations'!$T$3,'Liste opérations'!U8,IF($L$8='Liste opérations'!$AC$3,'Liste opérations'!AD8,IF($L$8='Liste opérations'!B59,'Liste opérations'!C61,IF($L$8='Liste opérations'!$K$56,'Liste opérations'!L61,IF($L$8='Liste opérations'!$T$56,'Liste opérations'!U61,IF($L$8='Liste opérations'!$AC$56,'Liste opérations'!AD61,IF($L$8='Liste opérations'!$B$109,'Liste opérations'!C114,IF($L$8='Liste opérations'!$K$109,'Liste opérations'!L114,IF($L$8='Liste opérations'!$T$109,'Liste opérations'!U114,IF($L$8='Liste opérations'!$AC$109,'Liste opérations'!AD114,IF($L$8='Liste opérations'!$B$162,'Liste opérations'!C167,IF($L$8='Liste opérations'!$T$162,'Liste opérations'!U167,IF($L$8='Liste opérations'!$AC$162,'Liste opérations'!AD167,IF($L$8='Liste opérations'!$B$233,'Liste opérations'!C238,IF($L$8='Liste opérations'!$K$232,'Liste opérations'!L237,IF($L$8='Liste opérations'!$T$232,'Liste opérations'!U237,IF($L$8='Liste opérations'!$AC$232,'Liste opérations'!AD237,IF($L$8='Liste opérations'!$B$56,'Liste opérations'!C61,FALSE))))))))))))))))))))</f>
        <v>0</v>
      </c>
      <c r="M75" s="102" t="b">
        <f>IF('Tableau de comparaison'!$L$8='Liste opérations'!$B$3,'Liste opérations'!D8,IF($L$8='Liste opérations'!$K$3,'Liste opérations'!M8,IF($L$8='Liste opérations'!$T$3,'Liste opérations'!V8,IF($L$8='Liste opérations'!$AC$3,'Liste opérations'!AE8,IF($L$8='Liste opérations'!C59,'Liste opérations'!D61,IF($L$8='Liste opérations'!$K$56,'Liste opérations'!M61,IF($L$8='Liste opérations'!$T$56,'Liste opérations'!V61,IF($L$8='Liste opérations'!$AC$56,'Liste opérations'!AE61,IF($L$8='Liste opérations'!$B$109,'Liste opérations'!D114,IF($L$8='Liste opérations'!$K$109,'Liste opérations'!M114,IF($L$8='Liste opérations'!$T$109,'Liste opérations'!V114,IF($L$8='Liste opérations'!$AC$109,'Liste opérations'!AE114,IF($L$8='Liste opérations'!$B$162,'Liste opérations'!D167,IF($L$8='Liste opérations'!$T$162,'Liste opérations'!V167,IF($L$8='Liste opérations'!$AC$162,'Liste opérations'!AE167,IF($L$8='Liste opérations'!$B$233,'Liste opérations'!D238,IF($L$8='Liste opérations'!$K$232,'Liste opérations'!M237,IF($L$8='Liste opérations'!$T$232,'Liste opérations'!V237,IF($L$8='Liste opérations'!$AC$232,'Liste opérations'!AE237,IF($L$8='Liste opérations'!$B$56,'Liste opérations'!D61,FALSE))))))))))))))))))))</f>
        <v>0</v>
      </c>
      <c r="N75" s="102" t="b">
        <f>IF('Tableau de comparaison'!$L$8='Liste opérations'!$B$3,'Liste opérations'!E8,IF($L$8='Liste opérations'!$K$3,'Liste opérations'!N8,IF($L$8='Liste opérations'!$T$3,'Liste opérations'!W8,IF($L$8='Liste opérations'!$AC$3,'Liste opérations'!AF8,IF($L$8='Liste opérations'!D59,'Liste opérations'!E61,IF($L$8='Liste opérations'!$K$56,'Liste opérations'!N61,IF($L$8='Liste opérations'!$T$56,'Liste opérations'!W61,IF($L$8='Liste opérations'!$AC$56,'Liste opérations'!AF61,IF($L$8='Liste opérations'!$B$109,'Liste opérations'!E114,IF($L$8='Liste opérations'!$K$109,'Liste opérations'!N114,IF($L$8='Liste opérations'!$T$109,'Liste opérations'!W114,IF($L$8='Liste opérations'!$AC$109,'Liste opérations'!AF114,IF($L$8='Liste opérations'!$B$162,'Liste opérations'!E167,IF($L$8='Liste opérations'!$T$162,'Liste opérations'!W167,IF($L$8='Liste opérations'!$AC$162,'Liste opérations'!AF167,IF($L$8='Liste opérations'!$B$233,'Liste opérations'!E238,IF($L$8='Liste opérations'!$K$232,'Liste opérations'!N237,IF($L$8='Liste opérations'!$T$232,'Liste opérations'!W237,IF($L$8='Liste opérations'!$AC$232,'Liste opérations'!AF237,IF($L$8='Liste opérations'!$B$56,'Liste opérations'!E61,FALSE))))))))))))))))))))</f>
        <v>0</v>
      </c>
      <c r="O75" s="102" t="b">
        <f>IF('Tableau de comparaison'!$L$8='Liste opérations'!$B$3,'Liste opérations'!F8,IF($L$8='Liste opérations'!$K$3,'Liste opérations'!O8,IF($L$8='Liste opérations'!$T$3,'Liste opérations'!X8,IF($L$8='Liste opérations'!$AC$3,'Liste opérations'!AG8,IF($L$8='Liste opérations'!E59,'Liste opérations'!F61,IF($L$8='Liste opérations'!$K$56,'Liste opérations'!O61,IF($L$8='Liste opérations'!$T$56,'Liste opérations'!X61,IF($L$8='Liste opérations'!$AC$56,'Liste opérations'!AG61,IF($L$8='Liste opérations'!$B$109,'Liste opérations'!F114,IF($L$8='Liste opérations'!$K$109,'Liste opérations'!O114,IF($L$8='Liste opérations'!$T$109,'Liste opérations'!X114,IF($L$8='Liste opérations'!$AC$109,'Liste opérations'!AG114,IF($L$8='Liste opérations'!$B$162,'Liste opérations'!F167,IF($L$8='Liste opérations'!$T$162,'Liste opérations'!X167,IF($L$8='Liste opérations'!$AC$162,'Liste opérations'!AG167,IF($L$8='Liste opérations'!$B$233,'Liste opérations'!F238,IF($L$8='Liste opérations'!$K$232,'Liste opérations'!O237,IF($L$8='Liste opérations'!$T$232,'Liste opérations'!X237,IF($L$8='Liste opérations'!$AC$232,'Liste opérations'!AG237,IF($L$8='Liste opérations'!$B$56,'Liste opérations'!F61,FALSE))))))))))))))))))))</f>
        <v>0</v>
      </c>
      <c r="P75" s="102" t="b">
        <f>IF('Tableau de comparaison'!$L$8='Liste opérations'!$B$3,'Liste opérations'!G8,IF($L$8='Liste opérations'!$K$3,'Liste opérations'!P8,IF($L$8='Liste opérations'!$T$3,'Liste opérations'!Y8,IF($L$8='Liste opérations'!$AC$3,'Liste opérations'!AH8,IF($L$8='Liste opérations'!F59,'Liste opérations'!G61,IF($L$8='Liste opérations'!$K$56,'Liste opérations'!P61,IF($L$8='Liste opérations'!$T$56,'Liste opérations'!Y61,IF($L$8='Liste opérations'!$AC$56,'Liste opérations'!AH61,IF($L$8='Liste opérations'!$B$109,'Liste opérations'!G114,IF($L$8='Liste opérations'!$K$109,'Liste opérations'!P114,IF($L$8='Liste opérations'!$T$109,'Liste opérations'!Y114,IF($L$8='Liste opérations'!$AC$109,'Liste opérations'!AH114,IF($L$8='Liste opérations'!$B$162,'Liste opérations'!G167,IF($L$8='Liste opérations'!$T$162,'Liste opérations'!Y167,IF($L$8='Liste opérations'!$AC$162,'Liste opérations'!AH167,IF($L$8='Liste opérations'!$B$233,'Liste opérations'!G238,IF($L$8='Liste opérations'!$K$232,'Liste opérations'!P237,IF($L$8='Liste opérations'!$T$232,'Liste opérations'!Y237,IF($L$8='Liste opérations'!$AC$232,'Liste opérations'!AH237,IF($L$8='Liste opérations'!$B$56,'Liste opérations'!G61,FALSE))))))))))))))))))))</f>
        <v>0</v>
      </c>
      <c r="Q75" s="102" t="b">
        <f>IF('Tableau de comparaison'!$L$8='Liste opérations'!$B$3,'Liste opérations'!H8,IF($L$8='Liste opérations'!$K$3,'Liste opérations'!Q8,IF($L$8='Liste opérations'!$T$3,'Liste opérations'!Z8,IF($L$8='Liste opérations'!$AC$3,'Liste opérations'!AI8,IF($L$8='Liste opérations'!G59,'Liste opérations'!H61,IF($L$8='Liste opérations'!$K$56,'Liste opérations'!Q61,IF($L$8='Liste opérations'!$T$56,'Liste opérations'!Z61,IF($L$8='Liste opérations'!$AC$56,'Liste opérations'!AI61,IF($L$8='Liste opérations'!$B$109,'Liste opérations'!H114,IF($L$8='Liste opérations'!$K$109,'Liste opérations'!Q114,IF($L$8='Liste opérations'!$T$109,'Liste opérations'!Z114,IF($L$8='Liste opérations'!$AC$109,'Liste opérations'!AI114,IF($L$8='Liste opérations'!$B$162,'Liste opérations'!H167,IF($L$8='Liste opérations'!$T$162,'Liste opérations'!Z167,IF($L$8='Liste opérations'!$AC$162,'Liste opérations'!AI167,IF($L$8='Liste opérations'!$B$233,'Liste opérations'!H238,IF($L$8='Liste opérations'!$K$232,'Liste opérations'!Q237,IF($L$8='Liste opérations'!$T$232,'Liste opérations'!Z237,IF($L$8='Liste opérations'!$AC$232,'Liste opérations'!AI237,IF($L$8='Liste opérations'!$B$56,'Liste opérations'!H61,FALSE))))))))))))))))))))</f>
        <v>0</v>
      </c>
      <c r="R75" s="102" t="b">
        <f>IF('Tableau de comparaison'!$L$8='Liste opérations'!$B$3,'Liste opérations'!I8,IF($L$8='Liste opérations'!$K$3,'Liste opérations'!R8,IF($L$8='Liste opérations'!$T$3,'Liste opérations'!AA8,IF($L$8='Liste opérations'!$AC$3,'Liste opérations'!AJ8,IF($L$8='Liste opérations'!H59,'Liste opérations'!I61,IF($L$8='Liste opérations'!$K$56,'Liste opérations'!R61,IF($L$8='Liste opérations'!$T$56,'Liste opérations'!AA61,IF($L$8='Liste opérations'!$AC$56,'Liste opérations'!AJ61,IF($L$8='Liste opérations'!$B$109,'Liste opérations'!I114,IF($L$8='Liste opérations'!$K$109,'Liste opérations'!R114,IF($L$8='Liste opérations'!$T$109,'Liste opérations'!AA114,IF($L$8='Liste opérations'!$AC$109,'Liste opérations'!AJ114,IF($L$8='Liste opérations'!$B$162,'Liste opérations'!I167,IF($L$8='Liste opérations'!$T$162,'Liste opérations'!AA167,IF($L$8='Liste opérations'!$AC$162,'Liste opérations'!AJ167,IF($L$8='Liste opérations'!$B$233,'Liste opérations'!I238,IF($L$8='Liste opérations'!$K$232,'Liste opérations'!R237,IF($L$8='Liste opérations'!$T$232,'Liste opérations'!AA237,IF($L$8='Liste opérations'!$AC$232,'Liste opérations'!AJ237,IF($L$8='Liste opérations'!$B$56,'Liste opérations'!I61,FALSE))))))))))))))))))))</f>
        <v>0</v>
      </c>
      <c r="S75" s="98" t="b">
        <f>IF('Tableau de comparaison'!$L$8='Liste opérations'!$B$3,'Liste opérations'!J8,IF($L$8='Liste opérations'!$K$3,'Liste opérations'!S8,IF($L$8='Liste opérations'!$T$3,'Liste opérations'!AB8,IF($L$8='Liste opérations'!$AC$3,'Liste opérations'!AK8,IF($L$8='Liste opérations'!I59,'Liste opérations'!J61,IF($L$8='Liste opérations'!$K$56,'Liste opérations'!S61,IF($L$8='Liste opérations'!$T$56,'Liste opérations'!AB61,IF($L$8='Liste opérations'!$AC$56,'Liste opérations'!AK61,IF($L$8='Liste opérations'!$B$109,'Liste opérations'!J114,IF($L$8='Liste opérations'!$K$109,'Liste opérations'!S114,IF($L$8='Liste opérations'!$T$109,'Liste opérations'!AB114,IF($L$8='Liste opérations'!$AC$109,'Liste opérations'!AK114,IF($L$8='Liste opérations'!$B$162,'Liste opérations'!J167,IF($L$8='Liste opérations'!$T$162,'Liste opérations'!AB167,IF($L$8='Liste opérations'!$AC$162,'Liste opérations'!#REF!,IF($L$8='Liste opérations'!$B$233,'Liste opérations'!AK167,IF($L$8='Liste opérations'!$K$232,'Liste opérations'!S237,IF($L$8='Liste opérations'!$T$232,'Liste opérations'!AB237,IF($L$8='Liste opérations'!$AC$232,'Liste opérations'!#REF!,IF($L$8='Liste opérations'!$B$56,'Liste opérations'!J61,FALSE))))))))))))))))))))</f>
        <v>0</v>
      </c>
      <c r="V75" s="11"/>
      <c r="W75" s="11"/>
      <c r="AN75" s="11"/>
      <c r="AO75" s="11"/>
      <c r="AP75" s="11"/>
      <c r="AQ75" s="11"/>
      <c r="AR75" s="11"/>
      <c r="AS75" s="11"/>
      <c r="AT75" s="2"/>
      <c r="AU75" s="2"/>
      <c r="AV75" s="2"/>
      <c r="AW75" s="2"/>
      <c r="AX75" s="2"/>
      <c r="AY75" s="2"/>
      <c r="AZ75" s="2"/>
      <c r="BA75" s="2"/>
      <c r="BB75" s="2"/>
      <c r="BC75" s="2"/>
      <c r="BD75" s="2"/>
      <c r="BE75" s="2"/>
      <c r="BF75" s="2"/>
      <c r="BG75" s="2"/>
      <c r="BH75" s="11"/>
      <c r="BI75" s="11"/>
      <c r="BJ75" s="11"/>
      <c r="BK75" s="11"/>
      <c r="BL75" s="2"/>
      <c r="BM75" s="2"/>
      <c r="BN75" s="11"/>
      <c r="BO75" s="2"/>
      <c r="BP75" s="2"/>
      <c r="BQ75" s="11"/>
      <c r="BR75" s="2"/>
      <c r="BS75" s="2"/>
      <c r="BT75" s="11"/>
      <c r="BU75" s="2"/>
      <c r="BV75" s="2"/>
      <c r="BW75" s="11"/>
      <c r="BX75" s="2"/>
      <c r="BY75" s="2"/>
      <c r="BZ75" s="11"/>
      <c r="CA75" s="2"/>
      <c r="CB75" s="2"/>
      <c r="CC75" s="11"/>
      <c r="CD75" s="2"/>
      <c r="CE75" s="2"/>
      <c r="CG75" s="2"/>
      <c r="CH75" s="2"/>
    </row>
    <row r="76" spans="2:182" ht="17.25" customHeight="1">
      <c r="B76" s="529"/>
      <c r="C76" s="70"/>
      <c r="D76" s="58"/>
      <c r="E76" s="61"/>
      <c r="F76" s="64"/>
      <c r="G76" s="67"/>
      <c r="H76" s="55"/>
      <c r="I76" s="81"/>
      <c r="K76" s="517"/>
      <c r="L76" s="101" t="b">
        <f>IF('Tableau de comparaison'!$L$8='Liste opérations'!$B$3,'Liste opérations'!C9,IF($L$8='Liste opérations'!$K$3,'Liste opérations'!L9,IF($L$8='Liste opérations'!$T$3,'Liste opérations'!U9,IF($L$8='Liste opérations'!$AC$3,'Liste opérations'!AD9,IF($L$8='Liste opérations'!B60,'Liste opérations'!C62,IF($L$8='Liste opérations'!$K$56,'Liste opérations'!L62,IF($L$8='Liste opérations'!$T$56,'Liste opérations'!U62,IF($L$8='Liste opérations'!$AC$56,'Liste opérations'!AD62,IF($L$8='Liste opérations'!$B$109,'Liste opérations'!C115,IF($L$8='Liste opérations'!$K$109,'Liste opérations'!L115,IF($L$8='Liste opérations'!$T$109,'Liste opérations'!U115,IF($L$8='Liste opérations'!$AC$109,'Liste opérations'!AD115,IF($L$8='Liste opérations'!$B$162,'Liste opérations'!C168,IF($L$8='Liste opérations'!$T$162,'Liste opérations'!U168,IF($L$8='Liste opérations'!$AC$162,'Liste opérations'!AD168,IF($L$8='Liste opérations'!$B$233,'Liste opérations'!C239,IF($L$8='Liste opérations'!$K$232,'Liste opérations'!L238,IF($L$8='Liste opérations'!$T$232,'Liste opérations'!U238,IF($L$8='Liste opérations'!$AC$232,'Liste opérations'!AD238,IF($L$8='Liste opérations'!$B$56,'Liste opérations'!C62,FALSE))))))))))))))))))))</f>
        <v>0</v>
      </c>
      <c r="M76" s="102" t="b">
        <f>IF('Tableau de comparaison'!$L$8='Liste opérations'!$B$3,'Liste opérations'!D9,IF($L$8='Liste opérations'!$K$3,'Liste opérations'!M9,IF($L$8='Liste opérations'!$T$3,'Liste opérations'!V9,IF($L$8='Liste opérations'!$AC$3,'Liste opérations'!AE9,IF($L$8='Liste opérations'!C60,'Liste opérations'!D62,IF($L$8='Liste opérations'!$K$56,'Liste opérations'!M62,IF($L$8='Liste opérations'!$T$56,'Liste opérations'!V62,IF($L$8='Liste opérations'!$AC$56,'Liste opérations'!AE62,IF($L$8='Liste opérations'!$B$109,'Liste opérations'!D115,IF($L$8='Liste opérations'!$K$109,'Liste opérations'!M115,IF($L$8='Liste opérations'!$T$109,'Liste opérations'!V115,IF($L$8='Liste opérations'!$AC$109,'Liste opérations'!AE115,IF($L$8='Liste opérations'!$B$162,'Liste opérations'!D168,IF($L$8='Liste opérations'!$T$162,'Liste opérations'!V168,IF($L$8='Liste opérations'!$AC$162,'Liste opérations'!AE168,IF($L$8='Liste opérations'!$B$233,'Liste opérations'!D239,IF($L$8='Liste opérations'!$K$232,'Liste opérations'!M238,IF($L$8='Liste opérations'!$T$232,'Liste opérations'!V238,IF($L$8='Liste opérations'!$AC$232,'Liste opérations'!AE238,IF($L$8='Liste opérations'!$B$56,'Liste opérations'!D62,FALSE))))))))))))))))))))</f>
        <v>0</v>
      </c>
      <c r="N76" s="102" t="b">
        <f>IF('Tableau de comparaison'!$L$8='Liste opérations'!$B$3,'Liste opérations'!E9,IF($L$8='Liste opérations'!$K$3,'Liste opérations'!N9,IF($L$8='Liste opérations'!$T$3,'Liste opérations'!W9,IF($L$8='Liste opérations'!$AC$3,'Liste opérations'!AF9,IF($L$8='Liste opérations'!D60,'Liste opérations'!E62,IF($L$8='Liste opérations'!$K$56,'Liste opérations'!N62,IF($L$8='Liste opérations'!$T$56,'Liste opérations'!W62,IF($L$8='Liste opérations'!$AC$56,'Liste opérations'!AF62,IF($L$8='Liste opérations'!$B$109,'Liste opérations'!E115,IF($L$8='Liste opérations'!$K$109,'Liste opérations'!N115,IF($L$8='Liste opérations'!$T$109,'Liste opérations'!W115,IF($L$8='Liste opérations'!$AC$109,'Liste opérations'!AF115,IF($L$8='Liste opérations'!$B$162,'Liste opérations'!E168,IF($L$8='Liste opérations'!$T$162,'Liste opérations'!W168,IF($L$8='Liste opérations'!$AC$162,'Liste opérations'!AF168,IF($L$8='Liste opérations'!$B$233,'Liste opérations'!E239,IF($L$8='Liste opérations'!$K$232,'Liste opérations'!N238,IF($L$8='Liste opérations'!$T$232,'Liste opérations'!W238,IF($L$8='Liste opérations'!$AC$232,'Liste opérations'!AF238,IF($L$8='Liste opérations'!$B$56,'Liste opérations'!E62,FALSE))))))))))))))))))))</f>
        <v>0</v>
      </c>
      <c r="O76" s="102" t="b">
        <f>IF('Tableau de comparaison'!$L$8='Liste opérations'!$B$3,'Liste opérations'!F9,IF($L$8='Liste opérations'!$K$3,'Liste opérations'!O9,IF($L$8='Liste opérations'!$T$3,'Liste opérations'!X9,IF($L$8='Liste opérations'!$AC$3,'Liste opérations'!AG9,IF($L$8='Liste opérations'!E60,'Liste opérations'!F62,IF($L$8='Liste opérations'!$K$56,'Liste opérations'!O62,IF($L$8='Liste opérations'!$T$56,'Liste opérations'!X62,IF($L$8='Liste opérations'!$AC$56,'Liste opérations'!AG62,IF($L$8='Liste opérations'!$B$109,'Liste opérations'!F115,IF($L$8='Liste opérations'!$K$109,'Liste opérations'!O115,IF($L$8='Liste opérations'!$T$109,'Liste opérations'!X115,IF($L$8='Liste opérations'!$AC$109,'Liste opérations'!AG115,IF($L$8='Liste opérations'!$B$162,'Liste opérations'!F168,IF($L$8='Liste opérations'!$T$162,'Liste opérations'!X168,IF($L$8='Liste opérations'!$AC$162,'Liste opérations'!AG168,IF($L$8='Liste opérations'!$B$233,'Liste opérations'!F239,IF($L$8='Liste opérations'!$K$232,'Liste opérations'!O238,IF($L$8='Liste opérations'!$T$232,'Liste opérations'!X238,IF($L$8='Liste opérations'!$AC$232,'Liste opérations'!AG238,IF($L$8='Liste opérations'!$B$56,'Liste opérations'!F62,FALSE))))))))))))))))))))</f>
        <v>0</v>
      </c>
      <c r="P76" s="102" t="b">
        <f>IF('Tableau de comparaison'!$L$8='Liste opérations'!$B$3,'Liste opérations'!G9,IF($L$8='Liste opérations'!$K$3,'Liste opérations'!P9,IF($L$8='Liste opérations'!$T$3,'Liste opérations'!Y9,IF($L$8='Liste opérations'!$AC$3,'Liste opérations'!AH9,IF($L$8='Liste opérations'!F60,'Liste opérations'!G62,IF($L$8='Liste opérations'!$K$56,'Liste opérations'!P62,IF($L$8='Liste opérations'!$T$56,'Liste opérations'!Y62,IF($L$8='Liste opérations'!$AC$56,'Liste opérations'!AH62,IF($L$8='Liste opérations'!$B$109,'Liste opérations'!G115,IF($L$8='Liste opérations'!$K$109,'Liste opérations'!P115,IF($L$8='Liste opérations'!$T$109,'Liste opérations'!Y115,IF($L$8='Liste opérations'!$AC$109,'Liste opérations'!AH115,IF($L$8='Liste opérations'!$B$162,'Liste opérations'!G168,IF($L$8='Liste opérations'!$T$162,'Liste opérations'!Y168,IF($L$8='Liste opérations'!$AC$162,'Liste opérations'!AH168,IF($L$8='Liste opérations'!$B$233,'Liste opérations'!G239,IF($L$8='Liste opérations'!$K$232,'Liste opérations'!P238,IF($L$8='Liste opérations'!$T$232,'Liste opérations'!Y238,IF($L$8='Liste opérations'!$AC$232,'Liste opérations'!AH238,IF($L$8='Liste opérations'!$B$56,'Liste opérations'!G62,FALSE))))))))))))))))))))</f>
        <v>0</v>
      </c>
      <c r="Q76" s="102" t="b">
        <f>IF('Tableau de comparaison'!$L$8='Liste opérations'!$B$3,'Liste opérations'!H9,IF($L$8='Liste opérations'!$K$3,'Liste opérations'!Q9,IF($L$8='Liste opérations'!$T$3,'Liste opérations'!Z9,IF($L$8='Liste opérations'!$AC$3,'Liste opérations'!AI9,IF($L$8='Liste opérations'!G60,'Liste opérations'!H62,IF($L$8='Liste opérations'!$K$56,'Liste opérations'!Q62,IF($L$8='Liste opérations'!$T$56,'Liste opérations'!Z62,IF($L$8='Liste opérations'!$AC$56,'Liste opérations'!AI62,IF($L$8='Liste opérations'!$B$109,'Liste opérations'!H115,IF($L$8='Liste opérations'!$K$109,'Liste opérations'!Q115,IF($L$8='Liste opérations'!$T$109,'Liste opérations'!Z115,IF($L$8='Liste opérations'!$AC$109,'Liste opérations'!AI115,IF($L$8='Liste opérations'!$B$162,'Liste opérations'!H168,IF($L$8='Liste opérations'!$T$162,'Liste opérations'!Z168,IF($L$8='Liste opérations'!$AC$162,'Liste opérations'!AI168,IF($L$8='Liste opérations'!$B$233,'Liste opérations'!H239,IF($L$8='Liste opérations'!$K$232,'Liste opérations'!Q238,IF($L$8='Liste opérations'!$T$232,'Liste opérations'!Z238,IF($L$8='Liste opérations'!$AC$232,'Liste opérations'!AI238,IF($L$8='Liste opérations'!$B$56,'Liste opérations'!H62,FALSE))))))))))))))))))))</f>
        <v>0</v>
      </c>
      <c r="R76" s="102" t="b">
        <f>IF('Tableau de comparaison'!$L$8='Liste opérations'!$B$3,'Liste opérations'!I9,IF($L$8='Liste opérations'!$K$3,'Liste opérations'!R9,IF($L$8='Liste opérations'!$T$3,'Liste opérations'!AA9,IF($L$8='Liste opérations'!$AC$3,'Liste opérations'!AJ9,IF($L$8='Liste opérations'!H60,'Liste opérations'!I62,IF($L$8='Liste opérations'!$K$56,'Liste opérations'!R62,IF($L$8='Liste opérations'!$T$56,'Liste opérations'!AA62,IF($L$8='Liste opérations'!$AC$56,'Liste opérations'!AJ62,IF($L$8='Liste opérations'!$B$109,'Liste opérations'!I115,IF($L$8='Liste opérations'!$K$109,'Liste opérations'!R115,IF($L$8='Liste opérations'!$T$109,'Liste opérations'!AA115,IF($L$8='Liste opérations'!$AC$109,'Liste opérations'!AJ115,IF($L$8='Liste opérations'!$B$162,'Liste opérations'!I168,IF($L$8='Liste opérations'!$T$162,'Liste opérations'!AA168,IF($L$8='Liste opérations'!$AC$162,'Liste opérations'!AJ168,IF($L$8='Liste opérations'!$B$233,'Liste opérations'!I239,IF($L$8='Liste opérations'!$K$232,'Liste opérations'!R238,IF($L$8='Liste opérations'!$T$232,'Liste opérations'!AA238,IF($L$8='Liste opérations'!$AC$232,'Liste opérations'!AJ238,IF($L$8='Liste opérations'!$B$56,'Liste opérations'!I62,FALSE))))))))))))))))))))</f>
        <v>0</v>
      </c>
      <c r="S76" s="98" t="b">
        <f>IF('Tableau de comparaison'!$L$8='Liste opérations'!$B$3,'Liste opérations'!J9,IF($L$8='Liste opérations'!$K$3,'Liste opérations'!S9,IF($L$8='Liste opérations'!$T$3,'Liste opérations'!AB9,IF($L$8='Liste opérations'!$AC$3,'Liste opérations'!AK9,IF($L$8='Liste opérations'!I60,'Liste opérations'!J62,IF($L$8='Liste opérations'!$K$56,'Liste opérations'!S62,IF($L$8='Liste opérations'!$T$56,'Liste opérations'!AB62,IF($L$8='Liste opérations'!$AC$56,'Liste opérations'!AK62,IF($L$8='Liste opérations'!$B$109,'Liste opérations'!J115,IF($L$8='Liste opérations'!$K$109,'Liste opérations'!S115,IF($L$8='Liste opérations'!$T$109,'Liste opérations'!AB115,IF($L$8='Liste opérations'!$AC$109,'Liste opérations'!AK115,IF($L$8='Liste opérations'!$B$162,'Liste opérations'!J168,IF($L$8='Liste opérations'!$T$162,'Liste opérations'!AB168,IF($L$8='Liste opérations'!$AC$162,'Liste opérations'!#REF!,IF($L$8='Liste opérations'!$B$233,'Liste opérations'!AK168,IF($L$8='Liste opérations'!$K$232,'Liste opérations'!S238,IF($L$8='Liste opérations'!$T$232,'Liste opérations'!AB238,IF($L$8='Liste opérations'!$AC$232,'Liste opérations'!#REF!,IF($L$8='Liste opérations'!$B$56,'Liste opérations'!J62,FALSE))))))))))))))))))))</f>
        <v>0</v>
      </c>
      <c r="V76" s="11"/>
      <c r="W76" s="11"/>
      <c r="AN76" s="11"/>
      <c r="AO76" s="11"/>
      <c r="AP76" s="11"/>
      <c r="AQ76" s="11"/>
      <c r="AR76" s="11"/>
      <c r="AS76" s="11"/>
      <c r="AT76" s="2"/>
      <c r="AU76" s="2"/>
      <c r="AV76" s="2"/>
      <c r="AW76" s="2"/>
      <c r="AX76" s="2"/>
      <c r="AY76" s="2"/>
      <c r="AZ76" s="2"/>
      <c r="BA76" s="2"/>
      <c r="BB76" s="2"/>
      <c r="BC76" s="2"/>
      <c r="BD76" s="2"/>
      <c r="BE76" s="2"/>
      <c r="BF76" s="2"/>
      <c r="BG76" s="2"/>
      <c r="BH76" s="11"/>
      <c r="BI76" s="11"/>
      <c r="BJ76" s="11"/>
      <c r="BK76" s="11"/>
      <c r="BL76" s="2"/>
      <c r="BM76" s="2"/>
      <c r="BN76" s="11"/>
      <c r="BO76" s="2"/>
      <c r="BP76" s="2"/>
      <c r="BQ76" s="11"/>
      <c r="BR76" s="2"/>
      <c r="BS76" s="2"/>
      <c r="BT76" s="11"/>
      <c r="BU76" s="2"/>
      <c r="BV76" s="2"/>
      <c r="BW76" s="11"/>
      <c r="BX76" s="2"/>
      <c r="BY76" s="2"/>
      <c r="BZ76" s="11"/>
      <c r="CA76" s="2"/>
      <c r="CB76" s="2"/>
      <c r="CC76" s="11"/>
      <c r="CD76" s="2"/>
      <c r="CE76" s="2"/>
      <c r="CG76" s="2"/>
      <c r="CH76" s="2"/>
    </row>
    <row r="77" spans="2:182" ht="17.25" customHeight="1">
      <c r="B77" s="529"/>
      <c r="C77" s="70"/>
      <c r="D77" s="58"/>
      <c r="E77" s="61"/>
      <c r="F77" s="64"/>
      <c r="G77" s="67"/>
      <c r="H77" s="55"/>
      <c r="I77" s="81"/>
      <c r="K77" s="517"/>
      <c r="L77" s="101" t="b">
        <f>IF('Tableau de comparaison'!$L$8='Liste opérations'!$B$3,'Liste opérations'!C10,IF($L$8='Liste opérations'!$K$3,'Liste opérations'!L10,IF($L$8='Liste opérations'!$T$3,'Liste opérations'!U10,IF($L$8='Liste opérations'!$AC$3,'Liste opérations'!AD10,IF($L$8='Liste opérations'!B61,'Liste opérations'!C63,IF($L$8='Liste opérations'!$K$56,'Liste opérations'!L63,IF($L$8='Liste opérations'!$T$56,'Liste opérations'!U63,IF($L$8='Liste opérations'!$AC$56,'Liste opérations'!AD63,IF($L$8='Liste opérations'!$B$109,'Liste opérations'!C116,IF($L$8='Liste opérations'!$K$109,'Liste opérations'!L116,IF($L$8='Liste opérations'!$T$109,'Liste opérations'!U116,IF($L$8='Liste opérations'!$AC$109,'Liste opérations'!AD116,IF($L$8='Liste opérations'!$B$162,'Liste opérations'!C169,IF($L$8='Liste opérations'!$T$162,'Liste opérations'!U169,IF($L$8='Liste opérations'!$AC$162,'Liste opérations'!AD169,IF($L$8='Liste opérations'!$B$233,'Liste opérations'!C240,IF($L$8='Liste opérations'!$K$232,'Liste opérations'!L239,IF($L$8='Liste opérations'!$T$232,'Liste opérations'!U239,IF($L$8='Liste opérations'!$AC$232,'Liste opérations'!AD239,IF($L$8='Liste opérations'!$B$56,'Liste opérations'!C63,FALSE))))))))))))))))))))</f>
        <v>0</v>
      </c>
      <c r="M77" s="102" t="b">
        <f>IF('Tableau de comparaison'!$L$8='Liste opérations'!$B$3,'Liste opérations'!D10,IF($L$8='Liste opérations'!$K$3,'Liste opérations'!M10,IF($L$8='Liste opérations'!$T$3,'Liste opérations'!V10,IF($L$8='Liste opérations'!$AC$3,'Liste opérations'!AE10,IF($L$8='Liste opérations'!C61,'Liste opérations'!D63,IF($L$8='Liste opérations'!$K$56,'Liste opérations'!M63,IF($L$8='Liste opérations'!$T$56,'Liste opérations'!V63,IF($L$8='Liste opérations'!$AC$56,'Liste opérations'!AE63,IF($L$8='Liste opérations'!$B$109,'Liste opérations'!D116,IF($L$8='Liste opérations'!$K$109,'Liste opérations'!M116,IF($L$8='Liste opérations'!$T$109,'Liste opérations'!V116,IF($L$8='Liste opérations'!$AC$109,'Liste opérations'!AE116,IF($L$8='Liste opérations'!$B$162,'Liste opérations'!D169,IF($L$8='Liste opérations'!$T$162,'Liste opérations'!V169,IF($L$8='Liste opérations'!$AC$162,'Liste opérations'!AE169,IF($L$8='Liste opérations'!$B$233,'Liste opérations'!D240,IF($L$8='Liste opérations'!$K$232,'Liste opérations'!M239,IF($L$8='Liste opérations'!$T$232,'Liste opérations'!V239,IF($L$8='Liste opérations'!$AC$232,'Liste opérations'!AE239,IF($L$8='Liste opérations'!$B$56,'Liste opérations'!D63,FALSE))))))))))))))))))))</f>
        <v>0</v>
      </c>
      <c r="N77" s="102" t="b">
        <f>IF('Tableau de comparaison'!$L$8='Liste opérations'!$B$3,'Liste opérations'!E10,IF($L$8='Liste opérations'!$K$3,'Liste opérations'!N10,IF($L$8='Liste opérations'!$T$3,'Liste opérations'!W10,IF($L$8='Liste opérations'!$AC$3,'Liste opérations'!AF10,IF($L$8='Liste opérations'!D61,'Liste opérations'!E63,IF($L$8='Liste opérations'!$K$56,'Liste opérations'!N63,IF($L$8='Liste opérations'!$T$56,'Liste opérations'!W63,IF($L$8='Liste opérations'!$AC$56,'Liste opérations'!AF63,IF($L$8='Liste opérations'!$B$109,'Liste opérations'!E116,IF($L$8='Liste opérations'!$K$109,'Liste opérations'!N116,IF($L$8='Liste opérations'!$T$109,'Liste opérations'!W116,IF($L$8='Liste opérations'!$AC$109,'Liste opérations'!AF116,IF($L$8='Liste opérations'!$B$162,'Liste opérations'!E169,IF($L$8='Liste opérations'!$T$162,'Liste opérations'!W169,IF($L$8='Liste opérations'!$AC$162,'Liste opérations'!AF169,IF($L$8='Liste opérations'!$B$233,'Liste opérations'!E240,IF($L$8='Liste opérations'!$K$232,'Liste opérations'!N239,IF($L$8='Liste opérations'!$T$232,'Liste opérations'!W239,IF($L$8='Liste opérations'!$AC$232,'Liste opérations'!AF239,IF($L$8='Liste opérations'!$B$56,'Liste opérations'!E63,FALSE))))))))))))))))))))</f>
        <v>0</v>
      </c>
      <c r="O77" s="102" t="b">
        <f>IF('Tableau de comparaison'!$L$8='Liste opérations'!$B$3,'Liste opérations'!F10,IF($L$8='Liste opérations'!$K$3,'Liste opérations'!O10,IF($L$8='Liste opérations'!$T$3,'Liste opérations'!X10,IF($L$8='Liste opérations'!$AC$3,'Liste opérations'!AG10,IF($L$8='Liste opérations'!E61,'Liste opérations'!F63,IF($L$8='Liste opérations'!$K$56,'Liste opérations'!O63,IF($L$8='Liste opérations'!$T$56,'Liste opérations'!X63,IF($L$8='Liste opérations'!$AC$56,'Liste opérations'!AG63,IF($L$8='Liste opérations'!$B$109,'Liste opérations'!F116,IF($L$8='Liste opérations'!$K$109,'Liste opérations'!O116,IF($L$8='Liste opérations'!$T$109,'Liste opérations'!X116,IF($L$8='Liste opérations'!$AC$109,'Liste opérations'!AG116,IF($L$8='Liste opérations'!$B$162,'Liste opérations'!F169,IF($L$8='Liste opérations'!$T$162,'Liste opérations'!X169,IF($L$8='Liste opérations'!$AC$162,'Liste opérations'!AG169,IF($L$8='Liste opérations'!$B$233,'Liste opérations'!F240,IF($L$8='Liste opérations'!$K$232,'Liste opérations'!O239,IF($L$8='Liste opérations'!$T$232,'Liste opérations'!X239,IF($L$8='Liste opérations'!$AC$232,'Liste opérations'!AG239,IF($L$8='Liste opérations'!$B$56,'Liste opérations'!F63,FALSE))))))))))))))))))))</f>
        <v>0</v>
      </c>
      <c r="P77" s="102" t="b">
        <f>IF('Tableau de comparaison'!$L$8='Liste opérations'!$B$3,'Liste opérations'!G10,IF($L$8='Liste opérations'!$K$3,'Liste opérations'!P10,IF($L$8='Liste opérations'!$T$3,'Liste opérations'!Y10,IF($L$8='Liste opérations'!$AC$3,'Liste opérations'!AH10,IF($L$8='Liste opérations'!F61,'Liste opérations'!G63,IF($L$8='Liste opérations'!$K$56,'Liste opérations'!P63,IF($L$8='Liste opérations'!$T$56,'Liste opérations'!Y63,IF($L$8='Liste opérations'!$AC$56,'Liste opérations'!AH63,IF($L$8='Liste opérations'!$B$109,'Liste opérations'!G116,IF($L$8='Liste opérations'!$K$109,'Liste opérations'!P116,IF($L$8='Liste opérations'!$T$109,'Liste opérations'!Y116,IF($L$8='Liste opérations'!$AC$109,'Liste opérations'!AH116,IF($L$8='Liste opérations'!$B$162,'Liste opérations'!G169,IF($L$8='Liste opérations'!$T$162,'Liste opérations'!Y169,IF($L$8='Liste opérations'!$AC$162,'Liste opérations'!AH169,IF($L$8='Liste opérations'!$B$233,'Liste opérations'!G240,IF($L$8='Liste opérations'!$K$232,'Liste opérations'!P239,IF($L$8='Liste opérations'!$T$232,'Liste opérations'!Y239,IF($L$8='Liste opérations'!$AC$232,'Liste opérations'!AH239,IF($L$8='Liste opérations'!$B$56,'Liste opérations'!G63,FALSE))))))))))))))))))))</f>
        <v>0</v>
      </c>
      <c r="Q77" s="102" t="b">
        <f>IF('Tableau de comparaison'!$L$8='Liste opérations'!$B$3,'Liste opérations'!H10,IF($L$8='Liste opérations'!$K$3,'Liste opérations'!Q10,IF($L$8='Liste opérations'!$T$3,'Liste opérations'!Z10,IF($L$8='Liste opérations'!$AC$3,'Liste opérations'!AI10,IF($L$8='Liste opérations'!G61,'Liste opérations'!H63,IF($L$8='Liste opérations'!$K$56,'Liste opérations'!Q63,IF($L$8='Liste opérations'!$T$56,'Liste opérations'!Z63,IF($L$8='Liste opérations'!$AC$56,'Liste opérations'!AI63,IF($L$8='Liste opérations'!$B$109,'Liste opérations'!H116,IF($L$8='Liste opérations'!$K$109,'Liste opérations'!Q116,IF($L$8='Liste opérations'!$T$109,'Liste opérations'!Z116,IF($L$8='Liste opérations'!$AC$109,'Liste opérations'!AI116,IF($L$8='Liste opérations'!$B$162,'Liste opérations'!H169,IF($L$8='Liste opérations'!$T$162,'Liste opérations'!Z169,IF($L$8='Liste opérations'!$AC$162,'Liste opérations'!AI169,IF($L$8='Liste opérations'!$B$233,'Liste opérations'!H240,IF($L$8='Liste opérations'!$K$232,'Liste opérations'!Q239,IF($L$8='Liste opérations'!$T$232,'Liste opérations'!Z239,IF($L$8='Liste opérations'!$AC$232,'Liste opérations'!AI239,IF($L$8='Liste opérations'!$B$56,'Liste opérations'!H63,FALSE))))))))))))))))))))</f>
        <v>0</v>
      </c>
      <c r="R77" s="102" t="b">
        <f>IF('Tableau de comparaison'!$L$8='Liste opérations'!$B$3,'Liste opérations'!I10,IF($L$8='Liste opérations'!$K$3,'Liste opérations'!R10,IF($L$8='Liste opérations'!$T$3,'Liste opérations'!AA10,IF($L$8='Liste opérations'!$AC$3,'Liste opérations'!AJ10,IF($L$8='Liste opérations'!H61,'Liste opérations'!I63,IF($L$8='Liste opérations'!$K$56,'Liste opérations'!R63,IF($L$8='Liste opérations'!$T$56,'Liste opérations'!AA63,IF($L$8='Liste opérations'!$AC$56,'Liste opérations'!AJ63,IF($L$8='Liste opérations'!$B$109,'Liste opérations'!I116,IF($L$8='Liste opérations'!$K$109,'Liste opérations'!R116,IF($L$8='Liste opérations'!$T$109,'Liste opérations'!AA116,IF($L$8='Liste opérations'!$AC$109,'Liste opérations'!AJ116,IF($L$8='Liste opérations'!$B$162,'Liste opérations'!I169,IF($L$8='Liste opérations'!$T$162,'Liste opérations'!AA169,IF($L$8='Liste opérations'!$AC$162,'Liste opérations'!AJ169,IF($L$8='Liste opérations'!$B$233,'Liste opérations'!I240,IF($L$8='Liste opérations'!$K$232,'Liste opérations'!R239,IF($L$8='Liste opérations'!$T$232,'Liste opérations'!AA239,IF($L$8='Liste opérations'!$AC$232,'Liste opérations'!AJ239,IF($L$8='Liste opérations'!$B$56,'Liste opérations'!I63,FALSE))))))))))))))))))))</f>
        <v>0</v>
      </c>
      <c r="S77" s="98" t="b">
        <f>IF('Tableau de comparaison'!$L$8='Liste opérations'!$B$3,'Liste opérations'!J10,IF($L$8='Liste opérations'!$K$3,'Liste opérations'!S10,IF($L$8='Liste opérations'!$T$3,'Liste opérations'!AB10,IF($L$8='Liste opérations'!$AC$3,'Liste opérations'!AK10,IF($L$8='Liste opérations'!I61,'Liste opérations'!J63,IF($L$8='Liste opérations'!$K$56,'Liste opérations'!S63,IF($L$8='Liste opérations'!$T$56,'Liste opérations'!AB63,IF($L$8='Liste opérations'!$AC$56,'Liste opérations'!AK63,IF($L$8='Liste opérations'!$B$109,'Liste opérations'!J116,IF($L$8='Liste opérations'!$K$109,'Liste opérations'!S116,IF($L$8='Liste opérations'!$T$109,'Liste opérations'!AB116,IF($L$8='Liste opérations'!$AC$109,'Liste opérations'!AK116,IF($L$8='Liste opérations'!$B$162,'Liste opérations'!J169,IF($L$8='Liste opérations'!$T$162,'Liste opérations'!AB169,IF($L$8='Liste opérations'!$AC$162,'Liste opérations'!#REF!,IF($L$8='Liste opérations'!$B$233,'Liste opérations'!AK169,IF($L$8='Liste opérations'!$K$232,'Liste opérations'!S239,IF($L$8='Liste opérations'!$T$232,'Liste opérations'!AB239,IF($L$8='Liste opérations'!$AC$232,'Liste opérations'!#REF!,IF($L$8='Liste opérations'!$B$56,'Liste opérations'!J63,FALSE))))))))))))))))))))</f>
        <v>0</v>
      </c>
      <c r="V77" s="11"/>
      <c r="W77" s="11"/>
      <c r="AN77" s="11"/>
      <c r="AO77" s="11"/>
      <c r="AP77" s="11"/>
      <c r="AQ77" s="11"/>
      <c r="AR77" s="11"/>
      <c r="AS77" s="11"/>
      <c r="AT77" s="2"/>
      <c r="AU77" s="2"/>
      <c r="AV77" s="2"/>
      <c r="AW77" s="2"/>
      <c r="AX77" s="2"/>
      <c r="AY77" s="2"/>
      <c r="AZ77" s="2"/>
      <c r="BA77" s="2"/>
      <c r="BB77" s="2"/>
      <c r="BC77" s="2"/>
      <c r="BD77" s="2"/>
      <c r="BE77" s="2"/>
      <c r="BF77" s="2"/>
      <c r="BG77" s="2"/>
      <c r="BH77" s="11"/>
      <c r="BI77" s="11"/>
      <c r="BJ77" s="11"/>
      <c r="BK77" s="11"/>
      <c r="BL77" s="2"/>
      <c r="BM77" s="2"/>
      <c r="BN77" s="11"/>
      <c r="BO77" s="2"/>
      <c r="BP77" s="2"/>
      <c r="BQ77" s="11"/>
      <c r="BR77" s="2"/>
      <c r="BS77" s="2"/>
      <c r="BT77" s="11"/>
      <c r="BU77" s="2"/>
      <c r="BV77" s="2"/>
      <c r="BW77" s="11"/>
      <c r="BX77" s="2"/>
      <c r="BY77" s="2"/>
      <c r="BZ77" s="11"/>
      <c r="CA77" s="2"/>
      <c r="CB77" s="2"/>
      <c r="CC77" s="11"/>
      <c r="CD77" s="2"/>
      <c r="CE77" s="2"/>
      <c r="CG77" s="2"/>
      <c r="CH77" s="2"/>
    </row>
    <row r="78" spans="2:182" ht="17.25" customHeight="1">
      <c r="B78" s="529"/>
      <c r="C78" s="70"/>
      <c r="D78" s="58"/>
      <c r="E78" s="61"/>
      <c r="F78" s="64"/>
      <c r="G78" s="67"/>
      <c r="H78" s="55"/>
      <c r="I78" s="81"/>
      <c r="K78" s="517"/>
      <c r="L78" s="101" t="b">
        <f>IF('Tableau de comparaison'!$L$8='Liste opérations'!$B$3,'Liste opérations'!C11,IF($L$8='Liste opérations'!$K$3,'Liste opérations'!L11,IF($L$8='Liste opérations'!$T$3,'Liste opérations'!U11,IF($L$8='Liste opérations'!$AC$3,'Liste opérations'!AD11,IF($L$8='Liste opérations'!B62,'Liste opérations'!C64,IF($L$8='Liste opérations'!$K$56,'Liste opérations'!L64,IF($L$8='Liste opérations'!$T$56,'Liste opérations'!U64,IF($L$8='Liste opérations'!$AC$56,'Liste opérations'!AD64,IF($L$8='Liste opérations'!$B$109,'Liste opérations'!C117,IF($L$8='Liste opérations'!$K$109,'Liste opérations'!L117,IF($L$8='Liste opérations'!$T$109,'Liste opérations'!U117,IF($L$8='Liste opérations'!$AC$109,'Liste opérations'!AD117,IF($L$8='Liste opérations'!$B$162,'Liste opérations'!C170,IF($L$8='Liste opérations'!$T$162,'Liste opérations'!U170,IF($L$8='Liste opérations'!$AC$162,'Liste opérations'!AD170,IF($L$8='Liste opérations'!$B$233,'Liste opérations'!C241,IF($L$8='Liste opérations'!$K$232,'Liste opérations'!L240,IF($L$8='Liste opérations'!$T$232,'Liste opérations'!U240,IF($L$8='Liste opérations'!$AC$232,'Liste opérations'!AD240,IF($L$8='Liste opérations'!$B$56,'Liste opérations'!C64,FALSE))))))))))))))))))))</f>
        <v>0</v>
      </c>
      <c r="M78" s="102" t="b">
        <f>IF('Tableau de comparaison'!$L$8='Liste opérations'!$B$3,'Liste opérations'!D11,IF($L$8='Liste opérations'!$K$3,'Liste opérations'!M11,IF($L$8='Liste opérations'!$T$3,'Liste opérations'!V11,IF($L$8='Liste opérations'!$AC$3,'Liste opérations'!AE11,IF($L$8='Liste opérations'!C62,'Liste opérations'!D64,IF($L$8='Liste opérations'!$K$56,'Liste opérations'!M64,IF($L$8='Liste opérations'!$T$56,'Liste opérations'!V64,IF($L$8='Liste opérations'!$AC$56,'Liste opérations'!AE64,IF($L$8='Liste opérations'!$B$109,'Liste opérations'!D117,IF($L$8='Liste opérations'!$K$109,'Liste opérations'!M117,IF($L$8='Liste opérations'!$T$109,'Liste opérations'!V117,IF($L$8='Liste opérations'!$AC$109,'Liste opérations'!AE117,IF($L$8='Liste opérations'!$B$162,'Liste opérations'!D170,IF($L$8='Liste opérations'!$T$162,'Liste opérations'!V170,IF($L$8='Liste opérations'!$AC$162,'Liste opérations'!AE170,IF($L$8='Liste opérations'!$B$233,'Liste opérations'!D241,IF($L$8='Liste opérations'!$K$232,'Liste opérations'!M240,IF($L$8='Liste opérations'!$T$232,'Liste opérations'!V240,IF($L$8='Liste opérations'!$AC$232,'Liste opérations'!AE240,IF($L$8='Liste opérations'!$B$56,'Liste opérations'!D64,FALSE))))))))))))))))))))</f>
        <v>0</v>
      </c>
      <c r="N78" s="102" t="b">
        <f>IF('Tableau de comparaison'!$L$8='Liste opérations'!$B$3,'Liste opérations'!E11,IF($L$8='Liste opérations'!$K$3,'Liste opérations'!N11,IF($L$8='Liste opérations'!$T$3,'Liste opérations'!W11,IF($L$8='Liste opérations'!$AC$3,'Liste opérations'!AF11,IF($L$8='Liste opérations'!D62,'Liste opérations'!E64,IF($L$8='Liste opérations'!$K$56,'Liste opérations'!N64,IF($L$8='Liste opérations'!$T$56,'Liste opérations'!W64,IF($L$8='Liste opérations'!$AC$56,'Liste opérations'!AF64,IF($L$8='Liste opérations'!$B$109,'Liste opérations'!E117,IF($L$8='Liste opérations'!$K$109,'Liste opérations'!N117,IF($L$8='Liste opérations'!$T$109,'Liste opérations'!W117,IF($L$8='Liste opérations'!$AC$109,'Liste opérations'!AF117,IF($L$8='Liste opérations'!$B$162,'Liste opérations'!E170,IF($L$8='Liste opérations'!$T$162,'Liste opérations'!W170,IF($L$8='Liste opérations'!$AC$162,'Liste opérations'!AF170,IF($L$8='Liste opérations'!$B$233,'Liste opérations'!E241,IF($L$8='Liste opérations'!$K$232,'Liste opérations'!N240,IF($L$8='Liste opérations'!$T$232,'Liste opérations'!W240,IF($L$8='Liste opérations'!$AC$232,'Liste opérations'!AF240,IF($L$8='Liste opérations'!$B$56,'Liste opérations'!E64,FALSE))))))))))))))))))))</f>
        <v>0</v>
      </c>
      <c r="O78" s="102" t="b">
        <f>IF('Tableau de comparaison'!$L$8='Liste opérations'!$B$3,'Liste opérations'!F11,IF($L$8='Liste opérations'!$K$3,'Liste opérations'!O11,IF($L$8='Liste opérations'!$T$3,'Liste opérations'!X11,IF($L$8='Liste opérations'!$AC$3,'Liste opérations'!AG11,IF($L$8='Liste opérations'!E62,'Liste opérations'!F64,IF($L$8='Liste opérations'!$K$56,'Liste opérations'!O64,IF($L$8='Liste opérations'!$T$56,'Liste opérations'!X64,IF($L$8='Liste opérations'!$AC$56,'Liste opérations'!AG64,IF($L$8='Liste opérations'!$B$109,'Liste opérations'!F117,IF($L$8='Liste opérations'!$K$109,'Liste opérations'!O117,IF($L$8='Liste opérations'!$T$109,'Liste opérations'!X117,IF($L$8='Liste opérations'!$AC$109,'Liste opérations'!AG117,IF($L$8='Liste opérations'!$B$162,'Liste opérations'!F170,IF($L$8='Liste opérations'!$T$162,'Liste opérations'!X170,IF($L$8='Liste opérations'!$AC$162,'Liste opérations'!AG170,IF($L$8='Liste opérations'!$B$233,'Liste opérations'!F241,IF($L$8='Liste opérations'!$K$232,'Liste opérations'!O240,IF($L$8='Liste opérations'!$T$232,'Liste opérations'!X240,IF($L$8='Liste opérations'!$AC$232,'Liste opérations'!AG240,IF($L$8='Liste opérations'!$B$56,'Liste opérations'!F64,FALSE))))))))))))))))))))</f>
        <v>0</v>
      </c>
      <c r="P78" s="102" t="b">
        <f>IF('Tableau de comparaison'!$L$8='Liste opérations'!$B$3,'Liste opérations'!G11,IF($L$8='Liste opérations'!$K$3,'Liste opérations'!P11,IF($L$8='Liste opérations'!$T$3,'Liste opérations'!Y11,IF($L$8='Liste opérations'!$AC$3,'Liste opérations'!AH11,IF($L$8='Liste opérations'!F62,'Liste opérations'!G64,IF($L$8='Liste opérations'!$K$56,'Liste opérations'!P64,IF($L$8='Liste opérations'!$T$56,'Liste opérations'!Y64,IF($L$8='Liste opérations'!$AC$56,'Liste opérations'!AH64,IF($L$8='Liste opérations'!$B$109,'Liste opérations'!G117,IF($L$8='Liste opérations'!$K$109,'Liste opérations'!P117,IF($L$8='Liste opérations'!$T$109,'Liste opérations'!Y117,IF($L$8='Liste opérations'!$AC$109,'Liste opérations'!AH117,IF($L$8='Liste opérations'!$B$162,'Liste opérations'!G170,IF($L$8='Liste opérations'!$T$162,'Liste opérations'!Y170,IF($L$8='Liste opérations'!$AC$162,'Liste opérations'!AH170,IF($L$8='Liste opérations'!$B$233,'Liste opérations'!G241,IF($L$8='Liste opérations'!$K$232,'Liste opérations'!P240,IF($L$8='Liste opérations'!$T$232,'Liste opérations'!Y240,IF($L$8='Liste opérations'!$AC$232,'Liste opérations'!AH240,IF($L$8='Liste opérations'!$B$56,'Liste opérations'!G64,FALSE))))))))))))))))))))</f>
        <v>0</v>
      </c>
      <c r="Q78" s="102" t="b">
        <f>IF('Tableau de comparaison'!$L$8='Liste opérations'!$B$3,'Liste opérations'!H11,IF($L$8='Liste opérations'!$K$3,'Liste opérations'!Q11,IF($L$8='Liste opérations'!$T$3,'Liste opérations'!Z11,IF($L$8='Liste opérations'!$AC$3,'Liste opérations'!AI11,IF($L$8='Liste opérations'!G62,'Liste opérations'!H64,IF($L$8='Liste opérations'!$K$56,'Liste opérations'!Q64,IF($L$8='Liste opérations'!$T$56,'Liste opérations'!Z64,IF($L$8='Liste opérations'!$AC$56,'Liste opérations'!AI64,IF($L$8='Liste opérations'!$B$109,'Liste opérations'!H117,IF($L$8='Liste opérations'!$K$109,'Liste opérations'!Q117,IF($L$8='Liste opérations'!$T$109,'Liste opérations'!Z117,IF($L$8='Liste opérations'!$AC$109,'Liste opérations'!AI117,IF($L$8='Liste opérations'!$B$162,'Liste opérations'!H170,IF($L$8='Liste opérations'!$T$162,'Liste opérations'!Z170,IF($L$8='Liste opérations'!$AC$162,'Liste opérations'!AI170,IF($L$8='Liste opérations'!$B$233,'Liste opérations'!H241,IF($L$8='Liste opérations'!$K$232,'Liste opérations'!Q240,IF($L$8='Liste opérations'!$T$232,'Liste opérations'!Z240,IF($L$8='Liste opérations'!$AC$232,'Liste opérations'!AI240,IF($L$8='Liste opérations'!$B$56,'Liste opérations'!H64,FALSE))))))))))))))))))))</f>
        <v>0</v>
      </c>
      <c r="R78" s="102" t="b">
        <f>IF('Tableau de comparaison'!$L$8='Liste opérations'!$B$3,'Liste opérations'!I11,IF($L$8='Liste opérations'!$K$3,'Liste opérations'!R11,IF($L$8='Liste opérations'!$T$3,'Liste opérations'!AA11,IF($L$8='Liste opérations'!$AC$3,'Liste opérations'!AJ11,IF($L$8='Liste opérations'!H62,'Liste opérations'!I64,IF($L$8='Liste opérations'!$K$56,'Liste opérations'!R64,IF($L$8='Liste opérations'!$T$56,'Liste opérations'!AA64,IF($L$8='Liste opérations'!$AC$56,'Liste opérations'!AJ64,IF($L$8='Liste opérations'!$B$109,'Liste opérations'!I117,IF($L$8='Liste opérations'!$K$109,'Liste opérations'!R117,IF($L$8='Liste opérations'!$T$109,'Liste opérations'!AA117,IF($L$8='Liste opérations'!$AC$109,'Liste opérations'!AJ117,IF($L$8='Liste opérations'!$B$162,'Liste opérations'!I170,IF($L$8='Liste opérations'!$T$162,'Liste opérations'!AA170,IF($L$8='Liste opérations'!$AC$162,'Liste opérations'!AJ170,IF($L$8='Liste opérations'!$B$233,'Liste opérations'!I241,IF($L$8='Liste opérations'!$K$232,'Liste opérations'!R240,IF($L$8='Liste opérations'!$T$232,'Liste opérations'!AA240,IF($L$8='Liste opérations'!$AC$232,'Liste opérations'!AJ240,IF($L$8='Liste opérations'!$B$56,'Liste opérations'!I64,FALSE))))))))))))))))))))</f>
        <v>0</v>
      </c>
      <c r="S78" s="98" t="b">
        <f>IF('Tableau de comparaison'!$L$8='Liste opérations'!$B$3,'Liste opérations'!J11,IF($L$8='Liste opérations'!$K$3,'Liste opérations'!S11,IF($L$8='Liste opérations'!$T$3,'Liste opérations'!AB11,IF($L$8='Liste opérations'!$AC$3,'Liste opérations'!AK11,IF($L$8='Liste opérations'!I62,'Liste opérations'!J64,IF($L$8='Liste opérations'!$K$56,'Liste opérations'!S64,IF($L$8='Liste opérations'!$T$56,'Liste opérations'!AB64,IF($L$8='Liste opérations'!$AC$56,'Liste opérations'!AK64,IF($L$8='Liste opérations'!$B$109,'Liste opérations'!J117,IF($L$8='Liste opérations'!$K$109,'Liste opérations'!S117,IF($L$8='Liste opérations'!$T$109,'Liste opérations'!AB117,IF($L$8='Liste opérations'!$AC$109,'Liste opérations'!AK117,IF($L$8='Liste opérations'!$B$162,'Liste opérations'!J170,IF($L$8='Liste opérations'!$T$162,'Liste opérations'!AB170,IF($L$8='Liste opérations'!$AC$162,'Liste opérations'!#REF!,IF($L$8='Liste opérations'!$B$233,'Liste opérations'!AK170,IF($L$8='Liste opérations'!$K$232,'Liste opérations'!S240,IF($L$8='Liste opérations'!$T$232,'Liste opérations'!AB240,IF($L$8='Liste opérations'!$AC$232,'Liste opérations'!#REF!,IF($L$8='Liste opérations'!$B$56,'Liste opérations'!J64,FALSE))))))))))))))))))))</f>
        <v>0</v>
      </c>
      <c r="V78" s="11"/>
      <c r="W78" s="11"/>
      <c r="AN78" s="11"/>
      <c r="AO78" s="11"/>
      <c r="AP78" s="11"/>
      <c r="AQ78" s="11"/>
      <c r="AR78" s="11"/>
      <c r="AS78" s="11"/>
      <c r="AT78" s="2"/>
      <c r="AU78" s="2"/>
      <c r="AV78" s="2"/>
      <c r="AW78" s="2"/>
      <c r="AX78" s="2"/>
      <c r="AY78" s="2"/>
      <c r="AZ78" s="2"/>
      <c r="BA78" s="2"/>
      <c r="BB78" s="2"/>
      <c r="BC78" s="2"/>
      <c r="BD78" s="2"/>
      <c r="BE78" s="2"/>
      <c r="BF78" s="2"/>
      <c r="BG78" s="2"/>
      <c r="BH78" s="11"/>
      <c r="BI78" s="11"/>
      <c r="BJ78" s="11"/>
      <c r="BK78" s="11"/>
      <c r="BL78" s="2"/>
      <c r="BM78" s="2"/>
      <c r="BN78" s="11"/>
      <c r="BO78" s="2"/>
      <c r="BP78" s="2"/>
      <c r="BQ78" s="11"/>
      <c r="BR78" s="2"/>
      <c r="BS78" s="2"/>
      <c r="BT78" s="11"/>
      <c r="BU78" s="2"/>
      <c r="BV78" s="2"/>
      <c r="BW78" s="11"/>
      <c r="BX78" s="2"/>
      <c r="BY78" s="2"/>
      <c r="BZ78" s="11"/>
      <c r="CA78" s="2"/>
      <c r="CB78" s="2"/>
      <c r="CC78" s="11"/>
      <c r="CD78" s="2"/>
      <c r="CE78" s="2"/>
      <c r="CG78" s="2"/>
      <c r="CH78" s="2"/>
    </row>
    <row r="79" spans="2:182" ht="17.25" customHeight="1" thickBot="1">
      <c r="B79" s="530"/>
      <c r="C79" s="70"/>
      <c r="D79" s="58"/>
      <c r="E79" s="62"/>
      <c r="F79" s="65"/>
      <c r="G79" s="68"/>
      <c r="H79" s="56"/>
      <c r="I79" s="82"/>
      <c r="K79" s="518"/>
      <c r="L79" s="101" t="b">
        <f>IF('Tableau de comparaison'!$L$8='Liste opérations'!$B$3,'Liste opérations'!C12,IF($L$8='Liste opérations'!$K$3,'Liste opérations'!L12,IF($L$8='Liste opérations'!$T$3,'Liste opérations'!U12,IF($L$8='Liste opérations'!$AC$3,'Liste opérations'!AD12,IF($L$8='Liste opérations'!B63,'Liste opérations'!C65,IF($L$8='Liste opérations'!$K$56,'Liste opérations'!L65,IF($L$8='Liste opérations'!$T$56,'Liste opérations'!U65,IF($L$8='Liste opérations'!$AC$56,'Liste opérations'!AD65,IF($L$8='Liste opérations'!$B$109,'Liste opérations'!C118,IF($L$8='Liste opérations'!$K$109,'Liste opérations'!L118,IF($L$8='Liste opérations'!$T$109,'Liste opérations'!U118,IF($L$8='Liste opérations'!$AC$109,'Liste opérations'!AD118,IF($L$8='Liste opérations'!$B$162,'Liste opérations'!C171,IF($L$8='Liste opérations'!$T$162,'Liste opérations'!U171,IF($L$8='Liste opérations'!$AC$162,'Liste opérations'!AD171,IF($L$8='Liste opérations'!$B$233,'Liste opérations'!C242,IF($L$8='Liste opérations'!$K$232,'Liste opérations'!L241,IF($L$8='Liste opérations'!$T$232,'Liste opérations'!U241,IF($L$8='Liste opérations'!$AC$232,'Liste opérations'!AD241,IF($L$8='Liste opérations'!$B$56,'Liste opérations'!C65,FALSE))))))))))))))))))))</f>
        <v>0</v>
      </c>
      <c r="M79" s="102" t="b">
        <f>IF('Tableau de comparaison'!$L$8='Liste opérations'!$B$3,'Liste opérations'!D12,IF($L$8='Liste opérations'!$K$3,'Liste opérations'!M12,IF($L$8='Liste opérations'!$T$3,'Liste opérations'!V12,IF($L$8='Liste opérations'!$AC$3,'Liste opérations'!AE12,IF($L$8='Liste opérations'!C63,'Liste opérations'!D65,IF($L$8='Liste opérations'!$K$56,'Liste opérations'!M65,IF($L$8='Liste opérations'!$T$56,'Liste opérations'!V65,IF($L$8='Liste opérations'!$AC$56,'Liste opérations'!AE65,IF($L$8='Liste opérations'!$B$109,'Liste opérations'!D118,IF($L$8='Liste opérations'!$K$109,'Liste opérations'!M118,IF($L$8='Liste opérations'!$T$109,'Liste opérations'!V118,IF($L$8='Liste opérations'!$AC$109,'Liste opérations'!AE118,IF($L$8='Liste opérations'!$B$162,'Liste opérations'!D171,IF($L$8='Liste opérations'!$T$162,'Liste opérations'!V171,IF($L$8='Liste opérations'!$AC$162,'Liste opérations'!AE171,IF($L$8='Liste opérations'!$B$233,'Liste opérations'!D242,IF($L$8='Liste opérations'!$K$232,'Liste opérations'!M241,IF($L$8='Liste opérations'!$T$232,'Liste opérations'!V241,IF($L$8='Liste opérations'!$AC$232,'Liste opérations'!AE241,IF($L$8='Liste opérations'!$B$56,'Liste opérations'!D65,FALSE))))))))))))))))))))</f>
        <v>0</v>
      </c>
      <c r="N79" s="102" t="b">
        <f>IF('Tableau de comparaison'!$L$8='Liste opérations'!$B$3,'Liste opérations'!E12,IF($L$8='Liste opérations'!$K$3,'Liste opérations'!N12,IF($L$8='Liste opérations'!$T$3,'Liste opérations'!W12,IF($L$8='Liste opérations'!$AC$3,'Liste opérations'!AF12,IF($L$8='Liste opérations'!D63,'Liste opérations'!E65,IF($L$8='Liste opérations'!$K$56,'Liste opérations'!N65,IF($L$8='Liste opérations'!$T$56,'Liste opérations'!W65,IF($L$8='Liste opérations'!$AC$56,'Liste opérations'!AF65,IF($L$8='Liste opérations'!$B$109,'Liste opérations'!E118,IF($L$8='Liste opérations'!$K$109,'Liste opérations'!N118,IF($L$8='Liste opérations'!$T$109,'Liste opérations'!W118,IF($L$8='Liste opérations'!$AC$109,'Liste opérations'!AF118,IF($L$8='Liste opérations'!$B$162,'Liste opérations'!E171,IF($L$8='Liste opérations'!$T$162,'Liste opérations'!W171,IF($L$8='Liste opérations'!$AC$162,'Liste opérations'!AF171,IF($L$8='Liste opérations'!$B$233,'Liste opérations'!E242,IF($L$8='Liste opérations'!$K$232,'Liste opérations'!N241,IF($L$8='Liste opérations'!$T$232,'Liste opérations'!W241,IF($L$8='Liste opérations'!$AC$232,'Liste opérations'!AF241,IF($L$8='Liste opérations'!$B$56,'Liste opérations'!E65,FALSE))))))))))))))))))))</f>
        <v>0</v>
      </c>
      <c r="O79" s="102" t="b">
        <f>IF('Tableau de comparaison'!$L$8='Liste opérations'!$B$3,'Liste opérations'!F12,IF($L$8='Liste opérations'!$K$3,'Liste opérations'!O12,IF($L$8='Liste opérations'!$T$3,'Liste opérations'!X12,IF($L$8='Liste opérations'!$AC$3,'Liste opérations'!AG12,IF($L$8='Liste opérations'!E63,'Liste opérations'!F65,IF($L$8='Liste opérations'!$K$56,'Liste opérations'!O65,IF($L$8='Liste opérations'!$T$56,'Liste opérations'!X65,IF($L$8='Liste opérations'!$AC$56,'Liste opérations'!AG65,IF($L$8='Liste opérations'!$B$109,'Liste opérations'!F118,IF($L$8='Liste opérations'!$K$109,'Liste opérations'!O118,IF($L$8='Liste opérations'!$T$109,'Liste opérations'!X118,IF($L$8='Liste opérations'!$AC$109,'Liste opérations'!AG118,IF($L$8='Liste opérations'!$B$162,'Liste opérations'!F171,IF($L$8='Liste opérations'!$T$162,'Liste opérations'!X171,IF($L$8='Liste opérations'!$AC$162,'Liste opérations'!AG171,IF($L$8='Liste opérations'!$B$233,'Liste opérations'!F242,IF($L$8='Liste opérations'!$K$232,'Liste opérations'!O241,IF($L$8='Liste opérations'!$T$232,'Liste opérations'!X241,IF($L$8='Liste opérations'!$AC$232,'Liste opérations'!AG241,IF($L$8='Liste opérations'!$B$56,'Liste opérations'!F65,FALSE))))))))))))))))))))</f>
        <v>0</v>
      </c>
      <c r="P79" s="102" t="b">
        <f>IF('Tableau de comparaison'!$L$8='Liste opérations'!$B$3,'Liste opérations'!G12,IF($L$8='Liste opérations'!$K$3,'Liste opérations'!P12,IF($L$8='Liste opérations'!$T$3,'Liste opérations'!Y12,IF($L$8='Liste opérations'!$AC$3,'Liste opérations'!AH12,IF($L$8='Liste opérations'!F63,'Liste opérations'!G65,IF($L$8='Liste opérations'!$K$56,'Liste opérations'!P65,IF($L$8='Liste opérations'!$T$56,'Liste opérations'!Y65,IF($L$8='Liste opérations'!$AC$56,'Liste opérations'!AH65,IF($L$8='Liste opérations'!$B$109,'Liste opérations'!G118,IF($L$8='Liste opérations'!$K$109,'Liste opérations'!P118,IF($L$8='Liste opérations'!$T$109,'Liste opérations'!Y118,IF($L$8='Liste opérations'!$AC$109,'Liste opérations'!AH118,IF($L$8='Liste opérations'!$B$162,'Liste opérations'!G171,IF($L$8='Liste opérations'!$T$162,'Liste opérations'!Y171,IF($L$8='Liste opérations'!$AC$162,'Liste opérations'!AH171,IF($L$8='Liste opérations'!$B$233,'Liste opérations'!G242,IF($L$8='Liste opérations'!$K$232,'Liste opérations'!P241,IF($L$8='Liste opérations'!$T$232,'Liste opérations'!Y241,IF($L$8='Liste opérations'!$AC$232,'Liste opérations'!AH241,IF($L$8='Liste opérations'!$B$56,'Liste opérations'!G65,FALSE))))))))))))))))))))</f>
        <v>0</v>
      </c>
      <c r="Q79" s="102" t="b">
        <f>IF('Tableau de comparaison'!$L$8='Liste opérations'!$B$3,'Liste opérations'!H12,IF($L$8='Liste opérations'!$K$3,'Liste opérations'!Q12,IF($L$8='Liste opérations'!$T$3,'Liste opérations'!Z12,IF($L$8='Liste opérations'!$AC$3,'Liste opérations'!AI12,IF($L$8='Liste opérations'!G63,'Liste opérations'!H65,IF($L$8='Liste opérations'!$K$56,'Liste opérations'!Q65,IF($L$8='Liste opérations'!$T$56,'Liste opérations'!Z65,IF($L$8='Liste opérations'!$AC$56,'Liste opérations'!AI65,IF($L$8='Liste opérations'!$B$109,'Liste opérations'!H118,IF($L$8='Liste opérations'!$K$109,'Liste opérations'!Q118,IF($L$8='Liste opérations'!$T$109,'Liste opérations'!Z118,IF($L$8='Liste opérations'!$AC$109,'Liste opérations'!AI118,IF($L$8='Liste opérations'!$B$162,'Liste opérations'!H171,IF($L$8='Liste opérations'!$T$162,'Liste opérations'!Z171,IF($L$8='Liste opérations'!$AC$162,'Liste opérations'!AI171,IF($L$8='Liste opérations'!$B$233,'Liste opérations'!H242,IF($L$8='Liste opérations'!$K$232,'Liste opérations'!Q241,IF($L$8='Liste opérations'!$T$232,'Liste opérations'!Z241,IF($L$8='Liste opérations'!$AC$232,'Liste opérations'!AI241,IF($L$8='Liste opérations'!$B$56,'Liste opérations'!H65,FALSE))))))))))))))))))))</f>
        <v>0</v>
      </c>
      <c r="R79" s="102" t="b">
        <f>IF('Tableau de comparaison'!$L$8='Liste opérations'!$B$3,'Liste opérations'!I12,IF($L$8='Liste opérations'!$K$3,'Liste opérations'!R12,IF($L$8='Liste opérations'!$T$3,'Liste opérations'!AA12,IF($L$8='Liste opérations'!$AC$3,'Liste opérations'!AJ12,IF($L$8='Liste opérations'!H63,'Liste opérations'!I65,IF($L$8='Liste opérations'!$K$56,'Liste opérations'!R65,IF($L$8='Liste opérations'!$T$56,'Liste opérations'!AA65,IF($L$8='Liste opérations'!$AC$56,'Liste opérations'!AJ65,IF($L$8='Liste opérations'!$B$109,'Liste opérations'!I118,IF($L$8='Liste opérations'!$K$109,'Liste opérations'!R118,IF($L$8='Liste opérations'!$T$109,'Liste opérations'!AA118,IF($L$8='Liste opérations'!$AC$109,'Liste opérations'!AJ118,IF($L$8='Liste opérations'!$B$162,'Liste opérations'!I171,IF($L$8='Liste opérations'!$T$162,'Liste opérations'!AA171,IF($L$8='Liste opérations'!$AC$162,'Liste opérations'!AJ171,IF($L$8='Liste opérations'!$B$233,'Liste opérations'!I242,IF($L$8='Liste opérations'!$K$232,'Liste opérations'!R241,IF($L$8='Liste opérations'!$T$232,'Liste opérations'!AA241,IF($L$8='Liste opérations'!$AC$232,'Liste opérations'!AJ241,IF($L$8='Liste opérations'!$B$56,'Liste opérations'!I65,FALSE))))))))))))))))))))</f>
        <v>0</v>
      </c>
      <c r="S79" s="98" t="b">
        <f>IF('Tableau de comparaison'!$L$8='Liste opérations'!$B$3,'Liste opérations'!J12,IF($L$8='Liste opérations'!$K$3,'Liste opérations'!S12,IF($L$8='Liste opérations'!$T$3,'Liste opérations'!AB12,IF($L$8='Liste opérations'!$AC$3,'Liste opérations'!AK12,IF($L$8='Liste opérations'!I63,'Liste opérations'!J65,IF($L$8='Liste opérations'!$K$56,'Liste opérations'!S65,IF($L$8='Liste opérations'!$T$56,'Liste opérations'!AB65,IF($L$8='Liste opérations'!$AC$56,'Liste opérations'!AK65,IF($L$8='Liste opérations'!$B$109,'Liste opérations'!J118,IF($L$8='Liste opérations'!$K$109,'Liste opérations'!S118,IF($L$8='Liste opérations'!$T$109,'Liste opérations'!AB118,IF($L$8='Liste opérations'!$AC$109,'Liste opérations'!AK118,IF($L$8='Liste opérations'!$B$162,'Liste opérations'!J171,IF($L$8='Liste opérations'!$T$162,'Liste opérations'!AB171,IF($L$8='Liste opérations'!$AC$162,'Liste opérations'!#REF!,IF($L$8='Liste opérations'!$B$233,'Liste opérations'!AK171,IF($L$8='Liste opérations'!$K$232,'Liste opérations'!S241,IF($L$8='Liste opérations'!$T$232,'Liste opérations'!AB241,IF($L$8='Liste opérations'!$AC$232,'Liste opérations'!#REF!,IF($L$8='Liste opérations'!$B$56,'Liste opérations'!J65,FALSE))))))))))))))))))))</f>
        <v>0</v>
      </c>
      <c r="V79" s="11"/>
      <c r="W79" s="11"/>
      <c r="AN79" s="11"/>
      <c r="AO79" s="11"/>
      <c r="AP79" s="11"/>
      <c r="AQ79" s="11"/>
      <c r="AR79" s="11"/>
      <c r="AS79" s="11"/>
      <c r="AT79" s="2"/>
      <c r="AU79" s="2"/>
      <c r="AV79" s="2"/>
      <c r="AW79" s="2"/>
      <c r="AX79" s="2"/>
      <c r="AY79" s="2"/>
      <c r="AZ79" s="2"/>
      <c r="BA79" s="2"/>
      <c r="BB79" s="2"/>
      <c r="BC79" s="2"/>
      <c r="BD79" s="2"/>
      <c r="BE79" s="2"/>
      <c r="BF79" s="2"/>
      <c r="BG79" s="2"/>
      <c r="BH79" s="11"/>
      <c r="BI79" s="11"/>
      <c r="BJ79" s="11"/>
      <c r="BK79" s="11"/>
      <c r="BL79" s="2"/>
      <c r="BM79" s="2"/>
      <c r="BN79" s="11"/>
      <c r="BO79" s="2"/>
      <c r="BP79" s="2"/>
      <c r="BQ79" s="11"/>
      <c r="BR79" s="2"/>
      <c r="BS79" s="2"/>
      <c r="BT79" s="11"/>
      <c r="BU79" s="2"/>
      <c r="BV79" s="2"/>
      <c r="BW79" s="11"/>
      <c r="BX79" s="2"/>
      <c r="BY79" s="2"/>
      <c r="BZ79" s="11"/>
      <c r="CA79" s="2"/>
      <c r="CB79" s="2"/>
      <c r="CC79" s="11"/>
      <c r="CD79" s="2"/>
      <c r="CE79" s="2"/>
      <c r="CG79" s="2"/>
      <c r="CH79" s="2"/>
    </row>
    <row r="80" spans="2:182" ht="17.25" customHeight="1">
      <c r="B80" s="534" t="s">
        <v>149</v>
      </c>
      <c r="C80" s="69">
        <v>150</v>
      </c>
      <c r="D80" s="57">
        <v>12</v>
      </c>
      <c r="E80" s="60" t="s">
        <v>151</v>
      </c>
      <c r="F80" s="63" t="s">
        <v>154</v>
      </c>
      <c r="G80" s="66"/>
      <c r="H80" s="54"/>
      <c r="I80" s="80"/>
      <c r="K80" s="516" t="b">
        <f>IF('Tableau de comparaison'!$L$8='Liste opérations'!$B$3,'Liste opérations'!B13,IF($L$8='Liste opérations'!$K$3,'Liste opérations'!K13,IF($L$8='Liste opérations'!$T$3,'Liste opérations'!T13,IF($L$8='Liste opérations'!$AC$3,'Liste opérations'!AC13,IF($L$8='Liste opérations'!A64,'Liste opérations'!B66,IF($L$8='Liste opérations'!$K$56,'Liste opérations'!K66,IF($L$8='Liste opérations'!$T$56,'Liste opérations'!T66,IF($L$8='Liste opérations'!$AC$56,'Liste opérations'!AC66,IF($L$8='Liste opérations'!$B$109,'Liste opérations'!B119,IF($L$8='Liste opérations'!$K$109,'Liste opérations'!K119,IF($L$8='Liste opérations'!$T$109,'Liste opérations'!T119,IF($L$8='Liste opérations'!$AC$109,'Liste opérations'!AC119,IF($L$8='Liste opérations'!$B$162,'Liste opérations'!B172,IF($L$8='Liste opérations'!$T$162,'Liste opérations'!T172,IF($L$8='Liste opérations'!$AC$162,'Liste opérations'!AC172,IF($L$8='Liste opérations'!$B$233,'Liste opérations'!B243,IF($L$8='Liste opérations'!$K$232,'Liste opérations'!K242,IF($L$8='Liste opérations'!$T$232,'Liste opérations'!T242,IF($L$8='Liste opérations'!$AC$232,'Liste opérations'!AC242,IF($L$8='Liste opérations'!$B$56,'Liste opérations'!B66,FALSE))))))))))))))))))))</f>
        <v>0</v>
      </c>
      <c r="L80" s="101" t="b">
        <f>IF('Tableau de comparaison'!$L$8='Liste opérations'!$B$3,'Liste opérations'!C13,IF($L$8='Liste opérations'!$K$3,'Liste opérations'!L13,IF($L$8='Liste opérations'!$T$3,'Liste opérations'!U13,IF($L$8='Liste opérations'!$AC$3,'Liste opérations'!AD13,IF($L$8='Liste opérations'!B64,'Liste opérations'!C66,IF($L$8='Liste opérations'!$K$56,'Liste opérations'!L66,IF($L$8='Liste opérations'!$T$56,'Liste opérations'!U66,IF($L$8='Liste opérations'!$AC$56,'Liste opérations'!AD66,IF($L$8='Liste opérations'!$B$109,'Liste opérations'!C119,IF($L$8='Liste opérations'!$K$109,'Liste opérations'!L119,IF($L$8='Liste opérations'!$T$109,'Liste opérations'!U119,IF($L$8='Liste opérations'!$AC$109,'Liste opérations'!AD119,IF($L$8='Liste opérations'!$B$162,'Liste opérations'!C172,IF($L$8='Liste opérations'!$T$162,'Liste opérations'!U172,IF($L$8='Liste opérations'!$AC$162,'Liste opérations'!AD172,IF($L$8='Liste opérations'!$B$233,'Liste opérations'!C243,IF($L$8='Liste opérations'!$K$232,'Liste opérations'!L242,IF($L$8='Liste opérations'!$T$232,'Liste opérations'!U242,IF($L$8='Liste opérations'!$AC$232,'Liste opérations'!AD242,IF($L$8='Liste opérations'!$B$56,'Liste opérations'!C66,FALSE))))))))))))))))))))</f>
        <v>0</v>
      </c>
      <c r="M80" s="102" t="b">
        <f>IF('Tableau de comparaison'!$L$8='Liste opérations'!$B$3,'Liste opérations'!D13,IF($L$8='Liste opérations'!$K$3,'Liste opérations'!M13,IF($L$8='Liste opérations'!$T$3,'Liste opérations'!V13,IF($L$8='Liste opérations'!$AC$3,'Liste opérations'!AE13,IF($L$8='Liste opérations'!C64,'Liste opérations'!D66,IF($L$8='Liste opérations'!$K$56,'Liste opérations'!M66,IF($L$8='Liste opérations'!$T$56,'Liste opérations'!V66,IF($L$8='Liste opérations'!$AC$56,'Liste opérations'!AE66,IF($L$8='Liste opérations'!$B$109,'Liste opérations'!D119,IF($L$8='Liste opérations'!$K$109,'Liste opérations'!M119,IF($L$8='Liste opérations'!$T$109,'Liste opérations'!V119,IF($L$8='Liste opérations'!$AC$109,'Liste opérations'!AE119,IF($L$8='Liste opérations'!$B$162,'Liste opérations'!D172,IF($L$8='Liste opérations'!$T$162,'Liste opérations'!V172,IF($L$8='Liste opérations'!$AC$162,'Liste opérations'!AE172,IF($L$8='Liste opérations'!$B$233,'Liste opérations'!D243,IF($L$8='Liste opérations'!$K$232,'Liste opérations'!M242,IF($L$8='Liste opérations'!$T$232,'Liste opérations'!V242,IF($L$8='Liste opérations'!$AC$232,'Liste opérations'!AE242,IF($L$8='Liste opérations'!$B$56,'Liste opérations'!D66,FALSE))))))))))))))))))))</f>
        <v>0</v>
      </c>
      <c r="N80" s="102" t="b">
        <f>IF('Tableau de comparaison'!$L$8='Liste opérations'!$B$3,'Liste opérations'!E13,IF($L$8='Liste opérations'!$K$3,'Liste opérations'!N13,IF($L$8='Liste opérations'!$T$3,'Liste opérations'!W13,IF($L$8='Liste opérations'!$AC$3,'Liste opérations'!AF13,IF($L$8='Liste opérations'!D64,'Liste opérations'!E66,IF($L$8='Liste opérations'!$K$56,'Liste opérations'!N66,IF($L$8='Liste opérations'!$T$56,'Liste opérations'!W66,IF($L$8='Liste opérations'!$AC$56,'Liste opérations'!AF66,IF($L$8='Liste opérations'!$B$109,'Liste opérations'!E119,IF($L$8='Liste opérations'!$K$109,'Liste opérations'!N119,IF($L$8='Liste opérations'!$T$109,'Liste opérations'!W119,IF($L$8='Liste opérations'!$AC$109,'Liste opérations'!AF119,IF($L$8='Liste opérations'!$B$162,'Liste opérations'!E172,IF($L$8='Liste opérations'!$T$162,'Liste opérations'!W172,IF($L$8='Liste opérations'!$AC$162,'Liste opérations'!AF172,IF($L$8='Liste opérations'!$B$233,'Liste opérations'!E243,IF($L$8='Liste opérations'!$K$232,'Liste opérations'!N242,IF($L$8='Liste opérations'!$T$232,'Liste opérations'!W242,IF($L$8='Liste opérations'!$AC$232,'Liste opérations'!AF242,IF($L$8='Liste opérations'!$B$56,'Liste opérations'!E66,FALSE))))))))))))))))))))</f>
        <v>0</v>
      </c>
      <c r="O80" s="102" t="b">
        <f>IF('Tableau de comparaison'!$L$8='Liste opérations'!$B$3,'Liste opérations'!F13,IF($L$8='Liste opérations'!$K$3,'Liste opérations'!O13,IF($L$8='Liste opérations'!$T$3,'Liste opérations'!X13,IF($L$8='Liste opérations'!$AC$3,'Liste opérations'!AG13,IF($L$8='Liste opérations'!E64,'Liste opérations'!F66,IF($L$8='Liste opérations'!$K$56,'Liste opérations'!O66,IF($L$8='Liste opérations'!$T$56,'Liste opérations'!X66,IF($L$8='Liste opérations'!$AC$56,'Liste opérations'!AG66,IF($L$8='Liste opérations'!$B$109,'Liste opérations'!F119,IF($L$8='Liste opérations'!$K$109,'Liste opérations'!O119,IF($L$8='Liste opérations'!$T$109,'Liste opérations'!X119,IF($L$8='Liste opérations'!$AC$109,'Liste opérations'!AG119,IF($L$8='Liste opérations'!$B$162,'Liste opérations'!F172,IF($L$8='Liste opérations'!$T$162,'Liste opérations'!X172,IF($L$8='Liste opérations'!$AC$162,'Liste opérations'!AG172,IF($L$8='Liste opérations'!$B$233,'Liste opérations'!F243,IF($L$8='Liste opérations'!$K$232,'Liste opérations'!O242,IF($L$8='Liste opérations'!$T$232,'Liste opérations'!X242,IF($L$8='Liste opérations'!$AC$232,'Liste opérations'!AG242,IF($L$8='Liste opérations'!$B$56,'Liste opérations'!F66,FALSE))))))))))))))))))))</f>
        <v>0</v>
      </c>
      <c r="P80" s="102" t="b">
        <f>IF('Tableau de comparaison'!$L$8='Liste opérations'!$B$3,'Liste opérations'!G13,IF($L$8='Liste opérations'!$K$3,'Liste opérations'!P13,IF($L$8='Liste opérations'!$T$3,'Liste opérations'!Y13,IF($L$8='Liste opérations'!$AC$3,'Liste opérations'!AH13,IF($L$8='Liste opérations'!F64,'Liste opérations'!G66,IF($L$8='Liste opérations'!$K$56,'Liste opérations'!P66,IF($L$8='Liste opérations'!$T$56,'Liste opérations'!Y66,IF($L$8='Liste opérations'!$AC$56,'Liste opérations'!AH66,IF($L$8='Liste opérations'!$B$109,'Liste opérations'!G119,IF($L$8='Liste opérations'!$K$109,'Liste opérations'!P119,IF($L$8='Liste opérations'!$T$109,'Liste opérations'!Y119,IF($L$8='Liste opérations'!$AC$109,'Liste opérations'!AH119,IF($L$8='Liste opérations'!$B$162,'Liste opérations'!G172,IF($L$8='Liste opérations'!$T$162,'Liste opérations'!Y172,IF($L$8='Liste opérations'!$AC$162,'Liste opérations'!AH172,IF($L$8='Liste opérations'!$B$233,'Liste opérations'!G243,IF($L$8='Liste opérations'!$K$232,'Liste opérations'!P242,IF($L$8='Liste opérations'!$T$232,'Liste opérations'!Y242,IF($L$8='Liste opérations'!$AC$232,'Liste opérations'!AH242,IF($L$8='Liste opérations'!$B$56,'Liste opérations'!G66,FALSE))))))))))))))))))))</f>
        <v>0</v>
      </c>
      <c r="Q80" s="102" t="b">
        <f>IF('Tableau de comparaison'!$L$8='Liste opérations'!$B$3,'Liste opérations'!H13,IF($L$8='Liste opérations'!$K$3,'Liste opérations'!Q13,IF($L$8='Liste opérations'!$T$3,'Liste opérations'!Z13,IF($L$8='Liste opérations'!$AC$3,'Liste opérations'!AI13,IF($L$8='Liste opérations'!G64,'Liste opérations'!H66,IF($L$8='Liste opérations'!$K$56,'Liste opérations'!Q66,IF($L$8='Liste opérations'!$T$56,'Liste opérations'!Z66,IF($L$8='Liste opérations'!$AC$56,'Liste opérations'!AI66,IF($L$8='Liste opérations'!$B$109,'Liste opérations'!H119,IF($L$8='Liste opérations'!$K$109,'Liste opérations'!Q119,IF($L$8='Liste opérations'!$T$109,'Liste opérations'!Z119,IF($L$8='Liste opérations'!$AC$109,'Liste opérations'!AI119,IF($L$8='Liste opérations'!$B$162,'Liste opérations'!H172,IF($L$8='Liste opérations'!$T$162,'Liste opérations'!Z172,IF($L$8='Liste opérations'!$AC$162,'Liste opérations'!AI172,IF($L$8='Liste opérations'!$B$233,'Liste opérations'!H243,IF($L$8='Liste opérations'!$K$232,'Liste opérations'!Q242,IF($L$8='Liste opérations'!$T$232,'Liste opérations'!Z242,IF($L$8='Liste opérations'!$AC$232,'Liste opérations'!AI242,IF($L$8='Liste opérations'!$B$56,'Liste opérations'!H66,FALSE))))))))))))))))))))</f>
        <v>0</v>
      </c>
      <c r="R80" s="102" t="b">
        <f>IF('Tableau de comparaison'!$L$8='Liste opérations'!$B$3,'Liste opérations'!I13,IF($L$8='Liste opérations'!$K$3,'Liste opérations'!R13,IF($L$8='Liste opérations'!$T$3,'Liste opérations'!AA13,IF($L$8='Liste opérations'!$AC$3,'Liste opérations'!AJ13,IF($L$8='Liste opérations'!H64,'Liste opérations'!I66,IF($L$8='Liste opérations'!$K$56,'Liste opérations'!R66,IF($L$8='Liste opérations'!$T$56,'Liste opérations'!AA66,IF($L$8='Liste opérations'!$AC$56,'Liste opérations'!AJ66,IF($L$8='Liste opérations'!$B$109,'Liste opérations'!I119,IF($L$8='Liste opérations'!$K$109,'Liste opérations'!R119,IF($L$8='Liste opérations'!$T$109,'Liste opérations'!AA119,IF($L$8='Liste opérations'!$AC$109,'Liste opérations'!AJ119,IF($L$8='Liste opérations'!$B$162,'Liste opérations'!I172,IF($L$8='Liste opérations'!$T$162,'Liste opérations'!AA172,IF($L$8='Liste opérations'!$AC$162,'Liste opérations'!AJ172,IF($L$8='Liste opérations'!$B$233,'Liste opérations'!I243,IF($L$8='Liste opérations'!$K$232,'Liste opérations'!R242,IF($L$8='Liste opérations'!$T$232,'Liste opérations'!AA242,IF($L$8='Liste opérations'!$AC$232,'Liste opérations'!AJ242,IF($L$8='Liste opérations'!$B$56,'Liste opérations'!I66,FALSE))))))))))))))))))))</f>
        <v>0</v>
      </c>
      <c r="S80" s="98" t="b">
        <f>IF('Tableau de comparaison'!$L$8='Liste opérations'!$B$3,'Liste opérations'!J13,IF($L$8='Liste opérations'!$K$3,'Liste opérations'!S13,IF($L$8='Liste opérations'!$T$3,'Liste opérations'!AB13,IF($L$8='Liste opérations'!$AC$3,'Liste opérations'!AK13,IF($L$8='Liste opérations'!I64,'Liste opérations'!J66,IF($L$8='Liste opérations'!$K$56,'Liste opérations'!S66,IF($L$8='Liste opérations'!$T$56,'Liste opérations'!AB66,IF($L$8='Liste opérations'!$AC$56,'Liste opérations'!AK66,IF($L$8='Liste opérations'!$B$109,'Liste opérations'!J119,IF($L$8='Liste opérations'!$K$109,'Liste opérations'!S119,IF($L$8='Liste opérations'!$T$109,'Liste opérations'!AB119,IF($L$8='Liste opérations'!$AC$109,'Liste opérations'!AK119,IF($L$8='Liste opérations'!$B$162,'Liste opérations'!J172,IF($L$8='Liste opérations'!$T$162,'Liste opérations'!AB172,IF($L$8='Liste opérations'!$AC$162,'Liste opérations'!#REF!,IF($L$8='Liste opérations'!$B$233,'Liste opérations'!AK172,IF($L$8='Liste opérations'!$K$232,'Liste opérations'!S242,IF($L$8='Liste opérations'!$T$232,'Liste opérations'!AB242,IF($L$8='Liste opérations'!$AC$232,'Liste opérations'!#REF!,IF($L$8='Liste opérations'!$B$56,'Liste opérations'!J66,FALSE))))))))))))))))))))</f>
        <v>0</v>
      </c>
      <c r="V80" s="11"/>
      <c r="W80" s="11"/>
      <c r="AN80" s="11"/>
      <c r="AO80" s="11"/>
      <c r="AP80" s="11"/>
      <c r="AQ80" s="11"/>
      <c r="AR80" s="11"/>
      <c r="AS80" s="11"/>
      <c r="AT80" s="2"/>
      <c r="AU80" s="2"/>
      <c r="AV80" s="2"/>
      <c r="AW80" s="2"/>
      <c r="AX80" s="2"/>
      <c r="AY80" s="2"/>
      <c r="AZ80" s="2"/>
      <c r="BA80" s="2"/>
      <c r="BB80" s="2"/>
      <c r="BC80" s="2"/>
      <c r="BD80" s="2"/>
      <c r="BE80" s="2"/>
      <c r="BF80" s="2"/>
      <c r="BG80" s="2"/>
      <c r="BH80" s="11"/>
      <c r="BI80" s="11"/>
      <c r="BJ80" s="11"/>
      <c r="BK80" s="11"/>
      <c r="BL80" s="2"/>
      <c r="BM80" s="2"/>
      <c r="BN80" s="11"/>
      <c r="BO80" s="2"/>
      <c r="BP80" s="2"/>
      <c r="BQ80" s="11"/>
      <c r="BR80" s="2"/>
      <c r="BS80" s="2"/>
      <c r="BT80" s="11"/>
      <c r="BU80" s="2"/>
      <c r="BV80" s="2"/>
      <c r="BW80" s="11"/>
      <c r="BX80" s="2"/>
      <c r="BY80" s="2"/>
      <c r="BZ80" s="11"/>
      <c r="CA80" s="2"/>
      <c r="CB80" s="2"/>
      <c r="CC80" s="11"/>
      <c r="CD80" s="2"/>
      <c r="CE80" s="2"/>
      <c r="CG80" s="2"/>
      <c r="CH80" s="2"/>
    </row>
    <row r="81" spans="2:86" ht="17.25" customHeight="1">
      <c r="B81" s="529"/>
      <c r="C81" s="70">
        <v>350</v>
      </c>
      <c r="D81" s="58">
        <v>12</v>
      </c>
      <c r="E81" s="61" t="s">
        <v>151</v>
      </c>
      <c r="F81" s="85" t="s">
        <v>211</v>
      </c>
      <c r="G81" s="67"/>
      <c r="H81" s="55"/>
      <c r="I81" s="81"/>
      <c r="K81" s="517"/>
      <c r="L81" s="101" t="b">
        <f>IF('Tableau de comparaison'!$L$8='Liste opérations'!$B$3,'Liste opérations'!C14,IF($L$8='Liste opérations'!$K$3,'Liste opérations'!L14,IF($L$8='Liste opérations'!$T$3,'Liste opérations'!U14,IF($L$8='Liste opérations'!$AC$3,'Liste opérations'!AD14,IF($L$8='Liste opérations'!B65,'Liste opérations'!C67,IF($L$8='Liste opérations'!$K$56,'Liste opérations'!L67,IF($L$8='Liste opérations'!$T$56,'Liste opérations'!U67,IF($L$8='Liste opérations'!$AC$56,'Liste opérations'!AD67,IF($L$8='Liste opérations'!$B$109,'Liste opérations'!C120,IF($L$8='Liste opérations'!$K$109,'Liste opérations'!L120,IF($L$8='Liste opérations'!$T$109,'Liste opérations'!U120,IF($L$8='Liste opérations'!$AC$109,'Liste opérations'!AD120,IF($L$8='Liste opérations'!$B$162,'Liste opérations'!C173,IF($L$8='Liste opérations'!$T$162,'Liste opérations'!U173,IF($L$8='Liste opérations'!$AC$162,'Liste opérations'!AD173,IF($L$8='Liste opérations'!$B$233,'Liste opérations'!C244,IF($L$8='Liste opérations'!$K$232,'Liste opérations'!L243,IF($L$8='Liste opérations'!$T$232,'Liste opérations'!U243,IF($L$8='Liste opérations'!$AC$232,'Liste opérations'!AD243,IF($L$8='Liste opérations'!$B$56,'Liste opérations'!C67,FALSE))))))))))))))))))))</f>
        <v>0</v>
      </c>
      <c r="M81" s="102" t="b">
        <f>IF('Tableau de comparaison'!$L$8='Liste opérations'!$B$3,'Liste opérations'!D14,IF($L$8='Liste opérations'!$K$3,'Liste opérations'!M14,IF($L$8='Liste opérations'!$T$3,'Liste opérations'!V14,IF($L$8='Liste opérations'!$AC$3,'Liste opérations'!AE14,IF($L$8='Liste opérations'!C65,'Liste opérations'!D67,IF($L$8='Liste opérations'!$K$56,'Liste opérations'!M67,IF($L$8='Liste opérations'!$T$56,'Liste opérations'!V67,IF($L$8='Liste opérations'!$AC$56,'Liste opérations'!AE67,IF($L$8='Liste opérations'!$B$109,'Liste opérations'!D120,IF($L$8='Liste opérations'!$K$109,'Liste opérations'!M120,IF($L$8='Liste opérations'!$T$109,'Liste opérations'!V120,IF($L$8='Liste opérations'!$AC$109,'Liste opérations'!AE120,IF($L$8='Liste opérations'!$B$162,'Liste opérations'!D173,IF($L$8='Liste opérations'!$T$162,'Liste opérations'!V173,IF($L$8='Liste opérations'!$AC$162,'Liste opérations'!AE173,IF($L$8='Liste opérations'!$B$233,'Liste opérations'!D244,IF($L$8='Liste opérations'!$K$232,'Liste opérations'!M243,IF($L$8='Liste opérations'!$T$232,'Liste opérations'!V243,IF($L$8='Liste opérations'!$AC$232,'Liste opérations'!AE243,IF($L$8='Liste opérations'!$B$56,'Liste opérations'!D67,FALSE))))))))))))))))))))</f>
        <v>0</v>
      </c>
      <c r="N81" s="102" t="b">
        <f>IF('Tableau de comparaison'!$L$8='Liste opérations'!$B$3,'Liste opérations'!E14,IF($L$8='Liste opérations'!$K$3,'Liste opérations'!N14,IF($L$8='Liste opérations'!$T$3,'Liste opérations'!W14,IF($L$8='Liste opérations'!$AC$3,'Liste opérations'!AF14,IF($L$8='Liste opérations'!D65,'Liste opérations'!E67,IF($L$8='Liste opérations'!$K$56,'Liste opérations'!N67,IF($L$8='Liste opérations'!$T$56,'Liste opérations'!W67,IF($L$8='Liste opérations'!$AC$56,'Liste opérations'!AF67,IF($L$8='Liste opérations'!$B$109,'Liste opérations'!E120,IF($L$8='Liste opérations'!$K$109,'Liste opérations'!N120,IF($L$8='Liste opérations'!$T$109,'Liste opérations'!W120,IF($L$8='Liste opérations'!$AC$109,'Liste opérations'!AF120,IF($L$8='Liste opérations'!$B$162,'Liste opérations'!E173,IF($L$8='Liste opérations'!$T$162,'Liste opérations'!W173,IF($L$8='Liste opérations'!$AC$162,'Liste opérations'!AF173,IF($L$8='Liste opérations'!$B$233,'Liste opérations'!E244,IF($L$8='Liste opérations'!$K$232,'Liste opérations'!N243,IF($L$8='Liste opérations'!$T$232,'Liste opérations'!W243,IF($L$8='Liste opérations'!$AC$232,'Liste opérations'!AF243,IF($L$8='Liste opérations'!$B$56,'Liste opérations'!E67,FALSE))))))))))))))))))))</f>
        <v>0</v>
      </c>
      <c r="O81" s="102" t="b">
        <f>IF('Tableau de comparaison'!$L$8='Liste opérations'!$B$3,'Liste opérations'!F14,IF($L$8='Liste opérations'!$K$3,'Liste opérations'!O14,IF($L$8='Liste opérations'!$T$3,'Liste opérations'!X14,IF($L$8='Liste opérations'!$AC$3,'Liste opérations'!AG14,IF($L$8='Liste opérations'!E65,'Liste opérations'!F67,IF($L$8='Liste opérations'!$K$56,'Liste opérations'!O67,IF($L$8='Liste opérations'!$T$56,'Liste opérations'!X67,IF($L$8='Liste opérations'!$AC$56,'Liste opérations'!AG67,IF($L$8='Liste opérations'!$B$109,'Liste opérations'!F120,IF($L$8='Liste opérations'!$K$109,'Liste opérations'!O120,IF($L$8='Liste opérations'!$T$109,'Liste opérations'!X120,IF($L$8='Liste opérations'!$AC$109,'Liste opérations'!AG120,IF($L$8='Liste opérations'!$B$162,'Liste opérations'!F173,IF($L$8='Liste opérations'!$T$162,'Liste opérations'!X173,IF($L$8='Liste opérations'!$AC$162,'Liste opérations'!AG173,IF($L$8='Liste opérations'!$B$233,'Liste opérations'!F244,IF($L$8='Liste opérations'!$K$232,'Liste opérations'!O243,IF($L$8='Liste opérations'!$T$232,'Liste opérations'!X243,IF($L$8='Liste opérations'!$AC$232,'Liste opérations'!AG243,IF($L$8='Liste opérations'!$B$56,'Liste opérations'!F67,FALSE))))))))))))))))))))</f>
        <v>0</v>
      </c>
      <c r="P81" s="102" t="b">
        <f>IF('Tableau de comparaison'!$L$8='Liste opérations'!$B$3,'Liste opérations'!G14,IF($L$8='Liste opérations'!$K$3,'Liste opérations'!P14,IF($L$8='Liste opérations'!$T$3,'Liste opérations'!Y14,IF($L$8='Liste opérations'!$AC$3,'Liste opérations'!AH14,IF($L$8='Liste opérations'!F65,'Liste opérations'!G67,IF($L$8='Liste opérations'!$K$56,'Liste opérations'!P67,IF($L$8='Liste opérations'!$T$56,'Liste opérations'!Y67,IF($L$8='Liste opérations'!$AC$56,'Liste opérations'!AH67,IF($L$8='Liste opérations'!$B$109,'Liste opérations'!G120,IF($L$8='Liste opérations'!$K$109,'Liste opérations'!P120,IF($L$8='Liste opérations'!$T$109,'Liste opérations'!Y120,IF($L$8='Liste opérations'!$AC$109,'Liste opérations'!AH120,IF($L$8='Liste opérations'!$B$162,'Liste opérations'!G173,IF($L$8='Liste opérations'!$T$162,'Liste opérations'!Y173,IF($L$8='Liste opérations'!$AC$162,'Liste opérations'!AH173,IF($L$8='Liste opérations'!$B$233,'Liste opérations'!G244,IF($L$8='Liste opérations'!$K$232,'Liste opérations'!P243,IF($L$8='Liste opérations'!$T$232,'Liste opérations'!Y243,IF($L$8='Liste opérations'!$AC$232,'Liste opérations'!AH243,IF($L$8='Liste opérations'!$B$56,'Liste opérations'!G67,FALSE))))))))))))))))))))</f>
        <v>0</v>
      </c>
      <c r="Q81" s="102" t="b">
        <f>IF('Tableau de comparaison'!$L$8='Liste opérations'!$B$3,'Liste opérations'!H14,IF($L$8='Liste opérations'!$K$3,'Liste opérations'!Q14,IF($L$8='Liste opérations'!$T$3,'Liste opérations'!Z14,IF($L$8='Liste opérations'!$AC$3,'Liste opérations'!AI14,IF($L$8='Liste opérations'!G65,'Liste opérations'!H67,IF($L$8='Liste opérations'!$K$56,'Liste opérations'!Q67,IF($L$8='Liste opérations'!$T$56,'Liste opérations'!Z67,IF($L$8='Liste opérations'!$AC$56,'Liste opérations'!AI67,IF($L$8='Liste opérations'!$B$109,'Liste opérations'!H120,IF($L$8='Liste opérations'!$K$109,'Liste opérations'!Q120,IF($L$8='Liste opérations'!$T$109,'Liste opérations'!Z120,IF($L$8='Liste opérations'!$AC$109,'Liste opérations'!AI120,IF($L$8='Liste opérations'!$B$162,'Liste opérations'!H173,IF($L$8='Liste opérations'!$T$162,'Liste opérations'!Z173,IF($L$8='Liste opérations'!$AC$162,'Liste opérations'!AI173,IF($L$8='Liste opérations'!$B$233,'Liste opérations'!H244,IF($L$8='Liste opérations'!$K$232,'Liste opérations'!Q243,IF($L$8='Liste opérations'!$T$232,'Liste opérations'!Z243,IF($L$8='Liste opérations'!$AC$232,'Liste opérations'!AI243,IF($L$8='Liste opérations'!$B$56,'Liste opérations'!H67,FALSE))))))))))))))))))))</f>
        <v>0</v>
      </c>
      <c r="R81" s="102" t="b">
        <f>IF('Tableau de comparaison'!$L$8='Liste opérations'!$B$3,'Liste opérations'!I14,IF($L$8='Liste opérations'!$K$3,'Liste opérations'!R14,IF($L$8='Liste opérations'!$T$3,'Liste opérations'!AA14,IF($L$8='Liste opérations'!$AC$3,'Liste opérations'!AJ14,IF($L$8='Liste opérations'!H65,'Liste opérations'!I67,IF($L$8='Liste opérations'!$K$56,'Liste opérations'!R67,IF($L$8='Liste opérations'!$T$56,'Liste opérations'!AA67,IF($L$8='Liste opérations'!$AC$56,'Liste opérations'!AJ67,IF($L$8='Liste opérations'!$B$109,'Liste opérations'!I120,IF($L$8='Liste opérations'!$K$109,'Liste opérations'!R120,IF($L$8='Liste opérations'!$T$109,'Liste opérations'!AA120,IF($L$8='Liste opérations'!$AC$109,'Liste opérations'!AJ120,IF($L$8='Liste opérations'!$B$162,'Liste opérations'!I173,IF($L$8='Liste opérations'!$T$162,'Liste opérations'!AA173,IF($L$8='Liste opérations'!$AC$162,'Liste opérations'!AJ173,IF($L$8='Liste opérations'!$B$233,'Liste opérations'!I244,IF($L$8='Liste opérations'!$K$232,'Liste opérations'!R243,IF($L$8='Liste opérations'!$T$232,'Liste opérations'!AA243,IF($L$8='Liste opérations'!$AC$232,'Liste opérations'!AJ243,IF($L$8='Liste opérations'!$B$56,'Liste opérations'!I67,FALSE))))))))))))))))))))</f>
        <v>0</v>
      </c>
      <c r="S81" s="98" t="b">
        <f>IF('Tableau de comparaison'!$L$8='Liste opérations'!$B$3,'Liste opérations'!J14,IF($L$8='Liste opérations'!$K$3,'Liste opérations'!S14,IF($L$8='Liste opérations'!$T$3,'Liste opérations'!AB14,IF($L$8='Liste opérations'!$AC$3,'Liste opérations'!AK14,IF($L$8='Liste opérations'!I65,'Liste opérations'!J67,IF($L$8='Liste opérations'!$K$56,'Liste opérations'!S67,IF($L$8='Liste opérations'!$T$56,'Liste opérations'!AB67,IF($L$8='Liste opérations'!$AC$56,'Liste opérations'!AK67,IF($L$8='Liste opérations'!$B$109,'Liste opérations'!J120,IF($L$8='Liste opérations'!$K$109,'Liste opérations'!S120,IF($L$8='Liste opérations'!$T$109,'Liste opérations'!AB120,IF($L$8='Liste opérations'!$AC$109,'Liste opérations'!AK120,IF($L$8='Liste opérations'!$B$162,'Liste opérations'!J173,IF($L$8='Liste opérations'!$T$162,'Liste opérations'!AB173,IF($L$8='Liste opérations'!$AC$162,'Liste opérations'!#REF!,IF($L$8='Liste opérations'!$B$233,'Liste opérations'!AK173,IF($L$8='Liste opérations'!$K$232,'Liste opérations'!S243,IF($L$8='Liste opérations'!$T$232,'Liste opérations'!AB243,IF($L$8='Liste opérations'!$AC$232,'Liste opérations'!#REF!,IF($L$8='Liste opérations'!$B$56,'Liste opérations'!J67,FALSE))))))))))))))))))))</f>
        <v>0</v>
      </c>
      <c r="V81" s="11"/>
      <c r="W81" s="11"/>
      <c r="AN81" s="11"/>
      <c r="AO81" s="11"/>
      <c r="AP81" s="11"/>
      <c r="AQ81" s="11"/>
      <c r="AR81" s="11"/>
      <c r="AS81" s="11"/>
      <c r="AT81" s="2"/>
      <c r="AU81" s="2"/>
      <c r="AV81" s="2"/>
      <c r="AW81" s="2"/>
      <c r="AX81" s="2"/>
      <c r="AY81" s="2"/>
      <c r="AZ81" s="2"/>
      <c r="BA81" s="2"/>
      <c r="BB81" s="2"/>
      <c r="BC81" s="2"/>
      <c r="BD81" s="2"/>
      <c r="BE81" s="2"/>
      <c r="BF81" s="2"/>
      <c r="BG81" s="2"/>
      <c r="BH81" s="11"/>
      <c r="BI81" s="11"/>
      <c r="BJ81" s="11"/>
      <c r="BK81" s="11"/>
      <c r="BL81" s="2"/>
      <c r="BM81" s="2"/>
      <c r="BN81" s="11"/>
      <c r="BO81" s="2"/>
      <c r="BP81" s="2"/>
      <c r="BQ81" s="11"/>
      <c r="BR81" s="2"/>
      <c r="BS81" s="2"/>
      <c r="BT81" s="11"/>
      <c r="BU81" s="2"/>
      <c r="BV81" s="2"/>
      <c r="BW81" s="11"/>
      <c r="BX81" s="2"/>
      <c r="BY81" s="2"/>
      <c r="BZ81" s="11"/>
      <c r="CA81" s="2"/>
      <c r="CB81" s="2"/>
      <c r="CC81" s="11"/>
      <c r="CD81" s="2"/>
      <c r="CE81" s="2"/>
      <c r="CG81" s="2"/>
      <c r="CH81" s="2"/>
    </row>
    <row r="82" spans="2:86" ht="17.25" customHeight="1">
      <c r="B82" s="529"/>
      <c r="C82" s="70">
        <v>1000</v>
      </c>
      <c r="D82" s="58">
        <v>12</v>
      </c>
      <c r="E82" s="61" t="s">
        <v>151</v>
      </c>
      <c r="F82" s="85"/>
      <c r="G82" s="67"/>
      <c r="H82" s="55"/>
      <c r="I82" s="81"/>
      <c r="K82" s="517"/>
      <c r="L82" s="101" t="b">
        <f>IF('Tableau de comparaison'!$L$8='Liste opérations'!$B$3,'Liste opérations'!C15,IF($L$8='Liste opérations'!$K$3,'Liste opérations'!L15,IF($L$8='Liste opérations'!$T$3,'Liste opérations'!U15,IF($L$8='Liste opérations'!$AC$3,'Liste opérations'!AD15,IF($L$8='Liste opérations'!B66,'Liste opérations'!C68,IF($L$8='Liste opérations'!$K$56,'Liste opérations'!L68,IF($L$8='Liste opérations'!$T$56,'Liste opérations'!U68,IF($L$8='Liste opérations'!$AC$56,'Liste opérations'!AD68,IF($L$8='Liste opérations'!$B$109,'Liste opérations'!C121,IF($L$8='Liste opérations'!$K$109,'Liste opérations'!L121,IF($L$8='Liste opérations'!$T$109,'Liste opérations'!U121,IF($L$8='Liste opérations'!$AC$109,'Liste opérations'!AD121,IF($L$8='Liste opérations'!$B$162,'Liste opérations'!C174,IF($L$8='Liste opérations'!$T$162,'Liste opérations'!U174,IF($L$8='Liste opérations'!$AC$162,'Liste opérations'!AD174,IF($L$8='Liste opérations'!$B$233,'Liste opérations'!C245,IF($L$8='Liste opérations'!$K$232,'Liste opérations'!L244,IF($L$8='Liste opérations'!$T$232,'Liste opérations'!U244,IF($L$8='Liste opérations'!$AC$232,'Liste opérations'!AD244,IF($L$8='Liste opérations'!$B$56,'Liste opérations'!C68,FALSE))))))))))))))))))))</f>
        <v>0</v>
      </c>
      <c r="M82" s="102" t="b">
        <f>IF('Tableau de comparaison'!$L$8='Liste opérations'!$B$3,'Liste opérations'!D15,IF($L$8='Liste opérations'!$K$3,'Liste opérations'!M15,IF($L$8='Liste opérations'!$T$3,'Liste opérations'!V15,IF($L$8='Liste opérations'!$AC$3,'Liste opérations'!AE15,IF($L$8='Liste opérations'!C66,'Liste opérations'!D68,IF($L$8='Liste opérations'!$K$56,'Liste opérations'!M68,IF($L$8='Liste opérations'!$T$56,'Liste opérations'!V68,IF($L$8='Liste opérations'!$AC$56,'Liste opérations'!AE68,IF($L$8='Liste opérations'!$B$109,'Liste opérations'!D121,IF($L$8='Liste opérations'!$K$109,'Liste opérations'!M121,IF($L$8='Liste opérations'!$T$109,'Liste opérations'!V121,IF($L$8='Liste opérations'!$AC$109,'Liste opérations'!AE121,IF($L$8='Liste opérations'!$B$162,'Liste opérations'!D174,IF($L$8='Liste opérations'!$T$162,'Liste opérations'!V174,IF($L$8='Liste opérations'!$AC$162,'Liste opérations'!AE174,IF($L$8='Liste opérations'!$B$233,'Liste opérations'!D245,IF($L$8='Liste opérations'!$K$232,'Liste opérations'!M244,IF($L$8='Liste opérations'!$T$232,'Liste opérations'!V244,IF($L$8='Liste opérations'!$AC$232,'Liste opérations'!AE244,IF($L$8='Liste opérations'!$B$56,'Liste opérations'!D68,FALSE))))))))))))))))))))</f>
        <v>0</v>
      </c>
      <c r="N82" s="102" t="b">
        <f>IF('Tableau de comparaison'!$L$8='Liste opérations'!$B$3,'Liste opérations'!E15,IF($L$8='Liste opérations'!$K$3,'Liste opérations'!N15,IF($L$8='Liste opérations'!$T$3,'Liste opérations'!W15,IF($L$8='Liste opérations'!$AC$3,'Liste opérations'!AF15,IF($L$8='Liste opérations'!D66,'Liste opérations'!E68,IF($L$8='Liste opérations'!$K$56,'Liste opérations'!N68,IF($L$8='Liste opérations'!$T$56,'Liste opérations'!W68,IF($L$8='Liste opérations'!$AC$56,'Liste opérations'!AF68,IF($L$8='Liste opérations'!$B$109,'Liste opérations'!E121,IF($L$8='Liste opérations'!$K$109,'Liste opérations'!N121,IF($L$8='Liste opérations'!$T$109,'Liste opérations'!W121,IF($L$8='Liste opérations'!$AC$109,'Liste opérations'!AF121,IF($L$8='Liste opérations'!$B$162,'Liste opérations'!E174,IF($L$8='Liste opérations'!$T$162,'Liste opérations'!W174,IF($L$8='Liste opérations'!$AC$162,'Liste opérations'!AF174,IF($L$8='Liste opérations'!$B$233,'Liste opérations'!E245,IF($L$8='Liste opérations'!$K$232,'Liste opérations'!N244,IF($L$8='Liste opérations'!$T$232,'Liste opérations'!W244,IF($L$8='Liste opérations'!$AC$232,'Liste opérations'!AF244,IF($L$8='Liste opérations'!$B$56,'Liste opérations'!E68,FALSE))))))))))))))))))))</f>
        <v>0</v>
      </c>
      <c r="O82" s="102" t="b">
        <f>IF('Tableau de comparaison'!$L$8='Liste opérations'!$B$3,'Liste opérations'!F15,IF($L$8='Liste opérations'!$K$3,'Liste opérations'!O15,IF($L$8='Liste opérations'!$T$3,'Liste opérations'!X15,IF($L$8='Liste opérations'!$AC$3,'Liste opérations'!AG15,IF($L$8='Liste opérations'!E66,'Liste opérations'!F68,IF($L$8='Liste opérations'!$K$56,'Liste opérations'!O68,IF($L$8='Liste opérations'!$T$56,'Liste opérations'!X68,IF($L$8='Liste opérations'!$AC$56,'Liste opérations'!AG68,IF($L$8='Liste opérations'!$B$109,'Liste opérations'!F121,IF($L$8='Liste opérations'!$K$109,'Liste opérations'!O121,IF($L$8='Liste opérations'!$T$109,'Liste opérations'!X121,IF($L$8='Liste opérations'!$AC$109,'Liste opérations'!AG121,IF($L$8='Liste opérations'!$B$162,'Liste opérations'!F174,IF($L$8='Liste opérations'!$T$162,'Liste opérations'!X174,IF($L$8='Liste opérations'!$AC$162,'Liste opérations'!AG174,IF($L$8='Liste opérations'!$B$233,'Liste opérations'!F245,IF($L$8='Liste opérations'!$K$232,'Liste opérations'!O244,IF($L$8='Liste opérations'!$T$232,'Liste opérations'!X244,IF($L$8='Liste opérations'!$AC$232,'Liste opérations'!AG244,IF($L$8='Liste opérations'!$B$56,'Liste opérations'!F68,FALSE))))))))))))))))))))</f>
        <v>0</v>
      </c>
      <c r="P82" s="102" t="b">
        <f>IF('Tableau de comparaison'!$L$8='Liste opérations'!$B$3,'Liste opérations'!G15,IF($L$8='Liste opérations'!$K$3,'Liste opérations'!P15,IF($L$8='Liste opérations'!$T$3,'Liste opérations'!Y15,IF($L$8='Liste opérations'!$AC$3,'Liste opérations'!AH15,IF($L$8='Liste opérations'!F66,'Liste opérations'!G68,IF($L$8='Liste opérations'!$K$56,'Liste opérations'!P68,IF($L$8='Liste opérations'!$T$56,'Liste opérations'!Y68,IF($L$8='Liste opérations'!$AC$56,'Liste opérations'!AH68,IF($L$8='Liste opérations'!$B$109,'Liste opérations'!G121,IF($L$8='Liste opérations'!$K$109,'Liste opérations'!P121,IF($L$8='Liste opérations'!$T$109,'Liste opérations'!Y121,IF($L$8='Liste opérations'!$AC$109,'Liste opérations'!AH121,IF($L$8='Liste opérations'!$B$162,'Liste opérations'!G174,IF($L$8='Liste opérations'!$T$162,'Liste opérations'!Y174,IF($L$8='Liste opérations'!$AC$162,'Liste opérations'!AH174,IF($L$8='Liste opérations'!$B$233,'Liste opérations'!G245,IF($L$8='Liste opérations'!$K$232,'Liste opérations'!P244,IF($L$8='Liste opérations'!$T$232,'Liste opérations'!Y244,IF($L$8='Liste opérations'!$AC$232,'Liste opérations'!AH244,IF($L$8='Liste opérations'!$B$56,'Liste opérations'!G68,FALSE))))))))))))))))))))</f>
        <v>0</v>
      </c>
      <c r="Q82" s="102" t="b">
        <f>IF('Tableau de comparaison'!$L$8='Liste opérations'!$B$3,'Liste opérations'!H15,IF($L$8='Liste opérations'!$K$3,'Liste opérations'!Q15,IF($L$8='Liste opérations'!$T$3,'Liste opérations'!Z15,IF($L$8='Liste opérations'!$AC$3,'Liste opérations'!AI15,IF($L$8='Liste opérations'!G66,'Liste opérations'!H68,IF($L$8='Liste opérations'!$K$56,'Liste opérations'!Q68,IF($L$8='Liste opérations'!$T$56,'Liste opérations'!Z68,IF($L$8='Liste opérations'!$AC$56,'Liste opérations'!AI68,IF($L$8='Liste opérations'!$B$109,'Liste opérations'!H121,IF($L$8='Liste opérations'!$K$109,'Liste opérations'!Q121,IF($L$8='Liste opérations'!$T$109,'Liste opérations'!Z121,IF($L$8='Liste opérations'!$AC$109,'Liste opérations'!AI121,IF($L$8='Liste opérations'!$B$162,'Liste opérations'!H174,IF($L$8='Liste opérations'!$T$162,'Liste opérations'!Z174,IF($L$8='Liste opérations'!$AC$162,'Liste opérations'!AI174,IF($L$8='Liste opérations'!$B$233,'Liste opérations'!H245,IF($L$8='Liste opérations'!$K$232,'Liste opérations'!Q244,IF($L$8='Liste opérations'!$T$232,'Liste opérations'!Z244,IF($L$8='Liste opérations'!$AC$232,'Liste opérations'!AI244,IF($L$8='Liste opérations'!$B$56,'Liste opérations'!H68,FALSE))))))))))))))))))))</f>
        <v>0</v>
      </c>
      <c r="R82" s="102" t="b">
        <f>IF('Tableau de comparaison'!$L$8='Liste opérations'!$B$3,'Liste opérations'!I15,IF($L$8='Liste opérations'!$K$3,'Liste opérations'!R15,IF($L$8='Liste opérations'!$T$3,'Liste opérations'!AA15,IF($L$8='Liste opérations'!$AC$3,'Liste opérations'!AJ15,IF($L$8='Liste opérations'!H66,'Liste opérations'!I68,IF($L$8='Liste opérations'!$K$56,'Liste opérations'!R68,IF($L$8='Liste opérations'!$T$56,'Liste opérations'!AA68,IF($L$8='Liste opérations'!$AC$56,'Liste opérations'!AJ68,IF($L$8='Liste opérations'!$B$109,'Liste opérations'!I121,IF($L$8='Liste opérations'!$K$109,'Liste opérations'!R121,IF($L$8='Liste opérations'!$T$109,'Liste opérations'!AA121,IF($L$8='Liste opérations'!$AC$109,'Liste opérations'!AJ121,IF($L$8='Liste opérations'!$B$162,'Liste opérations'!I174,IF($L$8='Liste opérations'!$T$162,'Liste opérations'!AA174,IF($L$8='Liste opérations'!$AC$162,'Liste opérations'!AJ174,IF($L$8='Liste opérations'!$B$233,'Liste opérations'!I245,IF($L$8='Liste opérations'!$K$232,'Liste opérations'!R244,IF($L$8='Liste opérations'!$T$232,'Liste opérations'!AA244,IF($L$8='Liste opérations'!$AC$232,'Liste opérations'!AJ244,IF($L$8='Liste opérations'!$B$56,'Liste opérations'!I68,FALSE))))))))))))))))))))</f>
        <v>0</v>
      </c>
      <c r="S82" s="98" t="b">
        <f>IF('Tableau de comparaison'!$L$8='Liste opérations'!$B$3,'Liste opérations'!J15,IF($L$8='Liste opérations'!$K$3,'Liste opérations'!S15,IF($L$8='Liste opérations'!$T$3,'Liste opérations'!AB15,IF($L$8='Liste opérations'!$AC$3,'Liste opérations'!AK15,IF($L$8='Liste opérations'!I66,'Liste opérations'!J68,IF($L$8='Liste opérations'!$K$56,'Liste opérations'!S68,IF($L$8='Liste opérations'!$T$56,'Liste opérations'!AB68,IF($L$8='Liste opérations'!$AC$56,'Liste opérations'!AK68,IF($L$8='Liste opérations'!$B$109,'Liste opérations'!J121,IF($L$8='Liste opérations'!$K$109,'Liste opérations'!S121,IF($L$8='Liste opérations'!$T$109,'Liste opérations'!AB121,IF($L$8='Liste opérations'!$AC$109,'Liste opérations'!AK121,IF($L$8='Liste opérations'!$B$162,'Liste opérations'!J174,IF($L$8='Liste opérations'!$T$162,'Liste opérations'!AB174,IF($L$8='Liste opérations'!$AC$162,'Liste opérations'!#REF!,IF($L$8='Liste opérations'!$B$233,'Liste opérations'!AK174,IF($L$8='Liste opérations'!$K$232,'Liste opérations'!S244,IF($L$8='Liste opérations'!$T$232,'Liste opérations'!AB244,IF($L$8='Liste opérations'!$AC$232,'Liste opérations'!#REF!,IF($L$8='Liste opérations'!$B$56,'Liste opérations'!J68,FALSE))))))))))))))))))))</f>
        <v>0</v>
      </c>
      <c r="V82" s="11"/>
      <c r="W82" s="11"/>
      <c r="AN82" s="11"/>
      <c r="AO82" s="11"/>
      <c r="AP82" s="11"/>
      <c r="AQ82" s="11"/>
      <c r="AR82" s="11"/>
      <c r="AS82" s="11"/>
      <c r="AT82" s="2"/>
      <c r="AU82" s="2"/>
      <c r="AV82" s="2"/>
      <c r="AW82" s="2"/>
      <c r="AX82" s="2"/>
      <c r="AY82" s="2"/>
      <c r="AZ82" s="2"/>
      <c r="BA82" s="2"/>
      <c r="BB82" s="2"/>
      <c r="BC82" s="2"/>
      <c r="BD82" s="2"/>
      <c r="BE82" s="2"/>
      <c r="BF82" s="2"/>
      <c r="BG82" s="2"/>
      <c r="BH82" s="11"/>
      <c r="BI82" s="11"/>
      <c r="BJ82" s="11"/>
      <c r="BK82" s="11"/>
      <c r="BL82" s="2"/>
      <c r="BM82" s="2"/>
      <c r="BN82" s="11"/>
      <c r="BO82" s="2"/>
      <c r="BP82" s="2"/>
      <c r="BQ82" s="11"/>
      <c r="BR82" s="2"/>
      <c r="BS82" s="2"/>
      <c r="BT82" s="11"/>
      <c r="BU82" s="2"/>
      <c r="BV82" s="2"/>
      <c r="BW82" s="11"/>
      <c r="BX82" s="2"/>
      <c r="BY82" s="2"/>
      <c r="BZ82" s="11"/>
      <c r="CA82" s="2"/>
      <c r="CB82" s="2"/>
      <c r="CC82" s="11"/>
      <c r="CD82" s="2"/>
      <c r="CE82" s="2"/>
      <c r="CG82" s="2"/>
      <c r="CH82" s="2"/>
    </row>
    <row r="83" spans="2:86" ht="17.25" customHeight="1">
      <c r="B83" s="529"/>
      <c r="C83" s="70"/>
      <c r="D83" s="58"/>
      <c r="E83" s="61"/>
      <c r="F83" s="85"/>
      <c r="G83" s="67"/>
      <c r="H83" s="55"/>
      <c r="I83" s="81"/>
      <c r="K83" s="517"/>
      <c r="L83" s="101" t="b">
        <f>IF('Tableau de comparaison'!$L$8='Liste opérations'!$B$3,'Liste opérations'!C16,IF($L$8='Liste opérations'!$K$3,'Liste opérations'!L16,IF($L$8='Liste opérations'!$T$3,'Liste opérations'!U16,IF($L$8='Liste opérations'!$AC$3,'Liste opérations'!AD16,IF($L$8='Liste opérations'!B67,'Liste opérations'!C69,IF($L$8='Liste opérations'!$K$56,'Liste opérations'!L69,IF($L$8='Liste opérations'!$T$56,'Liste opérations'!U69,IF($L$8='Liste opérations'!$AC$56,'Liste opérations'!AD69,IF($L$8='Liste opérations'!$B$109,'Liste opérations'!C122,IF($L$8='Liste opérations'!$K$109,'Liste opérations'!L122,IF($L$8='Liste opérations'!$T$109,'Liste opérations'!U122,IF($L$8='Liste opérations'!$AC$109,'Liste opérations'!AD122,IF($L$8='Liste opérations'!$B$162,'Liste opérations'!C175,IF($L$8='Liste opérations'!$T$162,'Liste opérations'!U175,IF($L$8='Liste opérations'!$AC$162,'Liste opérations'!AD175,IF($L$8='Liste opérations'!$B$233,'Liste opérations'!C246,IF($L$8='Liste opérations'!$K$232,'Liste opérations'!L245,IF($L$8='Liste opérations'!$T$232,'Liste opérations'!U245,IF($L$8='Liste opérations'!$AC$232,'Liste opérations'!AD245,IF($L$8='Liste opérations'!$B$56,'Liste opérations'!C69,FALSE))))))))))))))))))))</f>
        <v>0</v>
      </c>
      <c r="M83" s="102" t="b">
        <f>IF('Tableau de comparaison'!$L$8='Liste opérations'!$B$3,'Liste opérations'!D16,IF($L$8='Liste opérations'!$K$3,'Liste opérations'!M16,IF($L$8='Liste opérations'!$T$3,'Liste opérations'!V16,IF($L$8='Liste opérations'!$AC$3,'Liste opérations'!AE16,IF($L$8='Liste opérations'!C67,'Liste opérations'!D69,IF($L$8='Liste opérations'!$K$56,'Liste opérations'!M69,IF($L$8='Liste opérations'!$T$56,'Liste opérations'!V69,IF($L$8='Liste opérations'!$AC$56,'Liste opérations'!AE69,IF($L$8='Liste opérations'!$B$109,'Liste opérations'!D122,IF($L$8='Liste opérations'!$K$109,'Liste opérations'!M122,IF($L$8='Liste opérations'!$T$109,'Liste opérations'!V122,IF($L$8='Liste opérations'!$AC$109,'Liste opérations'!AE122,IF($L$8='Liste opérations'!$B$162,'Liste opérations'!D175,IF($L$8='Liste opérations'!$T$162,'Liste opérations'!V175,IF($L$8='Liste opérations'!$AC$162,'Liste opérations'!AE175,IF($L$8='Liste opérations'!$B$233,'Liste opérations'!D246,IF($L$8='Liste opérations'!$K$232,'Liste opérations'!M245,IF($L$8='Liste opérations'!$T$232,'Liste opérations'!V245,IF($L$8='Liste opérations'!$AC$232,'Liste opérations'!AE245,IF($L$8='Liste opérations'!$B$56,'Liste opérations'!D69,FALSE))))))))))))))))))))</f>
        <v>0</v>
      </c>
      <c r="N83" s="102" t="b">
        <f>IF('Tableau de comparaison'!$L$8='Liste opérations'!$B$3,'Liste opérations'!E16,IF($L$8='Liste opérations'!$K$3,'Liste opérations'!N16,IF($L$8='Liste opérations'!$T$3,'Liste opérations'!W16,IF($L$8='Liste opérations'!$AC$3,'Liste opérations'!AF16,IF($L$8='Liste opérations'!D67,'Liste opérations'!E69,IF($L$8='Liste opérations'!$K$56,'Liste opérations'!N69,IF($L$8='Liste opérations'!$T$56,'Liste opérations'!W69,IF($L$8='Liste opérations'!$AC$56,'Liste opérations'!AF69,IF($L$8='Liste opérations'!$B$109,'Liste opérations'!E122,IF($L$8='Liste opérations'!$K$109,'Liste opérations'!N122,IF($L$8='Liste opérations'!$T$109,'Liste opérations'!W122,IF($L$8='Liste opérations'!$AC$109,'Liste opérations'!AF122,IF($L$8='Liste opérations'!$B$162,'Liste opérations'!E175,IF($L$8='Liste opérations'!$T$162,'Liste opérations'!W175,IF($L$8='Liste opérations'!$AC$162,'Liste opérations'!AF175,IF($L$8='Liste opérations'!$B$233,'Liste opérations'!E246,IF($L$8='Liste opérations'!$K$232,'Liste opérations'!N245,IF($L$8='Liste opérations'!$T$232,'Liste opérations'!W245,IF($L$8='Liste opérations'!$AC$232,'Liste opérations'!AF245,IF($L$8='Liste opérations'!$B$56,'Liste opérations'!E69,FALSE))))))))))))))))))))</f>
        <v>0</v>
      </c>
      <c r="O83" s="102" t="b">
        <f>IF('Tableau de comparaison'!$L$8='Liste opérations'!$B$3,'Liste opérations'!F16,IF($L$8='Liste opérations'!$K$3,'Liste opérations'!O16,IF($L$8='Liste opérations'!$T$3,'Liste opérations'!X16,IF($L$8='Liste opérations'!$AC$3,'Liste opérations'!AG16,IF($L$8='Liste opérations'!E67,'Liste opérations'!F69,IF($L$8='Liste opérations'!$K$56,'Liste opérations'!O69,IF($L$8='Liste opérations'!$T$56,'Liste opérations'!X69,IF($L$8='Liste opérations'!$AC$56,'Liste opérations'!AG69,IF($L$8='Liste opérations'!$B$109,'Liste opérations'!F122,IF($L$8='Liste opérations'!$K$109,'Liste opérations'!O122,IF($L$8='Liste opérations'!$T$109,'Liste opérations'!X122,IF($L$8='Liste opérations'!$AC$109,'Liste opérations'!AG122,IF($L$8='Liste opérations'!$B$162,'Liste opérations'!F175,IF($L$8='Liste opérations'!$T$162,'Liste opérations'!X175,IF($L$8='Liste opérations'!$AC$162,'Liste opérations'!AG175,IF($L$8='Liste opérations'!$B$233,'Liste opérations'!F246,IF($L$8='Liste opérations'!$K$232,'Liste opérations'!O245,IF($L$8='Liste opérations'!$T$232,'Liste opérations'!X245,IF($L$8='Liste opérations'!$AC$232,'Liste opérations'!AG245,IF($L$8='Liste opérations'!$B$56,'Liste opérations'!F69,FALSE))))))))))))))))))))</f>
        <v>0</v>
      </c>
      <c r="P83" s="102" t="b">
        <f>IF('Tableau de comparaison'!$L$8='Liste opérations'!$B$3,'Liste opérations'!G16,IF($L$8='Liste opérations'!$K$3,'Liste opérations'!P16,IF($L$8='Liste opérations'!$T$3,'Liste opérations'!Y16,IF($L$8='Liste opérations'!$AC$3,'Liste opérations'!AH16,IF($L$8='Liste opérations'!F67,'Liste opérations'!G69,IF($L$8='Liste opérations'!$K$56,'Liste opérations'!P69,IF($L$8='Liste opérations'!$T$56,'Liste opérations'!Y69,IF($L$8='Liste opérations'!$AC$56,'Liste opérations'!AH69,IF($L$8='Liste opérations'!$B$109,'Liste opérations'!G122,IF($L$8='Liste opérations'!$K$109,'Liste opérations'!P122,IF($L$8='Liste opérations'!$T$109,'Liste opérations'!Y122,IF($L$8='Liste opérations'!$AC$109,'Liste opérations'!AH122,IF($L$8='Liste opérations'!$B$162,'Liste opérations'!G175,IF($L$8='Liste opérations'!$T$162,'Liste opérations'!Y175,IF($L$8='Liste opérations'!$AC$162,'Liste opérations'!AH175,IF($L$8='Liste opérations'!$B$233,'Liste opérations'!G246,IF($L$8='Liste opérations'!$K$232,'Liste opérations'!P245,IF($L$8='Liste opérations'!$T$232,'Liste opérations'!Y245,IF($L$8='Liste opérations'!$AC$232,'Liste opérations'!AH245,IF($L$8='Liste opérations'!$B$56,'Liste opérations'!G69,FALSE))))))))))))))))))))</f>
        <v>0</v>
      </c>
      <c r="Q83" s="102" t="b">
        <f>IF('Tableau de comparaison'!$L$8='Liste opérations'!$B$3,'Liste opérations'!H16,IF($L$8='Liste opérations'!$K$3,'Liste opérations'!Q16,IF($L$8='Liste opérations'!$T$3,'Liste opérations'!Z16,IF($L$8='Liste opérations'!$AC$3,'Liste opérations'!AI16,IF($L$8='Liste opérations'!G67,'Liste opérations'!H69,IF($L$8='Liste opérations'!$K$56,'Liste opérations'!Q69,IF($L$8='Liste opérations'!$T$56,'Liste opérations'!Z69,IF($L$8='Liste opérations'!$AC$56,'Liste opérations'!AI69,IF($L$8='Liste opérations'!$B$109,'Liste opérations'!H122,IF($L$8='Liste opérations'!$K$109,'Liste opérations'!Q122,IF($L$8='Liste opérations'!$T$109,'Liste opérations'!Z122,IF($L$8='Liste opérations'!$AC$109,'Liste opérations'!AI122,IF($L$8='Liste opérations'!$B$162,'Liste opérations'!H175,IF($L$8='Liste opérations'!$T$162,'Liste opérations'!Z175,IF($L$8='Liste opérations'!$AC$162,'Liste opérations'!AI175,IF($L$8='Liste opérations'!$B$233,'Liste opérations'!H246,IF($L$8='Liste opérations'!$K$232,'Liste opérations'!Q245,IF($L$8='Liste opérations'!$T$232,'Liste opérations'!Z245,IF($L$8='Liste opérations'!$AC$232,'Liste opérations'!AI245,IF($L$8='Liste opérations'!$B$56,'Liste opérations'!H69,FALSE))))))))))))))))))))</f>
        <v>0</v>
      </c>
      <c r="R83" s="102" t="b">
        <f>IF('Tableau de comparaison'!$L$8='Liste opérations'!$B$3,'Liste opérations'!I16,IF($L$8='Liste opérations'!$K$3,'Liste opérations'!R16,IF($L$8='Liste opérations'!$T$3,'Liste opérations'!AA16,IF($L$8='Liste opérations'!$AC$3,'Liste opérations'!AJ16,IF($L$8='Liste opérations'!H67,'Liste opérations'!I69,IF($L$8='Liste opérations'!$K$56,'Liste opérations'!R69,IF($L$8='Liste opérations'!$T$56,'Liste opérations'!AA69,IF($L$8='Liste opérations'!$AC$56,'Liste opérations'!AJ69,IF($L$8='Liste opérations'!$B$109,'Liste opérations'!I122,IF($L$8='Liste opérations'!$K$109,'Liste opérations'!R122,IF($L$8='Liste opérations'!$T$109,'Liste opérations'!AA122,IF($L$8='Liste opérations'!$AC$109,'Liste opérations'!AJ122,IF($L$8='Liste opérations'!$B$162,'Liste opérations'!I175,IF($L$8='Liste opérations'!$T$162,'Liste opérations'!AA175,IF($L$8='Liste opérations'!$AC$162,'Liste opérations'!AJ175,IF($L$8='Liste opérations'!$B$233,'Liste opérations'!I246,IF($L$8='Liste opérations'!$K$232,'Liste opérations'!R245,IF($L$8='Liste opérations'!$T$232,'Liste opérations'!AA245,IF($L$8='Liste opérations'!$AC$232,'Liste opérations'!AJ245,IF($L$8='Liste opérations'!$B$56,'Liste opérations'!I69,FALSE))))))))))))))))))))</f>
        <v>0</v>
      </c>
      <c r="S83" s="98" t="b">
        <f>IF('Tableau de comparaison'!$L$8='Liste opérations'!$B$3,'Liste opérations'!J16,IF($L$8='Liste opérations'!$K$3,'Liste opérations'!S16,IF($L$8='Liste opérations'!$T$3,'Liste opérations'!AB16,IF($L$8='Liste opérations'!$AC$3,'Liste opérations'!AK16,IF($L$8='Liste opérations'!I67,'Liste opérations'!J69,IF($L$8='Liste opérations'!$K$56,'Liste opérations'!S69,IF($L$8='Liste opérations'!$T$56,'Liste opérations'!AB69,IF($L$8='Liste opérations'!$AC$56,'Liste opérations'!AK69,IF($L$8='Liste opérations'!$B$109,'Liste opérations'!J122,IF($L$8='Liste opérations'!$K$109,'Liste opérations'!S122,IF($L$8='Liste opérations'!$T$109,'Liste opérations'!AB122,IF($L$8='Liste opérations'!$AC$109,'Liste opérations'!AK122,IF($L$8='Liste opérations'!$B$162,'Liste opérations'!J175,IF($L$8='Liste opérations'!$T$162,'Liste opérations'!AB175,IF($L$8='Liste opérations'!$AC$162,'Liste opérations'!#REF!,IF($L$8='Liste opérations'!$B$233,'Liste opérations'!AK175,IF($L$8='Liste opérations'!$K$232,'Liste opérations'!S245,IF($L$8='Liste opérations'!$T$232,'Liste opérations'!AB245,IF($L$8='Liste opérations'!$AC$232,'Liste opérations'!#REF!,IF($L$8='Liste opérations'!$B$56,'Liste opérations'!J69,FALSE))))))))))))))))))))</f>
        <v>0</v>
      </c>
      <c r="V83" s="11"/>
      <c r="W83" s="11"/>
      <c r="AN83" s="11"/>
      <c r="AO83" s="11"/>
      <c r="AP83" s="11"/>
      <c r="AQ83" s="11"/>
      <c r="AR83" s="11"/>
      <c r="AS83" s="11"/>
      <c r="AT83" s="2"/>
      <c r="AU83" s="2"/>
      <c r="AV83" s="2"/>
      <c r="AW83" s="2"/>
      <c r="AX83" s="2"/>
      <c r="AY83" s="2"/>
      <c r="AZ83" s="2"/>
      <c r="BA83" s="2"/>
      <c r="BB83" s="2"/>
      <c r="BC83" s="2"/>
      <c r="BD83" s="2"/>
      <c r="BE83" s="2"/>
      <c r="BF83" s="2"/>
      <c r="BG83" s="2"/>
      <c r="BH83" s="11"/>
      <c r="BI83" s="11"/>
      <c r="BJ83" s="11"/>
      <c r="BK83" s="11"/>
      <c r="BL83" s="2"/>
      <c r="BM83" s="2"/>
      <c r="BN83" s="11"/>
      <c r="BO83" s="2"/>
      <c r="BP83" s="2"/>
      <c r="BQ83" s="11"/>
      <c r="BR83" s="2"/>
      <c r="BS83" s="2"/>
      <c r="BT83" s="11"/>
      <c r="BU83" s="2"/>
      <c r="BV83" s="2"/>
      <c r="BW83" s="11"/>
      <c r="BX83" s="2"/>
      <c r="BY83" s="2"/>
      <c r="BZ83" s="11"/>
      <c r="CA83" s="2"/>
      <c r="CB83" s="2"/>
      <c r="CC83" s="11"/>
      <c r="CD83" s="2"/>
      <c r="CE83" s="2"/>
      <c r="CG83" s="2"/>
      <c r="CH83" s="2"/>
    </row>
    <row r="84" spans="2:86" ht="17.25" customHeight="1">
      <c r="B84" s="529"/>
      <c r="C84" s="70"/>
      <c r="D84" s="58"/>
      <c r="E84" s="61"/>
      <c r="F84" s="85"/>
      <c r="G84" s="67"/>
      <c r="H84" s="55"/>
      <c r="I84" s="81"/>
      <c r="K84" s="517"/>
      <c r="L84" s="101" t="b">
        <f>IF('Tableau de comparaison'!$L$8='Liste opérations'!$B$3,'Liste opérations'!C17,IF($L$8='Liste opérations'!$K$3,'Liste opérations'!L17,IF($L$8='Liste opérations'!$T$3,'Liste opérations'!U17,IF($L$8='Liste opérations'!$AC$3,'Liste opérations'!AD17,IF($L$8='Liste opérations'!B68,'Liste opérations'!C70,IF($L$8='Liste opérations'!$K$56,'Liste opérations'!L70,IF($L$8='Liste opérations'!$T$56,'Liste opérations'!U70,IF($L$8='Liste opérations'!$AC$56,'Liste opérations'!AD70,IF($L$8='Liste opérations'!$B$109,'Liste opérations'!C123,IF($L$8='Liste opérations'!$K$109,'Liste opérations'!L123,IF($L$8='Liste opérations'!$T$109,'Liste opérations'!U123,IF($L$8='Liste opérations'!$AC$109,'Liste opérations'!AD123,IF($L$8='Liste opérations'!$B$162,'Liste opérations'!C176,IF($L$8='Liste opérations'!$T$162,'Liste opérations'!U176,IF($L$8='Liste opérations'!$AC$162,'Liste opérations'!AD176,IF($L$8='Liste opérations'!$B$233,'Liste opérations'!C247,IF($L$8='Liste opérations'!$K$232,'Liste opérations'!L246,IF($L$8='Liste opérations'!$T$232,'Liste opérations'!U246,IF($L$8='Liste opérations'!$AC$232,'Liste opérations'!AD246,IF($L$8='Liste opérations'!$B$56,'Liste opérations'!C70,FALSE))))))))))))))))))))</f>
        <v>0</v>
      </c>
      <c r="M84" s="102" t="b">
        <f>IF('Tableau de comparaison'!$L$8='Liste opérations'!$B$3,'Liste opérations'!D17,IF($L$8='Liste opérations'!$K$3,'Liste opérations'!M17,IF($L$8='Liste opérations'!$T$3,'Liste opérations'!V17,IF($L$8='Liste opérations'!$AC$3,'Liste opérations'!AE17,IF($L$8='Liste opérations'!C68,'Liste opérations'!D70,IF($L$8='Liste opérations'!$K$56,'Liste opérations'!M70,IF($L$8='Liste opérations'!$T$56,'Liste opérations'!V70,IF($L$8='Liste opérations'!$AC$56,'Liste opérations'!AE70,IF($L$8='Liste opérations'!$B$109,'Liste opérations'!D123,IF($L$8='Liste opérations'!$K$109,'Liste opérations'!M123,IF($L$8='Liste opérations'!$T$109,'Liste opérations'!V123,IF($L$8='Liste opérations'!$AC$109,'Liste opérations'!AE123,IF($L$8='Liste opérations'!$B$162,'Liste opérations'!D176,IF($L$8='Liste opérations'!$T$162,'Liste opérations'!V176,IF($L$8='Liste opérations'!$AC$162,'Liste opérations'!AE176,IF($L$8='Liste opérations'!$B$233,'Liste opérations'!D247,IF($L$8='Liste opérations'!$K$232,'Liste opérations'!M246,IF($L$8='Liste opérations'!$T$232,'Liste opérations'!V246,IF($L$8='Liste opérations'!$AC$232,'Liste opérations'!AE246,IF($L$8='Liste opérations'!$B$56,'Liste opérations'!D70,FALSE))))))))))))))))))))</f>
        <v>0</v>
      </c>
      <c r="N84" s="102" t="b">
        <f>IF('Tableau de comparaison'!$L$8='Liste opérations'!$B$3,'Liste opérations'!E17,IF($L$8='Liste opérations'!$K$3,'Liste opérations'!N17,IF($L$8='Liste opérations'!$T$3,'Liste opérations'!W17,IF($L$8='Liste opérations'!$AC$3,'Liste opérations'!AF17,IF($L$8='Liste opérations'!D68,'Liste opérations'!E70,IF($L$8='Liste opérations'!$K$56,'Liste opérations'!N70,IF($L$8='Liste opérations'!$T$56,'Liste opérations'!W70,IF($L$8='Liste opérations'!$AC$56,'Liste opérations'!AF70,IF($L$8='Liste opérations'!$B$109,'Liste opérations'!E123,IF($L$8='Liste opérations'!$K$109,'Liste opérations'!N123,IF($L$8='Liste opérations'!$T$109,'Liste opérations'!W123,IF($L$8='Liste opérations'!$AC$109,'Liste opérations'!AF123,IF($L$8='Liste opérations'!$B$162,'Liste opérations'!E176,IF($L$8='Liste opérations'!$T$162,'Liste opérations'!W176,IF($L$8='Liste opérations'!$AC$162,'Liste opérations'!AF176,IF($L$8='Liste opérations'!$B$233,'Liste opérations'!E247,IF($L$8='Liste opérations'!$K$232,'Liste opérations'!N246,IF($L$8='Liste opérations'!$T$232,'Liste opérations'!W246,IF($L$8='Liste opérations'!$AC$232,'Liste opérations'!AF246,IF($L$8='Liste opérations'!$B$56,'Liste opérations'!E70,FALSE))))))))))))))))))))</f>
        <v>0</v>
      </c>
      <c r="O84" s="102" t="b">
        <f>IF('Tableau de comparaison'!$L$8='Liste opérations'!$B$3,'Liste opérations'!F17,IF($L$8='Liste opérations'!$K$3,'Liste opérations'!O17,IF($L$8='Liste opérations'!$T$3,'Liste opérations'!X17,IF($L$8='Liste opérations'!$AC$3,'Liste opérations'!AG17,IF($L$8='Liste opérations'!E68,'Liste opérations'!F70,IF($L$8='Liste opérations'!$K$56,'Liste opérations'!O70,IF($L$8='Liste opérations'!$T$56,'Liste opérations'!X70,IF($L$8='Liste opérations'!$AC$56,'Liste opérations'!AG70,IF($L$8='Liste opérations'!$B$109,'Liste opérations'!F123,IF($L$8='Liste opérations'!$K$109,'Liste opérations'!O123,IF($L$8='Liste opérations'!$T$109,'Liste opérations'!X123,IF($L$8='Liste opérations'!$AC$109,'Liste opérations'!AG123,IF($L$8='Liste opérations'!$B$162,'Liste opérations'!F176,IF($L$8='Liste opérations'!$T$162,'Liste opérations'!X176,IF($L$8='Liste opérations'!$AC$162,'Liste opérations'!AG176,IF($L$8='Liste opérations'!$B$233,'Liste opérations'!F247,IF($L$8='Liste opérations'!$K$232,'Liste opérations'!O246,IF($L$8='Liste opérations'!$T$232,'Liste opérations'!X246,IF($L$8='Liste opérations'!$AC$232,'Liste opérations'!AG246,IF($L$8='Liste opérations'!$B$56,'Liste opérations'!F70,FALSE))))))))))))))))))))</f>
        <v>0</v>
      </c>
      <c r="P84" s="102" t="b">
        <f>IF('Tableau de comparaison'!$L$8='Liste opérations'!$B$3,'Liste opérations'!G17,IF($L$8='Liste opérations'!$K$3,'Liste opérations'!P17,IF($L$8='Liste opérations'!$T$3,'Liste opérations'!Y17,IF($L$8='Liste opérations'!$AC$3,'Liste opérations'!AH17,IF($L$8='Liste opérations'!F68,'Liste opérations'!G70,IF($L$8='Liste opérations'!$K$56,'Liste opérations'!P70,IF($L$8='Liste opérations'!$T$56,'Liste opérations'!Y70,IF($L$8='Liste opérations'!$AC$56,'Liste opérations'!AH70,IF($L$8='Liste opérations'!$B$109,'Liste opérations'!G123,IF($L$8='Liste opérations'!$K$109,'Liste opérations'!P123,IF($L$8='Liste opérations'!$T$109,'Liste opérations'!Y123,IF($L$8='Liste opérations'!$AC$109,'Liste opérations'!AH123,IF($L$8='Liste opérations'!$B$162,'Liste opérations'!G176,IF($L$8='Liste opérations'!$T$162,'Liste opérations'!Y176,IF($L$8='Liste opérations'!$AC$162,'Liste opérations'!AH176,IF($L$8='Liste opérations'!$B$233,'Liste opérations'!G247,IF($L$8='Liste opérations'!$K$232,'Liste opérations'!P246,IF($L$8='Liste opérations'!$T$232,'Liste opérations'!Y246,IF($L$8='Liste opérations'!$AC$232,'Liste opérations'!AH246,IF($L$8='Liste opérations'!$B$56,'Liste opérations'!G70,FALSE))))))))))))))))))))</f>
        <v>0</v>
      </c>
      <c r="Q84" s="102" t="b">
        <f>IF('Tableau de comparaison'!$L$8='Liste opérations'!$B$3,'Liste opérations'!H17,IF($L$8='Liste opérations'!$K$3,'Liste opérations'!Q17,IF($L$8='Liste opérations'!$T$3,'Liste opérations'!Z17,IF($L$8='Liste opérations'!$AC$3,'Liste opérations'!AI17,IF($L$8='Liste opérations'!G68,'Liste opérations'!H70,IF($L$8='Liste opérations'!$K$56,'Liste opérations'!Q70,IF($L$8='Liste opérations'!$T$56,'Liste opérations'!Z70,IF($L$8='Liste opérations'!$AC$56,'Liste opérations'!AI70,IF($L$8='Liste opérations'!$B$109,'Liste opérations'!H123,IF($L$8='Liste opérations'!$K$109,'Liste opérations'!Q123,IF($L$8='Liste opérations'!$T$109,'Liste opérations'!Z123,IF($L$8='Liste opérations'!$AC$109,'Liste opérations'!AI123,IF($L$8='Liste opérations'!$B$162,'Liste opérations'!H176,IF($L$8='Liste opérations'!$T$162,'Liste opérations'!Z176,IF($L$8='Liste opérations'!$AC$162,'Liste opérations'!AI176,IF($L$8='Liste opérations'!$B$233,'Liste opérations'!H247,IF($L$8='Liste opérations'!$K$232,'Liste opérations'!Q246,IF($L$8='Liste opérations'!$T$232,'Liste opérations'!Z246,IF($L$8='Liste opérations'!$AC$232,'Liste opérations'!AI246,IF($L$8='Liste opérations'!$B$56,'Liste opérations'!H70,FALSE))))))))))))))))))))</f>
        <v>0</v>
      </c>
      <c r="R84" s="102" t="b">
        <f>IF('Tableau de comparaison'!$L$8='Liste opérations'!$B$3,'Liste opérations'!I17,IF($L$8='Liste opérations'!$K$3,'Liste opérations'!R17,IF($L$8='Liste opérations'!$T$3,'Liste opérations'!AA17,IF($L$8='Liste opérations'!$AC$3,'Liste opérations'!AJ17,IF($L$8='Liste opérations'!H68,'Liste opérations'!I70,IF($L$8='Liste opérations'!$K$56,'Liste opérations'!R70,IF($L$8='Liste opérations'!$T$56,'Liste opérations'!AA70,IF($L$8='Liste opérations'!$AC$56,'Liste opérations'!AJ70,IF($L$8='Liste opérations'!$B$109,'Liste opérations'!I123,IF($L$8='Liste opérations'!$K$109,'Liste opérations'!R123,IF($L$8='Liste opérations'!$T$109,'Liste opérations'!AA123,IF($L$8='Liste opérations'!$AC$109,'Liste opérations'!AJ123,IF($L$8='Liste opérations'!$B$162,'Liste opérations'!I176,IF($L$8='Liste opérations'!$T$162,'Liste opérations'!AA176,IF($L$8='Liste opérations'!$AC$162,'Liste opérations'!AJ176,IF($L$8='Liste opérations'!$B$233,'Liste opérations'!I247,IF($L$8='Liste opérations'!$K$232,'Liste opérations'!R246,IF($L$8='Liste opérations'!$T$232,'Liste opérations'!AA246,IF($L$8='Liste opérations'!$AC$232,'Liste opérations'!AJ246,IF($L$8='Liste opérations'!$B$56,'Liste opérations'!I70,FALSE))))))))))))))))))))</f>
        <v>0</v>
      </c>
      <c r="S84" s="98" t="b">
        <f>IF('Tableau de comparaison'!$L$8='Liste opérations'!$B$3,'Liste opérations'!J17,IF($L$8='Liste opérations'!$K$3,'Liste opérations'!S17,IF($L$8='Liste opérations'!$T$3,'Liste opérations'!AB17,IF($L$8='Liste opérations'!$AC$3,'Liste opérations'!AK17,IF($L$8='Liste opérations'!I68,'Liste opérations'!J70,IF($L$8='Liste opérations'!$K$56,'Liste opérations'!S70,IF($L$8='Liste opérations'!$T$56,'Liste opérations'!AB70,IF($L$8='Liste opérations'!$AC$56,'Liste opérations'!AK70,IF($L$8='Liste opérations'!$B$109,'Liste opérations'!J123,IF($L$8='Liste opérations'!$K$109,'Liste opérations'!S123,IF($L$8='Liste opérations'!$T$109,'Liste opérations'!AB123,IF($L$8='Liste opérations'!$AC$109,'Liste opérations'!AK123,IF($L$8='Liste opérations'!$B$162,'Liste opérations'!J176,IF($L$8='Liste opérations'!$T$162,'Liste opérations'!AB176,IF($L$8='Liste opérations'!$AC$162,'Liste opérations'!#REF!,IF($L$8='Liste opérations'!$B$233,'Liste opérations'!AK176,IF($L$8='Liste opérations'!$K$232,'Liste opérations'!S246,IF($L$8='Liste opérations'!$T$232,'Liste opérations'!AB246,IF($L$8='Liste opérations'!$AC$232,'Liste opérations'!#REF!,IF($L$8='Liste opérations'!$B$56,'Liste opérations'!J70,FALSE))))))))))))))))))))</f>
        <v>0</v>
      </c>
      <c r="V84" s="11"/>
      <c r="W84" s="11"/>
      <c r="AN84" s="11"/>
      <c r="AO84" s="11"/>
      <c r="AP84" s="11"/>
      <c r="AQ84" s="11"/>
      <c r="AR84" s="11"/>
      <c r="AS84" s="11"/>
      <c r="AT84" s="2"/>
      <c r="AU84" s="2"/>
      <c r="AV84" s="2"/>
      <c r="AW84" s="2"/>
      <c r="AX84" s="2"/>
      <c r="AY84" s="2"/>
      <c r="AZ84" s="2"/>
      <c r="BA84" s="2"/>
      <c r="BB84" s="2"/>
      <c r="BC84" s="2"/>
      <c r="BD84" s="2"/>
      <c r="BE84" s="2"/>
      <c r="BF84" s="2"/>
      <c r="BG84" s="2"/>
      <c r="BH84" s="11"/>
      <c r="BI84" s="11"/>
      <c r="BJ84" s="11"/>
      <c r="BK84" s="11"/>
      <c r="BL84" s="2"/>
      <c r="BM84" s="2"/>
      <c r="BN84" s="11"/>
      <c r="BO84" s="2"/>
      <c r="BP84" s="2"/>
      <c r="BQ84" s="11"/>
      <c r="BR84" s="2"/>
      <c r="BS84" s="2"/>
      <c r="BT84" s="11"/>
      <c r="BU84" s="2"/>
      <c r="BV84" s="2"/>
      <c r="BW84" s="11"/>
      <c r="BX84" s="2"/>
      <c r="BY84" s="2"/>
      <c r="BZ84" s="11"/>
      <c r="CA84" s="2"/>
      <c r="CB84" s="2"/>
      <c r="CC84" s="11"/>
      <c r="CD84" s="2"/>
      <c r="CE84" s="2"/>
      <c r="CG84" s="2"/>
      <c r="CH84" s="2"/>
    </row>
    <row r="85" spans="2:86" ht="17.25" customHeight="1">
      <c r="B85" s="529"/>
      <c r="C85" s="70"/>
      <c r="D85" s="58"/>
      <c r="E85" s="61"/>
      <c r="F85" s="64"/>
      <c r="G85" s="67"/>
      <c r="H85" s="55"/>
      <c r="I85" s="81"/>
      <c r="K85" s="517"/>
      <c r="L85" s="101" t="b">
        <f>IF('Tableau de comparaison'!$L$8='Liste opérations'!$B$3,'Liste opérations'!C18,IF($L$8='Liste opérations'!$K$3,'Liste opérations'!L18,IF($L$8='Liste opérations'!$T$3,'Liste opérations'!U18,IF($L$8='Liste opérations'!$AC$3,'Liste opérations'!AD18,IF($L$8='Liste opérations'!B69,'Liste opérations'!C71,IF($L$8='Liste opérations'!$K$56,'Liste opérations'!L71,IF($L$8='Liste opérations'!$T$56,'Liste opérations'!U71,IF($L$8='Liste opérations'!$AC$56,'Liste opérations'!AD71,IF($L$8='Liste opérations'!$B$109,'Liste opérations'!C124,IF($L$8='Liste opérations'!$K$109,'Liste opérations'!L124,IF($L$8='Liste opérations'!$T$109,'Liste opérations'!U124,IF($L$8='Liste opérations'!$AC$109,'Liste opérations'!AD124,IF($L$8='Liste opérations'!$B$162,'Liste opérations'!C177,IF($L$8='Liste opérations'!$T$162,'Liste opérations'!U177,IF($L$8='Liste opérations'!$AC$162,'Liste opérations'!AD177,IF($L$8='Liste opérations'!$B$233,'Liste opérations'!C248,IF($L$8='Liste opérations'!$K$232,'Liste opérations'!L247,IF($L$8='Liste opérations'!$T$232,'Liste opérations'!U247,IF($L$8='Liste opérations'!$AC$232,'Liste opérations'!AD247,IF($L$8='Liste opérations'!$B$56,'Liste opérations'!C71,FALSE))))))))))))))))))))</f>
        <v>0</v>
      </c>
      <c r="M85" s="102" t="b">
        <f>IF('Tableau de comparaison'!$L$8='Liste opérations'!$B$3,'Liste opérations'!D18,IF($L$8='Liste opérations'!$K$3,'Liste opérations'!M18,IF($L$8='Liste opérations'!$T$3,'Liste opérations'!V18,IF($L$8='Liste opérations'!$AC$3,'Liste opérations'!AE18,IF($L$8='Liste opérations'!C69,'Liste opérations'!D71,IF($L$8='Liste opérations'!$K$56,'Liste opérations'!M71,IF($L$8='Liste opérations'!$T$56,'Liste opérations'!V71,IF($L$8='Liste opérations'!$AC$56,'Liste opérations'!AE71,IF($L$8='Liste opérations'!$B$109,'Liste opérations'!D124,IF($L$8='Liste opérations'!$K$109,'Liste opérations'!M124,IF($L$8='Liste opérations'!$T$109,'Liste opérations'!V124,IF($L$8='Liste opérations'!$AC$109,'Liste opérations'!AE124,IF($L$8='Liste opérations'!$B$162,'Liste opérations'!D177,IF($L$8='Liste opérations'!$T$162,'Liste opérations'!V177,IF($L$8='Liste opérations'!$AC$162,'Liste opérations'!AE177,IF($L$8='Liste opérations'!$B$233,'Liste opérations'!D248,IF($L$8='Liste opérations'!$K$232,'Liste opérations'!M247,IF($L$8='Liste opérations'!$T$232,'Liste opérations'!V247,IF($L$8='Liste opérations'!$AC$232,'Liste opérations'!AE247,IF($L$8='Liste opérations'!$B$56,'Liste opérations'!D71,FALSE))))))))))))))))))))</f>
        <v>0</v>
      </c>
      <c r="N85" s="102" t="b">
        <f>IF('Tableau de comparaison'!$L$8='Liste opérations'!$B$3,'Liste opérations'!E18,IF($L$8='Liste opérations'!$K$3,'Liste opérations'!N18,IF($L$8='Liste opérations'!$T$3,'Liste opérations'!W18,IF($L$8='Liste opérations'!$AC$3,'Liste opérations'!AF18,IF($L$8='Liste opérations'!D69,'Liste opérations'!E71,IF($L$8='Liste opérations'!$K$56,'Liste opérations'!N71,IF($L$8='Liste opérations'!$T$56,'Liste opérations'!W71,IF($L$8='Liste opérations'!$AC$56,'Liste opérations'!AF71,IF($L$8='Liste opérations'!$B$109,'Liste opérations'!E124,IF($L$8='Liste opérations'!$K$109,'Liste opérations'!N124,IF($L$8='Liste opérations'!$T$109,'Liste opérations'!W124,IF($L$8='Liste opérations'!$AC$109,'Liste opérations'!AF124,IF($L$8='Liste opérations'!$B$162,'Liste opérations'!E177,IF($L$8='Liste opérations'!$T$162,'Liste opérations'!W177,IF($L$8='Liste opérations'!$AC$162,'Liste opérations'!AF177,IF($L$8='Liste opérations'!$B$233,'Liste opérations'!E248,IF($L$8='Liste opérations'!$K$232,'Liste opérations'!N247,IF($L$8='Liste opérations'!$T$232,'Liste opérations'!W247,IF($L$8='Liste opérations'!$AC$232,'Liste opérations'!AF247,IF($L$8='Liste opérations'!$B$56,'Liste opérations'!E71,FALSE))))))))))))))))))))</f>
        <v>0</v>
      </c>
      <c r="O85" s="102" t="b">
        <f>IF('Tableau de comparaison'!$L$8='Liste opérations'!$B$3,'Liste opérations'!F18,IF($L$8='Liste opérations'!$K$3,'Liste opérations'!O18,IF($L$8='Liste opérations'!$T$3,'Liste opérations'!X18,IF($L$8='Liste opérations'!$AC$3,'Liste opérations'!AG18,IF($L$8='Liste opérations'!E69,'Liste opérations'!F71,IF($L$8='Liste opérations'!$K$56,'Liste opérations'!O71,IF($L$8='Liste opérations'!$T$56,'Liste opérations'!X71,IF($L$8='Liste opérations'!$AC$56,'Liste opérations'!AG71,IF($L$8='Liste opérations'!$B$109,'Liste opérations'!F124,IF($L$8='Liste opérations'!$K$109,'Liste opérations'!O124,IF($L$8='Liste opérations'!$T$109,'Liste opérations'!X124,IF($L$8='Liste opérations'!$AC$109,'Liste opérations'!AG124,IF($L$8='Liste opérations'!$B$162,'Liste opérations'!F177,IF($L$8='Liste opérations'!$T$162,'Liste opérations'!X177,IF($L$8='Liste opérations'!$AC$162,'Liste opérations'!AG177,IF($L$8='Liste opérations'!$B$233,'Liste opérations'!F248,IF($L$8='Liste opérations'!$K$232,'Liste opérations'!O247,IF($L$8='Liste opérations'!$T$232,'Liste opérations'!X247,IF($L$8='Liste opérations'!$AC$232,'Liste opérations'!AG247,IF($L$8='Liste opérations'!$B$56,'Liste opérations'!F71,FALSE))))))))))))))))))))</f>
        <v>0</v>
      </c>
      <c r="P85" s="102" t="b">
        <f>IF('Tableau de comparaison'!$L$8='Liste opérations'!$B$3,'Liste opérations'!G18,IF($L$8='Liste opérations'!$K$3,'Liste opérations'!P18,IF($L$8='Liste opérations'!$T$3,'Liste opérations'!Y18,IF($L$8='Liste opérations'!$AC$3,'Liste opérations'!AH18,IF($L$8='Liste opérations'!F69,'Liste opérations'!G71,IF($L$8='Liste opérations'!$K$56,'Liste opérations'!P71,IF($L$8='Liste opérations'!$T$56,'Liste opérations'!Y71,IF($L$8='Liste opérations'!$AC$56,'Liste opérations'!AH71,IF($L$8='Liste opérations'!$B$109,'Liste opérations'!G124,IF($L$8='Liste opérations'!$K$109,'Liste opérations'!P124,IF($L$8='Liste opérations'!$T$109,'Liste opérations'!Y124,IF($L$8='Liste opérations'!$AC$109,'Liste opérations'!AH124,IF($L$8='Liste opérations'!$B$162,'Liste opérations'!G177,IF($L$8='Liste opérations'!$T$162,'Liste opérations'!Y177,IF($L$8='Liste opérations'!$AC$162,'Liste opérations'!AH177,IF($L$8='Liste opérations'!$B$233,'Liste opérations'!G248,IF($L$8='Liste opérations'!$K$232,'Liste opérations'!P247,IF($L$8='Liste opérations'!$T$232,'Liste opérations'!Y247,IF($L$8='Liste opérations'!$AC$232,'Liste opérations'!AH247,IF($L$8='Liste opérations'!$B$56,'Liste opérations'!G71,FALSE))))))))))))))))))))</f>
        <v>0</v>
      </c>
      <c r="Q85" s="102" t="b">
        <f>IF('Tableau de comparaison'!$L$8='Liste opérations'!$B$3,'Liste opérations'!H18,IF($L$8='Liste opérations'!$K$3,'Liste opérations'!Q18,IF($L$8='Liste opérations'!$T$3,'Liste opérations'!Z18,IF($L$8='Liste opérations'!$AC$3,'Liste opérations'!AI18,IF($L$8='Liste opérations'!G69,'Liste opérations'!H71,IF($L$8='Liste opérations'!$K$56,'Liste opérations'!Q71,IF($L$8='Liste opérations'!$T$56,'Liste opérations'!Z71,IF($L$8='Liste opérations'!$AC$56,'Liste opérations'!AI71,IF($L$8='Liste opérations'!$B$109,'Liste opérations'!H124,IF($L$8='Liste opérations'!$K$109,'Liste opérations'!Q124,IF($L$8='Liste opérations'!$T$109,'Liste opérations'!Z124,IF($L$8='Liste opérations'!$AC$109,'Liste opérations'!AI124,IF($L$8='Liste opérations'!$B$162,'Liste opérations'!H177,IF($L$8='Liste opérations'!$T$162,'Liste opérations'!Z177,IF($L$8='Liste opérations'!$AC$162,'Liste opérations'!AI177,IF($L$8='Liste opérations'!$B$233,'Liste opérations'!H248,IF($L$8='Liste opérations'!$K$232,'Liste opérations'!Q247,IF($L$8='Liste opérations'!$T$232,'Liste opérations'!Z247,IF($L$8='Liste opérations'!$AC$232,'Liste opérations'!AI247,IF($L$8='Liste opérations'!$B$56,'Liste opérations'!H71,FALSE))))))))))))))))))))</f>
        <v>0</v>
      </c>
      <c r="R85" s="102" t="b">
        <f>IF('Tableau de comparaison'!$L$8='Liste opérations'!$B$3,'Liste opérations'!I18,IF($L$8='Liste opérations'!$K$3,'Liste opérations'!R18,IF($L$8='Liste opérations'!$T$3,'Liste opérations'!AA18,IF($L$8='Liste opérations'!$AC$3,'Liste opérations'!AJ18,IF($L$8='Liste opérations'!H69,'Liste opérations'!I71,IF($L$8='Liste opérations'!$K$56,'Liste opérations'!R71,IF($L$8='Liste opérations'!$T$56,'Liste opérations'!AA71,IF($L$8='Liste opérations'!$AC$56,'Liste opérations'!AJ71,IF($L$8='Liste opérations'!$B$109,'Liste opérations'!I124,IF($L$8='Liste opérations'!$K$109,'Liste opérations'!R124,IF($L$8='Liste opérations'!$T$109,'Liste opérations'!AA124,IF($L$8='Liste opérations'!$AC$109,'Liste opérations'!AJ124,IF($L$8='Liste opérations'!$B$162,'Liste opérations'!I177,IF($L$8='Liste opérations'!$T$162,'Liste opérations'!AA177,IF($L$8='Liste opérations'!$AC$162,'Liste opérations'!AJ177,IF($L$8='Liste opérations'!$B$233,'Liste opérations'!I248,IF($L$8='Liste opérations'!$K$232,'Liste opérations'!R247,IF($L$8='Liste opérations'!$T$232,'Liste opérations'!AA247,IF($L$8='Liste opérations'!$AC$232,'Liste opérations'!AJ247,IF($L$8='Liste opérations'!$B$56,'Liste opérations'!I71,FALSE))))))))))))))))))))</f>
        <v>0</v>
      </c>
      <c r="S85" s="98" t="b">
        <f>IF('Tableau de comparaison'!$L$8='Liste opérations'!$B$3,'Liste opérations'!J18,IF($L$8='Liste opérations'!$K$3,'Liste opérations'!S18,IF($L$8='Liste opérations'!$T$3,'Liste opérations'!AB18,IF($L$8='Liste opérations'!$AC$3,'Liste opérations'!AK18,IF($L$8='Liste opérations'!I69,'Liste opérations'!J71,IF($L$8='Liste opérations'!$K$56,'Liste opérations'!S71,IF($L$8='Liste opérations'!$T$56,'Liste opérations'!AB71,IF($L$8='Liste opérations'!$AC$56,'Liste opérations'!AK71,IF($L$8='Liste opérations'!$B$109,'Liste opérations'!J124,IF($L$8='Liste opérations'!$K$109,'Liste opérations'!S124,IF($L$8='Liste opérations'!$T$109,'Liste opérations'!AB124,IF($L$8='Liste opérations'!$AC$109,'Liste opérations'!AK124,IF($L$8='Liste opérations'!$B$162,'Liste opérations'!J177,IF($L$8='Liste opérations'!$T$162,'Liste opérations'!AB177,IF($L$8='Liste opérations'!$AC$162,'Liste opérations'!#REF!,IF($L$8='Liste opérations'!$B$233,'Liste opérations'!AK177,IF($L$8='Liste opérations'!$K$232,'Liste opérations'!S247,IF($L$8='Liste opérations'!$T$232,'Liste opérations'!AB247,IF($L$8='Liste opérations'!$AC$232,'Liste opérations'!#REF!,IF($L$8='Liste opérations'!$B$56,'Liste opérations'!J71,FALSE))))))))))))))))))))</f>
        <v>0</v>
      </c>
      <c r="V85" s="11"/>
      <c r="W85" s="11"/>
      <c r="AN85" s="11"/>
      <c r="AO85" s="11"/>
      <c r="AP85" s="11"/>
      <c r="AQ85" s="11"/>
      <c r="AR85" s="11"/>
      <c r="AS85" s="11"/>
      <c r="AT85" s="2"/>
      <c r="AU85" s="2"/>
      <c r="AV85" s="2"/>
      <c r="AW85" s="2"/>
      <c r="AX85" s="2"/>
      <c r="AY85" s="2"/>
      <c r="AZ85" s="2"/>
      <c r="BA85" s="2"/>
      <c r="BB85" s="2"/>
      <c r="BC85" s="2"/>
      <c r="BD85" s="2"/>
      <c r="BE85" s="2"/>
      <c r="BF85" s="2"/>
      <c r="BG85" s="2"/>
      <c r="BH85" s="11"/>
      <c r="BI85" s="11"/>
      <c r="BJ85" s="11"/>
      <c r="BK85" s="11"/>
      <c r="BL85" s="2"/>
      <c r="BM85" s="2"/>
      <c r="BN85" s="11"/>
      <c r="BO85" s="2"/>
      <c r="BP85" s="2"/>
      <c r="BQ85" s="11"/>
      <c r="BR85" s="2"/>
      <c r="BS85" s="2"/>
      <c r="BT85" s="11"/>
      <c r="BU85" s="2"/>
      <c r="BV85" s="2"/>
      <c r="BW85" s="11"/>
      <c r="BX85" s="2"/>
      <c r="BY85" s="2"/>
      <c r="BZ85" s="11"/>
      <c r="CA85" s="2"/>
      <c r="CB85" s="2"/>
      <c r="CC85" s="11"/>
      <c r="CD85" s="2"/>
      <c r="CE85" s="2"/>
      <c r="CG85" s="2"/>
      <c r="CH85" s="2"/>
    </row>
    <row r="86" spans="2:86" ht="17.25" customHeight="1">
      <c r="B86" s="529"/>
      <c r="C86" s="70"/>
      <c r="D86" s="58"/>
      <c r="E86" s="61"/>
      <c r="F86" s="64"/>
      <c r="G86" s="67"/>
      <c r="H86" s="55"/>
      <c r="I86" s="81"/>
      <c r="K86" s="517"/>
      <c r="L86" s="101" t="b">
        <f>IF('Tableau de comparaison'!$L$8='Liste opérations'!$B$3,'Liste opérations'!C19,IF($L$8='Liste opérations'!$K$3,'Liste opérations'!L19,IF($L$8='Liste opérations'!$T$3,'Liste opérations'!U19,IF($L$8='Liste opérations'!$AC$3,'Liste opérations'!AD19,IF($L$8='Liste opérations'!B70,'Liste opérations'!C72,IF($L$8='Liste opérations'!$K$56,'Liste opérations'!L72,IF($L$8='Liste opérations'!$T$56,'Liste opérations'!U72,IF($L$8='Liste opérations'!$AC$56,'Liste opérations'!AD72,IF($L$8='Liste opérations'!$B$109,'Liste opérations'!C125,IF($L$8='Liste opérations'!$K$109,'Liste opérations'!L125,IF($L$8='Liste opérations'!$T$109,'Liste opérations'!U125,IF($L$8='Liste opérations'!$AC$109,'Liste opérations'!AD125,IF($L$8='Liste opérations'!$B$162,'Liste opérations'!C178,IF($L$8='Liste opérations'!$T$162,'Liste opérations'!U178,IF($L$8='Liste opérations'!$AC$162,'Liste opérations'!AD178,IF($L$8='Liste opérations'!$B$233,'Liste opérations'!C249,IF($L$8='Liste opérations'!$K$232,'Liste opérations'!L248,IF($L$8='Liste opérations'!$T$232,'Liste opérations'!U248,IF($L$8='Liste opérations'!$AC$232,'Liste opérations'!AD248,IF($L$8='Liste opérations'!$B$56,'Liste opérations'!C72,FALSE))))))))))))))))))))</f>
        <v>0</v>
      </c>
      <c r="M86" s="102" t="b">
        <f>IF('Tableau de comparaison'!$L$8='Liste opérations'!$B$3,'Liste opérations'!D19,IF($L$8='Liste opérations'!$K$3,'Liste opérations'!M19,IF($L$8='Liste opérations'!$T$3,'Liste opérations'!V19,IF($L$8='Liste opérations'!$AC$3,'Liste opérations'!AE19,IF($L$8='Liste opérations'!C70,'Liste opérations'!D72,IF($L$8='Liste opérations'!$K$56,'Liste opérations'!M72,IF($L$8='Liste opérations'!$T$56,'Liste opérations'!V72,IF($L$8='Liste opérations'!$AC$56,'Liste opérations'!AE72,IF($L$8='Liste opérations'!$B$109,'Liste opérations'!D125,IF($L$8='Liste opérations'!$K$109,'Liste opérations'!M125,IF($L$8='Liste opérations'!$T$109,'Liste opérations'!V125,IF($L$8='Liste opérations'!$AC$109,'Liste opérations'!AE125,IF($L$8='Liste opérations'!$B$162,'Liste opérations'!D178,IF($L$8='Liste opérations'!$T$162,'Liste opérations'!V178,IF($L$8='Liste opérations'!$AC$162,'Liste opérations'!AE178,IF($L$8='Liste opérations'!$B$233,'Liste opérations'!D249,IF($L$8='Liste opérations'!$K$232,'Liste opérations'!M248,IF($L$8='Liste opérations'!$T$232,'Liste opérations'!V248,IF($L$8='Liste opérations'!$AC$232,'Liste opérations'!AE248,IF($L$8='Liste opérations'!$B$56,'Liste opérations'!D72,FALSE))))))))))))))))))))</f>
        <v>0</v>
      </c>
      <c r="N86" s="102" t="b">
        <f>IF('Tableau de comparaison'!$L$8='Liste opérations'!$B$3,'Liste opérations'!E19,IF($L$8='Liste opérations'!$K$3,'Liste opérations'!N19,IF($L$8='Liste opérations'!$T$3,'Liste opérations'!W19,IF($L$8='Liste opérations'!$AC$3,'Liste opérations'!AF19,IF($L$8='Liste opérations'!D70,'Liste opérations'!E72,IF($L$8='Liste opérations'!$K$56,'Liste opérations'!N72,IF($L$8='Liste opérations'!$T$56,'Liste opérations'!W72,IF($L$8='Liste opérations'!$AC$56,'Liste opérations'!AF72,IF($L$8='Liste opérations'!$B$109,'Liste opérations'!E125,IF($L$8='Liste opérations'!$K$109,'Liste opérations'!N125,IF($L$8='Liste opérations'!$T$109,'Liste opérations'!W125,IF($L$8='Liste opérations'!$AC$109,'Liste opérations'!AF125,IF($L$8='Liste opérations'!$B$162,'Liste opérations'!E178,IF($L$8='Liste opérations'!$T$162,'Liste opérations'!W178,IF($L$8='Liste opérations'!$AC$162,'Liste opérations'!AF178,IF($L$8='Liste opérations'!$B$233,'Liste opérations'!E249,IF($L$8='Liste opérations'!$K$232,'Liste opérations'!N248,IF($L$8='Liste opérations'!$T$232,'Liste opérations'!W248,IF($L$8='Liste opérations'!$AC$232,'Liste opérations'!AF248,IF($L$8='Liste opérations'!$B$56,'Liste opérations'!E72,FALSE))))))))))))))))))))</f>
        <v>0</v>
      </c>
      <c r="O86" s="102" t="b">
        <f>IF('Tableau de comparaison'!$L$8='Liste opérations'!$B$3,'Liste opérations'!F19,IF($L$8='Liste opérations'!$K$3,'Liste opérations'!O19,IF($L$8='Liste opérations'!$T$3,'Liste opérations'!X19,IF($L$8='Liste opérations'!$AC$3,'Liste opérations'!AG19,IF($L$8='Liste opérations'!E70,'Liste opérations'!F72,IF($L$8='Liste opérations'!$K$56,'Liste opérations'!O72,IF($L$8='Liste opérations'!$T$56,'Liste opérations'!X72,IF($L$8='Liste opérations'!$AC$56,'Liste opérations'!AG72,IF($L$8='Liste opérations'!$B$109,'Liste opérations'!F125,IF($L$8='Liste opérations'!$K$109,'Liste opérations'!O125,IF($L$8='Liste opérations'!$T$109,'Liste opérations'!X125,IF($L$8='Liste opérations'!$AC$109,'Liste opérations'!AG125,IF($L$8='Liste opérations'!$B$162,'Liste opérations'!F178,IF($L$8='Liste opérations'!$T$162,'Liste opérations'!X178,IF($L$8='Liste opérations'!$AC$162,'Liste opérations'!AG178,IF($L$8='Liste opérations'!$B$233,'Liste opérations'!F249,IF($L$8='Liste opérations'!$K$232,'Liste opérations'!O248,IF($L$8='Liste opérations'!$T$232,'Liste opérations'!X248,IF($L$8='Liste opérations'!$AC$232,'Liste opérations'!AG248,IF($L$8='Liste opérations'!$B$56,'Liste opérations'!F72,FALSE))))))))))))))))))))</f>
        <v>0</v>
      </c>
      <c r="P86" s="102" t="b">
        <f>IF('Tableau de comparaison'!$L$8='Liste opérations'!$B$3,'Liste opérations'!G19,IF($L$8='Liste opérations'!$K$3,'Liste opérations'!P19,IF($L$8='Liste opérations'!$T$3,'Liste opérations'!Y19,IF($L$8='Liste opérations'!$AC$3,'Liste opérations'!AH19,IF($L$8='Liste opérations'!F70,'Liste opérations'!G72,IF($L$8='Liste opérations'!$K$56,'Liste opérations'!P72,IF($L$8='Liste opérations'!$T$56,'Liste opérations'!Y72,IF($L$8='Liste opérations'!$AC$56,'Liste opérations'!AH72,IF($L$8='Liste opérations'!$B$109,'Liste opérations'!G125,IF($L$8='Liste opérations'!$K$109,'Liste opérations'!P125,IF($L$8='Liste opérations'!$T$109,'Liste opérations'!Y125,IF($L$8='Liste opérations'!$AC$109,'Liste opérations'!AH125,IF($L$8='Liste opérations'!$B$162,'Liste opérations'!G178,IF($L$8='Liste opérations'!$T$162,'Liste opérations'!Y178,IF($L$8='Liste opérations'!$AC$162,'Liste opérations'!AH178,IF($L$8='Liste opérations'!$B$233,'Liste opérations'!G249,IF($L$8='Liste opérations'!$K$232,'Liste opérations'!P248,IF($L$8='Liste opérations'!$T$232,'Liste opérations'!Y248,IF($L$8='Liste opérations'!$AC$232,'Liste opérations'!AH248,IF($L$8='Liste opérations'!$B$56,'Liste opérations'!G72,FALSE))))))))))))))))))))</f>
        <v>0</v>
      </c>
      <c r="Q86" s="102" t="b">
        <f>IF('Tableau de comparaison'!$L$8='Liste opérations'!$B$3,'Liste opérations'!H19,IF($L$8='Liste opérations'!$K$3,'Liste opérations'!Q19,IF($L$8='Liste opérations'!$T$3,'Liste opérations'!Z19,IF($L$8='Liste opérations'!$AC$3,'Liste opérations'!AI19,IF($L$8='Liste opérations'!G70,'Liste opérations'!H72,IF($L$8='Liste opérations'!$K$56,'Liste opérations'!Q72,IF($L$8='Liste opérations'!$T$56,'Liste opérations'!Z72,IF($L$8='Liste opérations'!$AC$56,'Liste opérations'!AI72,IF($L$8='Liste opérations'!$B$109,'Liste opérations'!H125,IF($L$8='Liste opérations'!$K$109,'Liste opérations'!Q125,IF($L$8='Liste opérations'!$T$109,'Liste opérations'!Z125,IF($L$8='Liste opérations'!$AC$109,'Liste opérations'!AI125,IF($L$8='Liste opérations'!$B$162,'Liste opérations'!H178,IF($L$8='Liste opérations'!$T$162,'Liste opérations'!Z178,IF($L$8='Liste opérations'!$AC$162,'Liste opérations'!AI178,IF($L$8='Liste opérations'!$B$233,'Liste opérations'!H249,IF($L$8='Liste opérations'!$K$232,'Liste opérations'!Q248,IF($L$8='Liste opérations'!$T$232,'Liste opérations'!Z248,IF($L$8='Liste opérations'!$AC$232,'Liste opérations'!AI248,IF($L$8='Liste opérations'!$B$56,'Liste opérations'!H72,FALSE))))))))))))))))))))</f>
        <v>0</v>
      </c>
      <c r="R86" s="102" t="b">
        <f>IF('Tableau de comparaison'!$L$8='Liste opérations'!$B$3,'Liste opérations'!I19,IF($L$8='Liste opérations'!$K$3,'Liste opérations'!R19,IF($L$8='Liste opérations'!$T$3,'Liste opérations'!AA19,IF($L$8='Liste opérations'!$AC$3,'Liste opérations'!AJ19,IF($L$8='Liste opérations'!H70,'Liste opérations'!I72,IF($L$8='Liste opérations'!$K$56,'Liste opérations'!R72,IF($L$8='Liste opérations'!$T$56,'Liste opérations'!AA72,IF($L$8='Liste opérations'!$AC$56,'Liste opérations'!AJ72,IF($L$8='Liste opérations'!$B$109,'Liste opérations'!I125,IF($L$8='Liste opérations'!$K$109,'Liste opérations'!R125,IF($L$8='Liste opérations'!$T$109,'Liste opérations'!AA125,IF($L$8='Liste opérations'!$AC$109,'Liste opérations'!AJ125,IF($L$8='Liste opérations'!$B$162,'Liste opérations'!I178,IF($L$8='Liste opérations'!$T$162,'Liste opérations'!AA178,IF($L$8='Liste opérations'!$AC$162,'Liste opérations'!AJ178,IF($L$8='Liste opérations'!$B$233,'Liste opérations'!I249,IF($L$8='Liste opérations'!$K$232,'Liste opérations'!R248,IF($L$8='Liste opérations'!$T$232,'Liste opérations'!AA248,IF($L$8='Liste opérations'!$AC$232,'Liste opérations'!AJ248,IF($L$8='Liste opérations'!$B$56,'Liste opérations'!I72,FALSE))))))))))))))))))))</f>
        <v>0</v>
      </c>
      <c r="S86" s="98" t="b">
        <f>IF('Tableau de comparaison'!$L$8='Liste opérations'!$B$3,'Liste opérations'!J19,IF($L$8='Liste opérations'!$K$3,'Liste opérations'!S19,IF($L$8='Liste opérations'!$T$3,'Liste opérations'!AB19,IF($L$8='Liste opérations'!$AC$3,'Liste opérations'!AK19,IF($L$8='Liste opérations'!I70,'Liste opérations'!J72,IF($L$8='Liste opérations'!$K$56,'Liste opérations'!S72,IF($L$8='Liste opérations'!$T$56,'Liste opérations'!AB72,IF($L$8='Liste opérations'!$AC$56,'Liste opérations'!AK72,IF($L$8='Liste opérations'!$B$109,'Liste opérations'!J125,IF($L$8='Liste opérations'!$K$109,'Liste opérations'!S125,IF($L$8='Liste opérations'!$T$109,'Liste opérations'!AB125,IF($L$8='Liste opérations'!$AC$109,'Liste opérations'!AK125,IF($L$8='Liste opérations'!$B$162,'Liste opérations'!J178,IF($L$8='Liste opérations'!$T$162,'Liste opérations'!AB178,IF($L$8='Liste opérations'!$AC$162,'Liste opérations'!#REF!,IF($L$8='Liste opérations'!$B$233,'Liste opérations'!AK178,IF($L$8='Liste opérations'!$K$232,'Liste opérations'!S248,IF($L$8='Liste opérations'!$T$232,'Liste opérations'!AB248,IF($L$8='Liste opérations'!$AC$232,'Liste opérations'!#REF!,IF($L$8='Liste opérations'!$B$56,'Liste opérations'!J72,FALSE))))))))))))))))))))</f>
        <v>0</v>
      </c>
      <c r="V86" s="11"/>
      <c r="W86" s="11"/>
      <c r="AN86" s="11"/>
      <c r="AO86" s="11"/>
      <c r="AP86" s="11"/>
      <c r="AQ86" s="11"/>
      <c r="AR86" s="11"/>
      <c r="AS86" s="11"/>
      <c r="AT86" s="2"/>
      <c r="AU86" s="2"/>
      <c r="AV86" s="2"/>
      <c r="AW86" s="2"/>
      <c r="AX86" s="2"/>
      <c r="AY86" s="2"/>
      <c r="AZ86" s="2"/>
      <c r="BA86" s="2"/>
      <c r="BB86" s="2"/>
      <c r="BC86" s="2"/>
      <c r="BD86" s="2"/>
      <c r="BE86" s="2"/>
      <c r="BF86" s="2"/>
      <c r="BG86" s="2"/>
      <c r="BH86" s="11"/>
      <c r="BI86" s="11"/>
      <c r="BJ86" s="11"/>
      <c r="BK86" s="11"/>
      <c r="BL86" s="2"/>
      <c r="BM86" s="2"/>
      <c r="BN86" s="11"/>
      <c r="BO86" s="2"/>
      <c r="BP86" s="2"/>
      <c r="BQ86" s="11"/>
      <c r="BR86" s="2"/>
      <c r="BS86" s="2"/>
      <c r="BT86" s="11"/>
      <c r="BU86" s="2"/>
      <c r="BV86" s="2"/>
      <c r="BW86" s="11"/>
      <c r="BX86" s="2"/>
      <c r="BY86" s="2"/>
      <c r="BZ86" s="11"/>
      <c r="CA86" s="2"/>
      <c r="CB86" s="2"/>
      <c r="CC86" s="11"/>
      <c r="CD86" s="2"/>
      <c r="CE86" s="2"/>
      <c r="CG86" s="2"/>
      <c r="CH86" s="2"/>
    </row>
    <row r="87" spans="2:86" ht="17.25" customHeight="1" thickBot="1">
      <c r="B87" s="530"/>
      <c r="C87" s="70"/>
      <c r="D87" s="58"/>
      <c r="E87" s="61"/>
      <c r="F87" s="65"/>
      <c r="G87" s="68"/>
      <c r="H87" s="56"/>
      <c r="I87" s="82"/>
      <c r="K87" s="518"/>
      <c r="L87" s="101" t="b">
        <f>IF('Tableau de comparaison'!$L$8='Liste opérations'!$B$3,'Liste opérations'!C20,IF($L$8='Liste opérations'!$K$3,'Liste opérations'!L20,IF($L$8='Liste opérations'!$T$3,'Liste opérations'!U20,IF($L$8='Liste opérations'!$AC$3,'Liste opérations'!AD20,IF($L$8='Liste opérations'!B71,'Liste opérations'!C73,IF($L$8='Liste opérations'!$K$56,'Liste opérations'!L73,IF($L$8='Liste opérations'!$T$56,'Liste opérations'!U73,IF($L$8='Liste opérations'!$AC$56,'Liste opérations'!AD73,IF($L$8='Liste opérations'!$B$109,'Liste opérations'!C126,IF($L$8='Liste opérations'!$K$109,'Liste opérations'!L126,IF($L$8='Liste opérations'!$T$109,'Liste opérations'!U126,IF($L$8='Liste opérations'!$AC$109,'Liste opérations'!AD126,IF($L$8='Liste opérations'!$B$162,'Liste opérations'!C179,IF($L$8='Liste opérations'!$T$162,'Liste opérations'!U179,IF($L$8='Liste opérations'!$AC$162,'Liste opérations'!AD179,IF($L$8='Liste opérations'!$B$233,'Liste opérations'!C250,IF($L$8='Liste opérations'!$K$232,'Liste opérations'!L249,IF($L$8='Liste opérations'!$T$232,'Liste opérations'!U249,IF($L$8='Liste opérations'!$AC$232,'Liste opérations'!AD249,IF($L$8='Liste opérations'!$B$56,'Liste opérations'!C73,FALSE))))))))))))))))))))</f>
        <v>0</v>
      </c>
      <c r="M87" s="102" t="b">
        <f>IF('Tableau de comparaison'!$L$8='Liste opérations'!$B$3,'Liste opérations'!D20,IF($L$8='Liste opérations'!$K$3,'Liste opérations'!M20,IF($L$8='Liste opérations'!$T$3,'Liste opérations'!V20,IF($L$8='Liste opérations'!$AC$3,'Liste opérations'!AE20,IF($L$8='Liste opérations'!C71,'Liste opérations'!D73,IF($L$8='Liste opérations'!$K$56,'Liste opérations'!M73,IF($L$8='Liste opérations'!$T$56,'Liste opérations'!V73,IF($L$8='Liste opérations'!$AC$56,'Liste opérations'!AE73,IF($L$8='Liste opérations'!$B$109,'Liste opérations'!D126,IF($L$8='Liste opérations'!$K$109,'Liste opérations'!M126,IF($L$8='Liste opérations'!$T$109,'Liste opérations'!V126,IF($L$8='Liste opérations'!$AC$109,'Liste opérations'!AE126,IF($L$8='Liste opérations'!$B$162,'Liste opérations'!D179,IF($L$8='Liste opérations'!$T$162,'Liste opérations'!V179,IF($L$8='Liste opérations'!$AC$162,'Liste opérations'!AE179,IF($L$8='Liste opérations'!$B$233,'Liste opérations'!D250,IF($L$8='Liste opérations'!$K$232,'Liste opérations'!M249,IF($L$8='Liste opérations'!$T$232,'Liste opérations'!V249,IF($L$8='Liste opérations'!$AC$232,'Liste opérations'!AE249,IF($L$8='Liste opérations'!$B$56,'Liste opérations'!D73,FALSE))))))))))))))))))))</f>
        <v>0</v>
      </c>
      <c r="N87" s="102" t="b">
        <f>IF('Tableau de comparaison'!$L$8='Liste opérations'!$B$3,'Liste opérations'!E20,IF($L$8='Liste opérations'!$K$3,'Liste opérations'!N20,IF($L$8='Liste opérations'!$T$3,'Liste opérations'!W20,IF($L$8='Liste opérations'!$AC$3,'Liste opérations'!AF20,IF($L$8='Liste opérations'!D71,'Liste opérations'!E73,IF($L$8='Liste opérations'!$K$56,'Liste opérations'!N73,IF($L$8='Liste opérations'!$T$56,'Liste opérations'!W73,IF($L$8='Liste opérations'!$AC$56,'Liste opérations'!AF73,IF($L$8='Liste opérations'!$B$109,'Liste opérations'!E126,IF($L$8='Liste opérations'!$K$109,'Liste opérations'!N126,IF($L$8='Liste opérations'!$T$109,'Liste opérations'!W126,IF($L$8='Liste opérations'!$AC$109,'Liste opérations'!AF126,IF($L$8='Liste opérations'!$B$162,'Liste opérations'!E179,IF($L$8='Liste opérations'!$T$162,'Liste opérations'!W179,IF($L$8='Liste opérations'!$AC$162,'Liste opérations'!AF179,IF($L$8='Liste opérations'!$B$233,'Liste opérations'!E250,IF($L$8='Liste opérations'!$K$232,'Liste opérations'!N249,IF($L$8='Liste opérations'!$T$232,'Liste opérations'!W249,IF($L$8='Liste opérations'!$AC$232,'Liste opérations'!AF249,IF($L$8='Liste opérations'!$B$56,'Liste opérations'!E73,FALSE))))))))))))))))))))</f>
        <v>0</v>
      </c>
      <c r="O87" s="102" t="b">
        <f>IF('Tableau de comparaison'!$L$8='Liste opérations'!$B$3,'Liste opérations'!F20,IF($L$8='Liste opérations'!$K$3,'Liste opérations'!O20,IF($L$8='Liste opérations'!$T$3,'Liste opérations'!X20,IF($L$8='Liste opérations'!$AC$3,'Liste opérations'!AG20,IF($L$8='Liste opérations'!E71,'Liste opérations'!F73,IF($L$8='Liste opérations'!$K$56,'Liste opérations'!O73,IF($L$8='Liste opérations'!$T$56,'Liste opérations'!X73,IF($L$8='Liste opérations'!$AC$56,'Liste opérations'!AG73,IF($L$8='Liste opérations'!$B$109,'Liste opérations'!F126,IF($L$8='Liste opérations'!$K$109,'Liste opérations'!O126,IF($L$8='Liste opérations'!$T$109,'Liste opérations'!X126,IF($L$8='Liste opérations'!$AC$109,'Liste opérations'!AG126,IF($L$8='Liste opérations'!$B$162,'Liste opérations'!F179,IF($L$8='Liste opérations'!$T$162,'Liste opérations'!X179,IF($L$8='Liste opérations'!$AC$162,'Liste opérations'!AG179,IF($L$8='Liste opérations'!$B$233,'Liste opérations'!F250,IF($L$8='Liste opérations'!$K$232,'Liste opérations'!O249,IF($L$8='Liste opérations'!$T$232,'Liste opérations'!X249,IF($L$8='Liste opérations'!$AC$232,'Liste opérations'!AG249,IF($L$8='Liste opérations'!$B$56,'Liste opérations'!F73,FALSE))))))))))))))))))))</f>
        <v>0</v>
      </c>
      <c r="P87" s="102" t="b">
        <f>IF('Tableau de comparaison'!$L$8='Liste opérations'!$B$3,'Liste opérations'!G20,IF($L$8='Liste opérations'!$K$3,'Liste opérations'!P20,IF($L$8='Liste opérations'!$T$3,'Liste opérations'!Y20,IF($L$8='Liste opérations'!$AC$3,'Liste opérations'!AH20,IF($L$8='Liste opérations'!F71,'Liste opérations'!G73,IF($L$8='Liste opérations'!$K$56,'Liste opérations'!P73,IF($L$8='Liste opérations'!$T$56,'Liste opérations'!Y73,IF($L$8='Liste opérations'!$AC$56,'Liste opérations'!AH73,IF($L$8='Liste opérations'!$B$109,'Liste opérations'!G126,IF($L$8='Liste opérations'!$K$109,'Liste opérations'!P126,IF($L$8='Liste opérations'!$T$109,'Liste opérations'!Y126,IF($L$8='Liste opérations'!$AC$109,'Liste opérations'!AH126,IF($L$8='Liste opérations'!$B$162,'Liste opérations'!G179,IF($L$8='Liste opérations'!$T$162,'Liste opérations'!Y179,IF($L$8='Liste opérations'!$AC$162,'Liste opérations'!AH179,IF($L$8='Liste opérations'!$B$233,'Liste opérations'!G250,IF($L$8='Liste opérations'!$K$232,'Liste opérations'!P249,IF($L$8='Liste opérations'!$T$232,'Liste opérations'!Y249,IF($L$8='Liste opérations'!$AC$232,'Liste opérations'!AH249,IF($L$8='Liste opérations'!$B$56,'Liste opérations'!G73,FALSE))))))))))))))))))))</f>
        <v>0</v>
      </c>
      <c r="Q87" s="102" t="b">
        <f>IF('Tableau de comparaison'!$L$8='Liste opérations'!$B$3,'Liste opérations'!H20,IF($L$8='Liste opérations'!$K$3,'Liste opérations'!Q20,IF($L$8='Liste opérations'!$T$3,'Liste opérations'!Z20,IF($L$8='Liste opérations'!$AC$3,'Liste opérations'!AI20,IF($L$8='Liste opérations'!G71,'Liste opérations'!H73,IF($L$8='Liste opérations'!$K$56,'Liste opérations'!Q73,IF($L$8='Liste opérations'!$T$56,'Liste opérations'!Z73,IF($L$8='Liste opérations'!$AC$56,'Liste opérations'!AI73,IF($L$8='Liste opérations'!$B$109,'Liste opérations'!H126,IF($L$8='Liste opérations'!$K$109,'Liste opérations'!Q126,IF($L$8='Liste opérations'!$T$109,'Liste opérations'!Z126,IF($L$8='Liste opérations'!$AC$109,'Liste opérations'!AI126,IF($L$8='Liste opérations'!$B$162,'Liste opérations'!H179,IF($L$8='Liste opérations'!$T$162,'Liste opérations'!Z179,IF($L$8='Liste opérations'!$AC$162,'Liste opérations'!AI179,IF($L$8='Liste opérations'!$B$233,'Liste opérations'!H250,IF($L$8='Liste opérations'!$K$232,'Liste opérations'!Q249,IF($L$8='Liste opérations'!$T$232,'Liste opérations'!Z249,IF($L$8='Liste opérations'!$AC$232,'Liste opérations'!AI249,IF($L$8='Liste opérations'!$B$56,'Liste opérations'!H73,FALSE))))))))))))))))))))</f>
        <v>0</v>
      </c>
      <c r="R87" s="102" t="b">
        <f>IF('Tableau de comparaison'!$L$8='Liste opérations'!$B$3,'Liste opérations'!I20,IF($L$8='Liste opérations'!$K$3,'Liste opérations'!R20,IF($L$8='Liste opérations'!$T$3,'Liste opérations'!AA20,IF($L$8='Liste opérations'!$AC$3,'Liste opérations'!AJ20,IF($L$8='Liste opérations'!H71,'Liste opérations'!I73,IF($L$8='Liste opérations'!$K$56,'Liste opérations'!R73,IF($L$8='Liste opérations'!$T$56,'Liste opérations'!AA73,IF($L$8='Liste opérations'!$AC$56,'Liste opérations'!AJ73,IF($L$8='Liste opérations'!$B$109,'Liste opérations'!I126,IF($L$8='Liste opérations'!$K$109,'Liste opérations'!R126,IF($L$8='Liste opérations'!$T$109,'Liste opérations'!AA126,IF($L$8='Liste opérations'!$AC$109,'Liste opérations'!AJ126,IF($L$8='Liste opérations'!$B$162,'Liste opérations'!I179,IF($L$8='Liste opérations'!$T$162,'Liste opérations'!AA179,IF($L$8='Liste opérations'!$AC$162,'Liste opérations'!AJ179,IF($L$8='Liste opérations'!$B$233,'Liste opérations'!I250,IF($L$8='Liste opérations'!$K$232,'Liste opérations'!R249,IF($L$8='Liste opérations'!$T$232,'Liste opérations'!AA249,IF($L$8='Liste opérations'!$AC$232,'Liste opérations'!AJ249,IF($L$8='Liste opérations'!$B$56,'Liste opérations'!I73,FALSE))))))))))))))))))))</f>
        <v>0</v>
      </c>
      <c r="S87" s="98" t="b">
        <f>IF('Tableau de comparaison'!$L$8='Liste opérations'!$B$3,'Liste opérations'!J20,IF($L$8='Liste opérations'!$K$3,'Liste opérations'!S20,IF($L$8='Liste opérations'!$T$3,'Liste opérations'!AB20,IF($L$8='Liste opérations'!$AC$3,'Liste opérations'!AK20,IF($L$8='Liste opérations'!I71,'Liste opérations'!J73,IF($L$8='Liste opérations'!$K$56,'Liste opérations'!S73,IF($L$8='Liste opérations'!$T$56,'Liste opérations'!AB73,IF($L$8='Liste opérations'!$AC$56,'Liste opérations'!AK73,IF($L$8='Liste opérations'!$B$109,'Liste opérations'!J126,IF($L$8='Liste opérations'!$K$109,'Liste opérations'!S126,IF($L$8='Liste opérations'!$T$109,'Liste opérations'!AB126,IF($L$8='Liste opérations'!$AC$109,'Liste opérations'!AK126,IF($L$8='Liste opérations'!$B$162,'Liste opérations'!J179,IF($L$8='Liste opérations'!$T$162,'Liste opérations'!AB179,IF($L$8='Liste opérations'!$AC$162,'Liste opérations'!#REF!,IF($L$8='Liste opérations'!$B$233,'Liste opérations'!AK179,IF($L$8='Liste opérations'!$K$232,'Liste opérations'!S249,IF($L$8='Liste opérations'!$T$232,'Liste opérations'!AB249,IF($L$8='Liste opérations'!$AC$232,'Liste opérations'!#REF!,IF($L$8='Liste opérations'!$B$56,'Liste opérations'!J73,FALSE))))))))))))))))))))</f>
        <v>0</v>
      </c>
      <c r="V87" s="11"/>
      <c r="W87" s="11"/>
      <c r="AN87" s="11"/>
      <c r="AO87" s="11"/>
      <c r="AP87" s="11"/>
      <c r="AQ87" s="11"/>
      <c r="AR87" s="11"/>
      <c r="AS87" s="11"/>
      <c r="AT87" s="2"/>
      <c r="AU87" s="2"/>
      <c r="AV87" s="2"/>
      <c r="AW87" s="2"/>
      <c r="AX87" s="2"/>
      <c r="AY87" s="2"/>
      <c r="AZ87" s="2"/>
      <c r="BA87" s="2"/>
      <c r="BB87" s="2"/>
      <c r="BC87" s="2"/>
      <c r="BD87" s="2"/>
      <c r="BE87" s="2"/>
      <c r="BF87" s="2"/>
      <c r="BG87" s="2"/>
      <c r="BH87" s="11"/>
      <c r="BI87" s="11"/>
      <c r="BJ87" s="11"/>
      <c r="BK87" s="11"/>
      <c r="BL87" s="2"/>
      <c r="BM87" s="2"/>
      <c r="BN87" s="11"/>
      <c r="BO87" s="2"/>
      <c r="BP87" s="2"/>
      <c r="BQ87" s="11"/>
      <c r="BR87" s="2"/>
      <c r="BS87" s="2"/>
      <c r="BT87" s="11"/>
      <c r="BU87" s="2"/>
      <c r="BV87" s="2"/>
      <c r="BW87" s="11"/>
      <c r="BX87" s="2"/>
      <c r="BY87" s="2"/>
      <c r="BZ87" s="11"/>
      <c r="CA87" s="2"/>
      <c r="CB87" s="2"/>
      <c r="CC87" s="11"/>
      <c r="CD87" s="2"/>
      <c r="CE87" s="2"/>
      <c r="CG87" s="2"/>
      <c r="CH87" s="2"/>
    </row>
    <row r="88" spans="2:86" ht="17.25" customHeight="1">
      <c r="B88" s="534" t="s">
        <v>63</v>
      </c>
      <c r="C88" s="69">
        <v>150</v>
      </c>
      <c r="D88" s="57">
        <v>12</v>
      </c>
      <c r="E88" s="60" t="s">
        <v>152</v>
      </c>
      <c r="F88" s="63" t="s">
        <v>154</v>
      </c>
      <c r="G88" s="66"/>
      <c r="H88" s="54"/>
      <c r="I88" s="80"/>
      <c r="K88" s="516" t="b">
        <f>IF('Tableau de comparaison'!$L$8='Liste opérations'!$B$3,'Liste opérations'!B21,IF($L$8='Liste opérations'!$K$3,'Liste opérations'!K21,IF($L$8='Liste opérations'!$T$3,'Liste opérations'!T21,IF($L$8='Liste opérations'!$AC$3,'Liste opérations'!AC21,IF($L$8='Liste opérations'!A72,'Liste opérations'!B74,IF($L$8='Liste opérations'!$K$56,'Liste opérations'!K74,IF($L$8='Liste opérations'!$T$56,'Liste opérations'!T74,IF($L$8='Liste opérations'!$AC$56,'Liste opérations'!AC74,IF($L$8='Liste opérations'!$B$109,'Liste opérations'!B127,IF($L$8='Liste opérations'!$K$109,'Liste opérations'!K127,IF($L$8='Liste opérations'!$T$109,'Liste opérations'!T127,IF($L$8='Liste opérations'!$AC$109,'Liste opérations'!AC127,IF($L$8='Liste opérations'!$B$162,'Liste opérations'!B180,IF($L$8='Liste opérations'!$T$162,'Liste opérations'!T180,IF($L$8='Liste opérations'!$AC$162,'Liste opérations'!AC180,IF($L$8='Liste opérations'!$B$233,'Liste opérations'!B251,IF($L$8='Liste opérations'!$K$232,'Liste opérations'!K250,IF($L$8='Liste opérations'!$T$232,'Liste opérations'!T250,IF($L$8='Liste opérations'!$AC$232,'Liste opérations'!AC250,IF($L$8='Liste opérations'!$B$56,'Liste opérations'!B74,FALSE))))))))))))))))))))</f>
        <v>0</v>
      </c>
      <c r="L88" s="101" t="b">
        <f>IF('Tableau de comparaison'!$L$8='Liste opérations'!$B$3,'Liste opérations'!C21,IF($L$8='Liste opérations'!$K$3,'Liste opérations'!L21,IF($L$8='Liste opérations'!$T$3,'Liste opérations'!U21,IF($L$8='Liste opérations'!$AC$3,'Liste opérations'!AD21,IF($L$8='Liste opérations'!B72,'Liste opérations'!C74,IF($L$8='Liste opérations'!$K$56,'Liste opérations'!L74,IF($L$8='Liste opérations'!$T$56,'Liste opérations'!U74,IF($L$8='Liste opérations'!$AC$56,'Liste opérations'!AD74,IF($L$8='Liste opérations'!$B$109,'Liste opérations'!C127,IF($L$8='Liste opérations'!$K$109,'Liste opérations'!L127,IF($L$8='Liste opérations'!$T$109,'Liste opérations'!U127,IF($L$8='Liste opérations'!$AC$109,'Liste opérations'!AD127,IF($L$8='Liste opérations'!$B$162,'Liste opérations'!C180,IF($L$8='Liste opérations'!$T$162,'Liste opérations'!U180,IF($L$8='Liste opérations'!$AC$162,'Liste opérations'!AD180,IF($L$8='Liste opérations'!$B$233,'Liste opérations'!C251,IF($L$8='Liste opérations'!$K$232,'Liste opérations'!L250,IF($L$8='Liste opérations'!$T$232,'Liste opérations'!U250,IF($L$8='Liste opérations'!$AC$232,'Liste opérations'!AD250,IF($L$8='Liste opérations'!$B$56,'Liste opérations'!C74,FALSE))))))))))))))))))))</f>
        <v>0</v>
      </c>
      <c r="M88" s="102" t="b">
        <f>IF('Tableau de comparaison'!$L$8='Liste opérations'!$B$3,'Liste opérations'!D21,IF($L$8='Liste opérations'!$K$3,'Liste opérations'!M21,IF($L$8='Liste opérations'!$T$3,'Liste opérations'!V21,IF($L$8='Liste opérations'!$AC$3,'Liste opérations'!AE21,IF($L$8='Liste opérations'!C72,'Liste opérations'!D74,IF($L$8='Liste opérations'!$K$56,'Liste opérations'!M74,IF($L$8='Liste opérations'!$T$56,'Liste opérations'!V74,IF($L$8='Liste opérations'!$AC$56,'Liste opérations'!AE74,IF($L$8='Liste opérations'!$B$109,'Liste opérations'!D127,IF($L$8='Liste opérations'!$K$109,'Liste opérations'!M127,IF($L$8='Liste opérations'!$T$109,'Liste opérations'!V127,IF($L$8='Liste opérations'!$AC$109,'Liste opérations'!AE127,IF($L$8='Liste opérations'!$B$162,'Liste opérations'!D180,IF($L$8='Liste opérations'!$T$162,'Liste opérations'!V180,IF($L$8='Liste opérations'!$AC$162,'Liste opérations'!AE180,IF($L$8='Liste opérations'!$B$233,'Liste opérations'!D251,IF($L$8='Liste opérations'!$K$232,'Liste opérations'!M250,IF($L$8='Liste opérations'!$T$232,'Liste opérations'!V250,IF($L$8='Liste opérations'!$AC$232,'Liste opérations'!AE250,IF($L$8='Liste opérations'!$B$56,'Liste opérations'!D74,FALSE))))))))))))))))))))</f>
        <v>0</v>
      </c>
      <c r="N88" s="102" t="b">
        <f>IF('Tableau de comparaison'!$L$8='Liste opérations'!$B$3,'Liste opérations'!E21,IF($L$8='Liste opérations'!$K$3,'Liste opérations'!N21,IF($L$8='Liste opérations'!$T$3,'Liste opérations'!W21,IF($L$8='Liste opérations'!$AC$3,'Liste opérations'!AF21,IF($L$8='Liste opérations'!D72,'Liste opérations'!E74,IF($L$8='Liste opérations'!$K$56,'Liste opérations'!N74,IF($L$8='Liste opérations'!$T$56,'Liste opérations'!W74,IF($L$8='Liste opérations'!$AC$56,'Liste opérations'!AF74,IF($L$8='Liste opérations'!$B$109,'Liste opérations'!E127,IF($L$8='Liste opérations'!$K$109,'Liste opérations'!N127,IF($L$8='Liste opérations'!$T$109,'Liste opérations'!W127,IF($L$8='Liste opérations'!$AC$109,'Liste opérations'!AF127,IF($L$8='Liste opérations'!$B$162,'Liste opérations'!E180,IF($L$8='Liste opérations'!$T$162,'Liste opérations'!W180,IF($L$8='Liste opérations'!$AC$162,'Liste opérations'!AF180,IF($L$8='Liste opérations'!$B$233,'Liste opérations'!E251,IF($L$8='Liste opérations'!$K$232,'Liste opérations'!N250,IF($L$8='Liste opérations'!$T$232,'Liste opérations'!W250,IF($L$8='Liste opérations'!$AC$232,'Liste opérations'!AF250,IF($L$8='Liste opérations'!$B$56,'Liste opérations'!E74,FALSE))))))))))))))))))))</f>
        <v>0</v>
      </c>
      <c r="O88" s="102" t="b">
        <f>IF('Tableau de comparaison'!$L$8='Liste opérations'!$B$3,'Liste opérations'!F21,IF($L$8='Liste opérations'!$K$3,'Liste opérations'!O21,IF($L$8='Liste opérations'!$T$3,'Liste opérations'!X21,IF($L$8='Liste opérations'!$AC$3,'Liste opérations'!AG21,IF($L$8='Liste opérations'!E72,'Liste opérations'!F74,IF($L$8='Liste opérations'!$K$56,'Liste opérations'!O74,IF($L$8='Liste opérations'!$T$56,'Liste opérations'!X74,IF($L$8='Liste opérations'!$AC$56,'Liste opérations'!AG74,IF($L$8='Liste opérations'!$B$109,'Liste opérations'!F127,IF($L$8='Liste opérations'!$K$109,'Liste opérations'!O127,IF($L$8='Liste opérations'!$T$109,'Liste opérations'!X127,IF($L$8='Liste opérations'!$AC$109,'Liste opérations'!AG127,IF($L$8='Liste opérations'!$B$162,'Liste opérations'!F180,IF($L$8='Liste opérations'!$T$162,'Liste opérations'!X180,IF($L$8='Liste opérations'!$AC$162,'Liste opérations'!AG180,IF($L$8='Liste opérations'!$B$233,'Liste opérations'!F251,IF($L$8='Liste opérations'!$K$232,'Liste opérations'!O250,IF($L$8='Liste opérations'!$T$232,'Liste opérations'!X250,IF($L$8='Liste opérations'!$AC$232,'Liste opérations'!AG250,IF($L$8='Liste opérations'!$B$56,'Liste opérations'!F74,FALSE))))))))))))))))))))</f>
        <v>0</v>
      </c>
      <c r="P88" s="102" t="b">
        <f>IF('Tableau de comparaison'!$L$8='Liste opérations'!$B$3,'Liste opérations'!G21,IF($L$8='Liste opérations'!$K$3,'Liste opérations'!P21,IF($L$8='Liste opérations'!$T$3,'Liste opérations'!Y21,IF($L$8='Liste opérations'!$AC$3,'Liste opérations'!AH21,IF($L$8='Liste opérations'!F72,'Liste opérations'!G74,IF($L$8='Liste opérations'!$K$56,'Liste opérations'!P74,IF($L$8='Liste opérations'!$T$56,'Liste opérations'!Y74,IF($L$8='Liste opérations'!$AC$56,'Liste opérations'!AH74,IF($L$8='Liste opérations'!$B$109,'Liste opérations'!G127,IF($L$8='Liste opérations'!$K$109,'Liste opérations'!P127,IF($L$8='Liste opérations'!$T$109,'Liste opérations'!Y127,IF($L$8='Liste opérations'!$AC$109,'Liste opérations'!AH127,IF($L$8='Liste opérations'!$B$162,'Liste opérations'!G180,IF($L$8='Liste opérations'!$T$162,'Liste opérations'!Y180,IF($L$8='Liste opérations'!$AC$162,'Liste opérations'!AH180,IF($L$8='Liste opérations'!$B$233,'Liste opérations'!G251,IF($L$8='Liste opérations'!$K$232,'Liste opérations'!P250,IF($L$8='Liste opérations'!$T$232,'Liste opérations'!Y250,IF($L$8='Liste opérations'!$AC$232,'Liste opérations'!AH250,IF($L$8='Liste opérations'!$B$56,'Liste opérations'!G74,FALSE))))))))))))))))))))</f>
        <v>0</v>
      </c>
      <c r="Q88" s="102" t="b">
        <f>IF('Tableau de comparaison'!$L$8='Liste opérations'!$B$3,'Liste opérations'!H21,IF($L$8='Liste opérations'!$K$3,'Liste opérations'!Q21,IF($L$8='Liste opérations'!$T$3,'Liste opérations'!Z21,IF($L$8='Liste opérations'!$AC$3,'Liste opérations'!AI21,IF($L$8='Liste opérations'!G72,'Liste opérations'!H74,IF($L$8='Liste opérations'!$K$56,'Liste opérations'!Q74,IF($L$8='Liste opérations'!$T$56,'Liste opérations'!Z74,IF($L$8='Liste opérations'!$AC$56,'Liste opérations'!AI74,IF($L$8='Liste opérations'!$B$109,'Liste opérations'!H127,IF($L$8='Liste opérations'!$K$109,'Liste opérations'!Q127,IF($L$8='Liste opérations'!$T$109,'Liste opérations'!Z127,IF($L$8='Liste opérations'!$AC$109,'Liste opérations'!AI127,IF($L$8='Liste opérations'!$B$162,'Liste opérations'!H180,IF($L$8='Liste opérations'!$T$162,'Liste opérations'!Z180,IF($L$8='Liste opérations'!$AC$162,'Liste opérations'!AI180,IF($L$8='Liste opérations'!$B$233,'Liste opérations'!H251,IF($L$8='Liste opérations'!$K$232,'Liste opérations'!Q250,IF($L$8='Liste opérations'!$T$232,'Liste opérations'!Z250,IF($L$8='Liste opérations'!$AC$232,'Liste opérations'!AI250,IF($L$8='Liste opérations'!$B$56,'Liste opérations'!H74,FALSE))))))))))))))))))))</f>
        <v>0</v>
      </c>
      <c r="R88" s="102" t="b">
        <f>IF('Tableau de comparaison'!$L$8='Liste opérations'!$B$3,'Liste opérations'!I21,IF($L$8='Liste opérations'!$K$3,'Liste opérations'!R21,IF($L$8='Liste opérations'!$T$3,'Liste opérations'!AA21,IF($L$8='Liste opérations'!$AC$3,'Liste opérations'!AJ21,IF($L$8='Liste opérations'!H72,'Liste opérations'!I74,IF($L$8='Liste opérations'!$K$56,'Liste opérations'!R74,IF($L$8='Liste opérations'!$T$56,'Liste opérations'!AA74,IF($L$8='Liste opérations'!$AC$56,'Liste opérations'!AJ74,IF($L$8='Liste opérations'!$B$109,'Liste opérations'!I127,IF($L$8='Liste opérations'!$K$109,'Liste opérations'!R127,IF($L$8='Liste opérations'!$T$109,'Liste opérations'!AA127,IF($L$8='Liste opérations'!$AC$109,'Liste opérations'!AJ127,IF($L$8='Liste opérations'!$B$162,'Liste opérations'!I180,IF($L$8='Liste opérations'!$T$162,'Liste opérations'!AA180,IF($L$8='Liste opérations'!$AC$162,'Liste opérations'!AJ180,IF($L$8='Liste opérations'!$B$233,'Liste opérations'!I251,IF($L$8='Liste opérations'!$K$232,'Liste opérations'!R250,IF($L$8='Liste opérations'!$T$232,'Liste opérations'!AA250,IF($L$8='Liste opérations'!$AC$232,'Liste opérations'!AJ250,IF($L$8='Liste opérations'!$B$56,'Liste opérations'!I74,FALSE))))))))))))))))))))</f>
        <v>0</v>
      </c>
      <c r="S88" s="98" t="b">
        <f>IF('Tableau de comparaison'!$L$8='Liste opérations'!$B$3,'Liste opérations'!J21,IF($L$8='Liste opérations'!$K$3,'Liste opérations'!S21,IF($L$8='Liste opérations'!$T$3,'Liste opérations'!AB21,IF($L$8='Liste opérations'!$AC$3,'Liste opérations'!AK21,IF($L$8='Liste opérations'!I72,'Liste opérations'!J74,IF($L$8='Liste opérations'!$K$56,'Liste opérations'!S74,IF($L$8='Liste opérations'!$T$56,'Liste opérations'!AB74,IF($L$8='Liste opérations'!$AC$56,'Liste opérations'!AK74,IF($L$8='Liste opérations'!$B$109,'Liste opérations'!J127,IF($L$8='Liste opérations'!$K$109,'Liste opérations'!S127,IF($L$8='Liste opérations'!$T$109,'Liste opérations'!AB127,IF($L$8='Liste opérations'!$AC$109,'Liste opérations'!AK127,IF($L$8='Liste opérations'!$B$162,'Liste opérations'!J180,IF($L$8='Liste opérations'!$T$162,'Liste opérations'!AB180,IF($L$8='Liste opérations'!$AC$162,'Liste opérations'!#REF!,IF($L$8='Liste opérations'!$B$233,'Liste opérations'!AK180,IF($L$8='Liste opérations'!$K$232,'Liste opérations'!S250,IF($L$8='Liste opérations'!$T$232,'Liste opérations'!AB250,IF($L$8='Liste opérations'!$AC$232,'Liste opérations'!#REF!,IF($L$8='Liste opérations'!$B$56,'Liste opérations'!J74,FALSE))))))))))))))))))))</f>
        <v>0</v>
      </c>
      <c r="V88" s="11"/>
      <c r="W88" s="11"/>
      <c r="AN88" s="11"/>
      <c r="AO88" s="11"/>
      <c r="AP88" s="11"/>
      <c r="AQ88" s="11"/>
      <c r="AR88" s="11"/>
      <c r="AS88" s="11"/>
      <c r="AT88" s="2"/>
      <c r="AU88" s="2"/>
      <c r="AV88" s="2"/>
      <c r="AW88" s="2"/>
      <c r="AX88" s="2"/>
      <c r="AY88" s="2"/>
      <c r="AZ88" s="2"/>
      <c r="BA88" s="2"/>
      <c r="BB88" s="2"/>
      <c r="BC88" s="2"/>
      <c r="BD88" s="2"/>
      <c r="BE88" s="2"/>
      <c r="BF88" s="2"/>
      <c r="BG88" s="2"/>
      <c r="BH88" s="11"/>
      <c r="BI88" s="11"/>
      <c r="BJ88" s="11"/>
      <c r="BK88" s="11"/>
      <c r="BL88" s="2"/>
      <c r="BM88" s="2"/>
      <c r="BN88" s="11"/>
      <c r="BO88" s="2"/>
      <c r="BP88" s="2"/>
      <c r="BQ88" s="11"/>
      <c r="BR88" s="2"/>
      <c r="BS88" s="2"/>
      <c r="BT88" s="11"/>
      <c r="BU88" s="2"/>
      <c r="BV88" s="2"/>
      <c r="BW88" s="11"/>
      <c r="BX88" s="2"/>
      <c r="BY88" s="2"/>
      <c r="BZ88" s="11"/>
      <c r="CA88" s="2"/>
      <c r="CB88" s="2"/>
      <c r="CC88" s="11"/>
      <c r="CD88" s="2"/>
      <c r="CE88" s="2"/>
      <c r="CG88" s="2"/>
      <c r="CH88" s="2"/>
    </row>
    <row r="89" spans="2:86" ht="17.25" customHeight="1">
      <c r="B89" s="529"/>
      <c r="C89" s="70">
        <v>800</v>
      </c>
      <c r="D89" s="58">
        <v>12</v>
      </c>
      <c r="E89" s="61" t="s">
        <v>152</v>
      </c>
      <c r="F89" s="85" t="s">
        <v>211</v>
      </c>
      <c r="G89" s="67"/>
      <c r="H89" s="55"/>
      <c r="I89" s="81"/>
      <c r="K89" s="517"/>
      <c r="L89" s="101" t="b">
        <f>IF('Tableau de comparaison'!$L$8='Liste opérations'!$B$3,'Liste opérations'!C22,IF($L$8='Liste opérations'!$K$3,'Liste opérations'!L22,IF($L$8='Liste opérations'!$T$3,'Liste opérations'!U22,IF($L$8='Liste opérations'!$AC$3,'Liste opérations'!AD22,IF($L$8='Liste opérations'!B73,'Liste opérations'!C75,IF($L$8='Liste opérations'!$K$56,'Liste opérations'!L75,IF($L$8='Liste opérations'!$T$56,'Liste opérations'!U75,IF($L$8='Liste opérations'!$AC$56,'Liste opérations'!AD75,IF($L$8='Liste opérations'!$B$109,'Liste opérations'!C128,IF($L$8='Liste opérations'!$K$109,'Liste opérations'!L128,IF($L$8='Liste opérations'!$T$109,'Liste opérations'!U128,IF($L$8='Liste opérations'!$AC$109,'Liste opérations'!AD128,IF($L$8='Liste opérations'!$B$162,'Liste opérations'!C181,IF($L$8='Liste opérations'!$T$162,'Liste opérations'!U181,IF($L$8='Liste opérations'!$AC$162,'Liste opérations'!AD181,IF($L$8='Liste opérations'!$B$233,'Liste opérations'!C252,IF($L$8='Liste opérations'!$K$232,'Liste opérations'!L251,IF($L$8='Liste opérations'!$T$232,'Liste opérations'!U251,IF($L$8='Liste opérations'!$AC$232,'Liste opérations'!AD251,IF($L$8='Liste opérations'!$B$56,'Liste opérations'!C75,FALSE))))))))))))))))))))</f>
        <v>0</v>
      </c>
      <c r="M89" s="102" t="b">
        <f>IF('Tableau de comparaison'!$L$8='Liste opérations'!$B$3,'Liste opérations'!D22,IF($L$8='Liste opérations'!$K$3,'Liste opérations'!M22,IF($L$8='Liste opérations'!$T$3,'Liste opérations'!V22,IF($L$8='Liste opérations'!$AC$3,'Liste opérations'!AE22,IF($L$8='Liste opérations'!C73,'Liste opérations'!D75,IF($L$8='Liste opérations'!$K$56,'Liste opérations'!M75,IF($L$8='Liste opérations'!$T$56,'Liste opérations'!V75,IF($L$8='Liste opérations'!$AC$56,'Liste opérations'!AE75,IF($L$8='Liste opérations'!$B$109,'Liste opérations'!D128,IF($L$8='Liste opérations'!$K$109,'Liste opérations'!M128,IF($L$8='Liste opérations'!$T$109,'Liste opérations'!V128,IF($L$8='Liste opérations'!$AC$109,'Liste opérations'!AE128,IF($L$8='Liste opérations'!$B$162,'Liste opérations'!D181,IF($L$8='Liste opérations'!$T$162,'Liste opérations'!V181,IF($L$8='Liste opérations'!$AC$162,'Liste opérations'!AE181,IF($L$8='Liste opérations'!$B$233,'Liste opérations'!D252,IF($L$8='Liste opérations'!$K$232,'Liste opérations'!M251,IF($L$8='Liste opérations'!$T$232,'Liste opérations'!V251,IF($L$8='Liste opérations'!$AC$232,'Liste opérations'!AE251,IF($L$8='Liste opérations'!$B$56,'Liste opérations'!D75,FALSE))))))))))))))))))))</f>
        <v>0</v>
      </c>
      <c r="N89" s="102" t="b">
        <f>IF('Tableau de comparaison'!$L$8='Liste opérations'!$B$3,'Liste opérations'!E22,IF($L$8='Liste opérations'!$K$3,'Liste opérations'!N22,IF($L$8='Liste opérations'!$T$3,'Liste opérations'!W22,IF($L$8='Liste opérations'!$AC$3,'Liste opérations'!AF22,IF($L$8='Liste opérations'!D73,'Liste opérations'!E75,IF($L$8='Liste opérations'!$K$56,'Liste opérations'!N75,IF($L$8='Liste opérations'!$T$56,'Liste opérations'!W75,IF($L$8='Liste opérations'!$AC$56,'Liste opérations'!AF75,IF($L$8='Liste opérations'!$B$109,'Liste opérations'!E128,IF($L$8='Liste opérations'!$K$109,'Liste opérations'!N128,IF($L$8='Liste opérations'!$T$109,'Liste opérations'!W128,IF($L$8='Liste opérations'!$AC$109,'Liste opérations'!AF128,IF($L$8='Liste opérations'!$B$162,'Liste opérations'!E181,IF($L$8='Liste opérations'!$T$162,'Liste opérations'!W181,IF($L$8='Liste opérations'!$AC$162,'Liste opérations'!AF181,IF($L$8='Liste opérations'!$B$233,'Liste opérations'!E252,IF($L$8='Liste opérations'!$K$232,'Liste opérations'!N251,IF($L$8='Liste opérations'!$T$232,'Liste opérations'!W251,IF($L$8='Liste opérations'!$AC$232,'Liste opérations'!AF251,IF($L$8='Liste opérations'!$B$56,'Liste opérations'!E75,FALSE))))))))))))))))))))</f>
        <v>0</v>
      </c>
      <c r="O89" s="102" t="b">
        <f>IF('Tableau de comparaison'!$L$8='Liste opérations'!$B$3,'Liste opérations'!F22,IF($L$8='Liste opérations'!$K$3,'Liste opérations'!O22,IF($L$8='Liste opérations'!$T$3,'Liste opérations'!X22,IF($L$8='Liste opérations'!$AC$3,'Liste opérations'!AG22,IF($L$8='Liste opérations'!E73,'Liste opérations'!F75,IF($L$8='Liste opérations'!$K$56,'Liste opérations'!O75,IF($L$8='Liste opérations'!$T$56,'Liste opérations'!X75,IF($L$8='Liste opérations'!$AC$56,'Liste opérations'!AG75,IF($L$8='Liste opérations'!$B$109,'Liste opérations'!F128,IF($L$8='Liste opérations'!$K$109,'Liste opérations'!O128,IF($L$8='Liste opérations'!$T$109,'Liste opérations'!X128,IF($L$8='Liste opérations'!$AC$109,'Liste opérations'!AG128,IF($L$8='Liste opérations'!$B$162,'Liste opérations'!F181,IF($L$8='Liste opérations'!$T$162,'Liste opérations'!X181,IF($L$8='Liste opérations'!$AC$162,'Liste opérations'!AG181,IF($L$8='Liste opérations'!$B$233,'Liste opérations'!F252,IF($L$8='Liste opérations'!$K$232,'Liste opérations'!O251,IF($L$8='Liste opérations'!$T$232,'Liste opérations'!X251,IF($L$8='Liste opérations'!$AC$232,'Liste opérations'!AG251,IF($L$8='Liste opérations'!$B$56,'Liste opérations'!F75,FALSE))))))))))))))))))))</f>
        <v>0</v>
      </c>
      <c r="P89" s="102" t="b">
        <f>IF('Tableau de comparaison'!$L$8='Liste opérations'!$B$3,'Liste opérations'!G22,IF($L$8='Liste opérations'!$K$3,'Liste opérations'!P22,IF($L$8='Liste opérations'!$T$3,'Liste opérations'!Y22,IF($L$8='Liste opérations'!$AC$3,'Liste opérations'!AH22,IF($L$8='Liste opérations'!F73,'Liste opérations'!G75,IF($L$8='Liste opérations'!$K$56,'Liste opérations'!P75,IF($L$8='Liste opérations'!$T$56,'Liste opérations'!Y75,IF($L$8='Liste opérations'!$AC$56,'Liste opérations'!AH75,IF($L$8='Liste opérations'!$B$109,'Liste opérations'!G128,IF($L$8='Liste opérations'!$K$109,'Liste opérations'!P128,IF($L$8='Liste opérations'!$T$109,'Liste opérations'!Y128,IF($L$8='Liste opérations'!$AC$109,'Liste opérations'!AH128,IF($L$8='Liste opérations'!$B$162,'Liste opérations'!G181,IF($L$8='Liste opérations'!$T$162,'Liste opérations'!Y181,IF($L$8='Liste opérations'!$AC$162,'Liste opérations'!AH181,IF($L$8='Liste opérations'!$B$233,'Liste opérations'!G252,IF($L$8='Liste opérations'!$K$232,'Liste opérations'!P251,IF($L$8='Liste opérations'!$T$232,'Liste opérations'!Y251,IF($L$8='Liste opérations'!$AC$232,'Liste opérations'!AH251,IF($L$8='Liste opérations'!$B$56,'Liste opérations'!G75,FALSE))))))))))))))))))))</f>
        <v>0</v>
      </c>
      <c r="Q89" s="102" t="b">
        <f>IF('Tableau de comparaison'!$L$8='Liste opérations'!$B$3,'Liste opérations'!H22,IF($L$8='Liste opérations'!$K$3,'Liste opérations'!Q22,IF($L$8='Liste opérations'!$T$3,'Liste opérations'!Z22,IF($L$8='Liste opérations'!$AC$3,'Liste opérations'!AI22,IF($L$8='Liste opérations'!G73,'Liste opérations'!H75,IF($L$8='Liste opérations'!$K$56,'Liste opérations'!Q75,IF($L$8='Liste opérations'!$T$56,'Liste opérations'!Z75,IF($L$8='Liste opérations'!$AC$56,'Liste opérations'!AI75,IF($L$8='Liste opérations'!$B$109,'Liste opérations'!H128,IF($L$8='Liste opérations'!$K$109,'Liste opérations'!Q128,IF($L$8='Liste opérations'!$T$109,'Liste opérations'!Z128,IF($L$8='Liste opérations'!$AC$109,'Liste opérations'!AI128,IF($L$8='Liste opérations'!$B$162,'Liste opérations'!H181,IF($L$8='Liste opérations'!$T$162,'Liste opérations'!Z181,IF($L$8='Liste opérations'!$AC$162,'Liste opérations'!AI181,IF($L$8='Liste opérations'!$B$233,'Liste opérations'!H252,IF($L$8='Liste opérations'!$K$232,'Liste opérations'!Q251,IF($L$8='Liste opérations'!$T$232,'Liste opérations'!Z251,IF($L$8='Liste opérations'!$AC$232,'Liste opérations'!AI251,IF($L$8='Liste opérations'!$B$56,'Liste opérations'!H75,FALSE))))))))))))))))))))</f>
        <v>0</v>
      </c>
      <c r="R89" s="102" t="b">
        <f>IF('Tableau de comparaison'!$L$8='Liste opérations'!$B$3,'Liste opérations'!I22,IF($L$8='Liste opérations'!$K$3,'Liste opérations'!R22,IF($L$8='Liste opérations'!$T$3,'Liste opérations'!AA22,IF($L$8='Liste opérations'!$AC$3,'Liste opérations'!AJ22,IF($L$8='Liste opérations'!H73,'Liste opérations'!I75,IF($L$8='Liste opérations'!$K$56,'Liste opérations'!R75,IF($L$8='Liste opérations'!$T$56,'Liste opérations'!AA75,IF($L$8='Liste opérations'!$AC$56,'Liste opérations'!AJ75,IF($L$8='Liste opérations'!$B$109,'Liste opérations'!I128,IF($L$8='Liste opérations'!$K$109,'Liste opérations'!R128,IF($L$8='Liste opérations'!$T$109,'Liste opérations'!AA128,IF($L$8='Liste opérations'!$AC$109,'Liste opérations'!AJ128,IF($L$8='Liste opérations'!$B$162,'Liste opérations'!I181,IF($L$8='Liste opérations'!$T$162,'Liste opérations'!AA181,IF($L$8='Liste opérations'!$AC$162,'Liste opérations'!AJ181,IF($L$8='Liste opérations'!$B$233,'Liste opérations'!I252,IF($L$8='Liste opérations'!$K$232,'Liste opérations'!R251,IF($L$8='Liste opérations'!$T$232,'Liste opérations'!AA251,IF($L$8='Liste opérations'!$AC$232,'Liste opérations'!AJ251,IF($L$8='Liste opérations'!$B$56,'Liste opérations'!I75,FALSE))))))))))))))))))))</f>
        <v>0</v>
      </c>
      <c r="S89" s="98" t="b">
        <f>IF('Tableau de comparaison'!$L$8='Liste opérations'!$B$3,'Liste opérations'!J22,IF($L$8='Liste opérations'!$K$3,'Liste opérations'!S22,IF($L$8='Liste opérations'!$T$3,'Liste opérations'!AB22,IF($L$8='Liste opérations'!$AC$3,'Liste opérations'!AK22,IF($L$8='Liste opérations'!I73,'Liste opérations'!J75,IF($L$8='Liste opérations'!$K$56,'Liste opérations'!S75,IF($L$8='Liste opérations'!$T$56,'Liste opérations'!AB75,IF($L$8='Liste opérations'!$AC$56,'Liste opérations'!AK75,IF($L$8='Liste opérations'!$B$109,'Liste opérations'!J128,IF($L$8='Liste opérations'!$K$109,'Liste opérations'!S128,IF($L$8='Liste opérations'!$T$109,'Liste opérations'!AB128,IF($L$8='Liste opérations'!$AC$109,'Liste opérations'!AK128,IF($L$8='Liste opérations'!$B$162,'Liste opérations'!J181,IF($L$8='Liste opérations'!$T$162,'Liste opérations'!AB181,IF($L$8='Liste opérations'!$AC$162,'Liste opérations'!#REF!,IF($L$8='Liste opérations'!$B$233,'Liste opérations'!AK181,IF($L$8='Liste opérations'!$K$232,'Liste opérations'!S251,IF($L$8='Liste opérations'!$T$232,'Liste opérations'!AB251,IF($L$8='Liste opérations'!$AC$232,'Liste opérations'!#REF!,IF($L$8='Liste opérations'!$B$56,'Liste opérations'!J75,FALSE))))))))))))))))))))</f>
        <v>0</v>
      </c>
      <c r="V89" s="11"/>
      <c r="W89" s="11"/>
      <c r="AN89" s="11"/>
      <c r="AO89" s="11"/>
      <c r="AP89" s="11"/>
      <c r="AQ89" s="11"/>
      <c r="AR89" s="11"/>
      <c r="AS89" s="11"/>
      <c r="AT89" s="2"/>
      <c r="AU89" s="2"/>
      <c r="AV89" s="2"/>
      <c r="AW89" s="2"/>
      <c r="AX89" s="2"/>
      <c r="AY89" s="2"/>
      <c r="AZ89" s="2"/>
      <c r="BA89" s="2"/>
      <c r="BB89" s="2"/>
      <c r="BC89" s="2"/>
      <c r="BD89" s="2"/>
      <c r="BE89" s="2"/>
      <c r="BF89" s="2"/>
      <c r="BG89" s="2"/>
      <c r="BH89" s="11"/>
      <c r="BI89" s="11"/>
      <c r="BJ89" s="11"/>
      <c r="BK89" s="11"/>
      <c r="BL89" s="2"/>
      <c r="BM89" s="2"/>
      <c r="BN89" s="11"/>
      <c r="BO89" s="2"/>
      <c r="BP89" s="2"/>
      <c r="BQ89" s="11"/>
      <c r="BR89" s="2"/>
      <c r="BS89" s="2"/>
      <c r="BT89" s="11"/>
      <c r="BU89" s="2"/>
      <c r="BV89" s="2"/>
      <c r="BW89" s="11"/>
      <c r="BX89" s="2"/>
      <c r="BY89" s="2"/>
      <c r="BZ89" s="11"/>
      <c r="CA89" s="2"/>
      <c r="CB89" s="2"/>
      <c r="CC89" s="11"/>
      <c r="CD89" s="2"/>
      <c r="CE89" s="2"/>
      <c r="CG89" s="2"/>
      <c r="CH89" s="2"/>
    </row>
    <row r="90" spans="2:86" ht="17.25" customHeight="1">
      <c r="B90" s="529"/>
      <c r="C90" s="70"/>
      <c r="D90" s="58"/>
      <c r="E90" s="61"/>
      <c r="F90" s="85"/>
      <c r="G90" s="67"/>
      <c r="H90" s="55"/>
      <c r="I90" s="81"/>
      <c r="K90" s="517"/>
      <c r="L90" s="101" t="b">
        <f>IF('Tableau de comparaison'!$L$8='Liste opérations'!$B$3,'Liste opérations'!C23,IF($L$8='Liste opérations'!$K$3,'Liste opérations'!L23,IF($L$8='Liste opérations'!$T$3,'Liste opérations'!U23,IF($L$8='Liste opérations'!$AC$3,'Liste opérations'!AD23,IF($L$8='Liste opérations'!B74,'Liste opérations'!C76,IF($L$8='Liste opérations'!$K$56,'Liste opérations'!L76,IF($L$8='Liste opérations'!$T$56,'Liste opérations'!U76,IF($L$8='Liste opérations'!$AC$56,'Liste opérations'!AD76,IF($L$8='Liste opérations'!$B$109,'Liste opérations'!C129,IF($L$8='Liste opérations'!$K$109,'Liste opérations'!L129,IF($L$8='Liste opérations'!$T$109,'Liste opérations'!U129,IF($L$8='Liste opérations'!$AC$109,'Liste opérations'!AD129,IF($L$8='Liste opérations'!$B$162,'Liste opérations'!C182,IF($L$8='Liste opérations'!$T$162,'Liste opérations'!U182,IF($L$8='Liste opérations'!$AC$162,'Liste opérations'!AD182,IF($L$8='Liste opérations'!$B$233,'Liste opérations'!C253,IF($L$8='Liste opérations'!$K$232,'Liste opérations'!L252,IF($L$8='Liste opérations'!$T$232,'Liste opérations'!U252,IF($L$8='Liste opérations'!$AC$232,'Liste opérations'!AD252,IF($L$8='Liste opérations'!$B$56,'Liste opérations'!C76,FALSE))))))))))))))))))))</f>
        <v>0</v>
      </c>
      <c r="M90" s="102" t="b">
        <f>IF('Tableau de comparaison'!$L$8='Liste opérations'!$B$3,'Liste opérations'!D23,IF($L$8='Liste opérations'!$K$3,'Liste opérations'!M23,IF($L$8='Liste opérations'!$T$3,'Liste opérations'!V23,IF($L$8='Liste opérations'!$AC$3,'Liste opérations'!AE23,IF($L$8='Liste opérations'!C74,'Liste opérations'!D76,IF($L$8='Liste opérations'!$K$56,'Liste opérations'!M76,IF($L$8='Liste opérations'!$T$56,'Liste opérations'!V76,IF($L$8='Liste opérations'!$AC$56,'Liste opérations'!AE76,IF($L$8='Liste opérations'!$B$109,'Liste opérations'!D129,IF($L$8='Liste opérations'!$K$109,'Liste opérations'!M129,IF($L$8='Liste opérations'!$T$109,'Liste opérations'!V129,IF($L$8='Liste opérations'!$AC$109,'Liste opérations'!AE129,IF($L$8='Liste opérations'!$B$162,'Liste opérations'!D182,IF($L$8='Liste opérations'!$T$162,'Liste opérations'!V182,IF($L$8='Liste opérations'!$AC$162,'Liste opérations'!AE182,IF($L$8='Liste opérations'!$B$233,'Liste opérations'!D253,IF($L$8='Liste opérations'!$K$232,'Liste opérations'!M252,IF($L$8='Liste opérations'!$T$232,'Liste opérations'!V252,IF($L$8='Liste opérations'!$AC$232,'Liste opérations'!AE252,IF($L$8='Liste opérations'!$B$56,'Liste opérations'!D76,FALSE))))))))))))))))))))</f>
        <v>0</v>
      </c>
      <c r="N90" s="102" t="b">
        <f>IF('Tableau de comparaison'!$L$8='Liste opérations'!$B$3,'Liste opérations'!E23,IF($L$8='Liste opérations'!$K$3,'Liste opérations'!N23,IF($L$8='Liste opérations'!$T$3,'Liste opérations'!W23,IF($L$8='Liste opérations'!$AC$3,'Liste opérations'!AF23,IF($L$8='Liste opérations'!D74,'Liste opérations'!E76,IF($L$8='Liste opérations'!$K$56,'Liste opérations'!N76,IF($L$8='Liste opérations'!$T$56,'Liste opérations'!W76,IF($L$8='Liste opérations'!$AC$56,'Liste opérations'!AF76,IF($L$8='Liste opérations'!$B$109,'Liste opérations'!E129,IF($L$8='Liste opérations'!$K$109,'Liste opérations'!N129,IF($L$8='Liste opérations'!$T$109,'Liste opérations'!W129,IF($L$8='Liste opérations'!$AC$109,'Liste opérations'!AF129,IF($L$8='Liste opérations'!$B$162,'Liste opérations'!E182,IF($L$8='Liste opérations'!$T$162,'Liste opérations'!W182,IF($L$8='Liste opérations'!$AC$162,'Liste opérations'!AF182,IF($L$8='Liste opérations'!$B$233,'Liste opérations'!E253,IF($L$8='Liste opérations'!$K$232,'Liste opérations'!N252,IF($L$8='Liste opérations'!$T$232,'Liste opérations'!W252,IF($L$8='Liste opérations'!$AC$232,'Liste opérations'!AF252,IF($L$8='Liste opérations'!$B$56,'Liste opérations'!E76,FALSE))))))))))))))))))))</f>
        <v>0</v>
      </c>
      <c r="O90" s="102" t="b">
        <f>IF('Tableau de comparaison'!$L$8='Liste opérations'!$B$3,'Liste opérations'!F23,IF($L$8='Liste opérations'!$K$3,'Liste opérations'!O23,IF($L$8='Liste opérations'!$T$3,'Liste opérations'!X23,IF($L$8='Liste opérations'!$AC$3,'Liste opérations'!AG23,IF($L$8='Liste opérations'!E74,'Liste opérations'!F76,IF($L$8='Liste opérations'!$K$56,'Liste opérations'!O76,IF($L$8='Liste opérations'!$T$56,'Liste opérations'!X76,IF($L$8='Liste opérations'!$AC$56,'Liste opérations'!AG76,IF($L$8='Liste opérations'!$B$109,'Liste opérations'!F129,IF($L$8='Liste opérations'!$K$109,'Liste opérations'!O129,IF($L$8='Liste opérations'!$T$109,'Liste opérations'!X129,IF($L$8='Liste opérations'!$AC$109,'Liste opérations'!AG129,IF($L$8='Liste opérations'!$B$162,'Liste opérations'!F182,IF($L$8='Liste opérations'!$T$162,'Liste opérations'!X182,IF($L$8='Liste opérations'!$AC$162,'Liste opérations'!AG182,IF($L$8='Liste opérations'!$B$233,'Liste opérations'!F253,IF($L$8='Liste opérations'!$K$232,'Liste opérations'!O252,IF($L$8='Liste opérations'!$T$232,'Liste opérations'!X252,IF($L$8='Liste opérations'!$AC$232,'Liste opérations'!AG252,IF($L$8='Liste opérations'!$B$56,'Liste opérations'!F76,FALSE))))))))))))))))))))</f>
        <v>0</v>
      </c>
      <c r="P90" s="102" t="b">
        <f>IF('Tableau de comparaison'!$L$8='Liste opérations'!$B$3,'Liste opérations'!G23,IF($L$8='Liste opérations'!$K$3,'Liste opérations'!P23,IF($L$8='Liste opérations'!$T$3,'Liste opérations'!Y23,IF($L$8='Liste opérations'!$AC$3,'Liste opérations'!AH23,IF($L$8='Liste opérations'!F74,'Liste opérations'!G76,IF($L$8='Liste opérations'!$K$56,'Liste opérations'!P76,IF($L$8='Liste opérations'!$T$56,'Liste opérations'!Y76,IF($L$8='Liste opérations'!$AC$56,'Liste opérations'!AH76,IF($L$8='Liste opérations'!$B$109,'Liste opérations'!G129,IF($L$8='Liste opérations'!$K$109,'Liste opérations'!P129,IF($L$8='Liste opérations'!$T$109,'Liste opérations'!Y129,IF($L$8='Liste opérations'!$AC$109,'Liste opérations'!AH129,IF($L$8='Liste opérations'!$B$162,'Liste opérations'!G182,IF($L$8='Liste opérations'!$T$162,'Liste opérations'!Y182,IF($L$8='Liste opérations'!$AC$162,'Liste opérations'!AH182,IF($L$8='Liste opérations'!$B$233,'Liste opérations'!G253,IF($L$8='Liste opérations'!$K$232,'Liste opérations'!P252,IF($L$8='Liste opérations'!$T$232,'Liste opérations'!Y252,IF($L$8='Liste opérations'!$AC$232,'Liste opérations'!AH252,IF($L$8='Liste opérations'!$B$56,'Liste opérations'!G76,FALSE))))))))))))))))))))</f>
        <v>0</v>
      </c>
      <c r="Q90" s="102" t="b">
        <f>IF('Tableau de comparaison'!$L$8='Liste opérations'!$B$3,'Liste opérations'!H23,IF($L$8='Liste opérations'!$K$3,'Liste opérations'!Q23,IF($L$8='Liste opérations'!$T$3,'Liste opérations'!Z23,IF($L$8='Liste opérations'!$AC$3,'Liste opérations'!AI23,IF($L$8='Liste opérations'!G74,'Liste opérations'!H76,IF($L$8='Liste opérations'!$K$56,'Liste opérations'!Q76,IF($L$8='Liste opérations'!$T$56,'Liste opérations'!Z76,IF($L$8='Liste opérations'!$AC$56,'Liste opérations'!AI76,IF($L$8='Liste opérations'!$B$109,'Liste opérations'!H129,IF($L$8='Liste opérations'!$K$109,'Liste opérations'!Q129,IF($L$8='Liste opérations'!$T$109,'Liste opérations'!Z129,IF($L$8='Liste opérations'!$AC$109,'Liste opérations'!AI129,IF($L$8='Liste opérations'!$B$162,'Liste opérations'!H182,IF($L$8='Liste opérations'!$T$162,'Liste opérations'!Z182,IF($L$8='Liste opérations'!$AC$162,'Liste opérations'!AI182,IF($L$8='Liste opérations'!$B$233,'Liste opérations'!H253,IF($L$8='Liste opérations'!$K$232,'Liste opérations'!Q252,IF($L$8='Liste opérations'!$T$232,'Liste opérations'!Z252,IF($L$8='Liste opérations'!$AC$232,'Liste opérations'!AI252,IF($L$8='Liste opérations'!$B$56,'Liste opérations'!H76,FALSE))))))))))))))))))))</f>
        <v>0</v>
      </c>
      <c r="R90" s="102" t="b">
        <f>IF('Tableau de comparaison'!$L$8='Liste opérations'!$B$3,'Liste opérations'!I23,IF($L$8='Liste opérations'!$K$3,'Liste opérations'!R23,IF($L$8='Liste opérations'!$T$3,'Liste opérations'!AA23,IF($L$8='Liste opérations'!$AC$3,'Liste opérations'!AJ23,IF($L$8='Liste opérations'!H74,'Liste opérations'!I76,IF($L$8='Liste opérations'!$K$56,'Liste opérations'!R76,IF($L$8='Liste opérations'!$T$56,'Liste opérations'!AA76,IF($L$8='Liste opérations'!$AC$56,'Liste opérations'!AJ76,IF($L$8='Liste opérations'!$B$109,'Liste opérations'!I129,IF($L$8='Liste opérations'!$K$109,'Liste opérations'!R129,IF($L$8='Liste opérations'!$T$109,'Liste opérations'!AA129,IF($L$8='Liste opérations'!$AC$109,'Liste opérations'!AJ129,IF($L$8='Liste opérations'!$B$162,'Liste opérations'!I182,IF($L$8='Liste opérations'!$T$162,'Liste opérations'!AA182,IF($L$8='Liste opérations'!$AC$162,'Liste opérations'!AJ182,IF($L$8='Liste opérations'!$B$233,'Liste opérations'!I253,IF($L$8='Liste opérations'!$K$232,'Liste opérations'!R252,IF($L$8='Liste opérations'!$T$232,'Liste opérations'!AA252,IF($L$8='Liste opérations'!$AC$232,'Liste opérations'!AJ252,IF($L$8='Liste opérations'!$B$56,'Liste opérations'!I76,FALSE))))))))))))))))))))</f>
        <v>0</v>
      </c>
      <c r="S90" s="98" t="b">
        <f>IF('Tableau de comparaison'!$L$8='Liste opérations'!$B$3,'Liste opérations'!J23,IF($L$8='Liste opérations'!$K$3,'Liste opérations'!S23,IF($L$8='Liste opérations'!$T$3,'Liste opérations'!AB23,IF($L$8='Liste opérations'!$AC$3,'Liste opérations'!AK23,IF($L$8='Liste opérations'!I74,'Liste opérations'!J76,IF($L$8='Liste opérations'!$K$56,'Liste opérations'!S76,IF($L$8='Liste opérations'!$T$56,'Liste opérations'!AB76,IF($L$8='Liste opérations'!$AC$56,'Liste opérations'!AK76,IF($L$8='Liste opérations'!$B$109,'Liste opérations'!J129,IF($L$8='Liste opérations'!$K$109,'Liste opérations'!S129,IF($L$8='Liste opérations'!$T$109,'Liste opérations'!AB129,IF($L$8='Liste opérations'!$AC$109,'Liste opérations'!AK129,IF($L$8='Liste opérations'!$B$162,'Liste opérations'!J182,IF($L$8='Liste opérations'!$T$162,'Liste opérations'!AB182,IF($L$8='Liste opérations'!$AC$162,'Liste opérations'!#REF!,IF($L$8='Liste opérations'!$B$233,'Liste opérations'!AK182,IF($L$8='Liste opérations'!$K$232,'Liste opérations'!S252,IF($L$8='Liste opérations'!$T$232,'Liste opérations'!AB252,IF($L$8='Liste opérations'!$AC$232,'Liste opérations'!#REF!,IF($L$8='Liste opérations'!$B$56,'Liste opérations'!J76,FALSE))))))))))))))))))))</f>
        <v>0</v>
      </c>
      <c r="V90" s="11"/>
      <c r="W90" s="11"/>
      <c r="AN90" s="11"/>
      <c r="AO90" s="11"/>
      <c r="AP90" s="11"/>
      <c r="AQ90" s="11"/>
      <c r="AR90" s="11"/>
      <c r="AS90" s="11"/>
      <c r="AT90" s="2"/>
      <c r="AU90" s="2"/>
      <c r="AV90" s="2"/>
      <c r="AW90" s="2"/>
      <c r="AX90" s="2"/>
      <c r="AY90" s="2"/>
      <c r="AZ90" s="2"/>
      <c r="BA90" s="2"/>
      <c r="BB90" s="2"/>
      <c r="BC90" s="2"/>
      <c r="BD90" s="2"/>
      <c r="BE90" s="2"/>
      <c r="BF90" s="2"/>
      <c r="BG90" s="2"/>
      <c r="BH90" s="11"/>
      <c r="BI90" s="11"/>
      <c r="BJ90" s="11"/>
      <c r="BK90" s="11"/>
      <c r="BL90" s="2"/>
      <c r="BM90" s="2"/>
      <c r="BN90" s="11"/>
      <c r="BO90" s="2"/>
      <c r="BP90" s="2"/>
      <c r="BQ90" s="11"/>
      <c r="BR90" s="2"/>
      <c r="BS90" s="2"/>
      <c r="BT90" s="11"/>
      <c r="BU90" s="2"/>
      <c r="BV90" s="2"/>
      <c r="BW90" s="11"/>
      <c r="BX90" s="2"/>
      <c r="BY90" s="2"/>
      <c r="BZ90" s="11"/>
      <c r="CA90" s="2"/>
      <c r="CB90" s="2"/>
      <c r="CC90" s="11"/>
      <c r="CD90" s="2"/>
      <c r="CE90" s="2"/>
      <c r="CG90" s="2"/>
      <c r="CH90" s="2"/>
    </row>
    <row r="91" spans="2:86" ht="17.25" customHeight="1">
      <c r="B91" s="529"/>
      <c r="C91" s="70"/>
      <c r="D91" s="58"/>
      <c r="E91" s="61"/>
      <c r="F91" s="85"/>
      <c r="G91" s="67"/>
      <c r="H91" s="55"/>
      <c r="I91" s="81"/>
      <c r="K91" s="517"/>
      <c r="L91" s="101" t="b">
        <f>IF('Tableau de comparaison'!$L$8='Liste opérations'!$B$3,'Liste opérations'!C24,IF($L$8='Liste opérations'!$K$3,'Liste opérations'!L24,IF($L$8='Liste opérations'!$T$3,'Liste opérations'!U24,IF($L$8='Liste opérations'!$AC$3,'Liste opérations'!AD24,IF($L$8='Liste opérations'!B75,'Liste opérations'!C77,IF($L$8='Liste opérations'!$K$56,'Liste opérations'!L77,IF($L$8='Liste opérations'!$T$56,'Liste opérations'!U77,IF($L$8='Liste opérations'!$AC$56,'Liste opérations'!AD77,IF($L$8='Liste opérations'!$B$109,'Liste opérations'!C130,IF($L$8='Liste opérations'!$K$109,'Liste opérations'!L130,IF($L$8='Liste opérations'!$T$109,'Liste opérations'!U130,IF($L$8='Liste opérations'!$AC$109,'Liste opérations'!AD130,IF($L$8='Liste opérations'!$B$162,'Liste opérations'!C183,IF($L$8='Liste opérations'!$T$162,'Liste opérations'!U183,IF($L$8='Liste opérations'!$AC$162,'Liste opérations'!AD183,IF($L$8='Liste opérations'!$B$233,'Liste opérations'!C254,IF($L$8='Liste opérations'!$K$232,'Liste opérations'!L253,IF($L$8='Liste opérations'!$T$232,'Liste opérations'!U253,IF($L$8='Liste opérations'!$AC$232,'Liste opérations'!AD253,IF($L$8='Liste opérations'!$B$56,'Liste opérations'!C77,FALSE))))))))))))))))))))</f>
        <v>0</v>
      </c>
      <c r="M91" s="102" t="b">
        <f>IF('Tableau de comparaison'!$L$8='Liste opérations'!$B$3,'Liste opérations'!D24,IF($L$8='Liste opérations'!$K$3,'Liste opérations'!M24,IF($L$8='Liste opérations'!$T$3,'Liste opérations'!V24,IF($L$8='Liste opérations'!$AC$3,'Liste opérations'!AE24,IF($L$8='Liste opérations'!C75,'Liste opérations'!D77,IF($L$8='Liste opérations'!$K$56,'Liste opérations'!M77,IF($L$8='Liste opérations'!$T$56,'Liste opérations'!V77,IF($L$8='Liste opérations'!$AC$56,'Liste opérations'!AE77,IF($L$8='Liste opérations'!$B$109,'Liste opérations'!D130,IF($L$8='Liste opérations'!$K$109,'Liste opérations'!M130,IF($L$8='Liste opérations'!$T$109,'Liste opérations'!V130,IF($L$8='Liste opérations'!$AC$109,'Liste opérations'!AE130,IF($L$8='Liste opérations'!$B$162,'Liste opérations'!D183,IF($L$8='Liste opérations'!$T$162,'Liste opérations'!V183,IF($L$8='Liste opérations'!$AC$162,'Liste opérations'!AE183,IF($L$8='Liste opérations'!$B$233,'Liste opérations'!D254,IF($L$8='Liste opérations'!$K$232,'Liste opérations'!M253,IF($L$8='Liste opérations'!$T$232,'Liste opérations'!V253,IF($L$8='Liste opérations'!$AC$232,'Liste opérations'!AE253,IF($L$8='Liste opérations'!$B$56,'Liste opérations'!D77,FALSE))))))))))))))))))))</f>
        <v>0</v>
      </c>
      <c r="N91" s="102" t="b">
        <f>IF('Tableau de comparaison'!$L$8='Liste opérations'!$B$3,'Liste opérations'!E24,IF($L$8='Liste opérations'!$K$3,'Liste opérations'!N24,IF($L$8='Liste opérations'!$T$3,'Liste opérations'!W24,IF($L$8='Liste opérations'!$AC$3,'Liste opérations'!AF24,IF($L$8='Liste opérations'!D75,'Liste opérations'!E77,IF($L$8='Liste opérations'!$K$56,'Liste opérations'!N77,IF($L$8='Liste opérations'!$T$56,'Liste opérations'!W77,IF($L$8='Liste opérations'!$AC$56,'Liste opérations'!AF77,IF($L$8='Liste opérations'!$B$109,'Liste opérations'!E130,IF($L$8='Liste opérations'!$K$109,'Liste opérations'!N130,IF($L$8='Liste opérations'!$T$109,'Liste opérations'!W130,IF($L$8='Liste opérations'!$AC$109,'Liste opérations'!AF130,IF($L$8='Liste opérations'!$B$162,'Liste opérations'!E183,IF($L$8='Liste opérations'!$T$162,'Liste opérations'!W183,IF($L$8='Liste opérations'!$AC$162,'Liste opérations'!AF183,IF($L$8='Liste opérations'!$B$233,'Liste opérations'!E254,IF($L$8='Liste opérations'!$K$232,'Liste opérations'!N253,IF($L$8='Liste opérations'!$T$232,'Liste opérations'!W253,IF($L$8='Liste opérations'!$AC$232,'Liste opérations'!AF253,IF($L$8='Liste opérations'!$B$56,'Liste opérations'!E77,FALSE))))))))))))))))))))</f>
        <v>0</v>
      </c>
      <c r="O91" s="102" t="b">
        <f>IF('Tableau de comparaison'!$L$8='Liste opérations'!$B$3,'Liste opérations'!F24,IF($L$8='Liste opérations'!$K$3,'Liste opérations'!O24,IF($L$8='Liste opérations'!$T$3,'Liste opérations'!X24,IF($L$8='Liste opérations'!$AC$3,'Liste opérations'!AG24,IF($L$8='Liste opérations'!E75,'Liste opérations'!F77,IF($L$8='Liste opérations'!$K$56,'Liste opérations'!O77,IF($L$8='Liste opérations'!$T$56,'Liste opérations'!X77,IF($L$8='Liste opérations'!$AC$56,'Liste opérations'!AG77,IF($L$8='Liste opérations'!$B$109,'Liste opérations'!F130,IF($L$8='Liste opérations'!$K$109,'Liste opérations'!O130,IF($L$8='Liste opérations'!$T$109,'Liste opérations'!X130,IF($L$8='Liste opérations'!$AC$109,'Liste opérations'!AG130,IF($L$8='Liste opérations'!$B$162,'Liste opérations'!F183,IF($L$8='Liste opérations'!$T$162,'Liste opérations'!X183,IF($L$8='Liste opérations'!$AC$162,'Liste opérations'!AG183,IF($L$8='Liste opérations'!$B$233,'Liste opérations'!F254,IF($L$8='Liste opérations'!$K$232,'Liste opérations'!O253,IF($L$8='Liste opérations'!$T$232,'Liste opérations'!X253,IF($L$8='Liste opérations'!$AC$232,'Liste opérations'!AG253,IF($L$8='Liste opérations'!$B$56,'Liste opérations'!F77,FALSE))))))))))))))))))))</f>
        <v>0</v>
      </c>
      <c r="P91" s="102" t="b">
        <f>IF('Tableau de comparaison'!$L$8='Liste opérations'!$B$3,'Liste opérations'!G24,IF($L$8='Liste opérations'!$K$3,'Liste opérations'!P24,IF($L$8='Liste opérations'!$T$3,'Liste opérations'!Y24,IF($L$8='Liste opérations'!$AC$3,'Liste opérations'!AH24,IF($L$8='Liste opérations'!F75,'Liste opérations'!G77,IF($L$8='Liste opérations'!$K$56,'Liste opérations'!P77,IF($L$8='Liste opérations'!$T$56,'Liste opérations'!Y77,IF($L$8='Liste opérations'!$AC$56,'Liste opérations'!AH77,IF($L$8='Liste opérations'!$B$109,'Liste opérations'!G130,IF($L$8='Liste opérations'!$K$109,'Liste opérations'!P130,IF($L$8='Liste opérations'!$T$109,'Liste opérations'!Y130,IF($L$8='Liste opérations'!$AC$109,'Liste opérations'!AH130,IF($L$8='Liste opérations'!$B$162,'Liste opérations'!G183,IF($L$8='Liste opérations'!$T$162,'Liste opérations'!Y183,IF($L$8='Liste opérations'!$AC$162,'Liste opérations'!AH183,IF($L$8='Liste opérations'!$B$233,'Liste opérations'!G254,IF($L$8='Liste opérations'!$K$232,'Liste opérations'!P253,IF($L$8='Liste opérations'!$T$232,'Liste opérations'!Y253,IF($L$8='Liste opérations'!$AC$232,'Liste opérations'!AH253,IF($L$8='Liste opérations'!$B$56,'Liste opérations'!G77,FALSE))))))))))))))))))))</f>
        <v>0</v>
      </c>
      <c r="Q91" s="102" t="b">
        <f>IF('Tableau de comparaison'!$L$8='Liste opérations'!$B$3,'Liste opérations'!H24,IF($L$8='Liste opérations'!$K$3,'Liste opérations'!Q24,IF($L$8='Liste opérations'!$T$3,'Liste opérations'!Z24,IF($L$8='Liste opérations'!$AC$3,'Liste opérations'!AI24,IF($L$8='Liste opérations'!G75,'Liste opérations'!H77,IF($L$8='Liste opérations'!$K$56,'Liste opérations'!Q77,IF($L$8='Liste opérations'!$T$56,'Liste opérations'!Z77,IF($L$8='Liste opérations'!$AC$56,'Liste opérations'!AI77,IF($L$8='Liste opérations'!$B$109,'Liste opérations'!H130,IF($L$8='Liste opérations'!$K$109,'Liste opérations'!Q130,IF($L$8='Liste opérations'!$T$109,'Liste opérations'!Z130,IF($L$8='Liste opérations'!$AC$109,'Liste opérations'!AI130,IF($L$8='Liste opérations'!$B$162,'Liste opérations'!H183,IF($L$8='Liste opérations'!$T$162,'Liste opérations'!Z183,IF($L$8='Liste opérations'!$AC$162,'Liste opérations'!AI183,IF($L$8='Liste opérations'!$B$233,'Liste opérations'!H254,IF($L$8='Liste opérations'!$K$232,'Liste opérations'!Q253,IF($L$8='Liste opérations'!$T$232,'Liste opérations'!Z253,IF($L$8='Liste opérations'!$AC$232,'Liste opérations'!AI253,IF($L$8='Liste opérations'!$B$56,'Liste opérations'!H77,FALSE))))))))))))))))))))</f>
        <v>0</v>
      </c>
      <c r="R91" s="102" t="b">
        <f>IF('Tableau de comparaison'!$L$8='Liste opérations'!$B$3,'Liste opérations'!I24,IF($L$8='Liste opérations'!$K$3,'Liste opérations'!R24,IF($L$8='Liste opérations'!$T$3,'Liste opérations'!AA24,IF($L$8='Liste opérations'!$AC$3,'Liste opérations'!AJ24,IF($L$8='Liste opérations'!H75,'Liste opérations'!I77,IF($L$8='Liste opérations'!$K$56,'Liste opérations'!R77,IF($L$8='Liste opérations'!$T$56,'Liste opérations'!AA77,IF($L$8='Liste opérations'!$AC$56,'Liste opérations'!AJ77,IF($L$8='Liste opérations'!$B$109,'Liste opérations'!I130,IF($L$8='Liste opérations'!$K$109,'Liste opérations'!R130,IF($L$8='Liste opérations'!$T$109,'Liste opérations'!AA130,IF($L$8='Liste opérations'!$AC$109,'Liste opérations'!AJ130,IF($L$8='Liste opérations'!$B$162,'Liste opérations'!I183,IF($L$8='Liste opérations'!$T$162,'Liste opérations'!AA183,IF($L$8='Liste opérations'!$AC$162,'Liste opérations'!AJ183,IF($L$8='Liste opérations'!$B$233,'Liste opérations'!I254,IF($L$8='Liste opérations'!$K$232,'Liste opérations'!R253,IF($L$8='Liste opérations'!$T$232,'Liste opérations'!AA253,IF($L$8='Liste opérations'!$AC$232,'Liste opérations'!AJ253,IF($L$8='Liste opérations'!$B$56,'Liste opérations'!I77,FALSE))))))))))))))))))))</f>
        <v>0</v>
      </c>
      <c r="S91" s="98" t="b">
        <f>IF('Tableau de comparaison'!$L$8='Liste opérations'!$B$3,'Liste opérations'!J24,IF($L$8='Liste opérations'!$K$3,'Liste opérations'!S24,IF($L$8='Liste opérations'!$T$3,'Liste opérations'!AB24,IF($L$8='Liste opérations'!$AC$3,'Liste opérations'!AK24,IF($L$8='Liste opérations'!I75,'Liste opérations'!J77,IF($L$8='Liste opérations'!$K$56,'Liste opérations'!S77,IF($L$8='Liste opérations'!$T$56,'Liste opérations'!AB77,IF($L$8='Liste opérations'!$AC$56,'Liste opérations'!AK77,IF($L$8='Liste opérations'!$B$109,'Liste opérations'!J130,IF($L$8='Liste opérations'!$K$109,'Liste opérations'!S130,IF($L$8='Liste opérations'!$T$109,'Liste opérations'!AB130,IF($L$8='Liste opérations'!$AC$109,'Liste opérations'!AK130,IF($L$8='Liste opérations'!$B$162,'Liste opérations'!J183,IF($L$8='Liste opérations'!$T$162,'Liste opérations'!AB183,IF($L$8='Liste opérations'!$AC$162,'Liste opérations'!#REF!,IF($L$8='Liste opérations'!$B$233,'Liste opérations'!AK183,IF($L$8='Liste opérations'!$K$232,'Liste opérations'!S253,IF($L$8='Liste opérations'!$T$232,'Liste opérations'!AB253,IF($L$8='Liste opérations'!$AC$232,'Liste opérations'!#REF!,IF($L$8='Liste opérations'!$B$56,'Liste opérations'!J77,FALSE))))))))))))))))))))</f>
        <v>0</v>
      </c>
      <c r="V91" s="11"/>
      <c r="W91" s="11"/>
      <c r="AN91" s="11"/>
      <c r="AO91" s="11"/>
      <c r="AP91" s="11"/>
      <c r="AQ91" s="11"/>
      <c r="AR91" s="11"/>
      <c r="AS91" s="11"/>
      <c r="AT91" s="2"/>
      <c r="AU91" s="2"/>
      <c r="AV91" s="2"/>
      <c r="AW91" s="2"/>
      <c r="AX91" s="2"/>
      <c r="AY91" s="2"/>
      <c r="AZ91" s="2"/>
      <c r="BA91" s="2"/>
      <c r="BB91" s="2"/>
      <c r="BC91" s="2"/>
      <c r="BD91" s="2"/>
      <c r="BE91" s="2"/>
      <c r="BF91" s="2"/>
      <c r="BG91" s="2"/>
      <c r="BH91" s="11"/>
      <c r="BI91" s="11"/>
      <c r="BJ91" s="11"/>
      <c r="BK91" s="11"/>
      <c r="BL91" s="2"/>
      <c r="BM91" s="2"/>
      <c r="BN91" s="11"/>
      <c r="BO91" s="2"/>
      <c r="BP91" s="2"/>
      <c r="BQ91" s="11"/>
      <c r="BR91" s="2"/>
      <c r="BS91" s="2"/>
      <c r="BT91" s="11"/>
      <c r="BU91" s="2"/>
      <c r="BV91" s="2"/>
      <c r="BW91" s="11"/>
      <c r="BX91" s="2"/>
      <c r="BY91" s="2"/>
      <c r="BZ91" s="11"/>
      <c r="CA91" s="2"/>
      <c r="CB91" s="2"/>
      <c r="CC91" s="11"/>
      <c r="CD91" s="2"/>
      <c r="CE91" s="2"/>
      <c r="CG91" s="2"/>
      <c r="CH91" s="2"/>
    </row>
    <row r="92" spans="2:86" ht="17.25" customHeight="1">
      <c r="B92" s="529"/>
      <c r="C92" s="70"/>
      <c r="D92" s="58"/>
      <c r="E92" s="61"/>
      <c r="F92" s="85"/>
      <c r="G92" s="67"/>
      <c r="H92" s="55"/>
      <c r="I92" s="81"/>
      <c r="K92" s="517"/>
      <c r="L92" s="101" t="b">
        <f>IF('Tableau de comparaison'!$L$8='Liste opérations'!$B$3,'Liste opérations'!C25,IF($L$8='Liste opérations'!$K$3,'Liste opérations'!L25,IF($L$8='Liste opérations'!$T$3,'Liste opérations'!U25,IF($L$8='Liste opérations'!$AC$3,'Liste opérations'!AD25,IF($L$8='Liste opérations'!B76,'Liste opérations'!C78,IF($L$8='Liste opérations'!$K$56,'Liste opérations'!L78,IF($L$8='Liste opérations'!$T$56,'Liste opérations'!U78,IF($L$8='Liste opérations'!$AC$56,'Liste opérations'!AD78,IF($L$8='Liste opérations'!$B$109,'Liste opérations'!C131,IF($L$8='Liste opérations'!$K$109,'Liste opérations'!L131,IF($L$8='Liste opérations'!$T$109,'Liste opérations'!U131,IF($L$8='Liste opérations'!$AC$109,'Liste opérations'!AD131,IF($L$8='Liste opérations'!$B$162,'Liste opérations'!C184,IF($L$8='Liste opérations'!$T$162,'Liste opérations'!U184,IF($L$8='Liste opérations'!$AC$162,'Liste opérations'!AD184,IF($L$8='Liste opérations'!$B$233,'Liste opérations'!C255,IF($L$8='Liste opérations'!$K$232,'Liste opérations'!L254,IF($L$8='Liste opérations'!$T$232,'Liste opérations'!U254,IF($L$8='Liste opérations'!$AC$232,'Liste opérations'!AD254,IF($L$8='Liste opérations'!$B$56,'Liste opérations'!C78,FALSE))))))))))))))))))))</f>
        <v>0</v>
      </c>
      <c r="M92" s="102" t="b">
        <f>IF('Tableau de comparaison'!$L$8='Liste opérations'!$B$3,'Liste opérations'!D25,IF($L$8='Liste opérations'!$K$3,'Liste opérations'!M25,IF($L$8='Liste opérations'!$T$3,'Liste opérations'!V25,IF($L$8='Liste opérations'!$AC$3,'Liste opérations'!AE25,IF($L$8='Liste opérations'!C76,'Liste opérations'!D78,IF($L$8='Liste opérations'!$K$56,'Liste opérations'!M78,IF($L$8='Liste opérations'!$T$56,'Liste opérations'!V78,IF($L$8='Liste opérations'!$AC$56,'Liste opérations'!AE78,IF($L$8='Liste opérations'!$B$109,'Liste opérations'!D131,IF($L$8='Liste opérations'!$K$109,'Liste opérations'!M131,IF($L$8='Liste opérations'!$T$109,'Liste opérations'!V131,IF($L$8='Liste opérations'!$AC$109,'Liste opérations'!AE131,IF($L$8='Liste opérations'!$B$162,'Liste opérations'!D184,IF($L$8='Liste opérations'!$T$162,'Liste opérations'!V184,IF($L$8='Liste opérations'!$AC$162,'Liste opérations'!AE184,IF($L$8='Liste opérations'!$B$233,'Liste opérations'!D255,IF($L$8='Liste opérations'!$K$232,'Liste opérations'!M254,IF($L$8='Liste opérations'!$T$232,'Liste opérations'!V254,IF($L$8='Liste opérations'!$AC$232,'Liste opérations'!AE254,IF($L$8='Liste opérations'!$B$56,'Liste opérations'!D78,FALSE))))))))))))))))))))</f>
        <v>0</v>
      </c>
      <c r="N92" s="102" t="b">
        <f>IF('Tableau de comparaison'!$L$8='Liste opérations'!$B$3,'Liste opérations'!E25,IF($L$8='Liste opérations'!$K$3,'Liste opérations'!N25,IF($L$8='Liste opérations'!$T$3,'Liste opérations'!W25,IF($L$8='Liste opérations'!$AC$3,'Liste opérations'!AF25,IF($L$8='Liste opérations'!D76,'Liste opérations'!E78,IF($L$8='Liste opérations'!$K$56,'Liste opérations'!N78,IF($L$8='Liste opérations'!$T$56,'Liste opérations'!W78,IF($L$8='Liste opérations'!$AC$56,'Liste opérations'!AF78,IF($L$8='Liste opérations'!$B$109,'Liste opérations'!E131,IF($L$8='Liste opérations'!$K$109,'Liste opérations'!N131,IF($L$8='Liste opérations'!$T$109,'Liste opérations'!W131,IF($L$8='Liste opérations'!$AC$109,'Liste opérations'!AF131,IF($L$8='Liste opérations'!$B$162,'Liste opérations'!E184,IF($L$8='Liste opérations'!$T$162,'Liste opérations'!W184,IF($L$8='Liste opérations'!$AC$162,'Liste opérations'!AF184,IF($L$8='Liste opérations'!$B$233,'Liste opérations'!E255,IF($L$8='Liste opérations'!$K$232,'Liste opérations'!N254,IF($L$8='Liste opérations'!$T$232,'Liste opérations'!W254,IF($L$8='Liste opérations'!$AC$232,'Liste opérations'!AF254,IF($L$8='Liste opérations'!$B$56,'Liste opérations'!E78,FALSE))))))))))))))))))))</f>
        <v>0</v>
      </c>
      <c r="O92" s="102" t="b">
        <f>IF('Tableau de comparaison'!$L$8='Liste opérations'!$B$3,'Liste opérations'!F25,IF($L$8='Liste opérations'!$K$3,'Liste opérations'!O25,IF($L$8='Liste opérations'!$T$3,'Liste opérations'!X25,IF($L$8='Liste opérations'!$AC$3,'Liste opérations'!AG25,IF($L$8='Liste opérations'!E76,'Liste opérations'!F78,IF($L$8='Liste opérations'!$K$56,'Liste opérations'!O78,IF($L$8='Liste opérations'!$T$56,'Liste opérations'!X78,IF($L$8='Liste opérations'!$AC$56,'Liste opérations'!AG78,IF($L$8='Liste opérations'!$B$109,'Liste opérations'!F131,IF($L$8='Liste opérations'!$K$109,'Liste opérations'!O131,IF($L$8='Liste opérations'!$T$109,'Liste opérations'!X131,IF($L$8='Liste opérations'!$AC$109,'Liste opérations'!AG131,IF($L$8='Liste opérations'!$B$162,'Liste opérations'!F184,IF($L$8='Liste opérations'!$T$162,'Liste opérations'!X184,IF($L$8='Liste opérations'!$AC$162,'Liste opérations'!AG184,IF($L$8='Liste opérations'!$B$233,'Liste opérations'!F255,IF($L$8='Liste opérations'!$K$232,'Liste opérations'!O254,IF($L$8='Liste opérations'!$T$232,'Liste opérations'!X254,IF($L$8='Liste opérations'!$AC$232,'Liste opérations'!AG254,IF($L$8='Liste opérations'!$B$56,'Liste opérations'!F78,FALSE))))))))))))))))))))</f>
        <v>0</v>
      </c>
      <c r="P92" s="102" t="b">
        <f>IF('Tableau de comparaison'!$L$8='Liste opérations'!$B$3,'Liste opérations'!G25,IF($L$8='Liste opérations'!$K$3,'Liste opérations'!P25,IF($L$8='Liste opérations'!$T$3,'Liste opérations'!Y25,IF($L$8='Liste opérations'!$AC$3,'Liste opérations'!AH25,IF($L$8='Liste opérations'!F76,'Liste opérations'!G78,IF($L$8='Liste opérations'!$K$56,'Liste opérations'!P78,IF($L$8='Liste opérations'!$T$56,'Liste opérations'!Y78,IF($L$8='Liste opérations'!$AC$56,'Liste opérations'!AH78,IF($L$8='Liste opérations'!$B$109,'Liste opérations'!G131,IF($L$8='Liste opérations'!$K$109,'Liste opérations'!P131,IF($L$8='Liste opérations'!$T$109,'Liste opérations'!Y131,IF($L$8='Liste opérations'!$AC$109,'Liste opérations'!AH131,IF($L$8='Liste opérations'!$B$162,'Liste opérations'!G184,IF($L$8='Liste opérations'!$T$162,'Liste opérations'!Y184,IF($L$8='Liste opérations'!$AC$162,'Liste opérations'!AH184,IF($L$8='Liste opérations'!$B$233,'Liste opérations'!G255,IF($L$8='Liste opérations'!$K$232,'Liste opérations'!P254,IF($L$8='Liste opérations'!$T$232,'Liste opérations'!Y254,IF($L$8='Liste opérations'!$AC$232,'Liste opérations'!AH254,IF($L$8='Liste opérations'!$B$56,'Liste opérations'!G78,FALSE))))))))))))))))))))</f>
        <v>0</v>
      </c>
      <c r="Q92" s="102" t="b">
        <f>IF('Tableau de comparaison'!$L$8='Liste opérations'!$B$3,'Liste opérations'!H25,IF($L$8='Liste opérations'!$K$3,'Liste opérations'!Q25,IF($L$8='Liste opérations'!$T$3,'Liste opérations'!Z25,IF($L$8='Liste opérations'!$AC$3,'Liste opérations'!AI25,IF($L$8='Liste opérations'!G76,'Liste opérations'!H78,IF($L$8='Liste opérations'!$K$56,'Liste opérations'!Q78,IF($L$8='Liste opérations'!$T$56,'Liste opérations'!Z78,IF($L$8='Liste opérations'!$AC$56,'Liste opérations'!AI78,IF($L$8='Liste opérations'!$B$109,'Liste opérations'!H131,IF($L$8='Liste opérations'!$K$109,'Liste opérations'!Q131,IF($L$8='Liste opérations'!$T$109,'Liste opérations'!Z131,IF($L$8='Liste opérations'!$AC$109,'Liste opérations'!AI131,IF($L$8='Liste opérations'!$B$162,'Liste opérations'!H184,IF($L$8='Liste opérations'!$T$162,'Liste opérations'!Z184,IF($L$8='Liste opérations'!$AC$162,'Liste opérations'!AI184,IF($L$8='Liste opérations'!$B$233,'Liste opérations'!H255,IF($L$8='Liste opérations'!$K$232,'Liste opérations'!Q254,IF($L$8='Liste opérations'!$T$232,'Liste opérations'!Z254,IF($L$8='Liste opérations'!$AC$232,'Liste opérations'!AI254,IF($L$8='Liste opérations'!$B$56,'Liste opérations'!H78,FALSE))))))))))))))))))))</f>
        <v>0</v>
      </c>
      <c r="R92" s="102" t="b">
        <f>IF('Tableau de comparaison'!$L$8='Liste opérations'!$B$3,'Liste opérations'!I25,IF($L$8='Liste opérations'!$K$3,'Liste opérations'!R25,IF($L$8='Liste opérations'!$T$3,'Liste opérations'!AA25,IF($L$8='Liste opérations'!$AC$3,'Liste opérations'!AJ25,IF($L$8='Liste opérations'!H76,'Liste opérations'!I78,IF($L$8='Liste opérations'!$K$56,'Liste opérations'!R78,IF($L$8='Liste opérations'!$T$56,'Liste opérations'!AA78,IF($L$8='Liste opérations'!$AC$56,'Liste opérations'!AJ78,IF($L$8='Liste opérations'!$B$109,'Liste opérations'!I131,IF($L$8='Liste opérations'!$K$109,'Liste opérations'!R131,IF($L$8='Liste opérations'!$T$109,'Liste opérations'!AA131,IF($L$8='Liste opérations'!$AC$109,'Liste opérations'!AJ131,IF($L$8='Liste opérations'!$B$162,'Liste opérations'!I184,IF($L$8='Liste opérations'!$T$162,'Liste opérations'!AA184,IF($L$8='Liste opérations'!$AC$162,'Liste opérations'!AJ184,IF($L$8='Liste opérations'!$B$233,'Liste opérations'!I255,IF($L$8='Liste opérations'!$K$232,'Liste opérations'!R254,IF($L$8='Liste opérations'!$T$232,'Liste opérations'!AA254,IF($L$8='Liste opérations'!$AC$232,'Liste opérations'!AJ254,IF($L$8='Liste opérations'!$B$56,'Liste opérations'!I78,FALSE))))))))))))))))))))</f>
        <v>0</v>
      </c>
      <c r="S92" s="98" t="b">
        <f>IF('Tableau de comparaison'!$L$8='Liste opérations'!$B$3,'Liste opérations'!J25,IF($L$8='Liste opérations'!$K$3,'Liste opérations'!S25,IF($L$8='Liste opérations'!$T$3,'Liste opérations'!AB25,IF($L$8='Liste opérations'!$AC$3,'Liste opérations'!AK25,IF($L$8='Liste opérations'!I76,'Liste opérations'!J78,IF($L$8='Liste opérations'!$K$56,'Liste opérations'!S78,IF($L$8='Liste opérations'!$T$56,'Liste opérations'!AB78,IF($L$8='Liste opérations'!$AC$56,'Liste opérations'!AK78,IF($L$8='Liste opérations'!$B$109,'Liste opérations'!J131,IF($L$8='Liste opérations'!$K$109,'Liste opérations'!S131,IF($L$8='Liste opérations'!$T$109,'Liste opérations'!AB131,IF($L$8='Liste opérations'!$AC$109,'Liste opérations'!AK131,IF($L$8='Liste opérations'!$B$162,'Liste opérations'!J184,IF($L$8='Liste opérations'!$T$162,'Liste opérations'!AB184,IF($L$8='Liste opérations'!$AC$162,'Liste opérations'!#REF!,IF($L$8='Liste opérations'!$B$233,'Liste opérations'!AK184,IF($L$8='Liste opérations'!$K$232,'Liste opérations'!S254,IF($L$8='Liste opérations'!$T$232,'Liste opérations'!AB254,IF($L$8='Liste opérations'!$AC$232,'Liste opérations'!#REF!,IF($L$8='Liste opérations'!$B$56,'Liste opérations'!J78,FALSE))))))))))))))))))))</f>
        <v>0</v>
      </c>
      <c r="V92" s="11"/>
      <c r="W92" s="11"/>
      <c r="AN92" s="11"/>
      <c r="AO92" s="11"/>
      <c r="AP92" s="11"/>
      <c r="AQ92" s="11"/>
      <c r="AR92" s="11"/>
      <c r="AS92" s="11"/>
      <c r="AT92" s="2"/>
      <c r="AU92" s="2"/>
      <c r="AV92" s="2"/>
      <c r="AW92" s="2"/>
      <c r="AX92" s="2"/>
      <c r="AY92" s="2"/>
      <c r="AZ92" s="2"/>
      <c r="BA92" s="2"/>
      <c r="BB92" s="2"/>
      <c r="BC92" s="2"/>
      <c r="BD92" s="2"/>
      <c r="BE92" s="2"/>
      <c r="BF92" s="2"/>
      <c r="BG92" s="2"/>
      <c r="BH92" s="11"/>
      <c r="BI92" s="11"/>
      <c r="BJ92" s="11"/>
      <c r="BK92" s="11"/>
      <c r="BL92" s="2"/>
      <c r="BM92" s="2"/>
      <c r="BN92" s="11"/>
      <c r="BO92" s="2"/>
      <c r="BP92" s="2"/>
      <c r="BQ92" s="11"/>
      <c r="BR92" s="2"/>
      <c r="BS92" s="2"/>
      <c r="BT92" s="11"/>
      <c r="BU92" s="2"/>
      <c r="BV92" s="2"/>
      <c r="BW92" s="11"/>
      <c r="BX92" s="2"/>
      <c r="BY92" s="2"/>
      <c r="BZ92" s="11"/>
      <c r="CA92" s="2"/>
      <c r="CB92" s="2"/>
      <c r="CC92" s="11"/>
      <c r="CD92" s="2"/>
      <c r="CE92" s="2"/>
      <c r="CG92" s="2"/>
      <c r="CH92" s="2"/>
    </row>
    <row r="93" spans="2:86" ht="17.25" customHeight="1">
      <c r="B93" s="529"/>
      <c r="C93" s="70"/>
      <c r="D93" s="58"/>
      <c r="E93" s="61"/>
      <c r="F93" s="85"/>
      <c r="G93" s="67"/>
      <c r="H93" s="55"/>
      <c r="I93" s="81"/>
      <c r="K93" s="517"/>
      <c r="L93" s="101" t="b">
        <f>IF('Tableau de comparaison'!$L$8='Liste opérations'!$B$3,'Liste opérations'!C26,IF($L$8='Liste opérations'!$K$3,'Liste opérations'!L26,IF($L$8='Liste opérations'!$T$3,'Liste opérations'!U26,IF($L$8='Liste opérations'!$AC$3,'Liste opérations'!AD26,IF($L$8='Liste opérations'!B77,'Liste opérations'!C79,IF($L$8='Liste opérations'!$K$56,'Liste opérations'!L79,IF($L$8='Liste opérations'!$T$56,'Liste opérations'!U79,IF($L$8='Liste opérations'!$AC$56,'Liste opérations'!AD79,IF($L$8='Liste opérations'!$B$109,'Liste opérations'!C132,IF($L$8='Liste opérations'!$K$109,'Liste opérations'!L132,IF($L$8='Liste opérations'!$T$109,'Liste opérations'!U132,IF($L$8='Liste opérations'!$AC$109,'Liste opérations'!AD132,IF($L$8='Liste opérations'!$B$162,'Liste opérations'!C185,IF($L$8='Liste opérations'!$T$162,'Liste opérations'!U185,IF($L$8='Liste opérations'!$AC$162,'Liste opérations'!AD185,IF($L$8='Liste opérations'!$B$233,'Liste opérations'!C256,IF($L$8='Liste opérations'!$K$232,'Liste opérations'!L255,IF($L$8='Liste opérations'!$T$232,'Liste opérations'!U255,IF($L$8='Liste opérations'!$AC$232,'Liste opérations'!AD255,IF($L$8='Liste opérations'!$B$56,'Liste opérations'!C79,FALSE))))))))))))))))))))</f>
        <v>0</v>
      </c>
      <c r="M93" s="102" t="b">
        <f>IF('Tableau de comparaison'!$L$8='Liste opérations'!$B$3,'Liste opérations'!D26,IF($L$8='Liste opérations'!$K$3,'Liste opérations'!M26,IF($L$8='Liste opérations'!$T$3,'Liste opérations'!V26,IF($L$8='Liste opérations'!$AC$3,'Liste opérations'!AE26,IF($L$8='Liste opérations'!C77,'Liste opérations'!D79,IF($L$8='Liste opérations'!$K$56,'Liste opérations'!M79,IF($L$8='Liste opérations'!$T$56,'Liste opérations'!V79,IF($L$8='Liste opérations'!$AC$56,'Liste opérations'!AE79,IF($L$8='Liste opérations'!$B$109,'Liste opérations'!D132,IF($L$8='Liste opérations'!$K$109,'Liste opérations'!M132,IF($L$8='Liste opérations'!$T$109,'Liste opérations'!V132,IF($L$8='Liste opérations'!$AC$109,'Liste opérations'!AE132,IF($L$8='Liste opérations'!$B$162,'Liste opérations'!D185,IF($L$8='Liste opérations'!$T$162,'Liste opérations'!V185,IF($L$8='Liste opérations'!$AC$162,'Liste opérations'!AE185,IF($L$8='Liste opérations'!$B$233,'Liste opérations'!D256,IF($L$8='Liste opérations'!$K$232,'Liste opérations'!M255,IF($L$8='Liste opérations'!$T$232,'Liste opérations'!V255,IF($L$8='Liste opérations'!$AC$232,'Liste opérations'!AE255,IF($L$8='Liste opérations'!$B$56,'Liste opérations'!D79,FALSE))))))))))))))))))))</f>
        <v>0</v>
      </c>
      <c r="N93" s="102" t="b">
        <f>IF('Tableau de comparaison'!$L$8='Liste opérations'!$B$3,'Liste opérations'!E26,IF($L$8='Liste opérations'!$K$3,'Liste opérations'!N26,IF($L$8='Liste opérations'!$T$3,'Liste opérations'!W26,IF($L$8='Liste opérations'!$AC$3,'Liste opérations'!AF26,IF($L$8='Liste opérations'!D77,'Liste opérations'!E79,IF($L$8='Liste opérations'!$K$56,'Liste opérations'!N79,IF($L$8='Liste opérations'!$T$56,'Liste opérations'!W79,IF($L$8='Liste opérations'!$AC$56,'Liste opérations'!AF79,IF($L$8='Liste opérations'!$B$109,'Liste opérations'!E132,IF($L$8='Liste opérations'!$K$109,'Liste opérations'!N132,IF($L$8='Liste opérations'!$T$109,'Liste opérations'!W132,IF($L$8='Liste opérations'!$AC$109,'Liste opérations'!AF132,IF($L$8='Liste opérations'!$B$162,'Liste opérations'!E185,IF($L$8='Liste opérations'!$T$162,'Liste opérations'!W185,IF($L$8='Liste opérations'!$AC$162,'Liste opérations'!AF185,IF($L$8='Liste opérations'!$B$233,'Liste opérations'!E256,IF($L$8='Liste opérations'!$K$232,'Liste opérations'!N255,IF($L$8='Liste opérations'!$T$232,'Liste opérations'!W255,IF($L$8='Liste opérations'!$AC$232,'Liste opérations'!AF255,IF($L$8='Liste opérations'!$B$56,'Liste opérations'!E79,FALSE))))))))))))))))))))</f>
        <v>0</v>
      </c>
      <c r="O93" s="102" t="b">
        <f>IF('Tableau de comparaison'!$L$8='Liste opérations'!$B$3,'Liste opérations'!F26,IF($L$8='Liste opérations'!$K$3,'Liste opérations'!O26,IF($L$8='Liste opérations'!$T$3,'Liste opérations'!X26,IF($L$8='Liste opérations'!$AC$3,'Liste opérations'!AG26,IF($L$8='Liste opérations'!E77,'Liste opérations'!F79,IF($L$8='Liste opérations'!$K$56,'Liste opérations'!O79,IF($L$8='Liste opérations'!$T$56,'Liste opérations'!X79,IF($L$8='Liste opérations'!$AC$56,'Liste opérations'!AG79,IF($L$8='Liste opérations'!$B$109,'Liste opérations'!F132,IF($L$8='Liste opérations'!$K$109,'Liste opérations'!O132,IF($L$8='Liste opérations'!$T$109,'Liste opérations'!X132,IF($L$8='Liste opérations'!$AC$109,'Liste opérations'!AG132,IF($L$8='Liste opérations'!$B$162,'Liste opérations'!F185,IF($L$8='Liste opérations'!$T$162,'Liste opérations'!X185,IF($L$8='Liste opérations'!$AC$162,'Liste opérations'!AG185,IF($L$8='Liste opérations'!$B$233,'Liste opérations'!F256,IF($L$8='Liste opérations'!$K$232,'Liste opérations'!O255,IF($L$8='Liste opérations'!$T$232,'Liste opérations'!X255,IF($L$8='Liste opérations'!$AC$232,'Liste opérations'!AG255,IF($L$8='Liste opérations'!$B$56,'Liste opérations'!F79,FALSE))))))))))))))))))))</f>
        <v>0</v>
      </c>
      <c r="P93" s="102" t="b">
        <f>IF('Tableau de comparaison'!$L$8='Liste opérations'!$B$3,'Liste opérations'!G26,IF($L$8='Liste opérations'!$K$3,'Liste opérations'!P26,IF($L$8='Liste opérations'!$T$3,'Liste opérations'!Y26,IF($L$8='Liste opérations'!$AC$3,'Liste opérations'!AH26,IF($L$8='Liste opérations'!F77,'Liste opérations'!G79,IF($L$8='Liste opérations'!$K$56,'Liste opérations'!P79,IF($L$8='Liste opérations'!$T$56,'Liste opérations'!Y79,IF($L$8='Liste opérations'!$AC$56,'Liste opérations'!AH79,IF($L$8='Liste opérations'!$B$109,'Liste opérations'!G132,IF($L$8='Liste opérations'!$K$109,'Liste opérations'!P132,IF($L$8='Liste opérations'!$T$109,'Liste opérations'!Y132,IF($L$8='Liste opérations'!$AC$109,'Liste opérations'!AH132,IF($L$8='Liste opérations'!$B$162,'Liste opérations'!G185,IF($L$8='Liste opérations'!$T$162,'Liste opérations'!Y185,IF($L$8='Liste opérations'!$AC$162,'Liste opérations'!AH185,IF($L$8='Liste opérations'!$B$233,'Liste opérations'!G256,IF($L$8='Liste opérations'!$K$232,'Liste opérations'!P255,IF($L$8='Liste opérations'!$T$232,'Liste opérations'!Y255,IF($L$8='Liste opérations'!$AC$232,'Liste opérations'!AH255,IF($L$8='Liste opérations'!$B$56,'Liste opérations'!G79,FALSE))))))))))))))))))))</f>
        <v>0</v>
      </c>
      <c r="Q93" s="102" t="b">
        <f>IF('Tableau de comparaison'!$L$8='Liste opérations'!$B$3,'Liste opérations'!H26,IF($L$8='Liste opérations'!$K$3,'Liste opérations'!Q26,IF($L$8='Liste opérations'!$T$3,'Liste opérations'!Z26,IF($L$8='Liste opérations'!$AC$3,'Liste opérations'!AI26,IF($L$8='Liste opérations'!G77,'Liste opérations'!H79,IF($L$8='Liste opérations'!$K$56,'Liste opérations'!Q79,IF($L$8='Liste opérations'!$T$56,'Liste opérations'!Z79,IF($L$8='Liste opérations'!$AC$56,'Liste opérations'!AI79,IF($L$8='Liste opérations'!$B$109,'Liste opérations'!H132,IF($L$8='Liste opérations'!$K$109,'Liste opérations'!Q132,IF($L$8='Liste opérations'!$T$109,'Liste opérations'!Z132,IF($L$8='Liste opérations'!$AC$109,'Liste opérations'!AI132,IF($L$8='Liste opérations'!$B$162,'Liste opérations'!H185,IF($L$8='Liste opérations'!$T$162,'Liste opérations'!Z185,IF($L$8='Liste opérations'!$AC$162,'Liste opérations'!AI185,IF($L$8='Liste opérations'!$B$233,'Liste opérations'!H256,IF($L$8='Liste opérations'!$K$232,'Liste opérations'!Q255,IF($L$8='Liste opérations'!$T$232,'Liste opérations'!Z255,IF($L$8='Liste opérations'!$AC$232,'Liste opérations'!AI255,IF($L$8='Liste opérations'!$B$56,'Liste opérations'!H79,FALSE))))))))))))))))))))</f>
        <v>0</v>
      </c>
      <c r="R93" s="102" t="b">
        <f>IF('Tableau de comparaison'!$L$8='Liste opérations'!$B$3,'Liste opérations'!I26,IF($L$8='Liste opérations'!$K$3,'Liste opérations'!R26,IF($L$8='Liste opérations'!$T$3,'Liste opérations'!AA26,IF($L$8='Liste opérations'!$AC$3,'Liste opérations'!AJ26,IF($L$8='Liste opérations'!H77,'Liste opérations'!I79,IF($L$8='Liste opérations'!$K$56,'Liste opérations'!R79,IF($L$8='Liste opérations'!$T$56,'Liste opérations'!AA79,IF($L$8='Liste opérations'!$AC$56,'Liste opérations'!AJ79,IF($L$8='Liste opérations'!$B$109,'Liste opérations'!I132,IF($L$8='Liste opérations'!$K$109,'Liste opérations'!R132,IF($L$8='Liste opérations'!$T$109,'Liste opérations'!AA132,IF($L$8='Liste opérations'!$AC$109,'Liste opérations'!AJ132,IF($L$8='Liste opérations'!$B$162,'Liste opérations'!I185,IF($L$8='Liste opérations'!$T$162,'Liste opérations'!AA185,IF($L$8='Liste opérations'!$AC$162,'Liste opérations'!AJ185,IF($L$8='Liste opérations'!$B$233,'Liste opérations'!I256,IF($L$8='Liste opérations'!$K$232,'Liste opérations'!R255,IF($L$8='Liste opérations'!$T$232,'Liste opérations'!AA255,IF($L$8='Liste opérations'!$AC$232,'Liste opérations'!AJ255,IF($L$8='Liste opérations'!$B$56,'Liste opérations'!I79,FALSE))))))))))))))))))))</f>
        <v>0</v>
      </c>
      <c r="S93" s="98" t="b">
        <f>IF('Tableau de comparaison'!$L$8='Liste opérations'!$B$3,'Liste opérations'!J26,IF($L$8='Liste opérations'!$K$3,'Liste opérations'!S26,IF($L$8='Liste opérations'!$T$3,'Liste opérations'!AB26,IF($L$8='Liste opérations'!$AC$3,'Liste opérations'!AK26,IF($L$8='Liste opérations'!I77,'Liste opérations'!J79,IF($L$8='Liste opérations'!$K$56,'Liste opérations'!S79,IF($L$8='Liste opérations'!$T$56,'Liste opérations'!AB79,IF($L$8='Liste opérations'!$AC$56,'Liste opérations'!AK79,IF($L$8='Liste opérations'!$B$109,'Liste opérations'!J132,IF($L$8='Liste opérations'!$K$109,'Liste opérations'!S132,IF($L$8='Liste opérations'!$T$109,'Liste opérations'!AB132,IF($L$8='Liste opérations'!$AC$109,'Liste opérations'!AK132,IF($L$8='Liste opérations'!$B$162,'Liste opérations'!J185,IF($L$8='Liste opérations'!$T$162,'Liste opérations'!AB185,IF($L$8='Liste opérations'!$AC$162,'Liste opérations'!#REF!,IF($L$8='Liste opérations'!$B$233,'Liste opérations'!AK185,IF($L$8='Liste opérations'!$K$232,'Liste opérations'!S255,IF($L$8='Liste opérations'!$T$232,'Liste opérations'!AB255,IF($L$8='Liste opérations'!$AC$232,'Liste opérations'!#REF!,IF($L$8='Liste opérations'!$B$56,'Liste opérations'!J79,FALSE))))))))))))))))))))</f>
        <v>0</v>
      </c>
      <c r="V93" s="11"/>
      <c r="W93" s="11"/>
      <c r="AN93" s="11"/>
      <c r="AO93" s="11"/>
      <c r="AP93" s="11"/>
      <c r="AQ93" s="11"/>
      <c r="AR93" s="11"/>
      <c r="AS93" s="11"/>
      <c r="AT93" s="2"/>
      <c r="AU93" s="2"/>
      <c r="AV93" s="2"/>
      <c r="AW93" s="2"/>
      <c r="AX93" s="2"/>
      <c r="AY93" s="2"/>
      <c r="AZ93" s="2"/>
      <c r="BA93" s="2"/>
      <c r="BB93" s="2"/>
      <c r="BC93" s="2"/>
      <c r="BD93" s="2"/>
      <c r="BE93" s="2"/>
      <c r="BF93" s="2"/>
      <c r="BG93" s="2"/>
      <c r="BH93" s="11"/>
      <c r="BI93" s="11"/>
      <c r="BJ93" s="11"/>
      <c r="BK93" s="11"/>
      <c r="BL93" s="2"/>
      <c r="BM93" s="2"/>
      <c r="BN93" s="11"/>
      <c r="BO93" s="2"/>
      <c r="BP93" s="2"/>
      <c r="BQ93" s="11"/>
      <c r="BR93" s="2"/>
      <c r="BS93" s="2"/>
      <c r="BT93" s="11"/>
      <c r="BU93" s="2"/>
      <c r="BV93" s="2"/>
      <c r="BW93" s="11"/>
      <c r="BX93" s="2"/>
      <c r="BY93" s="2"/>
      <c r="BZ93" s="11"/>
      <c r="CA93" s="2"/>
      <c r="CB93" s="2"/>
      <c r="CC93" s="11"/>
      <c r="CD93" s="2"/>
      <c r="CE93" s="2"/>
      <c r="CG93" s="2"/>
      <c r="CH93" s="2"/>
    </row>
    <row r="94" spans="2:86" ht="17.25" customHeight="1">
      <c r="B94" s="529"/>
      <c r="C94" s="70"/>
      <c r="D94" s="58"/>
      <c r="E94" s="61"/>
      <c r="F94" s="85"/>
      <c r="G94" s="67"/>
      <c r="H94" s="55"/>
      <c r="I94" s="81"/>
      <c r="K94" s="517"/>
      <c r="L94" s="101" t="b">
        <f>IF('Tableau de comparaison'!$L$8='Liste opérations'!$B$3,'Liste opérations'!C27,IF($L$8='Liste opérations'!$K$3,'Liste opérations'!L27,IF($L$8='Liste opérations'!$T$3,'Liste opérations'!U27,IF($L$8='Liste opérations'!$AC$3,'Liste opérations'!AD27,IF($L$8='Liste opérations'!B78,'Liste opérations'!C80,IF($L$8='Liste opérations'!$K$56,'Liste opérations'!L80,IF($L$8='Liste opérations'!$T$56,'Liste opérations'!U80,IF($L$8='Liste opérations'!$AC$56,'Liste opérations'!AD80,IF($L$8='Liste opérations'!$B$109,'Liste opérations'!C133,IF($L$8='Liste opérations'!$K$109,'Liste opérations'!L133,IF($L$8='Liste opérations'!$T$109,'Liste opérations'!U133,IF($L$8='Liste opérations'!$AC$109,'Liste opérations'!AD133,IF($L$8='Liste opérations'!$B$162,'Liste opérations'!C186,IF($L$8='Liste opérations'!$T$162,'Liste opérations'!U186,IF($L$8='Liste opérations'!$AC$162,'Liste opérations'!AD186,IF($L$8='Liste opérations'!$B$233,'Liste opérations'!C257,IF($L$8='Liste opérations'!$K$232,'Liste opérations'!L256,IF($L$8='Liste opérations'!$T$232,'Liste opérations'!U256,IF($L$8='Liste opérations'!$AC$232,'Liste opérations'!AD256,IF($L$8='Liste opérations'!$B$56,'Liste opérations'!C80,FALSE))))))))))))))))))))</f>
        <v>0</v>
      </c>
      <c r="M94" s="102" t="b">
        <f>IF('Tableau de comparaison'!$L$8='Liste opérations'!$B$3,'Liste opérations'!D27,IF($L$8='Liste opérations'!$K$3,'Liste opérations'!M27,IF($L$8='Liste opérations'!$T$3,'Liste opérations'!V27,IF($L$8='Liste opérations'!$AC$3,'Liste opérations'!AE27,IF($L$8='Liste opérations'!C78,'Liste opérations'!D80,IF($L$8='Liste opérations'!$K$56,'Liste opérations'!M80,IF($L$8='Liste opérations'!$T$56,'Liste opérations'!V80,IF($L$8='Liste opérations'!$AC$56,'Liste opérations'!AE80,IF($L$8='Liste opérations'!$B$109,'Liste opérations'!D133,IF($L$8='Liste opérations'!$K$109,'Liste opérations'!M133,IF($L$8='Liste opérations'!$T$109,'Liste opérations'!V133,IF($L$8='Liste opérations'!$AC$109,'Liste opérations'!AE133,IF($L$8='Liste opérations'!$B$162,'Liste opérations'!D186,IF($L$8='Liste opérations'!$T$162,'Liste opérations'!V186,IF($L$8='Liste opérations'!$AC$162,'Liste opérations'!AE186,IF($L$8='Liste opérations'!$B$233,'Liste opérations'!D257,IF($L$8='Liste opérations'!$K$232,'Liste opérations'!M256,IF($L$8='Liste opérations'!$T$232,'Liste opérations'!V256,IF($L$8='Liste opérations'!$AC$232,'Liste opérations'!AE256,IF($L$8='Liste opérations'!$B$56,'Liste opérations'!D80,FALSE))))))))))))))))))))</f>
        <v>0</v>
      </c>
      <c r="N94" s="102" t="b">
        <f>IF('Tableau de comparaison'!$L$8='Liste opérations'!$B$3,'Liste opérations'!E27,IF($L$8='Liste opérations'!$K$3,'Liste opérations'!N27,IF($L$8='Liste opérations'!$T$3,'Liste opérations'!W27,IF($L$8='Liste opérations'!$AC$3,'Liste opérations'!AF27,IF($L$8='Liste opérations'!D78,'Liste opérations'!E80,IF($L$8='Liste opérations'!$K$56,'Liste opérations'!N80,IF($L$8='Liste opérations'!$T$56,'Liste opérations'!W80,IF($L$8='Liste opérations'!$AC$56,'Liste opérations'!AF80,IF($L$8='Liste opérations'!$B$109,'Liste opérations'!E133,IF($L$8='Liste opérations'!$K$109,'Liste opérations'!N133,IF($L$8='Liste opérations'!$T$109,'Liste opérations'!W133,IF($L$8='Liste opérations'!$AC$109,'Liste opérations'!AF133,IF($L$8='Liste opérations'!$B$162,'Liste opérations'!E186,IF($L$8='Liste opérations'!$T$162,'Liste opérations'!W186,IF($L$8='Liste opérations'!$AC$162,'Liste opérations'!AF186,IF($L$8='Liste opérations'!$B$233,'Liste opérations'!E257,IF($L$8='Liste opérations'!$K$232,'Liste opérations'!N256,IF($L$8='Liste opérations'!$T$232,'Liste opérations'!W256,IF($L$8='Liste opérations'!$AC$232,'Liste opérations'!AF256,IF($L$8='Liste opérations'!$B$56,'Liste opérations'!E80,FALSE))))))))))))))))))))</f>
        <v>0</v>
      </c>
      <c r="O94" s="102" t="b">
        <f>IF('Tableau de comparaison'!$L$8='Liste opérations'!$B$3,'Liste opérations'!F27,IF($L$8='Liste opérations'!$K$3,'Liste opérations'!O27,IF($L$8='Liste opérations'!$T$3,'Liste opérations'!X27,IF($L$8='Liste opérations'!$AC$3,'Liste opérations'!AG27,IF($L$8='Liste opérations'!E78,'Liste opérations'!F80,IF($L$8='Liste opérations'!$K$56,'Liste opérations'!O80,IF($L$8='Liste opérations'!$T$56,'Liste opérations'!X80,IF($L$8='Liste opérations'!$AC$56,'Liste opérations'!AG80,IF($L$8='Liste opérations'!$B$109,'Liste opérations'!F133,IF($L$8='Liste opérations'!$K$109,'Liste opérations'!O133,IF($L$8='Liste opérations'!$T$109,'Liste opérations'!X133,IF($L$8='Liste opérations'!$AC$109,'Liste opérations'!AG133,IF($L$8='Liste opérations'!$B$162,'Liste opérations'!F186,IF($L$8='Liste opérations'!$T$162,'Liste opérations'!X186,IF($L$8='Liste opérations'!$AC$162,'Liste opérations'!AG186,IF($L$8='Liste opérations'!$B$233,'Liste opérations'!F257,IF($L$8='Liste opérations'!$K$232,'Liste opérations'!O256,IF($L$8='Liste opérations'!$T$232,'Liste opérations'!X256,IF($L$8='Liste opérations'!$AC$232,'Liste opérations'!AG256,IF($L$8='Liste opérations'!$B$56,'Liste opérations'!F80,FALSE))))))))))))))))))))</f>
        <v>0</v>
      </c>
      <c r="P94" s="102" t="b">
        <f>IF('Tableau de comparaison'!$L$8='Liste opérations'!$B$3,'Liste opérations'!G27,IF($L$8='Liste opérations'!$K$3,'Liste opérations'!P27,IF($L$8='Liste opérations'!$T$3,'Liste opérations'!Y27,IF($L$8='Liste opérations'!$AC$3,'Liste opérations'!AH27,IF($L$8='Liste opérations'!F78,'Liste opérations'!G80,IF($L$8='Liste opérations'!$K$56,'Liste opérations'!P80,IF($L$8='Liste opérations'!$T$56,'Liste opérations'!Y80,IF($L$8='Liste opérations'!$AC$56,'Liste opérations'!AH80,IF($L$8='Liste opérations'!$B$109,'Liste opérations'!G133,IF($L$8='Liste opérations'!$K$109,'Liste opérations'!P133,IF($L$8='Liste opérations'!$T$109,'Liste opérations'!Y133,IF($L$8='Liste opérations'!$AC$109,'Liste opérations'!AH133,IF($L$8='Liste opérations'!$B$162,'Liste opérations'!G186,IF($L$8='Liste opérations'!$T$162,'Liste opérations'!Y186,IF($L$8='Liste opérations'!$AC$162,'Liste opérations'!AH186,IF($L$8='Liste opérations'!$B$233,'Liste opérations'!G257,IF($L$8='Liste opérations'!$K$232,'Liste opérations'!P256,IF($L$8='Liste opérations'!$T$232,'Liste opérations'!Y256,IF($L$8='Liste opérations'!$AC$232,'Liste opérations'!AH256,IF($L$8='Liste opérations'!$B$56,'Liste opérations'!G80,FALSE))))))))))))))))))))</f>
        <v>0</v>
      </c>
      <c r="Q94" s="102" t="b">
        <f>IF('Tableau de comparaison'!$L$8='Liste opérations'!$B$3,'Liste opérations'!H27,IF($L$8='Liste opérations'!$K$3,'Liste opérations'!Q27,IF($L$8='Liste opérations'!$T$3,'Liste opérations'!Z27,IF($L$8='Liste opérations'!$AC$3,'Liste opérations'!AI27,IF($L$8='Liste opérations'!G78,'Liste opérations'!H80,IF($L$8='Liste opérations'!$K$56,'Liste opérations'!Q80,IF($L$8='Liste opérations'!$T$56,'Liste opérations'!Z80,IF($L$8='Liste opérations'!$AC$56,'Liste opérations'!AI80,IF($L$8='Liste opérations'!$B$109,'Liste opérations'!H133,IF($L$8='Liste opérations'!$K$109,'Liste opérations'!Q133,IF($L$8='Liste opérations'!$T$109,'Liste opérations'!Z133,IF($L$8='Liste opérations'!$AC$109,'Liste opérations'!AI133,IF($L$8='Liste opérations'!$B$162,'Liste opérations'!H186,IF($L$8='Liste opérations'!$T$162,'Liste opérations'!Z186,IF($L$8='Liste opérations'!$AC$162,'Liste opérations'!AI186,IF($L$8='Liste opérations'!$B$233,'Liste opérations'!H257,IF($L$8='Liste opérations'!$K$232,'Liste opérations'!Q256,IF($L$8='Liste opérations'!$T$232,'Liste opérations'!Z256,IF($L$8='Liste opérations'!$AC$232,'Liste opérations'!AI256,IF($L$8='Liste opérations'!$B$56,'Liste opérations'!H80,FALSE))))))))))))))))))))</f>
        <v>0</v>
      </c>
      <c r="R94" s="102" t="b">
        <f>IF('Tableau de comparaison'!$L$8='Liste opérations'!$B$3,'Liste opérations'!I27,IF($L$8='Liste opérations'!$K$3,'Liste opérations'!R27,IF($L$8='Liste opérations'!$T$3,'Liste opérations'!AA27,IF($L$8='Liste opérations'!$AC$3,'Liste opérations'!AJ27,IF($L$8='Liste opérations'!H78,'Liste opérations'!I80,IF($L$8='Liste opérations'!$K$56,'Liste opérations'!R80,IF($L$8='Liste opérations'!$T$56,'Liste opérations'!AA80,IF($L$8='Liste opérations'!$AC$56,'Liste opérations'!AJ80,IF($L$8='Liste opérations'!$B$109,'Liste opérations'!I133,IF($L$8='Liste opérations'!$K$109,'Liste opérations'!R133,IF($L$8='Liste opérations'!$T$109,'Liste opérations'!AA133,IF($L$8='Liste opérations'!$AC$109,'Liste opérations'!AJ133,IF($L$8='Liste opérations'!$B$162,'Liste opérations'!I186,IF($L$8='Liste opérations'!$T$162,'Liste opérations'!AA186,IF($L$8='Liste opérations'!$AC$162,'Liste opérations'!AJ186,IF($L$8='Liste opérations'!$B$233,'Liste opérations'!I257,IF($L$8='Liste opérations'!$K$232,'Liste opérations'!R256,IF($L$8='Liste opérations'!$T$232,'Liste opérations'!AA256,IF($L$8='Liste opérations'!$AC$232,'Liste opérations'!AJ256,IF($L$8='Liste opérations'!$B$56,'Liste opérations'!I80,FALSE))))))))))))))))))))</f>
        <v>0</v>
      </c>
      <c r="S94" s="98" t="b">
        <f>IF('Tableau de comparaison'!$L$8='Liste opérations'!$B$3,'Liste opérations'!J27,IF($L$8='Liste opérations'!$K$3,'Liste opérations'!S27,IF($L$8='Liste opérations'!$T$3,'Liste opérations'!AB27,IF($L$8='Liste opérations'!$AC$3,'Liste opérations'!AK27,IF($L$8='Liste opérations'!I78,'Liste opérations'!J80,IF($L$8='Liste opérations'!$K$56,'Liste opérations'!S80,IF($L$8='Liste opérations'!$T$56,'Liste opérations'!AB80,IF($L$8='Liste opérations'!$AC$56,'Liste opérations'!AK80,IF($L$8='Liste opérations'!$B$109,'Liste opérations'!J133,IF($L$8='Liste opérations'!$K$109,'Liste opérations'!S133,IF($L$8='Liste opérations'!$T$109,'Liste opérations'!AB133,IF($L$8='Liste opérations'!$AC$109,'Liste opérations'!AK133,IF($L$8='Liste opérations'!$B$162,'Liste opérations'!J186,IF($L$8='Liste opérations'!$T$162,'Liste opérations'!AB186,IF($L$8='Liste opérations'!$AC$162,'Liste opérations'!#REF!,IF($L$8='Liste opérations'!$B$233,'Liste opérations'!AK186,IF($L$8='Liste opérations'!$K$232,'Liste opérations'!S256,IF($L$8='Liste opérations'!$T$232,'Liste opérations'!AB256,IF($L$8='Liste opérations'!$AC$232,'Liste opérations'!#REF!,IF($L$8='Liste opérations'!$B$56,'Liste opérations'!J80,FALSE))))))))))))))))))))</f>
        <v>0</v>
      </c>
      <c r="V94" s="11"/>
      <c r="W94" s="11"/>
      <c r="AN94" s="11"/>
      <c r="AO94" s="11"/>
      <c r="AP94" s="11"/>
      <c r="AQ94" s="11"/>
      <c r="AR94" s="11"/>
      <c r="AS94" s="11"/>
      <c r="AT94" s="2"/>
      <c r="AU94" s="2"/>
      <c r="AV94" s="2"/>
      <c r="AW94" s="2"/>
      <c r="AX94" s="2"/>
      <c r="AY94" s="2"/>
      <c r="AZ94" s="2"/>
      <c r="BA94" s="2"/>
      <c r="BB94" s="2"/>
      <c r="BC94" s="2"/>
      <c r="BD94" s="2"/>
      <c r="BE94" s="2"/>
      <c r="BF94" s="2"/>
      <c r="BG94" s="2"/>
      <c r="BH94" s="11"/>
      <c r="BI94" s="11"/>
      <c r="BJ94" s="11"/>
      <c r="BK94" s="11"/>
      <c r="BL94" s="2"/>
      <c r="BM94" s="2"/>
      <c r="BN94" s="11"/>
      <c r="BO94" s="2"/>
      <c r="BP94" s="2"/>
      <c r="BQ94" s="11"/>
      <c r="BR94" s="2"/>
      <c r="BS94" s="2"/>
      <c r="BT94" s="11"/>
      <c r="BU94" s="2"/>
      <c r="BV94" s="2"/>
      <c r="BW94" s="11"/>
      <c r="BX94" s="2"/>
      <c r="BY94" s="2"/>
      <c r="BZ94" s="11"/>
      <c r="CA94" s="2"/>
      <c r="CB94" s="2"/>
      <c r="CC94" s="11"/>
      <c r="CD94" s="2"/>
      <c r="CE94" s="2"/>
      <c r="CG94" s="2"/>
      <c r="CH94" s="2"/>
    </row>
    <row r="95" spans="2:86" ht="17.25" customHeight="1" thickBot="1">
      <c r="B95" s="530"/>
      <c r="C95" s="71"/>
      <c r="D95" s="59"/>
      <c r="E95" s="62"/>
      <c r="F95" s="65"/>
      <c r="G95" s="68"/>
      <c r="H95" s="56"/>
      <c r="I95" s="82"/>
      <c r="K95" s="518"/>
      <c r="L95" s="101" t="b">
        <f>IF('Tableau de comparaison'!$L$8='Liste opérations'!$B$3,'Liste opérations'!C28,IF($L$8='Liste opérations'!$K$3,'Liste opérations'!L28,IF($L$8='Liste opérations'!$T$3,'Liste opérations'!U28,IF($L$8='Liste opérations'!$AC$3,'Liste opérations'!AD28,IF($L$8='Liste opérations'!B79,'Liste opérations'!C81,IF($L$8='Liste opérations'!$K$56,'Liste opérations'!L81,IF($L$8='Liste opérations'!$T$56,'Liste opérations'!U81,IF($L$8='Liste opérations'!$AC$56,'Liste opérations'!AD81,IF($L$8='Liste opérations'!$B$109,'Liste opérations'!C134,IF($L$8='Liste opérations'!$K$109,'Liste opérations'!L134,IF($L$8='Liste opérations'!$T$109,'Liste opérations'!U134,IF($L$8='Liste opérations'!$AC$109,'Liste opérations'!AD134,IF($L$8='Liste opérations'!$B$162,'Liste opérations'!C187,IF($L$8='Liste opérations'!$T$162,'Liste opérations'!U187,IF($L$8='Liste opérations'!$AC$162,'Liste opérations'!AD187,IF($L$8='Liste opérations'!$B$233,'Liste opérations'!C258,IF($L$8='Liste opérations'!$K$232,'Liste opérations'!L257,IF($L$8='Liste opérations'!$T$232,'Liste opérations'!U257,IF($L$8='Liste opérations'!$AC$232,'Liste opérations'!AD257,IF($L$8='Liste opérations'!$B$56,'Liste opérations'!C81,FALSE))))))))))))))))))))</f>
        <v>0</v>
      </c>
      <c r="M95" s="102" t="b">
        <f>IF('Tableau de comparaison'!$L$8='Liste opérations'!$B$3,'Liste opérations'!D28,IF($L$8='Liste opérations'!$K$3,'Liste opérations'!M28,IF($L$8='Liste opérations'!$T$3,'Liste opérations'!V28,IF($L$8='Liste opérations'!$AC$3,'Liste opérations'!AE28,IF($L$8='Liste opérations'!C79,'Liste opérations'!D81,IF($L$8='Liste opérations'!$K$56,'Liste opérations'!M81,IF($L$8='Liste opérations'!$T$56,'Liste opérations'!V81,IF($L$8='Liste opérations'!$AC$56,'Liste opérations'!AE81,IF($L$8='Liste opérations'!$B$109,'Liste opérations'!D134,IF($L$8='Liste opérations'!$K$109,'Liste opérations'!M134,IF($L$8='Liste opérations'!$T$109,'Liste opérations'!V134,IF($L$8='Liste opérations'!$AC$109,'Liste opérations'!AE134,IF($L$8='Liste opérations'!$B$162,'Liste opérations'!D187,IF($L$8='Liste opérations'!$T$162,'Liste opérations'!V187,IF($L$8='Liste opérations'!$AC$162,'Liste opérations'!AE187,IF($L$8='Liste opérations'!$B$233,'Liste opérations'!D258,IF($L$8='Liste opérations'!$K$232,'Liste opérations'!M257,IF($L$8='Liste opérations'!$T$232,'Liste opérations'!V257,IF($L$8='Liste opérations'!$AC$232,'Liste opérations'!AE257,IF($L$8='Liste opérations'!$B$56,'Liste opérations'!D81,FALSE))))))))))))))))))))</f>
        <v>0</v>
      </c>
      <c r="N95" s="102" t="b">
        <f>IF('Tableau de comparaison'!$L$8='Liste opérations'!$B$3,'Liste opérations'!E28,IF($L$8='Liste opérations'!$K$3,'Liste opérations'!N28,IF($L$8='Liste opérations'!$T$3,'Liste opérations'!W28,IF($L$8='Liste opérations'!$AC$3,'Liste opérations'!AF28,IF($L$8='Liste opérations'!D79,'Liste opérations'!E81,IF($L$8='Liste opérations'!$K$56,'Liste opérations'!N81,IF($L$8='Liste opérations'!$T$56,'Liste opérations'!W81,IF($L$8='Liste opérations'!$AC$56,'Liste opérations'!AF81,IF($L$8='Liste opérations'!$B$109,'Liste opérations'!E134,IF($L$8='Liste opérations'!$K$109,'Liste opérations'!N134,IF($L$8='Liste opérations'!$T$109,'Liste opérations'!W134,IF($L$8='Liste opérations'!$AC$109,'Liste opérations'!AF134,IF($L$8='Liste opérations'!$B$162,'Liste opérations'!E187,IF($L$8='Liste opérations'!$T$162,'Liste opérations'!W187,IF($L$8='Liste opérations'!$AC$162,'Liste opérations'!AF187,IF($L$8='Liste opérations'!$B$233,'Liste opérations'!E258,IF($L$8='Liste opérations'!$K$232,'Liste opérations'!N257,IF($L$8='Liste opérations'!$T$232,'Liste opérations'!W257,IF($L$8='Liste opérations'!$AC$232,'Liste opérations'!AF257,IF($L$8='Liste opérations'!$B$56,'Liste opérations'!E81,FALSE))))))))))))))))))))</f>
        <v>0</v>
      </c>
      <c r="O95" s="102" t="b">
        <f>IF('Tableau de comparaison'!$L$8='Liste opérations'!$B$3,'Liste opérations'!F28,IF($L$8='Liste opérations'!$K$3,'Liste opérations'!O28,IF($L$8='Liste opérations'!$T$3,'Liste opérations'!X28,IF($L$8='Liste opérations'!$AC$3,'Liste opérations'!AG28,IF($L$8='Liste opérations'!E79,'Liste opérations'!F81,IF($L$8='Liste opérations'!$K$56,'Liste opérations'!O81,IF($L$8='Liste opérations'!$T$56,'Liste opérations'!X81,IF($L$8='Liste opérations'!$AC$56,'Liste opérations'!AG81,IF($L$8='Liste opérations'!$B$109,'Liste opérations'!F134,IF($L$8='Liste opérations'!$K$109,'Liste opérations'!O134,IF($L$8='Liste opérations'!$T$109,'Liste opérations'!X134,IF($L$8='Liste opérations'!$AC$109,'Liste opérations'!AG134,IF($L$8='Liste opérations'!$B$162,'Liste opérations'!F187,IF($L$8='Liste opérations'!$T$162,'Liste opérations'!X187,IF($L$8='Liste opérations'!$AC$162,'Liste opérations'!AG187,IF($L$8='Liste opérations'!$B$233,'Liste opérations'!F258,IF($L$8='Liste opérations'!$K$232,'Liste opérations'!O257,IF($L$8='Liste opérations'!$T$232,'Liste opérations'!X257,IF($L$8='Liste opérations'!$AC$232,'Liste opérations'!AG257,IF($L$8='Liste opérations'!$B$56,'Liste opérations'!F81,FALSE))))))))))))))))))))</f>
        <v>0</v>
      </c>
      <c r="P95" s="102" t="b">
        <f>IF('Tableau de comparaison'!$L$8='Liste opérations'!$B$3,'Liste opérations'!G28,IF($L$8='Liste opérations'!$K$3,'Liste opérations'!P28,IF($L$8='Liste opérations'!$T$3,'Liste opérations'!Y28,IF($L$8='Liste opérations'!$AC$3,'Liste opérations'!AH28,IF($L$8='Liste opérations'!F79,'Liste opérations'!G81,IF($L$8='Liste opérations'!$K$56,'Liste opérations'!P81,IF($L$8='Liste opérations'!$T$56,'Liste opérations'!Y81,IF($L$8='Liste opérations'!$AC$56,'Liste opérations'!AH81,IF($L$8='Liste opérations'!$B$109,'Liste opérations'!G134,IF($L$8='Liste opérations'!$K$109,'Liste opérations'!P134,IF($L$8='Liste opérations'!$T$109,'Liste opérations'!Y134,IF($L$8='Liste opérations'!$AC$109,'Liste opérations'!AH134,IF($L$8='Liste opérations'!$B$162,'Liste opérations'!G187,IF($L$8='Liste opérations'!$T$162,'Liste opérations'!Y187,IF($L$8='Liste opérations'!$AC$162,'Liste opérations'!AH187,IF($L$8='Liste opérations'!$B$233,'Liste opérations'!G258,IF($L$8='Liste opérations'!$K$232,'Liste opérations'!P257,IF($L$8='Liste opérations'!$T$232,'Liste opérations'!Y257,IF($L$8='Liste opérations'!$AC$232,'Liste opérations'!AH257,IF($L$8='Liste opérations'!$B$56,'Liste opérations'!G81,FALSE))))))))))))))))))))</f>
        <v>0</v>
      </c>
      <c r="Q95" s="102" t="b">
        <f>IF('Tableau de comparaison'!$L$8='Liste opérations'!$B$3,'Liste opérations'!H28,IF($L$8='Liste opérations'!$K$3,'Liste opérations'!Q28,IF($L$8='Liste opérations'!$T$3,'Liste opérations'!Z28,IF($L$8='Liste opérations'!$AC$3,'Liste opérations'!AI28,IF($L$8='Liste opérations'!G79,'Liste opérations'!H81,IF($L$8='Liste opérations'!$K$56,'Liste opérations'!Q81,IF($L$8='Liste opérations'!$T$56,'Liste opérations'!Z81,IF($L$8='Liste opérations'!$AC$56,'Liste opérations'!AI81,IF($L$8='Liste opérations'!$B$109,'Liste opérations'!H134,IF($L$8='Liste opérations'!$K$109,'Liste opérations'!Q134,IF($L$8='Liste opérations'!$T$109,'Liste opérations'!Z134,IF($L$8='Liste opérations'!$AC$109,'Liste opérations'!AI134,IF($L$8='Liste opérations'!$B$162,'Liste opérations'!H187,IF($L$8='Liste opérations'!$T$162,'Liste opérations'!Z187,IF($L$8='Liste opérations'!$AC$162,'Liste opérations'!AI187,IF($L$8='Liste opérations'!$B$233,'Liste opérations'!H258,IF($L$8='Liste opérations'!$K$232,'Liste opérations'!Q257,IF($L$8='Liste opérations'!$T$232,'Liste opérations'!Z257,IF($L$8='Liste opérations'!$AC$232,'Liste opérations'!AI257,IF($L$8='Liste opérations'!$B$56,'Liste opérations'!H81,FALSE))))))))))))))))))))</f>
        <v>0</v>
      </c>
      <c r="R95" s="102" t="b">
        <f>IF('Tableau de comparaison'!$L$8='Liste opérations'!$B$3,'Liste opérations'!I28,IF($L$8='Liste opérations'!$K$3,'Liste opérations'!R28,IF($L$8='Liste opérations'!$T$3,'Liste opérations'!AA28,IF($L$8='Liste opérations'!$AC$3,'Liste opérations'!AJ28,IF($L$8='Liste opérations'!H79,'Liste opérations'!I81,IF($L$8='Liste opérations'!$K$56,'Liste opérations'!R81,IF($L$8='Liste opérations'!$T$56,'Liste opérations'!AA81,IF($L$8='Liste opérations'!$AC$56,'Liste opérations'!AJ81,IF($L$8='Liste opérations'!$B$109,'Liste opérations'!I134,IF($L$8='Liste opérations'!$K$109,'Liste opérations'!R134,IF($L$8='Liste opérations'!$T$109,'Liste opérations'!AA134,IF($L$8='Liste opérations'!$AC$109,'Liste opérations'!AJ134,IF($L$8='Liste opérations'!$B$162,'Liste opérations'!I187,IF($L$8='Liste opérations'!$T$162,'Liste opérations'!AA187,IF($L$8='Liste opérations'!$AC$162,'Liste opérations'!AJ187,IF($L$8='Liste opérations'!$B$233,'Liste opérations'!I258,IF($L$8='Liste opérations'!$K$232,'Liste opérations'!R257,IF($L$8='Liste opérations'!$T$232,'Liste opérations'!AA257,IF($L$8='Liste opérations'!$AC$232,'Liste opérations'!AJ257,IF($L$8='Liste opérations'!$B$56,'Liste opérations'!I81,FALSE))))))))))))))))))))</f>
        <v>0</v>
      </c>
      <c r="S95" s="98" t="b">
        <f>IF('Tableau de comparaison'!$L$8='Liste opérations'!$B$3,'Liste opérations'!J28,IF($L$8='Liste opérations'!$K$3,'Liste opérations'!S28,IF($L$8='Liste opérations'!$T$3,'Liste opérations'!AB28,IF($L$8='Liste opérations'!$AC$3,'Liste opérations'!AK28,IF($L$8='Liste opérations'!I79,'Liste opérations'!J81,IF($L$8='Liste opérations'!$K$56,'Liste opérations'!S81,IF($L$8='Liste opérations'!$T$56,'Liste opérations'!AB81,IF($L$8='Liste opérations'!$AC$56,'Liste opérations'!AK81,IF($L$8='Liste opérations'!$B$109,'Liste opérations'!J134,IF($L$8='Liste opérations'!$K$109,'Liste opérations'!S134,IF($L$8='Liste opérations'!$T$109,'Liste opérations'!AB134,IF($L$8='Liste opérations'!$AC$109,'Liste opérations'!AK134,IF($L$8='Liste opérations'!$B$162,'Liste opérations'!J187,IF($L$8='Liste opérations'!$T$162,'Liste opérations'!AB187,IF($L$8='Liste opérations'!$AC$162,'Liste opérations'!#REF!,IF($L$8='Liste opérations'!$B$233,'Liste opérations'!AK187,IF($L$8='Liste opérations'!$K$232,'Liste opérations'!S257,IF($L$8='Liste opérations'!$T$232,'Liste opérations'!AB257,IF($L$8='Liste opérations'!$AC$232,'Liste opérations'!#REF!,IF($L$8='Liste opérations'!$B$56,'Liste opérations'!J81,FALSE))))))))))))))))))))</f>
        <v>0</v>
      </c>
      <c r="V95" s="11"/>
      <c r="W95" s="11"/>
      <c r="AN95" s="11"/>
      <c r="AO95" s="11"/>
      <c r="AP95" s="11"/>
      <c r="AQ95" s="11"/>
      <c r="AR95" s="11"/>
      <c r="AS95" s="11"/>
      <c r="AT95" s="2"/>
      <c r="AU95" s="2"/>
      <c r="AV95" s="2"/>
      <c r="AW95" s="2"/>
      <c r="AX95" s="2"/>
      <c r="AY95" s="2"/>
      <c r="AZ95" s="2"/>
      <c r="BA95" s="2"/>
      <c r="BB95" s="2"/>
      <c r="BC95" s="2"/>
      <c r="BD95" s="2"/>
      <c r="BE95" s="2"/>
      <c r="BF95" s="2"/>
      <c r="BG95" s="2"/>
      <c r="BH95" s="11"/>
      <c r="BI95" s="11"/>
      <c r="BJ95" s="11"/>
      <c r="BK95" s="11"/>
      <c r="BL95" s="2"/>
      <c r="BM95" s="2"/>
      <c r="BN95" s="11"/>
      <c r="BO95" s="2"/>
      <c r="BP95" s="2"/>
      <c r="BQ95" s="11"/>
      <c r="BR95" s="2"/>
      <c r="BS95" s="2"/>
      <c r="BT95" s="11"/>
      <c r="BU95" s="2"/>
      <c r="BV95" s="2"/>
      <c r="BW95" s="11"/>
      <c r="BX95" s="2"/>
      <c r="BY95" s="2"/>
      <c r="BZ95" s="11"/>
      <c r="CA95" s="2"/>
      <c r="CB95" s="2"/>
      <c r="CC95" s="11"/>
      <c r="CD95" s="2"/>
      <c r="CE95" s="2"/>
      <c r="CG95" s="2"/>
      <c r="CH95" s="2"/>
    </row>
    <row r="96" spans="2:86" ht="17.25" customHeight="1">
      <c r="B96" s="529" t="s">
        <v>67</v>
      </c>
      <c r="C96" s="70">
        <v>50</v>
      </c>
      <c r="D96" s="58">
        <v>12</v>
      </c>
      <c r="E96" s="61" t="s">
        <v>153</v>
      </c>
      <c r="F96" s="64" t="s">
        <v>154</v>
      </c>
      <c r="G96" s="67"/>
      <c r="H96" s="55" t="s">
        <v>157</v>
      </c>
      <c r="I96" s="81"/>
      <c r="K96" s="516" t="b">
        <f>IF('Tableau de comparaison'!$L$8='Liste opérations'!$B$3,'Liste opérations'!B29,IF($L$8='Liste opérations'!$K$3,'Liste opérations'!K29,IF($L$8='Liste opérations'!$T$3,'Liste opérations'!T29,IF($L$8='Liste opérations'!$AC$3,'Liste opérations'!AC29,IF($L$8='Liste opérations'!A80,'Liste opérations'!B82,IF($L$8='Liste opérations'!$K$56,'Liste opérations'!K82,IF($L$8='Liste opérations'!$T$56,'Liste opérations'!T82,IF($L$8='Liste opérations'!$AC$56,'Liste opérations'!AC82,IF($L$8='Liste opérations'!$B$109,'Liste opérations'!B135,IF($L$8='Liste opérations'!$K$109,'Liste opérations'!K135,IF($L$8='Liste opérations'!$T$109,'Liste opérations'!T135,IF($L$8='Liste opérations'!$AC$109,'Liste opérations'!AC135,IF($L$8='Liste opérations'!$B$162,'Liste opérations'!B188,IF($L$8='Liste opérations'!$T$162,'Liste opérations'!T188,IF($L$8='Liste opérations'!$AC$162,'Liste opérations'!AC188,IF($L$8='Liste opérations'!$B$233,'Liste opérations'!B259,IF($L$8='Liste opérations'!$K$232,'Liste opérations'!K258,IF($L$8='Liste opérations'!$T$232,'Liste opérations'!T258,IF($L$8='Liste opérations'!$AC$232,'Liste opérations'!AC258,IF($L$8='Liste opérations'!$B$56,'Liste opérations'!B82,FALSE))))))))))))))))))))</f>
        <v>0</v>
      </c>
      <c r="L96" s="101" t="b">
        <f>IF('Tableau de comparaison'!$L$8='Liste opérations'!$B$3,'Liste opérations'!C29,IF($L$8='Liste opérations'!$K$3,'Liste opérations'!L29,IF($L$8='Liste opérations'!$T$3,'Liste opérations'!U29,IF($L$8='Liste opérations'!$AC$3,'Liste opérations'!AD29,IF($L$8='Liste opérations'!B80,'Liste opérations'!C82,IF($L$8='Liste opérations'!$K$56,'Liste opérations'!L82,IF($L$8='Liste opérations'!$T$56,'Liste opérations'!U82,IF($L$8='Liste opérations'!$AC$56,'Liste opérations'!AD82,IF($L$8='Liste opérations'!$B$109,'Liste opérations'!C135,IF($L$8='Liste opérations'!$K$109,'Liste opérations'!L135,IF($L$8='Liste opérations'!$T$109,'Liste opérations'!U135,IF($L$8='Liste opérations'!$AC$109,'Liste opérations'!AD135,IF($L$8='Liste opérations'!$B$162,'Liste opérations'!C188,IF($L$8='Liste opérations'!$T$162,'Liste opérations'!U188,IF($L$8='Liste opérations'!$AC$162,'Liste opérations'!AD188,IF($L$8='Liste opérations'!$B$233,'Liste opérations'!C259,IF($L$8='Liste opérations'!$K$232,'Liste opérations'!L258,IF($L$8='Liste opérations'!$T$232,'Liste opérations'!U258,IF($L$8='Liste opérations'!$AC$232,'Liste opérations'!AD258,IF($L$8='Liste opérations'!$B$56,'Liste opérations'!C82,FALSE))))))))))))))))))))</f>
        <v>0</v>
      </c>
      <c r="M96" s="102" t="b">
        <f>IF('Tableau de comparaison'!$L$8='Liste opérations'!$B$3,'Liste opérations'!D29,IF($L$8='Liste opérations'!$K$3,'Liste opérations'!M29,IF($L$8='Liste opérations'!$T$3,'Liste opérations'!V29,IF($L$8='Liste opérations'!$AC$3,'Liste opérations'!AE29,IF($L$8='Liste opérations'!C80,'Liste opérations'!D82,IF($L$8='Liste opérations'!$K$56,'Liste opérations'!M82,IF($L$8='Liste opérations'!$T$56,'Liste opérations'!V82,IF($L$8='Liste opérations'!$AC$56,'Liste opérations'!AE82,IF($L$8='Liste opérations'!$B$109,'Liste opérations'!D135,IF($L$8='Liste opérations'!$K$109,'Liste opérations'!M135,IF($L$8='Liste opérations'!$T$109,'Liste opérations'!V135,IF($L$8='Liste opérations'!$AC$109,'Liste opérations'!AE135,IF($L$8='Liste opérations'!$B$162,'Liste opérations'!D188,IF($L$8='Liste opérations'!$T$162,'Liste opérations'!V188,IF($L$8='Liste opérations'!$AC$162,'Liste opérations'!AE188,IF($L$8='Liste opérations'!$B$233,'Liste opérations'!D259,IF($L$8='Liste opérations'!$K$232,'Liste opérations'!M258,IF($L$8='Liste opérations'!$T$232,'Liste opérations'!V258,IF($L$8='Liste opérations'!$AC$232,'Liste opérations'!AE258,IF($L$8='Liste opérations'!$B$56,'Liste opérations'!D82,FALSE))))))))))))))))))))</f>
        <v>0</v>
      </c>
      <c r="N96" s="102" t="b">
        <f>IF('Tableau de comparaison'!$L$8='Liste opérations'!$B$3,'Liste opérations'!E29,IF($L$8='Liste opérations'!$K$3,'Liste opérations'!N29,IF($L$8='Liste opérations'!$T$3,'Liste opérations'!W29,IF($L$8='Liste opérations'!$AC$3,'Liste opérations'!AF29,IF($L$8='Liste opérations'!D80,'Liste opérations'!E82,IF($L$8='Liste opérations'!$K$56,'Liste opérations'!N82,IF($L$8='Liste opérations'!$T$56,'Liste opérations'!W82,IF($L$8='Liste opérations'!$AC$56,'Liste opérations'!AF82,IF($L$8='Liste opérations'!$B$109,'Liste opérations'!E135,IF($L$8='Liste opérations'!$K$109,'Liste opérations'!N135,IF($L$8='Liste opérations'!$T$109,'Liste opérations'!W135,IF($L$8='Liste opérations'!$AC$109,'Liste opérations'!AF135,IF($L$8='Liste opérations'!$B$162,'Liste opérations'!E188,IF($L$8='Liste opérations'!$T$162,'Liste opérations'!W188,IF($L$8='Liste opérations'!$AC$162,'Liste opérations'!AF188,IF($L$8='Liste opérations'!$B$233,'Liste opérations'!E259,IF($L$8='Liste opérations'!$K$232,'Liste opérations'!N258,IF($L$8='Liste opérations'!$T$232,'Liste opérations'!W258,IF($L$8='Liste opérations'!$AC$232,'Liste opérations'!AF258,IF($L$8='Liste opérations'!$B$56,'Liste opérations'!E82,FALSE))))))))))))))))))))</f>
        <v>0</v>
      </c>
      <c r="O96" s="102" t="b">
        <f>IF('Tableau de comparaison'!$L$8='Liste opérations'!$B$3,'Liste opérations'!F29,IF($L$8='Liste opérations'!$K$3,'Liste opérations'!O29,IF($L$8='Liste opérations'!$T$3,'Liste opérations'!X29,IF($L$8='Liste opérations'!$AC$3,'Liste opérations'!AG29,IF($L$8='Liste opérations'!E80,'Liste opérations'!F82,IF($L$8='Liste opérations'!$K$56,'Liste opérations'!O82,IF($L$8='Liste opérations'!$T$56,'Liste opérations'!X82,IF($L$8='Liste opérations'!$AC$56,'Liste opérations'!AG82,IF($L$8='Liste opérations'!$B$109,'Liste opérations'!F135,IF($L$8='Liste opérations'!$K$109,'Liste opérations'!O135,IF($L$8='Liste opérations'!$T$109,'Liste opérations'!X135,IF($L$8='Liste opérations'!$AC$109,'Liste opérations'!AG135,IF($L$8='Liste opérations'!$B$162,'Liste opérations'!F188,IF($L$8='Liste opérations'!$T$162,'Liste opérations'!X188,IF($L$8='Liste opérations'!$AC$162,'Liste opérations'!AG188,IF($L$8='Liste opérations'!$B$233,'Liste opérations'!F259,IF($L$8='Liste opérations'!$K$232,'Liste opérations'!O258,IF($L$8='Liste opérations'!$T$232,'Liste opérations'!X258,IF($L$8='Liste opérations'!$AC$232,'Liste opérations'!AG258,IF($L$8='Liste opérations'!$B$56,'Liste opérations'!F82,FALSE))))))))))))))))))))</f>
        <v>0</v>
      </c>
      <c r="P96" s="102" t="b">
        <f>IF('Tableau de comparaison'!$L$8='Liste opérations'!$B$3,'Liste opérations'!G29,IF($L$8='Liste opérations'!$K$3,'Liste opérations'!P29,IF($L$8='Liste opérations'!$T$3,'Liste opérations'!Y29,IF($L$8='Liste opérations'!$AC$3,'Liste opérations'!AH29,IF($L$8='Liste opérations'!F80,'Liste opérations'!G82,IF($L$8='Liste opérations'!$K$56,'Liste opérations'!P82,IF($L$8='Liste opérations'!$T$56,'Liste opérations'!Y82,IF($L$8='Liste opérations'!$AC$56,'Liste opérations'!AH82,IF($L$8='Liste opérations'!$B$109,'Liste opérations'!G135,IF($L$8='Liste opérations'!$K$109,'Liste opérations'!P135,IF($L$8='Liste opérations'!$T$109,'Liste opérations'!Y135,IF($L$8='Liste opérations'!$AC$109,'Liste opérations'!AH135,IF($L$8='Liste opérations'!$B$162,'Liste opérations'!G188,IF($L$8='Liste opérations'!$T$162,'Liste opérations'!Y188,IF($L$8='Liste opérations'!$AC$162,'Liste opérations'!AH188,IF($L$8='Liste opérations'!$B$233,'Liste opérations'!G259,IF($L$8='Liste opérations'!$K$232,'Liste opérations'!P258,IF($L$8='Liste opérations'!$T$232,'Liste opérations'!Y258,IF($L$8='Liste opérations'!$AC$232,'Liste opérations'!AH258,IF($L$8='Liste opérations'!$B$56,'Liste opérations'!G82,FALSE))))))))))))))))))))</f>
        <v>0</v>
      </c>
      <c r="Q96" s="102" t="b">
        <f>IF('Tableau de comparaison'!$L$8='Liste opérations'!$B$3,'Liste opérations'!H29,IF($L$8='Liste opérations'!$K$3,'Liste opérations'!Q29,IF($L$8='Liste opérations'!$T$3,'Liste opérations'!Z29,IF($L$8='Liste opérations'!$AC$3,'Liste opérations'!AI29,IF($L$8='Liste opérations'!G80,'Liste opérations'!H82,IF($L$8='Liste opérations'!$K$56,'Liste opérations'!Q82,IF($L$8='Liste opérations'!$T$56,'Liste opérations'!Z82,IF($L$8='Liste opérations'!$AC$56,'Liste opérations'!AI82,IF($L$8='Liste opérations'!$B$109,'Liste opérations'!H135,IF($L$8='Liste opérations'!$K$109,'Liste opérations'!Q135,IF($L$8='Liste opérations'!$T$109,'Liste opérations'!Z135,IF($L$8='Liste opérations'!$AC$109,'Liste opérations'!AI135,IF($L$8='Liste opérations'!$B$162,'Liste opérations'!H188,IF($L$8='Liste opérations'!$T$162,'Liste opérations'!Z188,IF($L$8='Liste opérations'!$AC$162,'Liste opérations'!AI188,IF($L$8='Liste opérations'!$B$233,'Liste opérations'!H259,IF($L$8='Liste opérations'!$K$232,'Liste opérations'!Q258,IF($L$8='Liste opérations'!$T$232,'Liste opérations'!Z258,IF($L$8='Liste opérations'!$AC$232,'Liste opérations'!AI258,IF($L$8='Liste opérations'!$B$56,'Liste opérations'!H82,FALSE))))))))))))))))))))</f>
        <v>0</v>
      </c>
      <c r="R96" s="102" t="b">
        <f>IF('Tableau de comparaison'!$L$8='Liste opérations'!$B$3,'Liste opérations'!I29,IF($L$8='Liste opérations'!$K$3,'Liste opérations'!R29,IF($L$8='Liste opérations'!$T$3,'Liste opérations'!AA29,IF($L$8='Liste opérations'!$AC$3,'Liste opérations'!AJ29,IF($L$8='Liste opérations'!H80,'Liste opérations'!I82,IF($L$8='Liste opérations'!$K$56,'Liste opérations'!R82,IF($L$8='Liste opérations'!$T$56,'Liste opérations'!AA82,IF($L$8='Liste opérations'!$AC$56,'Liste opérations'!AJ82,IF($L$8='Liste opérations'!$B$109,'Liste opérations'!I135,IF($L$8='Liste opérations'!$K$109,'Liste opérations'!R135,IF($L$8='Liste opérations'!$T$109,'Liste opérations'!AA135,IF($L$8='Liste opérations'!$AC$109,'Liste opérations'!AJ135,IF($L$8='Liste opérations'!$B$162,'Liste opérations'!I188,IF($L$8='Liste opérations'!$T$162,'Liste opérations'!AA188,IF($L$8='Liste opérations'!$AC$162,'Liste opérations'!AJ188,IF($L$8='Liste opérations'!$B$233,'Liste opérations'!I259,IF($L$8='Liste opérations'!$K$232,'Liste opérations'!R258,IF($L$8='Liste opérations'!$T$232,'Liste opérations'!AA258,IF($L$8='Liste opérations'!$AC$232,'Liste opérations'!AJ258,IF($L$8='Liste opérations'!$B$56,'Liste opérations'!I82,FALSE))))))))))))))))))))</f>
        <v>0</v>
      </c>
      <c r="S96" s="98" t="b">
        <f>IF('Tableau de comparaison'!$L$8='Liste opérations'!$B$3,'Liste opérations'!J29,IF($L$8='Liste opérations'!$K$3,'Liste opérations'!S29,IF($L$8='Liste opérations'!$T$3,'Liste opérations'!AB29,IF($L$8='Liste opérations'!$AC$3,'Liste opérations'!AK29,IF($L$8='Liste opérations'!I80,'Liste opérations'!J82,IF($L$8='Liste opérations'!$K$56,'Liste opérations'!S82,IF($L$8='Liste opérations'!$T$56,'Liste opérations'!AB82,IF($L$8='Liste opérations'!$AC$56,'Liste opérations'!AK82,IF($L$8='Liste opérations'!$B$109,'Liste opérations'!J135,IF($L$8='Liste opérations'!$K$109,'Liste opérations'!S135,IF($L$8='Liste opérations'!$T$109,'Liste opérations'!AB135,IF($L$8='Liste opérations'!$AC$109,'Liste opérations'!AK135,IF($L$8='Liste opérations'!$B$162,'Liste opérations'!J188,IF($L$8='Liste opérations'!$T$162,'Liste opérations'!AB188,IF($L$8='Liste opérations'!$AC$162,'Liste opérations'!#REF!,IF($L$8='Liste opérations'!$B$233,'Liste opérations'!AK188,IF($L$8='Liste opérations'!$K$232,'Liste opérations'!S258,IF($L$8='Liste opérations'!$T$232,'Liste opérations'!AB258,IF($L$8='Liste opérations'!$AC$232,'Liste opérations'!#REF!,IF($L$8='Liste opérations'!$B$56,'Liste opérations'!J82,FALSE))))))))))))))))))))</f>
        <v>0</v>
      </c>
      <c r="V96" s="11"/>
      <c r="W96" s="11"/>
      <c r="AN96" s="11"/>
      <c r="AO96" s="11"/>
      <c r="AP96" s="11"/>
      <c r="AQ96" s="11"/>
      <c r="AR96" s="11"/>
      <c r="AS96" s="11"/>
      <c r="AT96" s="2"/>
      <c r="AU96" s="2"/>
      <c r="AV96" s="2"/>
      <c r="AW96" s="2"/>
      <c r="AX96" s="2"/>
      <c r="AY96" s="2"/>
      <c r="AZ96" s="2"/>
      <c r="BA96" s="2"/>
      <c r="BB96" s="2"/>
      <c r="BC96" s="2"/>
      <c r="BD96" s="2"/>
      <c r="BE96" s="2"/>
      <c r="BF96" s="2"/>
      <c r="BG96" s="2"/>
      <c r="BH96" s="11"/>
      <c r="BI96" s="11"/>
      <c r="BJ96" s="11"/>
      <c r="BK96" s="11"/>
      <c r="BL96" s="2"/>
      <c r="BM96" s="2"/>
      <c r="BN96" s="11"/>
      <c r="BO96" s="2"/>
      <c r="BP96" s="2"/>
      <c r="BQ96" s="11"/>
      <c r="BR96" s="2"/>
      <c r="BS96" s="2"/>
      <c r="BT96" s="11"/>
      <c r="BU96" s="2"/>
      <c r="BV96" s="2"/>
      <c r="BW96" s="11"/>
      <c r="BX96" s="2"/>
      <c r="BY96" s="2"/>
      <c r="BZ96" s="11"/>
      <c r="CA96" s="2"/>
      <c r="CB96" s="2"/>
      <c r="CC96" s="11"/>
      <c r="CD96" s="2"/>
      <c r="CE96" s="2"/>
      <c r="CG96" s="2"/>
      <c r="CH96" s="2"/>
    </row>
    <row r="97" spans="2:86" ht="17.25" customHeight="1">
      <c r="B97" s="529"/>
      <c r="C97" s="70"/>
      <c r="D97" s="58"/>
      <c r="E97" s="61"/>
      <c r="F97" s="64" t="s">
        <v>155</v>
      </c>
      <c r="G97" s="67"/>
      <c r="H97" s="55"/>
      <c r="I97" s="81"/>
      <c r="K97" s="517"/>
      <c r="L97" s="101" t="b">
        <f>IF('Tableau de comparaison'!$L$8='Liste opérations'!$B$3,'Liste opérations'!C30,IF($L$8='Liste opérations'!$K$3,'Liste opérations'!L30,IF($L$8='Liste opérations'!$T$3,'Liste opérations'!U30,IF($L$8='Liste opérations'!$AC$3,'Liste opérations'!AD30,IF($L$8='Liste opérations'!B81,'Liste opérations'!C83,IF($L$8='Liste opérations'!$K$56,'Liste opérations'!L83,IF($L$8='Liste opérations'!$T$56,'Liste opérations'!U83,IF($L$8='Liste opérations'!$AC$56,'Liste opérations'!AD83,IF($L$8='Liste opérations'!$B$109,'Liste opérations'!C136,IF($L$8='Liste opérations'!$K$109,'Liste opérations'!L136,IF($L$8='Liste opérations'!$T$109,'Liste opérations'!U136,IF($L$8='Liste opérations'!$AC$109,'Liste opérations'!AD136,IF($L$8='Liste opérations'!$B$162,'Liste opérations'!C189,IF($L$8='Liste opérations'!$T$162,'Liste opérations'!U189,IF($L$8='Liste opérations'!$AC$162,'Liste opérations'!AD189,IF($L$8='Liste opérations'!$B$233,'Liste opérations'!C260,IF($L$8='Liste opérations'!$K$232,'Liste opérations'!L259,IF($L$8='Liste opérations'!$T$232,'Liste opérations'!U259,IF($L$8='Liste opérations'!$AC$232,'Liste opérations'!AD259,IF($L$8='Liste opérations'!$B$56,'Liste opérations'!C83,FALSE))))))))))))))))))))</f>
        <v>0</v>
      </c>
      <c r="M97" s="102" t="b">
        <f>IF('Tableau de comparaison'!$L$8='Liste opérations'!$B$3,'Liste opérations'!D30,IF($L$8='Liste opérations'!$K$3,'Liste opérations'!M30,IF($L$8='Liste opérations'!$T$3,'Liste opérations'!V30,IF($L$8='Liste opérations'!$AC$3,'Liste opérations'!AE30,IF($L$8='Liste opérations'!C81,'Liste opérations'!D83,IF($L$8='Liste opérations'!$K$56,'Liste opérations'!M83,IF($L$8='Liste opérations'!$T$56,'Liste opérations'!V83,IF($L$8='Liste opérations'!$AC$56,'Liste opérations'!AE83,IF($L$8='Liste opérations'!$B$109,'Liste opérations'!D136,IF($L$8='Liste opérations'!$K$109,'Liste opérations'!M136,IF($L$8='Liste opérations'!$T$109,'Liste opérations'!V136,IF($L$8='Liste opérations'!$AC$109,'Liste opérations'!AE136,IF($L$8='Liste opérations'!$B$162,'Liste opérations'!D189,IF($L$8='Liste opérations'!$T$162,'Liste opérations'!V189,IF($L$8='Liste opérations'!$AC$162,'Liste opérations'!AE189,IF($L$8='Liste opérations'!$B$233,'Liste opérations'!D260,IF($L$8='Liste opérations'!$K$232,'Liste opérations'!M259,IF($L$8='Liste opérations'!$T$232,'Liste opérations'!V259,IF($L$8='Liste opérations'!$AC$232,'Liste opérations'!AE259,IF($L$8='Liste opérations'!$B$56,'Liste opérations'!D83,FALSE))))))))))))))))))))</f>
        <v>0</v>
      </c>
      <c r="N97" s="102" t="b">
        <f>IF('Tableau de comparaison'!$L$8='Liste opérations'!$B$3,'Liste opérations'!E30,IF($L$8='Liste opérations'!$K$3,'Liste opérations'!N30,IF($L$8='Liste opérations'!$T$3,'Liste opérations'!W30,IF($L$8='Liste opérations'!$AC$3,'Liste opérations'!AF30,IF($L$8='Liste opérations'!D81,'Liste opérations'!E83,IF($L$8='Liste opérations'!$K$56,'Liste opérations'!N83,IF($L$8='Liste opérations'!$T$56,'Liste opérations'!W83,IF($L$8='Liste opérations'!$AC$56,'Liste opérations'!AF83,IF($L$8='Liste opérations'!$B$109,'Liste opérations'!E136,IF($L$8='Liste opérations'!$K$109,'Liste opérations'!N136,IF($L$8='Liste opérations'!$T$109,'Liste opérations'!W136,IF($L$8='Liste opérations'!$AC$109,'Liste opérations'!AF136,IF($L$8='Liste opérations'!$B$162,'Liste opérations'!E189,IF($L$8='Liste opérations'!$T$162,'Liste opérations'!W189,IF($L$8='Liste opérations'!$AC$162,'Liste opérations'!AF189,IF($L$8='Liste opérations'!$B$233,'Liste opérations'!E260,IF($L$8='Liste opérations'!$K$232,'Liste opérations'!N259,IF($L$8='Liste opérations'!$T$232,'Liste opérations'!W259,IF($L$8='Liste opérations'!$AC$232,'Liste opérations'!AF259,IF($L$8='Liste opérations'!$B$56,'Liste opérations'!E83,FALSE))))))))))))))))))))</f>
        <v>0</v>
      </c>
      <c r="O97" s="102" t="b">
        <f>IF('Tableau de comparaison'!$L$8='Liste opérations'!$B$3,'Liste opérations'!F30,IF($L$8='Liste opérations'!$K$3,'Liste opérations'!O30,IF($L$8='Liste opérations'!$T$3,'Liste opérations'!X30,IF($L$8='Liste opérations'!$AC$3,'Liste opérations'!AG30,IF($L$8='Liste opérations'!E81,'Liste opérations'!F83,IF($L$8='Liste opérations'!$K$56,'Liste opérations'!O83,IF($L$8='Liste opérations'!$T$56,'Liste opérations'!X83,IF($L$8='Liste opérations'!$AC$56,'Liste opérations'!AG83,IF($L$8='Liste opérations'!$B$109,'Liste opérations'!F136,IF($L$8='Liste opérations'!$K$109,'Liste opérations'!O136,IF($L$8='Liste opérations'!$T$109,'Liste opérations'!X136,IF($L$8='Liste opérations'!$AC$109,'Liste opérations'!AG136,IF($L$8='Liste opérations'!$B$162,'Liste opérations'!F189,IF($L$8='Liste opérations'!$T$162,'Liste opérations'!X189,IF($L$8='Liste opérations'!$AC$162,'Liste opérations'!AG189,IF($L$8='Liste opérations'!$B$233,'Liste opérations'!F260,IF($L$8='Liste opérations'!$K$232,'Liste opérations'!O259,IF($L$8='Liste opérations'!$T$232,'Liste opérations'!X259,IF($L$8='Liste opérations'!$AC$232,'Liste opérations'!AG259,IF($L$8='Liste opérations'!$B$56,'Liste opérations'!F83,FALSE))))))))))))))))))))</f>
        <v>0</v>
      </c>
      <c r="P97" s="102" t="b">
        <f>IF('Tableau de comparaison'!$L$8='Liste opérations'!$B$3,'Liste opérations'!G30,IF($L$8='Liste opérations'!$K$3,'Liste opérations'!P30,IF($L$8='Liste opérations'!$T$3,'Liste opérations'!Y30,IF($L$8='Liste opérations'!$AC$3,'Liste opérations'!AH30,IF($L$8='Liste opérations'!F81,'Liste opérations'!G83,IF($L$8='Liste opérations'!$K$56,'Liste opérations'!P83,IF($L$8='Liste opérations'!$T$56,'Liste opérations'!Y83,IF($L$8='Liste opérations'!$AC$56,'Liste opérations'!AH83,IF($L$8='Liste opérations'!$B$109,'Liste opérations'!G136,IF($L$8='Liste opérations'!$K$109,'Liste opérations'!P136,IF($L$8='Liste opérations'!$T$109,'Liste opérations'!Y136,IF($L$8='Liste opérations'!$AC$109,'Liste opérations'!AH136,IF($L$8='Liste opérations'!$B$162,'Liste opérations'!G189,IF($L$8='Liste opérations'!$T$162,'Liste opérations'!Y189,IF($L$8='Liste opérations'!$AC$162,'Liste opérations'!AH189,IF($L$8='Liste opérations'!$B$233,'Liste opérations'!G260,IF($L$8='Liste opérations'!$K$232,'Liste opérations'!P259,IF($L$8='Liste opérations'!$T$232,'Liste opérations'!Y259,IF($L$8='Liste opérations'!$AC$232,'Liste opérations'!AH259,IF($L$8='Liste opérations'!$B$56,'Liste opérations'!G83,FALSE))))))))))))))))))))</f>
        <v>0</v>
      </c>
      <c r="Q97" s="102" t="b">
        <f>IF('Tableau de comparaison'!$L$8='Liste opérations'!$B$3,'Liste opérations'!H30,IF($L$8='Liste opérations'!$K$3,'Liste opérations'!Q30,IF($L$8='Liste opérations'!$T$3,'Liste opérations'!Z30,IF($L$8='Liste opérations'!$AC$3,'Liste opérations'!AI30,IF($L$8='Liste opérations'!G81,'Liste opérations'!H83,IF($L$8='Liste opérations'!$K$56,'Liste opérations'!Q83,IF($L$8='Liste opérations'!$T$56,'Liste opérations'!Z83,IF($L$8='Liste opérations'!$AC$56,'Liste opérations'!AI83,IF($L$8='Liste opérations'!$B$109,'Liste opérations'!H136,IF($L$8='Liste opérations'!$K$109,'Liste opérations'!Q136,IF($L$8='Liste opérations'!$T$109,'Liste opérations'!Z136,IF($L$8='Liste opérations'!$AC$109,'Liste opérations'!AI136,IF($L$8='Liste opérations'!$B$162,'Liste opérations'!H189,IF($L$8='Liste opérations'!$T$162,'Liste opérations'!Z189,IF($L$8='Liste opérations'!$AC$162,'Liste opérations'!AI189,IF($L$8='Liste opérations'!$B$233,'Liste opérations'!H260,IF($L$8='Liste opérations'!$K$232,'Liste opérations'!Q259,IF($L$8='Liste opérations'!$T$232,'Liste opérations'!Z259,IF($L$8='Liste opérations'!$AC$232,'Liste opérations'!AI259,IF($L$8='Liste opérations'!$B$56,'Liste opérations'!H83,FALSE))))))))))))))))))))</f>
        <v>0</v>
      </c>
      <c r="R97" s="102" t="b">
        <f>IF('Tableau de comparaison'!$L$8='Liste opérations'!$B$3,'Liste opérations'!I30,IF($L$8='Liste opérations'!$K$3,'Liste opérations'!R30,IF($L$8='Liste opérations'!$T$3,'Liste opérations'!AA30,IF($L$8='Liste opérations'!$AC$3,'Liste opérations'!AJ30,IF($L$8='Liste opérations'!H81,'Liste opérations'!I83,IF($L$8='Liste opérations'!$K$56,'Liste opérations'!R83,IF($L$8='Liste opérations'!$T$56,'Liste opérations'!AA83,IF($L$8='Liste opérations'!$AC$56,'Liste opérations'!AJ83,IF($L$8='Liste opérations'!$B$109,'Liste opérations'!I136,IF($L$8='Liste opérations'!$K$109,'Liste opérations'!R136,IF($L$8='Liste opérations'!$T$109,'Liste opérations'!AA136,IF($L$8='Liste opérations'!$AC$109,'Liste opérations'!AJ136,IF($L$8='Liste opérations'!$B$162,'Liste opérations'!I189,IF($L$8='Liste opérations'!$T$162,'Liste opérations'!AA189,IF($L$8='Liste opérations'!$AC$162,'Liste opérations'!AJ189,IF($L$8='Liste opérations'!$B$233,'Liste opérations'!I260,IF($L$8='Liste opérations'!$K$232,'Liste opérations'!R259,IF($L$8='Liste opérations'!$T$232,'Liste opérations'!AA259,IF($L$8='Liste opérations'!$AC$232,'Liste opérations'!AJ259,IF($L$8='Liste opérations'!$B$56,'Liste opérations'!I83,FALSE))))))))))))))))))))</f>
        <v>0</v>
      </c>
      <c r="S97" s="98" t="b">
        <f>IF('Tableau de comparaison'!$L$8='Liste opérations'!$B$3,'Liste opérations'!J30,IF($L$8='Liste opérations'!$K$3,'Liste opérations'!S30,IF($L$8='Liste opérations'!$T$3,'Liste opérations'!AB30,IF($L$8='Liste opérations'!$AC$3,'Liste opérations'!AK30,IF($L$8='Liste opérations'!I81,'Liste opérations'!J83,IF($L$8='Liste opérations'!$K$56,'Liste opérations'!S83,IF($L$8='Liste opérations'!$T$56,'Liste opérations'!AB83,IF($L$8='Liste opérations'!$AC$56,'Liste opérations'!AK83,IF($L$8='Liste opérations'!$B$109,'Liste opérations'!J136,IF($L$8='Liste opérations'!$K$109,'Liste opérations'!S136,IF($L$8='Liste opérations'!$T$109,'Liste opérations'!AB136,IF($L$8='Liste opérations'!$AC$109,'Liste opérations'!AK136,IF($L$8='Liste opérations'!$B$162,'Liste opérations'!J189,IF($L$8='Liste opérations'!$T$162,'Liste opérations'!AB189,IF($L$8='Liste opérations'!$AC$162,'Liste opérations'!#REF!,IF($L$8='Liste opérations'!$B$233,'Liste opérations'!AK189,IF($L$8='Liste opérations'!$K$232,'Liste opérations'!S259,IF($L$8='Liste opérations'!$T$232,'Liste opérations'!AB259,IF($L$8='Liste opérations'!$AC$232,'Liste opérations'!#REF!,IF($L$8='Liste opérations'!$B$56,'Liste opérations'!J83,FALSE))))))))))))))))))))</f>
        <v>0</v>
      </c>
      <c r="V97" s="11"/>
      <c r="W97" s="11"/>
      <c r="AN97" s="11"/>
      <c r="AO97" s="11"/>
      <c r="AP97" s="11"/>
      <c r="AQ97" s="11"/>
      <c r="AR97" s="11"/>
      <c r="AS97" s="11"/>
      <c r="AT97" s="2"/>
      <c r="AU97" s="2"/>
      <c r="AV97" s="2"/>
      <c r="AW97" s="2"/>
      <c r="AX97" s="2"/>
      <c r="AY97" s="2"/>
      <c r="AZ97" s="2"/>
      <c r="BA97" s="2"/>
      <c r="BB97" s="2"/>
      <c r="BC97" s="2"/>
      <c r="BD97" s="2"/>
      <c r="BE97" s="2"/>
      <c r="BF97" s="2"/>
      <c r="BG97" s="2"/>
      <c r="BH97" s="11"/>
      <c r="BI97" s="11"/>
      <c r="BJ97" s="11"/>
      <c r="BK97" s="11"/>
      <c r="BL97" s="2"/>
      <c r="BM97" s="2"/>
      <c r="BN97" s="11"/>
      <c r="BO97" s="2"/>
      <c r="BP97" s="2"/>
      <c r="BQ97" s="11"/>
      <c r="BR97" s="2"/>
      <c r="BS97" s="2"/>
      <c r="BT97" s="11"/>
      <c r="BU97" s="2"/>
      <c r="BV97" s="2"/>
      <c r="BW97" s="11"/>
      <c r="BX97" s="2"/>
      <c r="BY97" s="2"/>
      <c r="BZ97" s="11"/>
      <c r="CA97" s="2"/>
      <c r="CB97" s="2"/>
      <c r="CC97" s="11"/>
      <c r="CD97" s="2"/>
      <c r="CE97" s="2"/>
      <c r="CG97" s="2"/>
      <c r="CH97" s="2"/>
    </row>
    <row r="98" spans="2:86" ht="17.25" customHeight="1">
      <c r="B98" s="529"/>
      <c r="C98" s="70"/>
      <c r="D98" s="58"/>
      <c r="E98" s="61"/>
      <c r="F98" s="64" t="s">
        <v>211</v>
      </c>
      <c r="G98" s="67"/>
      <c r="H98" s="55"/>
      <c r="I98" s="81"/>
      <c r="K98" s="517"/>
      <c r="L98" s="101" t="b">
        <f>IF('Tableau de comparaison'!$L$8='Liste opérations'!$B$3,'Liste opérations'!C31,IF($L$8='Liste opérations'!$K$3,'Liste opérations'!L31,IF($L$8='Liste opérations'!$T$3,'Liste opérations'!U31,IF($L$8='Liste opérations'!$AC$3,'Liste opérations'!AD31,IF($L$8='Liste opérations'!B82,'Liste opérations'!C84,IF($L$8='Liste opérations'!$K$56,'Liste opérations'!L84,IF($L$8='Liste opérations'!$T$56,'Liste opérations'!U84,IF($L$8='Liste opérations'!$AC$56,'Liste opérations'!AD84,IF($L$8='Liste opérations'!$B$109,'Liste opérations'!C137,IF($L$8='Liste opérations'!$K$109,'Liste opérations'!L137,IF($L$8='Liste opérations'!$T$109,'Liste opérations'!U137,IF($L$8='Liste opérations'!$AC$109,'Liste opérations'!AD137,IF($L$8='Liste opérations'!$B$162,'Liste opérations'!C190,IF($L$8='Liste opérations'!$T$162,'Liste opérations'!U190,IF($L$8='Liste opérations'!$AC$162,'Liste opérations'!AD190,IF($L$8='Liste opérations'!$B$233,'Liste opérations'!C261,IF($L$8='Liste opérations'!$K$232,'Liste opérations'!L260,IF($L$8='Liste opérations'!$T$232,'Liste opérations'!U260,IF($L$8='Liste opérations'!$AC$232,'Liste opérations'!AD260,IF($L$8='Liste opérations'!$B$56,'Liste opérations'!C84,FALSE))))))))))))))))))))</f>
        <v>0</v>
      </c>
      <c r="M98" s="102" t="b">
        <f>IF('Tableau de comparaison'!$L$8='Liste opérations'!$B$3,'Liste opérations'!D31,IF($L$8='Liste opérations'!$K$3,'Liste opérations'!M31,IF($L$8='Liste opérations'!$T$3,'Liste opérations'!V31,IF($L$8='Liste opérations'!$AC$3,'Liste opérations'!AE31,IF($L$8='Liste opérations'!C82,'Liste opérations'!D84,IF($L$8='Liste opérations'!$K$56,'Liste opérations'!M84,IF($L$8='Liste opérations'!$T$56,'Liste opérations'!V84,IF($L$8='Liste opérations'!$AC$56,'Liste opérations'!AE84,IF($L$8='Liste opérations'!$B$109,'Liste opérations'!D137,IF($L$8='Liste opérations'!$K$109,'Liste opérations'!M137,IF($L$8='Liste opérations'!$T$109,'Liste opérations'!V137,IF($L$8='Liste opérations'!$AC$109,'Liste opérations'!AE137,IF($L$8='Liste opérations'!$B$162,'Liste opérations'!D190,IF($L$8='Liste opérations'!$T$162,'Liste opérations'!V190,IF($L$8='Liste opérations'!$AC$162,'Liste opérations'!AE190,IF($L$8='Liste opérations'!$B$233,'Liste opérations'!D261,IF($L$8='Liste opérations'!$K$232,'Liste opérations'!M260,IF($L$8='Liste opérations'!$T$232,'Liste opérations'!V260,IF($L$8='Liste opérations'!$AC$232,'Liste opérations'!AE260,IF($L$8='Liste opérations'!$B$56,'Liste opérations'!D84,FALSE))))))))))))))))))))</f>
        <v>0</v>
      </c>
      <c r="N98" s="102" t="b">
        <f>IF('Tableau de comparaison'!$L$8='Liste opérations'!$B$3,'Liste opérations'!E31,IF($L$8='Liste opérations'!$K$3,'Liste opérations'!N31,IF($L$8='Liste opérations'!$T$3,'Liste opérations'!W31,IF($L$8='Liste opérations'!$AC$3,'Liste opérations'!AF31,IF($L$8='Liste opérations'!D82,'Liste opérations'!E84,IF($L$8='Liste opérations'!$K$56,'Liste opérations'!N84,IF($L$8='Liste opérations'!$T$56,'Liste opérations'!W84,IF($L$8='Liste opérations'!$AC$56,'Liste opérations'!AF84,IF($L$8='Liste opérations'!$B$109,'Liste opérations'!E137,IF($L$8='Liste opérations'!$K$109,'Liste opérations'!N137,IF($L$8='Liste opérations'!$T$109,'Liste opérations'!W137,IF($L$8='Liste opérations'!$AC$109,'Liste opérations'!AF137,IF($L$8='Liste opérations'!$B$162,'Liste opérations'!E190,IF($L$8='Liste opérations'!$T$162,'Liste opérations'!W190,IF($L$8='Liste opérations'!$AC$162,'Liste opérations'!AF190,IF($L$8='Liste opérations'!$B$233,'Liste opérations'!E261,IF($L$8='Liste opérations'!$K$232,'Liste opérations'!N260,IF($L$8='Liste opérations'!$T$232,'Liste opérations'!W260,IF($L$8='Liste opérations'!$AC$232,'Liste opérations'!AF260,IF($L$8='Liste opérations'!$B$56,'Liste opérations'!E84,FALSE))))))))))))))))))))</f>
        <v>0</v>
      </c>
      <c r="O98" s="102" t="b">
        <f>IF('Tableau de comparaison'!$L$8='Liste opérations'!$B$3,'Liste opérations'!F31,IF($L$8='Liste opérations'!$K$3,'Liste opérations'!O31,IF($L$8='Liste opérations'!$T$3,'Liste opérations'!X31,IF($L$8='Liste opérations'!$AC$3,'Liste opérations'!AG31,IF($L$8='Liste opérations'!E82,'Liste opérations'!F84,IF($L$8='Liste opérations'!$K$56,'Liste opérations'!O84,IF($L$8='Liste opérations'!$T$56,'Liste opérations'!X84,IF($L$8='Liste opérations'!$AC$56,'Liste opérations'!AG84,IF($L$8='Liste opérations'!$B$109,'Liste opérations'!F137,IF($L$8='Liste opérations'!$K$109,'Liste opérations'!O137,IF($L$8='Liste opérations'!$T$109,'Liste opérations'!X137,IF($L$8='Liste opérations'!$AC$109,'Liste opérations'!AG137,IF($L$8='Liste opérations'!$B$162,'Liste opérations'!F190,IF($L$8='Liste opérations'!$T$162,'Liste opérations'!X190,IF($L$8='Liste opérations'!$AC$162,'Liste opérations'!AG190,IF($L$8='Liste opérations'!$B$233,'Liste opérations'!F261,IF($L$8='Liste opérations'!$K$232,'Liste opérations'!O260,IF($L$8='Liste opérations'!$T$232,'Liste opérations'!X260,IF($L$8='Liste opérations'!$AC$232,'Liste opérations'!AG260,IF($L$8='Liste opérations'!$B$56,'Liste opérations'!F84,FALSE))))))))))))))))))))</f>
        <v>0</v>
      </c>
      <c r="P98" s="102" t="b">
        <f>IF('Tableau de comparaison'!$L$8='Liste opérations'!$B$3,'Liste opérations'!G31,IF($L$8='Liste opérations'!$K$3,'Liste opérations'!P31,IF($L$8='Liste opérations'!$T$3,'Liste opérations'!Y31,IF($L$8='Liste opérations'!$AC$3,'Liste opérations'!AH31,IF($L$8='Liste opérations'!F82,'Liste opérations'!G84,IF($L$8='Liste opérations'!$K$56,'Liste opérations'!P84,IF($L$8='Liste opérations'!$T$56,'Liste opérations'!Y84,IF($L$8='Liste opérations'!$AC$56,'Liste opérations'!AH84,IF($L$8='Liste opérations'!$B$109,'Liste opérations'!G137,IF($L$8='Liste opérations'!$K$109,'Liste opérations'!P137,IF($L$8='Liste opérations'!$T$109,'Liste opérations'!Y137,IF($L$8='Liste opérations'!$AC$109,'Liste opérations'!AH137,IF($L$8='Liste opérations'!$B$162,'Liste opérations'!G190,IF($L$8='Liste opérations'!$T$162,'Liste opérations'!Y190,IF($L$8='Liste opérations'!$AC$162,'Liste opérations'!AH190,IF($L$8='Liste opérations'!$B$233,'Liste opérations'!G261,IF($L$8='Liste opérations'!$K$232,'Liste opérations'!P260,IF($L$8='Liste opérations'!$T$232,'Liste opérations'!Y260,IF($L$8='Liste opérations'!$AC$232,'Liste opérations'!AH260,IF($L$8='Liste opérations'!$B$56,'Liste opérations'!G84,FALSE))))))))))))))))))))</f>
        <v>0</v>
      </c>
      <c r="Q98" s="102" t="b">
        <f>IF('Tableau de comparaison'!$L$8='Liste opérations'!$B$3,'Liste opérations'!H31,IF($L$8='Liste opérations'!$K$3,'Liste opérations'!Q31,IF($L$8='Liste opérations'!$T$3,'Liste opérations'!Z31,IF($L$8='Liste opérations'!$AC$3,'Liste opérations'!AI31,IF($L$8='Liste opérations'!G82,'Liste opérations'!H84,IF($L$8='Liste opérations'!$K$56,'Liste opérations'!Q84,IF($L$8='Liste opérations'!$T$56,'Liste opérations'!Z84,IF($L$8='Liste opérations'!$AC$56,'Liste opérations'!AI84,IF($L$8='Liste opérations'!$B$109,'Liste opérations'!H137,IF($L$8='Liste opérations'!$K$109,'Liste opérations'!Q137,IF($L$8='Liste opérations'!$T$109,'Liste opérations'!Z137,IF($L$8='Liste opérations'!$AC$109,'Liste opérations'!AI137,IF($L$8='Liste opérations'!$B$162,'Liste opérations'!H190,IF($L$8='Liste opérations'!$T$162,'Liste opérations'!Z190,IF($L$8='Liste opérations'!$AC$162,'Liste opérations'!AI190,IF($L$8='Liste opérations'!$B$233,'Liste opérations'!H261,IF($L$8='Liste opérations'!$K$232,'Liste opérations'!Q260,IF($L$8='Liste opérations'!$T$232,'Liste opérations'!Z260,IF($L$8='Liste opérations'!$AC$232,'Liste opérations'!AI260,IF($L$8='Liste opérations'!$B$56,'Liste opérations'!H84,FALSE))))))))))))))))))))</f>
        <v>0</v>
      </c>
      <c r="R98" s="102" t="b">
        <f>IF('Tableau de comparaison'!$L$8='Liste opérations'!$B$3,'Liste opérations'!I31,IF($L$8='Liste opérations'!$K$3,'Liste opérations'!R31,IF($L$8='Liste opérations'!$T$3,'Liste opérations'!AA31,IF($L$8='Liste opérations'!$AC$3,'Liste opérations'!AJ31,IF($L$8='Liste opérations'!H82,'Liste opérations'!I84,IF($L$8='Liste opérations'!$K$56,'Liste opérations'!R84,IF($L$8='Liste opérations'!$T$56,'Liste opérations'!AA84,IF($L$8='Liste opérations'!$AC$56,'Liste opérations'!AJ84,IF($L$8='Liste opérations'!$B$109,'Liste opérations'!I137,IF($L$8='Liste opérations'!$K$109,'Liste opérations'!R137,IF($L$8='Liste opérations'!$T$109,'Liste opérations'!AA137,IF($L$8='Liste opérations'!$AC$109,'Liste opérations'!AJ137,IF($L$8='Liste opérations'!$B$162,'Liste opérations'!I190,IF($L$8='Liste opérations'!$T$162,'Liste opérations'!AA190,IF($L$8='Liste opérations'!$AC$162,'Liste opérations'!AJ190,IF($L$8='Liste opérations'!$B$233,'Liste opérations'!I261,IF($L$8='Liste opérations'!$K$232,'Liste opérations'!R260,IF($L$8='Liste opérations'!$T$232,'Liste opérations'!AA260,IF($L$8='Liste opérations'!$AC$232,'Liste opérations'!AJ260,IF($L$8='Liste opérations'!$B$56,'Liste opérations'!I84,FALSE))))))))))))))))))))</f>
        <v>0</v>
      </c>
      <c r="S98" s="98" t="b">
        <f>IF('Tableau de comparaison'!$L$8='Liste opérations'!$B$3,'Liste opérations'!J31,IF($L$8='Liste opérations'!$K$3,'Liste opérations'!S31,IF($L$8='Liste opérations'!$T$3,'Liste opérations'!AB31,IF($L$8='Liste opérations'!$AC$3,'Liste opérations'!AK31,IF($L$8='Liste opérations'!I82,'Liste opérations'!J84,IF($L$8='Liste opérations'!$K$56,'Liste opérations'!S84,IF($L$8='Liste opérations'!$T$56,'Liste opérations'!AB84,IF($L$8='Liste opérations'!$AC$56,'Liste opérations'!AK84,IF($L$8='Liste opérations'!$B$109,'Liste opérations'!J137,IF($L$8='Liste opérations'!$K$109,'Liste opérations'!S137,IF($L$8='Liste opérations'!$T$109,'Liste opérations'!AB137,IF($L$8='Liste opérations'!$AC$109,'Liste opérations'!AK137,IF($L$8='Liste opérations'!$B$162,'Liste opérations'!J190,IF($L$8='Liste opérations'!$T$162,'Liste opérations'!AB190,IF($L$8='Liste opérations'!$AC$162,'Liste opérations'!#REF!,IF($L$8='Liste opérations'!$B$233,'Liste opérations'!AK190,IF($L$8='Liste opérations'!$K$232,'Liste opérations'!S260,IF($L$8='Liste opérations'!$T$232,'Liste opérations'!AB260,IF($L$8='Liste opérations'!$AC$232,'Liste opérations'!#REF!,IF($L$8='Liste opérations'!$B$56,'Liste opérations'!J84,FALSE))))))))))))))))))))</f>
        <v>0</v>
      </c>
      <c r="V98" s="11"/>
      <c r="W98" s="11"/>
      <c r="AN98" s="11"/>
      <c r="AO98" s="11"/>
      <c r="AP98" s="11"/>
      <c r="AQ98" s="11"/>
      <c r="AR98" s="11"/>
      <c r="AS98" s="11"/>
      <c r="AT98" s="2"/>
      <c r="AU98" s="2"/>
      <c r="AV98" s="2"/>
      <c r="AW98" s="2"/>
      <c r="AX98" s="2"/>
      <c r="AY98" s="2"/>
      <c r="AZ98" s="2"/>
      <c r="BA98" s="2"/>
      <c r="BB98" s="2"/>
      <c r="BC98" s="2"/>
      <c r="BD98" s="2"/>
      <c r="BE98" s="2"/>
      <c r="BF98" s="2"/>
      <c r="BG98" s="2"/>
      <c r="BH98" s="11"/>
      <c r="BI98" s="11"/>
      <c r="BJ98" s="11"/>
      <c r="BK98" s="11"/>
      <c r="BL98" s="2"/>
      <c r="BM98" s="2"/>
      <c r="BN98" s="11"/>
      <c r="BO98" s="2"/>
      <c r="BP98" s="2"/>
      <c r="BQ98" s="11"/>
      <c r="BR98" s="2"/>
      <c r="BS98" s="2"/>
      <c r="BT98" s="11"/>
      <c r="BU98" s="2"/>
      <c r="BV98" s="2"/>
      <c r="BW98" s="11"/>
      <c r="BX98" s="2"/>
      <c r="BY98" s="2"/>
      <c r="BZ98" s="11"/>
      <c r="CA98" s="2"/>
      <c r="CB98" s="2"/>
      <c r="CC98" s="11"/>
      <c r="CD98" s="2"/>
      <c r="CE98" s="2"/>
      <c r="CG98" s="2"/>
      <c r="CH98" s="2"/>
    </row>
    <row r="99" spans="2:86" ht="17.25" customHeight="1">
      <c r="B99" s="529"/>
      <c r="C99" s="70"/>
      <c r="D99" s="58"/>
      <c r="E99" s="61"/>
      <c r="F99" s="64"/>
      <c r="G99" s="67"/>
      <c r="H99" s="55"/>
      <c r="I99" s="81"/>
      <c r="K99" s="517"/>
      <c r="L99" s="101" t="b">
        <f>IF('Tableau de comparaison'!$L$8='Liste opérations'!$B$3,'Liste opérations'!C32,IF($L$8='Liste opérations'!$K$3,'Liste opérations'!L32,IF($L$8='Liste opérations'!$T$3,'Liste opérations'!U32,IF($L$8='Liste opérations'!$AC$3,'Liste opérations'!AD32,IF($L$8='Liste opérations'!B83,'Liste opérations'!C85,IF($L$8='Liste opérations'!$K$56,'Liste opérations'!L85,IF($L$8='Liste opérations'!$T$56,'Liste opérations'!U85,IF($L$8='Liste opérations'!$AC$56,'Liste opérations'!AD85,IF($L$8='Liste opérations'!$B$109,'Liste opérations'!C138,IF($L$8='Liste opérations'!$K$109,'Liste opérations'!L138,IF($L$8='Liste opérations'!$T$109,'Liste opérations'!U138,IF($L$8='Liste opérations'!$AC$109,'Liste opérations'!AD138,IF($L$8='Liste opérations'!$B$162,'Liste opérations'!C191,IF($L$8='Liste opérations'!$T$162,'Liste opérations'!U191,IF($L$8='Liste opérations'!$AC$162,'Liste opérations'!AD191,IF($L$8='Liste opérations'!$B$233,'Liste opérations'!C262,IF($L$8='Liste opérations'!$K$232,'Liste opérations'!L261,IF($L$8='Liste opérations'!$T$232,'Liste opérations'!U261,IF($L$8='Liste opérations'!$AC$232,'Liste opérations'!AD261,IF($L$8='Liste opérations'!$B$56,'Liste opérations'!C85,FALSE))))))))))))))))))))</f>
        <v>0</v>
      </c>
      <c r="M99" s="102" t="b">
        <f>IF('Tableau de comparaison'!$L$8='Liste opérations'!$B$3,'Liste opérations'!D32,IF($L$8='Liste opérations'!$K$3,'Liste opérations'!M32,IF($L$8='Liste opérations'!$T$3,'Liste opérations'!V32,IF($L$8='Liste opérations'!$AC$3,'Liste opérations'!AE32,IF($L$8='Liste opérations'!C83,'Liste opérations'!D85,IF($L$8='Liste opérations'!$K$56,'Liste opérations'!M85,IF($L$8='Liste opérations'!$T$56,'Liste opérations'!V85,IF($L$8='Liste opérations'!$AC$56,'Liste opérations'!AE85,IF($L$8='Liste opérations'!$B$109,'Liste opérations'!D138,IF($L$8='Liste opérations'!$K$109,'Liste opérations'!M138,IF($L$8='Liste opérations'!$T$109,'Liste opérations'!V138,IF($L$8='Liste opérations'!$AC$109,'Liste opérations'!AE138,IF($L$8='Liste opérations'!$B$162,'Liste opérations'!D191,IF($L$8='Liste opérations'!$T$162,'Liste opérations'!V191,IF($L$8='Liste opérations'!$AC$162,'Liste opérations'!AE191,IF($L$8='Liste opérations'!$B$233,'Liste opérations'!D262,IF($L$8='Liste opérations'!$K$232,'Liste opérations'!M261,IF($L$8='Liste opérations'!$T$232,'Liste opérations'!V261,IF($L$8='Liste opérations'!$AC$232,'Liste opérations'!AE261,IF($L$8='Liste opérations'!$B$56,'Liste opérations'!D85,FALSE))))))))))))))))))))</f>
        <v>0</v>
      </c>
      <c r="N99" s="102" t="b">
        <f>IF('Tableau de comparaison'!$L$8='Liste opérations'!$B$3,'Liste opérations'!E32,IF($L$8='Liste opérations'!$K$3,'Liste opérations'!N32,IF($L$8='Liste opérations'!$T$3,'Liste opérations'!W32,IF($L$8='Liste opérations'!$AC$3,'Liste opérations'!AF32,IF($L$8='Liste opérations'!D83,'Liste opérations'!E85,IF($L$8='Liste opérations'!$K$56,'Liste opérations'!N85,IF($L$8='Liste opérations'!$T$56,'Liste opérations'!W85,IF($L$8='Liste opérations'!$AC$56,'Liste opérations'!AF85,IF($L$8='Liste opérations'!$B$109,'Liste opérations'!E138,IF($L$8='Liste opérations'!$K$109,'Liste opérations'!N138,IF($L$8='Liste opérations'!$T$109,'Liste opérations'!W138,IF($L$8='Liste opérations'!$AC$109,'Liste opérations'!AF138,IF($L$8='Liste opérations'!$B$162,'Liste opérations'!E191,IF($L$8='Liste opérations'!$T$162,'Liste opérations'!W191,IF($L$8='Liste opérations'!$AC$162,'Liste opérations'!AF191,IF($L$8='Liste opérations'!$B$233,'Liste opérations'!E262,IF($L$8='Liste opérations'!$K$232,'Liste opérations'!N261,IF($L$8='Liste opérations'!$T$232,'Liste opérations'!W261,IF($L$8='Liste opérations'!$AC$232,'Liste opérations'!AF261,IF($L$8='Liste opérations'!$B$56,'Liste opérations'!E85,FALSE))))))))))))))))))))</f>
        <v>0</v>
      </c>
      <c r="O99" s="102" t="b">
        <f>IF('Tableau de comparaison'!$L$8='Liste opérations'!$B$3,'Liste opérations'!F32,IF($L$8='Liste opérations'!$K$3,'Liste opérations'!O32,IF($L$8='Liste opérations'!$T$3,'Liste opérations'!X32,IF($L$8='Liste opérations'!$AC$3,'Liste opérations'!AG32,IF($L$8='Liste opérations'!E83,'Liste opérations'!F85,IF($L$8='Liste opérations'!$K$56,'Liste opérations'!O85,IF($L$8='Liste opérations'!$T$56,'Liste opérations'!X85,IF($L$8='Liste opérations'!$AC$56,'Liste opérations'!AG85,IF($L$8='Liste opérations'!$B$109,'Liste opérations'!F138,IF($L$8='Liste opérations'!$K$109,'Liste opérations'!O138,IF($L$8='Liste opérations'!$T$109,'Liste opérations'!X138,IF($L$8='Liste opérations'!$AC$109,'Liste opérations'!AG138,IF($L$8='Liste opérations'!$B$162,'Liste opérations'!F191,IF($L$8='Liste opérations'!$T$162,'Liste opérations'!X191,IF($L$8='Liste opérations'!$AC$162,'Liste opérations'!AG191,IF($L$8='Liste opérations'!$B$233,'Liste opérations'!F262,IF($L$8='Liste opérations'!$K$232,'Liste opérations'!O261,IF($L$8='Liste opérations'!$T$232,'Liste opérations'!X261,IF($L$8='Liste opérations'!$AC$232,'Liste opérations'!AG261,IF($L$8='Liste opérations'!$B$56,'Liste opérations'!F85,FALSE))))))))))))))))))))</f>
        <v>0</v>
      </c>
      <c r="P99" s="102" t="b">
        <f>IF('Tableau de comparaison'!$L$8='Liste opérations'!$B$3,'Liste opérations'!G32,IF($L$8='Liste opérations'!$K$3,'Liste opérations'!P32,IF($L$8='Liste opérations'!$T$3,'Liste opérations'!Y32,IF($L$8='Liste opérations'!$AC$3,'Liste opérations'!AH32,IF($L$8='Liste opérations'!F83,'Liste opérations'!G85,IF($L$8='Liste opérations'!$K$56,'Liste opérations'!P85,IF($L$8='Liste opérations'!$T$56,'Liste opérations'!Y85,IF($L$8='Liste opérations'!$AC$56,'Liste opérations'!AH85,IF($L$8='Liste opérations'!$B$109,'Liste opérations'!G138,IF($L$8='Liste opérations'!$K$109,'Liste opérations'!P138,IF($L$8='Liste opérations'!$T$109,'Liste opérations'!Y138,IF($L$8='Liste opérations'!$AC$109,'Liste opérations'!AH138,IF($L$8='Liste opérations'!$B$162,'Liste opérations'!G191,IF($L$8='Liste opérations'!$T$162,'Liste opérations'!Y191,IF($L$8='Liste opérations'!$AC$162,'Liste opérations'!AH191,IF($L$8='Liste opérations'!$B$233,'Liste opérations'!G262,IF($L$8='Liste opérations'!$K$232,'Liste opérations'!P261,IF($L$8='Liste opérations'!$T$232,'Liste opérations'!Y261,IF($L$8='Liste opérations'!$AC$232,'Liste opérations'!AH261,IF($L$8='Liste opérations'!$B$56,'Liste opérations'!G85,FALSE))))))))))))))))))))</f>
        <v>0</v>
      </c>
      <c r="Q99" s="102" t="b">
        <f>IF('Tableau de comparaison'!$L$8='Liste opérations'!$B$3,'Liste opérations'!H32,IF($L$8='Liste opérations'!$K$3,'Liste opérations'!Q32,IF($L$8='Liste opérations'!$T$3,'Liste opérations'!Z32,IF($L$8='Liste opérations'!$AC$3,'Liste opérations'!AI32,IF($L$8='Liste opérations'!G83,'Liste opérations'!H85,IF($L$8='Liste opérations'!$K$56,'Liste opérations'!Q85,IF($L$8='Liste opérations'!$T$56,'Liste opérations'!Z85,IF($L$8='Liste opérations'!$AC$56,'Liste opérations'!AI85,IF($L$8='Liste opérations'!$B$109,'Liste opérations'!H138,IF($L$8='Liste opérations'!$K$109,'Liste opérations'!Q138,IF($L$8='Liste opérations'!$T$109,'Liste opérations'!Z138,IF($L$8='Liste opérations'!$AC$109,'Liste opérations'!AI138,IF($L$8='Liste opérations'!$B$162,'Liste opérations'!H191,IF($L$8='Liste opérations'!$T$162,'Liste opérations'!Z191,IF($L$8='Liste opérations'!$AC$162,'Liste opérations'!AI191,IF($L$8='Liste opérations'!$B$233,'Liste opérations'!H262,IF($L$8='Liste opérations'!$K$232,'Liste opérations'!Q261,IF($L$8='Liste opérations'!$T$232,'Liste opérations'!Z261,IF($L$8='Liste opérations'!$AC$232,'Liste opérations'!AI261,IF($L$8='Liste opérations'!$B$56,'Liste opérations'!H85,FALSE))))))))))))))))))))</f>
        <v>0</v>
      </c>
      <c r="R99" s="102" t="b">
        <f>IF('Tableau de comparaison'!$L$8='Liste opérations'!$B$3,'Liste opérations'!I32,IF($L$8='Liste opérations'!$K$3,'Liste opérations'!R32,IF($L$8='Liste opérations'!$T$3,'Liste opérations'!AA32,IF($L$8='Liste opérations'!$AC$3,'Liste opérations'!AJ32,IF($L$8='Liste opérations'!H83,'Liste opérations'!I85,IF($L$8='Liste opérations'!$K$56,'Liste opérations'!R85,IF($L$8='Liste opérations'!$T$56,'Liste opérations'!AA85,IF($L$8='Liste opérations'!$AC$56,'Liste opérations'!AJ85,IF($L$8='Liste opérations'!$B$109,'Liste opérations'!I138,IF($L$8='Liste opérations'!$K$109,'Liste opérations'!R138,IF($L$8='Liste opérations'!$T$109,'Liste opérations'!AA138,IF($L$8='Liste opérations'!$AC$109,'Liste opérations'!AJ138,IF($L$8='Liste opérations'!$B$162,'Liste opérations'!I191,IF($L$8='Liste opérations'!$T$162,'Liste opérations'!AA191,IF($L$8='Liste opérations'!$AC$162,'Liste opérations'!AJ191,IF($L$8='Liste opérations'!$B$233,'Liste opérations'!I262,IF($L$8='Liste opérations'!$K$232,'Liste opérations'!R261,IF($L$8='Liste opérations'!$T$232,'Liste opérations'!AA261,IF($L$8='Liste opérations'!$AC$232,'Liste opérations'!AJ261,IF($L$8='Liste opérations'!$B$56,'Liste opérations'!I85,FALSE))))))))))))))))))))</f>
        <v>0</v>
      </c>
      <c r="S99" s="98" t="b">
        <f>IF('Tableau de comparaison'!$L$8='Liste opérations'!$B$3,'Liste opérations'!J32,IF($L$8='Liste opérations'!$K$3,'Liste opérations'!S32,IF($L$8='Liste opérations'!$T$3,'Liste opérations'!AB32,IF($L$8='Liste opérations'!$AC$3,'Liste opérations'!AK32,IF($L$8='Liste opérations'!I83,'Liste opérations'!J85,IF($L$8='Liste opérations'!$K$56,'Liste opérations'!S85,IF($L$8='Liste opérations'!$T$56,'Liste opérations'!AB85,IF($L$8='Liste opérations'!$AC$56,'Liste opérations'!AK85,IF($L$8='Liste opérations'!$B$109,'Liste opérations'!J138,IF($L$8='Liste opérations'!$K$109,'Liste opérations'!S138,IF($L$8='Liste opérations'!$T$109,'Liste opérations'!AB138,IF($L$8='Liste opérations'!$AC$109,'Liste opérations'!AK138,IF($L$8='Liste opérations'!$B$162,'Liste opérations'!J191,IF($L$8='Liste opérations'!$T$162,'Liste opérations'!AB191,IF($L$8='Liste opérations'!$AC$162,'Liste opérations'!#REF!,IF($L$8='Liste opérations'!$B$233,'Liste opérations'!AK191,IF($L$8='Liste opérations'!$K$232,'Liste opérations'!S261,IF($L$8='Liste opérations'!$T$232,'Liste opérations'!AB261,IF($L$8='Liste opérations'!$AC$232,'Liste opérations'!#REF!,IF($L$8='Liste opérations'!$B$56,'Liste opérations'!J85,FALSE))))))))))))))))))))</f>
        <v>0</v>
      </c>
      <c r="V99" s="11"/>
      <c r="W99" s="11"/>
      <c r="AN99" s="11"/>
      <c r="AO99" s="11"/>
      <c r="AP99" s="11"/>
      <c r="AQ99" s="11"/>
      <c r="AR99" s="11"/>
      <c r="AS99" s="11"/>
      <c r="AT99" s="2"/>
      <c r="AU99" s="2"/>
      <c r="AV99" s="2"/>
      <c r="AW99" s="2"/>
      <c r="AX99" s="2"/>
      <c r="AY99" s="2"/>
      <c r="AZ99" s="2"/>
      <c r="BA99" s="2"/>
      <c r="BB99" s="2"/>
      <c r="BC99" s="2"/>
      <c r="BD99" s="2"/>
      <c r="BE99" s="2"/>
      <c r="BF99" s="2"/>
      <c r="BG99" s="2"/>
      <c r="BH99" s="11"/>
      <c r="BI99" s="11"/>
      <c r="BJ99" s="11"/>
      <c r="BK99" s="11"/>
      <c r="BL99" s="2"/>
      <c r="BM99" s="2"/>
      <c r="BN99" s="11"/>
      <c r="BO99" s="2"/>
      <c r="BP99" s="2"/>
      <c r="BQ99" s="11"/>
      <c r="BR99" s="2"/>
      <c r="BS99" s="2"/>
      <c r="BT99" s="11"/>
      <c r="BU99" s="2"/>
      <c r="BV99" s="2"/>
      <c r="BW99" s="11"/>
      <c r="BX99" s="2"/>
      <c r="BY99" s="2"/>
      <c r="BZ99" s="11"/>
      <c r="CA99" s="2"/>
      <c r="CB99" s="2"/>
      <c r="CC99" s="11"/>
      <c r="CD99" s="2"/>
      <c r="CE99" s="2"/>
      <c r="CG99" s="2"/>
      <c r="CH99" s="2"/>
    </row>
    <row r="100" spans="2:86" ht="17.25" customHeight="1">
      <c r="B100" s="529"/>
      <c r="C100" s="70"/>
      <c r="D100" s="58"/>
      <c r="E100" s="61"/>
      <c r="F100" s="64"/>
      <c r="G100" s="67"/>
      <c r="H100" s="55"/>
      <c r="I100" s="81"/>
      <c r="K100" s="517"/>
      <c r="L100" s="101" t="b">
        <f>IF('Tableau de comparaison'!$L$8='Liste opérations'!$B$3,'Liste opérations'!C33,IF($L$8='Liste opérations'!$K$3,'Liste opérations'!L33,IF($L$8='Liste opérations'!$T$3,'Liste opérations'!U33,IF($L$8='Liste opérations'!$AC$3,'Liste opérations'!AD33,IF($L$8='Liste opérations'!B84,'Liste opérations'!C86,IF($L$8='Liste opérations'!$K$56,'Liste opérations'!L86,IF($L$8='Liste opérations'!$T$56,'Liste opérations'!U86,IF($L$8='Liste opérations'!$AC$56,'Liste opérations'!AD86,IF($L$8='Liste opérations'!$B$109,'Liste opérations'!C139,IF($L$8='Liste opérations'!$K$109,'Liste opérations'!L139,IF($L$8='Liste opérations'!$T$109,'Liste opérations'!U139,IF($L$8='Liste opérations'!$AC$109,'Liste opérations'!AD139,IF($L$8='Liste opérations'!$B$162,'Liste opérations'!C192,IF($L$8='Liste opérations'!$T$162,'Liste opérations'!U192,IF($L$8='Liste opérations'!$AC$162,'Liste opérations'!AD192,IF($L$8='Liste opérations'!$B$233,'Liste opérations'!C263,IF($L$8='Liste opérations'!$K$232,'Liste opérations'!L262,IF($L$8='Liste opérations'!$T$232,'Liste opérations'!U262,IF($L$8='Liste opérations'!$AC$232,'Liste opérations'!AD262,IF($L$8='Liste opérations'!$B$56,'Liste opérations'!C86,FALSE))))))))))))))))))))</f>
        <v>0</v>
      </c>
      <c r="M100" s="102" t="b">
        <f>IF('Tableau de comparaison'!$L$8='Liste opérations'!$B$3,'Liste opérations'!D33,IF($L$8='Liste opérations'!$K$3,'Liste opérations'!M33,IF($L$8='Liste opérations'!$T$3,'Liste opérations'!V33,IF($L$8='Liste opérations'!$AC$3,'Liste opérations'!AE33,IF($L$8='Liste opérations'!C84,'Liste opérations'!D86,IF($L$8='Liste opérations'!$K$56,'Liste opérations'!M86,IF($L$8='Liste opérations'!$T$56,'Liste opérations'!V86,IF($L$8='Liste opérations'!$AC$56,'Liste opérations'!AE86,IF($L$8='Liste opérations'!$B$109,'Liste opérations'!D139,IF($L$8='Liste opérations'!$K$109,'Liste opérations'!M139,IF($L$8='Liste opérations'!$T$109,'Liste opérations'!V139,IF($L$8='Liste opérations'!$AC$109,'Liste opérations'!AE139,IF($L$8='Liste opérations'!$B$162,'Liste opérations'!D192,IF($L$8='Liste opérations'!$T$162,'Liste opérations'!V192,IF($L$8='Liste opérations'!$AC$162,'Liste opérations'!AE192,IF($L$8='Liste opérations'!$B$233,'Liste opérations'!D263,IF($L$8='Liste opérations'!$K$232,'Liste opérations'!M262,IF($L$8='Liste opérations'!$T$232,'Liste opérations'!V262,IF($L$8='Liste opérations'!$AC$232,'Liste opérations'!AE262,IF($L$8='Liste opérations'!$B$56,'Liste opérations'!D86,FALSE))))))))))))))))))))</f>
        <v>0</v>
      </c>
      <c r="N100" s="102" t="b">
        <f>IF('Tableau de comparaison'!$L$8='Liste opérations'!$B$3,'Liste opérations'!E33,IF($L$8='Liste opérations'!$K$3,'Liste opérations'!N33,IF($L$8='Liste opérations'!$T$3,'Liste opérations'!W33,IF($L$8='Liste opérations'!$AC$3,'Liste opérations'!AF33,IF($L$8='Liste opérations'!D84,'Liste opérations'!E86,IF($L$8='Liste opérations'!$K$56,'Liste opérations'!N86,IF($L$8='Liste opérations'!$T$56,'Liste opérations'!W86,IF($L$8='Liste opérations'!$AC$56,'Liste opérations'!AF86,IF($L$8='Liste opérations'!$B$109,'Liste opérations'!E139,IF($L$8='Liste opérations'!$K$109,'Liste opérations'!N139,IF($L$8='Liste opérations'!$T$109,'Liste opérations'!W139,IF($L$8='Liste opérations'!$AC$109,'Liste opérations'!AF139,IF($L$8='Liste opérations'!$B$162,'Liste opérations'!E192,IF($L$8='Liste opérations'!$T$162,'Liste opérations'!W192,IF($L$8='Liste opérations'!$AC$162,'Liste opérations'!AF192,IF($L$8='Liste opérations'!$B$233,'Liste opérations'!E263,IF($L$8='Liste opérations'!$K$232,'Liste opérations'!N262,IF($L$8='Liste opérations'!$T$232,'Liste opérations'!W262,IF($L$8='Liste opérations'!$AC$232,'Liste opérations'!AF262,IF($L$8='Liste opérations'!$B$56,'Liste opérations'!E86,FALSE))))))))))))))))))))</f>
        <v>0</v>
      </c>
      <c r="O100" s="102" t="b">
        <f>IF('Tableau de comparaison'!$L$8='Liste opérations'!$B$3,'Liste opérations'!F33,IF($L$8='Liste opérations'!$K$3,'Liste opérations'!O33,IF($L$8='Liste opérations'!$T$3,'Liste opérations'!X33,IF($L$8='Liste opérations'!$AC$3,'Liste opérations'!AG33,IF($L$8='Liste opérations'!E84,'Liste opérations'!F86,IF($L$8='Liste opérations'!$K$56,'Liste opérations'!O86,IF($L$8='Liste opérations'!$T$56,'Liste opérations'!X86,IF($L$8='Liste opérations'!$AC$56,'Liste opérations'!AG86,IF($L$8='Liste opérations'!$B$109,'Liste opérations'!F139,IF($L$8='Liste opérations'!$K$109,'Liste opérations'!O139,IF($L$8='Liste opérations'!$T$109,'Liste opérations'!X139,IF($L$8='Liste opérations'!$AC$109,'Liste opérations'!AG139,IF($L$8='Liste opérations'!$B$162,'Liste opérations'!F192,IF($L$8='Liste opérations'!$T$162,'Liste opérations'!X192,IF($L$8='Liste opérations'!$AC$162,'Liste opérations'!AG192,IF($L$8='Liste opérations'!$B$233,'Liste opérations'!F263,IF($L$8='Liste opérations'!$K$232,'Liste opérations'!O262,IF($L$8='Liste opérations'!$T$232,'Liste opérations'!X262,IF($L$8='Liste opérations'!$AC$232,'Liste opérations'!AG262,IF($L$8='Liste opérations'!$B$56,'Liste opérations'!F86,FALSE))))))))))))))))))))</f>
        <v>0</v>
      </c>
      <c r="P100" s="102" t="b">
        <f>IF('Tableau de comparaison'!$L$8='Liste opérations'!$B$3,'Liste opérations'!G33,IF($L$8='Liste opérations'!$K$3,'Liste opérations'!P33,IF($L$8='Liste opérations'!$T$3,'Liste opérations'!Y33,IF($L$8='Liste opérations'!$AC$3,'Liste opérations'!AH33,IF($L$8='Liste opérations'!F84,'Liste opérations'!G86,IF($L$8='Liste opérations'!$K$56,'Liste opérations'!P86,IF($L$8='Liste opérations'!$T$56,'Liste opérations'!Y86,IF($L$8='Liste opérations'!$AC$56,'Liste opérations'!AH86,IF($L$8='Liste opérations'!$B$109,'Liste opérations'!G139,IF($L$8='Liste opérations'!$K$109,'Liste opérations'!P139,IF($L$8='Liste opérations'!$T$109,'Liste opérations'!Y139,IF($L$8='Liste opérations'!$AC$109,'Liste opérations'!AH139,IF($L$8='Liste opérations'!$B$162,'Liste opérations'!G192,IF($L$8='Liste opérations'!$T$162,'Liste opérations'!Y192,IF($L$8='Liste opérations'!$AC$162,'Liste opérations'!AH192,IF($L$8='Liste opérations'!$B$233,'Liste opérations'!G263,IF($L$8='Liste opérations'!$K$232,'Liste opérations'!P262,IF($L$8='Liste opérations'!$T$232,'Liste opérations'!Y262,IF($L$8='Liste opérations'!$AC$232,'Liste opérations'!AH262,IF($L$8='Liste opérations'!$B$56,'Liste opérations'!G86,FALSE))))))))))))))))))))</f>
        <v>0</v>
      </c>
      <c r="Q100" s="102" t="b">
        <f>IF('Tableau de comparaison'!$L$8='Liste opérations'!$B$3,'Liste opérations'!H33,IF($L$8='Liste opérations'!$K$3,'Liste opérations'!Q33,IF($L$8='Liste opérations'!$T$3,'Liste opérations'!Z33,IF($L$8='Liste opérations'!$AC$3,'Liste opérations'!AI33,IF($L$8='Liste opérations'!G84,'Liste opérations'!H86,IF($L$8='Liste opérations'!$K$56,'Liste opérations'!Q86,IF($L$8='Liste opérations'!$T$56,'Liste opérations'!Z86,IF($L$8='Liste opérations'!$AC$56,'Liste opérations'!AI86,IF($L$8='Liste opérations'!$B$109,'Liste opérations'!H139,IF($L$8='Liste opérations'!$K$109,'Liste opérations'!Q139,IF($L$8='Liste opérations'!$T$109,'Liste opérations'!Z139,IF($L$8='Liste opérations'!$AC$109,'Liste opérations'!AI139,IF($L$8='Liste opérations'!$B$162,'Liste opérations'!H192,IF($L$8='Liste opérations'!$T$162,'Liste opérations'!Z192,IF($L$8='Liste opérations'!$AC$162,'Liste opérations'!AI192,IF($L$8='Liste opérations'!$B$233,'Liste opérations'!H263,IF($L$8='Liste opérations'!$K$232,'Liste opérations'!Q262,IF($L$8='Liste opérations'!$T$232,'Liste opérations'!Z262,IF($L$8='Liste opérations'!$AC$232,'Liste opérations'!AI262,IF($L$8='Liste opérations'!$B$56,'Liste opérations'!H86,FALSE))))))))))))))))))))</f>
        <v>0</v>
      </c>
      <c r="R100" s="102" t="b">
        <f>IF('Tableau de comparaison'!$L$8='Liste opérations'!$B$3,'Liste opérations'!I33,IF($L$8='Liste opérations'!$K$3,'Liste opérations'!R33,IF($L$8='Liste opérations'!$T$3,'Liste opérations'!AA33,IF($L$8='Liste opérations'!$AC$3,'Liste opérations'!AJ33,IF($L$8='Liste opérations'!H84,'Liste opérations'!I86,IF($L$8='Liste opérations'!$K$56,'Liste opérations'!R86,IF($L$8='Liste opérations'!$T$56,'Liste opérations'!AA86,IF($L$8='Liste opérations'!$AC$56,'Liste opérations'!AJ86,IF($L$8='Liste opérations'!$B$109,'Liste opérations'!I139,IF($L$8='Liste opérations'!$K$109,'Liste opérations'!R139,IF($L$8='Liste opérations'!$T$109,'Liste opérations'!AA139,IF($L$8='Liste opérations'!$AC$109,'Liste opérations'!AJ139,IF($L$8='Liste opérations'!$B$162,'Liste opérations'!I192,IF($L$8='Liste opérations'!$T$162,'Liste opérations'!AA192,IF($L$8='Liste opérations'!$AC$162,'Liste opérations'!AJ192,IF($L$8='Liste opérations'!$B$233,'Liste opérations'!I263,IF($L$8='Liste opérations'!$K$232,'Liste opérations'!R262,IF($L$8='Liste opérations'!$T$232,'Liste opérations'!AA262,IF($L$8='Liste opérations'!$AC$232,'Liste opérations'!AJ262,IF($L$8='Liste opérations'!$B$56,'Liste opérations'!I86,FALSE))))))))))))))))))))</f>
        <v>0</v>
      </c>
      <c r="S100" s="98" t="b">
        <f>IF('Tableau de comparaison'!$L$8='Liste opérations'!$B$3,'Liste opérations'!J33,IF($L$8='Liste opérations'!$K$3,'Liste opérations'!S33,IF($L$8='Liste opérations'!$T$3,'Liste opérations'!AB33,IF($L$8='Liste opérations'!$AC$3,'Liste opérations'!AK33,IF($L$8='Liste opérations'!I84,'Liste opérations'!J86,IF($L$8='Liste opérations'!$K$56,'Liste opérations'!S86,IF($L$8='Liste opérations'!$T$56,'Liste opérations'!AB86,IF($L$8='Liste opérations'!$AC$56,'Liste opérations'!AK86,IF($L$8='Liste opérations'!$B$109,'Liste opérations'!J139,IF($L$8='Liste opérations'!$K$109,'Liste opérations'!S139,IF($L$8='Liste opérations'!$T$109,'Liste opérations'!AB139,IF($L$8='Liste opérations'!$AC$109,'Liste opérations'!AK139,IF($L$8='Liste opérations'!$B$162,'Liste opérations'!J192,IF($L$8='Liste opérations'!$T$162,'Liste opérations'!AB192,IF($L$8='Liste opérations'!$AC$162,'Liste opérations'!#REF!,IF($L$8='Liste opérations'!$B$233,'Liste opérations'!AK192,IF($L$8='Liste opérations'!$K$232,'Liste opérations'!S262,IF($L$8='Liste opérations'!$T$232,'Liste opérations'!AB262,IF($L$8='Liste opérations'!$AC$232,'Liste opérations'!#REF!,IF($L$8='Liste opérations'!$B$56,'Liste opérations'!J86,FALSE))))))))))))))))))))</f>
        <v>0</v>
      </c>
      <c r="V100" s="11"/>
      <c r="W100" s="11"/>
      <c r="AN100" s="11"/>
      <c r="AO100" s="11"/>
      <c r="AP100" s="11"/>
      <c r="AQ100" s="11"/>
      <c r="AR100" s="11"/>
      <c r="AS100" s="11"/>
      <c r="AT100" s="2"/>
      <c r="AU100" s="2"/>
      <c r="AV100" s="2"/>
      <c r="AW100" s="2"/>
      <c r="AX100" s="2"/>
      <c r="AY100" s="2"/>
      <c r="AZ100" s="2"/>
      <c r="BA100" s="2"/>
      <c r="BB100" s="2"/>
      <c r="BC100" s="2"/>
      <c r="BD100" s="2"/>
      <c r="BE100" s="2"/>
      <c r="BF100" s="2"/>
      <c r="BG100" s="2"/>
      <c r="BH100" s="11"/>
      <c r="BI100" s="11"/>
      <c r="BJ100" s="11"/>
      <c r="BK100" s="11"/>
      <c r="BL100" s="2"/>
      <c r="BM100" s="2"/>
      <c r="BN100" s="11"/>
      <c r="BO100" s="2"/>
      <c r="BP100" s="2"/>
      <c r="BQ100" s="11"/>
      <c r="BR100" s="2"/>
      <c r="BS100" s="2"/>
      <c r="BT100" s="11"/>
      <c r="BU100" s="2"/>
      <c r="BV100" s="2"/>
      <c r="BW100" s="11"/>
      <c r="BX100" s="2"/>
      <c r="BY100" s="2"/>
      <c r="BZ100" s="11"/>
      <c r="CA100" s="2"/>
      <c r="CB100" s="2"/>
      <c r="CC100" s="11"/>
      <c r="CD100" s="2"/>
      <c r="CE100" s="2"/>
      <c r="CG100" s="2"/>
      <c r="CH100" s="2"/>
    </row>
    <row r="101" spans="2:86" ht="17.25" customHeight="1">
      <c r="B101" s="529"/>
      <c r="C101" s="70"/>
      <c r="D101" s="58"/>
      <c r="E101" s="61"/>
      <c r="F101" s="64"/>
      <c r="G101" s="67"/>
      <c r="H101" s="55"/>
      <c r="I101" s="81"/>
      <c r="K101" s="517"/>
      <c r="L101" s="101" t="b">
        <f>IF('Tableau de comparaison'!$L$8='Liste opérations'!$B$3,'Liste opérations'!C34,IF($L$8='Liste opérations'!$K$3,'Liste opérations'!L34,IF($L$8='Liste opérations'!$T$3,'Liste opérations'!U34,IF($L$8='Liste opérations'!$AC$3,'Liste opérations'!AD34,IF($L$8='Liste opérations'!B85,'Liste opérations'!C87,IF($L$8='Liste opérations'!$K$56,'Liste opérations'!L87,IF($L$8='Liste opérations'!$T$56,'Liste opérations'!U87,IF($L$8='Liste opérations'!$AC$56,'Liste opérations'!AD87,IF($L$8='Liste opérations'!$B$109,'Liste opérations'!C140,IF($L$8='Liste opérations'!$K$109,'Liste opérations'!L140,IF($L$8='Liste opérations'!$T$109,'Liste opérations'!U140,IF($L$8='Liste opérations'!$AC$109,'Liste opérations'!AD140,IF($L$8='Liste opérations'!$B$162,'Liste opérations'!C193,IF($L$8='Liste opérations'!$T$162,'Liste opérations'!U193,IF($L$8='Liste opérations'!$AC$162,'Liste opérations'!AD193,IF($L$8='Liste opérations'!$B$233,'Liste opérations'!C264,IF($L$8='Liste opérations'!$K$232,'Liste opérations'!L263,IF($L$8='Liste opérations'!$T$232,'Liste opérations'!U263,IF($L$8='Liste opérations'!$AC$232,'Liste opérations'!AD263,IF($L$8='Liste opérations'!$B$56,'Liste opérations'!C87,FALSE))))))))))))))))))))</f>
        <v>0</v>
      </c>
      <c r="M101" s="102" t="b">
        <f>IF('Tableau de comparaison'!$L$8='Liste opérations'!$B$3,'Liste opérations'!D34,IF($L$8='Liste opérations'!$K$3,'Liste opérations'!M34,IF($L$8='Liste opérations'!$T$3,'Liste opérations'!V34,IF($L$8='Liste opérations'!$AC$3,'Liste opérations'!AE34,IF($L$8='Liste opérations'!C85,'Liste opérations'!D87,IF($L$8='Liste opérations'!$K$56,'Liste opérations'!M87,IF($L$8='Liste opérations'!$T$56,'Liste opérations'!V87,IF($L$8='Liste opérations'!$AC$56,'Liste opérations'!AE87,IF($L$8='Liste opérations'!$B$109,'Liste opérations'!D140,IF($L$8='Liste opérations'!$K$109,'Liste opérations'!M140,IF($L$8='Liste opérations'!$T$109,'Liste opérations'!V140,IF($L$8='Liste opérations'!$AC$109,'Liste opérations'!AE140,IF($L$8='Liste opérations'!$B$162,'Liste opérations'!D193,IF($L$8='Liste opérations'!$T$162,'Liste opérations'!V193,IF($L$8='Liste opérations'!$AC$162,'Liste opérations'!AE193,IF($L$8='Liste opérations'!$B$233,'Liste opérations'!D264,IF($L$8='Liste opérations'!$K$232,'Liste opérations'!M263,IF($L$8='Liste opérations'!$T$232,'Liste opérations'!V263,IF($L$8='Liste opérations'!$AC$232,'Liste opérations'!AE263,IF($L$8='Liste opérations'!$B$56,'Liste opérations'!D87,FALSE))))))))))))))))))))</f>
        <v>0</v>
      </c>
      <c r="N101" s="102" t="b">
        <f>IF('Tableau de comparaison'!$L$8='Liste opérations'!$B$3,'Liste opérations'!E34,IF($L$8='Liste opérations'!$K$3,'Liste opérations'!N34,IF($L$8='Liste opérations'!$T$3,'Liste opérations'!W34,IF($L$8='Liste opérations'!$AC$3,'Liste opérations'!AF34,IF($L$8='Liste opérations'!D85,'Liste opérations'!E87,IF($L$8='Liste opérations'!$K$56,'Liste opérations'!N87,IF($L$8='Liste opérations'!$T$56,'Liste opérations'!W87,IF($L$8='Liste opérations'!$AC$56,'Liste opérations'!AF87,IF($L$8='Liste opérations'!$B$109,'Liste opérations'!E140,IF($L$8='Liste opérations'!$K$109,'Liste opérations'!N140,IF($L$8='Liste opérations'!$T$109,'Liste opérations'!W140,IF($L$8='Liste opérations'!$AC$109,'Liste opérations'!AF140,IF($L$8='Liste opérations'!$B$162,'Liste opérations'!E193,IF($L$8='Liste opérations'!$T$162,'Liste opérations'!W193,IF($L$8='Liste opérations'!$AC$162,'Liste opérations'!AF193,IF($L$8='Liste opérations'!$B$233,'Liste opérations'!E264,IF($L$8='Liste opérations'!$K$232,'Liste opérations'!N263,IF($L$8='Liste opérations'!$T$232,'Liste opérations'!W263,IF($L$8='Liste opérations'!$AC$232,'Liste opérations'!AF263,IF($L$8='Liste opérations'!$B$56,'Liste opérations'!E87,FALSE))))))))))))))))))))</f>
        <v>0</v>
      </c>
      <c r="O101" s="102" t="b">
        <f>IF('Tableau de comparaison'!$L$8='Liste opérations'!$B$3,'Liste opérations'!F34,IF($L$8='Liste opérations'!$K$3,'Liste opérations'!O34,IF($L$8='Liste opérations'!$T$3,'Liste opérations'!X34,IF($L$8='Liste opérations'!$AC$3,'Liste opérations'!AG34,IF($L$8='Liste opérations'!E85,'Liste opérations'!F87,IF($L$8='Liste opérations'!$K$56,'Liste opérations'!O87,IF($L$8='Liste opérations'!$T$56,'Liste opérations'!X87,IF($L$8='Liste opérations'!$AC$56,'Liste opérations'!AG87,IF($L$8='Liste opérations'!$B$109,'Liste opérations'!F140,IF($L$8='Liste opérations'!$K$109,'Liste opérations'!O140,IF($L$8='Liste opérations'!$T$109,'Liste opérations'!X140,IF($L$8='Liste opérations'!$AC$109,'Liste opérations'!AG140,IF($L$8='Liste opérations'!$B$162,'Liste opérations'!F193,IF($L$8='Liste opérations'!$T$162,'Liste opérations'!X193,IF($L$8='Liste opérations'!$AC$162,'Liste opérations'!AG193,IF($L$8='Liste opérations'!$B$233,'Liste opérations'!F264,IF($L$8='Liste opérations'!$K$232,'Liste opérations'!O263,IF($L$8='Liste opérations'!$T$232,'Liste opérations'!X263,IF($L$8='Liste opérations'!$AC$232,'Liste opérations'!AG263,IF($L$8='Liste opérations'!$B$56,'Liste opérations'!F87,FALSE))))))))))))))))))))</f>
        <v>0</v>
      </c>
      <c r="P101" s="102" t="b">
        <f>IF('Tableau de comparaison'!$L$8='Liste opérations'!$B$3,'Liste opérations'!G34,IF($L$8='Liste opérations'!$K$3,'Liste opérations'!P34,IF($L$8='Liste opérations'!$T$3,'Liste opérations'!Y34,IF($L$8='Liste opérations'!$AC$3,'Liste opérations'!AH34,IF($L$8='Liste opérations'!F85,'Liste opérations'!G87,IF($L$8='Liste opérations'!$K$56,'Liste opérations'!P87,IF($L$8='Liste opérations'!$T$56,'Liste opérations'!Y87,IF($L$8='Liste opérations'!$AC$56,'Liste opérations'!AH87,IF($L$8='Liste opérations'!$B$109,'Liste opérations'!G140,IF($L$8='Liste opérations'!$K$109,'Liste opérations'!P140,IF($L$8='Liste opérations'!$T$109,'Liste opérations'!Y140,IF($L$8='Liste opérations'!$AC$109,'Liste opérations'!AH140,IF($L$8='Liste opérations'!$B$162,'Liste opérations'!G193,IF($L$8='Liste opérations'!$T$162,'Liste opérations'!Y193,IF($L$8='Liste opérations'!$AC$162,'Liste opérations'!AH193,IF($L$8='Liste opérations'!$B$233,'Liste opérations'!G264,IF($L$8='Liste opérations'!$K$232,'Liste opérations'!P263,IF($L$8='Liste opérations'!$T$232,'Liste opérations'!Y263,IF($L$8='Liste opérations'!$AC$232,'Liste opérations'!AH263,IF($L$8='Liste opérations'!$B$56,'Liste opérations'!G87,FALSE))))))))))))))))))))</f>
        <v>0</v>
      </c>
      <c r="Q101" s="102" t="b">
        <f>IF('Tableau de comparaison'!$L$8='Liste opérations'!$B$3,'Liste opérations'!H34,IF($L$8='Liste opérations'!$K$3,'Liste opérations'!Q34,IF($L$8='Liste opérations'!$T$3,'Liste opérations'!Z34,IF($L$8='Liste opérations'!$AC$3,'Liste opérations'!AI34,IF($L$8='Liste opérations'!G85,'Liste opérations'!H87,IF($L$8='Liste opérations'!$K$56,'Liste opérations'!Q87,IF($L$8='Liste opérations'!$T$56,'Liste opérations'!Z87,IF($L$8='Liste opérations'!$AC$56,'Liste opérations'!AI87,IF($L$8='Liste opérations'!$B$109,'Liste opérations'!H140,IF($L$8='Liste opérations'!$K$109,'Liste opérations'!Q140,IF($L$8='Liste opérations'!$T$109,'Liste opérations'!Z140,IF($L$8='Liste opérations'!$AC$109,'Liste opérations'!AI140,IF($L$8='Liste opérations'!$B$162,'Liste opérations'!H193,IF($L$8='Liste opérations'!$T$162,'Liste opérations'!Z193,IF($L$8='Liste opérations'!$AC$162,'Liste opérations'!AI193,IF($L$8='Liste opérations'!$B$233,'Liste opérations'!H264,IF($L$8='Liste opérations'!$K$232,'Liste opérations'!Q263,IF($L$8='Liste opérations'!$T$232,'Liste opérations'!Z263,IF($L$8='Liste opérations'!$AC$232,'Liste opérations'!AI263,IF($L$8='Liste opérations'!$B$56,'Liste opérations'!H87,FALSE))))))))))))))))))))</f>
        <v>0</v>
      </c>
      <c r="R101" s="102" t="b">
        <f>IF('Tableau de comparaison'!$L$8='Liste opérations'!$B$3,'Liste opérations'!I34,IF($L$8='Liste opérations'!$K$3,'Liste opérations'!R34,IF($L$8='Liste opérations'!$T$3,'Liste opérations'!AA34,IF($L$8='Liste opérations'!$AC$3,'Liste opérations'!AJ34,IF($L$8='Liste opérations'!H85,'Liste opérations'!I87,IF($L$8='Liste opérations'!$K$56,'Liste opérations'!R87,IF($L$8='Liste opérations'!$T$56,'Liste opérations'!AA87,IF($L$8='Liste opérations'!$AC$56,'Liste opérations'!AJ87,IF($L$8='Liste opérations'!$B$109,'Liste opérations'!I140,IF($L$8='Liste opérations'!$K$109,'Liste opérations'!R140,IF($L$8='Liste opérations'!$T$109,'Liste opérations'!AA140,IF($L$8='Liste opérations'!$AC$109,'Liste opérations'!AJ140,IF($L$8='Liste opérations'!$B$162,'Liste opérations'!I193,IF($L$8='Liste opérations'!$T$162,'Liste opérations'!AA193,IF($L$8='Liste opérations'!$AC$162,'Liste opérations'!AJ193,IF($L$8='Liste opérations'!$B$233,'Liste opérations'!I264,IF($L$8='Liste opérations'!$K$232,'Liste opérations'!R263,IF($L$8='Liste opérations'!$T$232,'Liste opérations'!AA263,IF($L$8='Liste opérations'!$AC$232,'Liste opérations'!AJ263,IF($L$8='Liste opérations'!$B$56,'Liste opérations'!I87,FALSE))))))))))))))))))))</f>
        <v>0</v>
      </c>
      <c r="S101" s="98" t="b">
        <f>IF('Tableau de comparaison'!$L$8='Liste opérations'!$B$3,'Liste opérations'!J34,IF($L$8='Liste opérations'!$K$3,'Liste opérations'!S34,IF($L$8='Liste opérations'!$T$3,'Liste opérations'!AB34,IF($L$8='Liste opérations'!$AC$3,'Liste opérations'!AK34,IF($L$8='Liste opérations'!I85,'Liste opérations'!J87,IF($L$8='Liste opérations'!$K$56,'Liste opérations'!S87,IF($L$8='Liste opérations'!$T$56,'Liste opérations'!AB87,IF($L$8='Liste opérations'!$AC$56,'Liste opérations'!AK87,IF($L$8='Liste opérations'!$B$109,'Liste opérations'!J140,IF($L$8='Liste opérations'!$K$109,'Liste opérations'!S140,IF($L$8='Liste opérations'!$T$109,'Liste opérations'!AB140,IF($L$8='Liste opérations'!$AC$109,'Liste opérations'!AK140,IF($L$8='Liste opérations'!$B$162,'Liste opérations'!J193,IF($L$8='Liste opérations'!$T$162,'Liste opérations'!AB193,IF($L$8='Liste opérations'!$AC$162,'Liste opérations'!#REF!,IF($L$8='Liste opérations'!$B$233,'Liste opérations'!AK193,IF($L$8='Liste opérations'!$K$232,'Liste opérations'!S263,IF($L$8='Liste opérations'!$T$232,'Liste opérations'!AB263,IF($L$8='Liste opérations'!$AC$232,'Liste opérations'!#REF!,IF($L$8='Liste opérations'!$B$56,'Liste opérations'!J87,FALSE))))))))))))))))))))</f>
        <v>0</v>
      </c>
      <c r="V101" s="11"/>
      <c r="W101" s="11"/>
      <c r="AN101" s="11"/>
      <c r="AO101" s="11"/>
      <c r="AP101" s="11"/>
      <c r="AQ101" s="11"/>
      <c r="AR101" s="11"/>
      <c r="AS101" s="11"/>
      <c r="AT101" s="2"/>
      <c r="AU101" s="2"/>
      <c r="AV101" s="2"/>
      <c r="AW101" s="2"/>
      <c r="AX101" s="2"/>
      <c r="AY101" s="2"/>
      <c r="AZ101" s="2"/>
      <c r="BA101" s="2"/>
      <c r="BB101" s="2"/>
      <c r="BC101" s="2"/>
      <c r="BD101" s="2"/>
      <c r="BE101" s="2"/>
      <c r="BF101" s="2"/>
      <c r="BG101" s="2"/>
      <c r="BH101" s="11"/>
      <c r="BI101" s="11"/>
      <c r="BJ101" s="11"/>
      <c r="BK101" s="11"/>
      <c r="BL101" s="2"/>
      <c r="BM101" s="2"/>
      <c r="BN101" s="11"/>
      <c r="BO101" s="2"/>
      <c r="BP101" s="2"/>
      <c r="BQ101" s="11"/>
      <c r="BR101" s="2"/>
      <c r="BS101" s="2"/>
      <c r="BT101" s="11"/>
      <c r="BU101" s="2"/>
      <c r="BV101" s="2"/>
      <c r="BW101" s="11"/>
      <c r="BX101" s="2"/>
      <c r="BY101" s="2"/>
      <c r="BZ101" s="11"/>
      <c r="CA101" s="2"/>
      <c r="CB101" s="2"/>
      <c r="CC101" s="11"/>
      <c r="CD101" s="2"/>
      <c r="CE101" s="2"/>
      <c r="CG101" s="2"/>
      <c r="CH101" s="2"/>
    </row>
    <row r="102" spans="2:86" ht="17.25" customHeight="1">
      <c r="B102" s="529"/>
      <c r="C102" s="70"/>
      <c r="D102" s="58"/>
      <c r="E102" s="61"/>
      <c r="F102" s="64"/>
      <c r="G102" s="67"/>
      <c r="H102" s="55"/>
      <c r="I102" s="81"/>
      <c r="K102" s="517"/>
      <c r="L102" s="101" t="b">
        <f>IF('Tableau de comparaison'!$L$8='Liste opérations'!$B$3,'Liste opérations'!C35,IF($L$8='Liste opérations'!$K$3,'Liste opérations'!L35,IF($L$8='Liste opérations'!$T$3,'Liste opérations'!U35,IF($L$8='Liste opérations'!$AC$3,'Liste opérations'!AD35,IF($L$8='Liste opérations'!B86,'Liste opérations'!C88,IF($L$8='Liste opérations'!$K$56,'Liste opérations'!L88,IF($L$8='Liste opérations'!$T$56,'Liste opérations'!U88,IF($L$8='Liste opérations'!$AC$56,'Liste opérations'!AD88,IF($L$8='Liste opérations'!$B$109,'Liste opérations'!C141,IF($L$8='Liste opérations'!$K$109,'Liste opérations'!L141,IF($L$8='Liste opérations'!$T$109,'Liste opérations'!U141,IF($L$8='Liste opérations'!$AC$109,'Liste opérations'!AD141,IF($L$8='Liste opérations'!$B$162,'Liste opérations'!C194,IF($L$8='Liste opérations'!$T$162,'Liste opérations'!U194,IF($L$8='Liste opérations'!$AC$162,'Liste opérations'!AD194,IF($L$8='Liste opérations'!$B$233,'Liste opérations'!C265,IF($L$8='Liste opérations'!$K$232,'Liste opérations'!L264,IF($L$8='Liste opérations'!$T$232,'Liste opérations'!U264,IF($L$8='Liste opérations'!$AC$232,'Liste opérations'!AD264,IF($L$8='Liste opérations'!$B$56,'Liste opérations'!C88,FALSE))))))))))))))))))))</f>
        <v>0</v>
      </c>
      <c r="M102" s="102" t="b">
        <f>IF('Tableau de comparaison'!$L$8='Liste opérations'!$B$3,'Liste opérations'!D35,IF($L$8='Liste opérations'!$K$3,'Liste opérations'!M35,IF($L$8='Liste opérations'!$T$3,'Liste opérations'!V35,IF($L$8='Liste opérations'!$AC$3,'Liste opérations'!AE35,IF($L$8='Liste opérations'!C86,'Liste opérations'!D88,IF($L$8='Liste opérations'!$K$56,'Liste opérations'!M88,IF($L$8='Liste opérations'!$T$56,'Liste opérations'!V88,IF($L$8='Liste opérations'!$AC$56,'Liste opérations'!AE88,IF($L$8='Liste opérations'!$B$109,'Liste opérations'!D141,IF($L$8='Liste opérations'!$K$109,'Liste opérations'!M141,IF($L$8='Liste opérations'!$T$109,'Liste opérations'!V141,IF($L$8='Liste opérations'!$AC$109,'Liste opérations'!AE141,IF($L$8='Liste opérations'!$B$162,'Liste opérations'!D194,IF($L$8='Liste opérations'!$T$162,'Liste opérations'!V194,IF($L$8='Liste opérations'!$AC$162,'Liste opérations'!AE194,IF($L$8='Liste opérations'!$B$233,'Liste opérations'!D265,IF($L$8='Liste opérations'!$K$232,'Liste opérations'!M264,IF($L$8='Liste opérations'!$T$232,'Liste opérations'!V264,IF($L$8='Liste opérations'!$AC$232,'Liste opérations'!AE264,IF($L$8='Liste opérations'!$B$56,'Liste opérations'!D88,FALSE))))))))))))))))))))</f>
        <v>0</v>
      </c>
      <c r="N102" s="102" t="b">
        <f>IF('Tableau de comparaison'!$L$8='Liste opérations'!$B$3,'Liste opérations'!E35,IF($L$8='Liste opérations'!$K$3,'Liste opérations'!N35,IF($L$8='Liste opérations'!$T$3,'Liste opérations'!W35,IF($L$8='Liste opérations'!$AC$3,'Liste opérations'!AF35,IF($L$8='Liste opérations'!D86,'Liste opérations'!E88,IF($L$8='Liste opérations'!$K$56,'Liste opérations'!N88,IF($L$8='Liste opérations'!$T$56,'Liste opérations'!W88,IF($L$8='Liste opérations'!$AC$56,'Liste opérations'!AF88,IF($L$8='Liste opérations'!$B$109,'Liste opérations'!E141,IF($L$8='Liste opérations'!$K$109,'Liste opérations'!N141,IF($L$8='Liste opérations'!$T$109,'Liste opérations'!W141,IF($L$8='Liste opérations'!$AC$109,'Liste opérations'!AF141,IF($L$8='Liste opérations'!$B$162,'Liste opérations'!E194,IF($L$8='Liste opérations'!$T$162,'Liste opérations'!W194,IF($L$8='Liste opérations'!$AC$162,'Liste opérations'!AF194,IF($L$8='Liste opérations'!$B$233,'Liste opérations'!E265,IF($L$8='Liste opérations'!$K$232,'Liste opérations'!N264,IF($L$8='Liste opérations'!$T$232,'Liste opérations'!W264,IF($L$8='Liste opérations'!$AC$232,'Liste opérations'!AF264,IF($L$8='Liste opérations'!$B$56,'Liste opérations'!E88,FALSE))))))))))))))))))))</f>
        <v>0</v>
      </c>
      <c r="O102" s="102" t="b">
        <f>IF('Tableau de comparaison'!$L$8='Liste opérations'!$B$3,'Liste opérations'!F35,IF($L$8='Liste opérations'!$K$3,'Liste opérations'!O35,IF($L$8='Liste opérations'!$T$3,'Liste opérations'!X35,IF($L$8='Liste opérations'!$AC$3,'Liste opérations'!AG35,IF($L$8='Liste opérations'!E86,'Liste opérations'!F88,IF($L$8='Liste opérations'!$K$56,'Liste opérations'!O88,IF($L$8='Liste opérations'!$T$56,'Liste opérations'!X88,IF($L$8='Liste opérations'!$AC$56,'Liste opérations'!AG88,IF($L$8='Liste opérations'!$B$109,'Liste opérations'!F141,IF($L$8='Liste opérations'!$K$109,'Liste opérations'!O141,IF($L$8='Liste opérations'!$T$109,'Liste opérations'!X141,IF($L$8='Liste opérations'!$AC$109,'Liste opérations'!AG141,IF($L$8='Liste opérations'!$B$162,'Liste opérations'!F194,IF($L$8='Liste opérations'!$T$162,'Liste opérations'!X194,IF($L$8='Liste opérations'!$AC$162,'Liste opérations'!AG194,IF($L$8='Liste opérations'!$B$233,'Liste opérations'!F265,IF($L$8='Liste opérations'!$K$232,'Liste opérations'!O264,IF($L$8='Liste opérations'!$T$232,'Liste opérations'!X264,IF($L$8='Liste opérations'!$AC$232,'Liste opérations'!AG264,IF($L$8='Liste opérations'!$B$56,'Liste opérations'!F88,FALSE))))))))))))))))))))</f>
        <v>0</v>
      </c>
      <c r="P102" s="102" t="b">
        <f>IF('Tableau de comparaison'!$L$8='Liste opérations'!$B$3,'Liste opérations'!G35,IF($L$8='Liste opérations'!$K$3,'Liste opérations'!P35,IF($L$8='Liste opérations'!$T$3,'Liste opérations'!Y35,IF($L$8='Liste opérations'!$AC$3,'Liste opérations'!AH35,IF($L$8='Liste opérations'!F86,'Liste opérations'!G88,IF($L$8='Liste opérations'!$K$56,'Liste opérations'!P88,IF($L$8='Liste opérations'!$T$56,'Liste opérations'!Y88,IF($L$8='Liste opérations'!$AC$56,'Liste opérations'!AH88,IF($L$8='Liste opérations'!$B$109,'Liste opérations'!G141,IF($L$8='Liste opérations'!$K$109,'Liste opérations'!P141,IF($L$8='Liste opérations'!$T$109,'Liste opérations'!Y141,IF($L$8='Liste opérations'!$AC$109,'Liste opérations'!AH141,IF($L$8='Liste opérations'!$B$162,'Liste opérations'!G194,IF($L$8='Liste opérations'!$T$162,'Liste opérations'!Y194,IF($L$8='Liste opérations'!$AC$162,'Liste opérations'!AH194,IF($L$8='Liste opérations'!$B$233,'Liste opérations'!G265,IF($L$8='Liste opérations'!$K$232,'Liste opérations'!P264,IF($L$8='Liste opérations'!$T$232,'Liste opérations'!Y264,IF($L$8='Liste opérations'!$AC$232,'Liste opérations'!AH264,IF($L$8='Liste opérations'!$B$56,'Liste opérations'!G88,FALSE))))))))))))))))))))</f>
        <v>0</v>
      </c>
      <c r="Q102" s="102" t="b">
        <f>IF('Tableau de comparaison'!$L$8='Liste opérations'!$B$3,'Liste opérations'!H35,IF($L$8='Liste opérations'!$K$3,'Liste opérations'!Q35,IF($L$8='Liste opérations'!$T$3,'Liste opérations'!Z35,IF($L$8='Liste opérations'!$AC$3,'Liste opérations'!AI35,IF($L$8='Liste opérations'!G86,'Liste opérations'!H88,IF($L$8='Liste opérations'!$K$56,'Liste opérations'!Q88,IF($L$8='Liste opérations'!$T$56,'Liste opérations'!Z88,IF($L$8='Liste opérations'!$AC$56,'Liste opérations'!AI88,IF($L$8='Liste opérations'!$B$109,'Liste opérations'!H141,IF($L$8='Liste opérations'!$K$109,'Liste opérations'!Q141,IF($L$8='Liste opérations'!$T$109,'Liste opérations'!Z141,IF($L$8='Liste opérations'!$AC$109,'Liste opérations'!AI141,IF($L$8='Liste opérations'!$B$162,'Liste opérations'!H194,IF($L$8='Liste opérations'!$T$162,'Liste opérations'!Z194,IF($L$8='Liste opérations'!$AC$162,'Liste opérations'!AI194,IF($L$8='Liste opérations'!$B$233,'Liste opérations'!H265,IF($L$8='Liste opérations'!$K$232,'Liste opérations'!Q264,IF($L$8='Liste opérations'!$T$232,'Liste opérations'!Z264,IF($L$8='Liste opérations'!$AC$232,'Liste opérations'!AI264,IF($L$8='Liste opérations'!$B$56,'Liste opérations'!H88,FALSE))))))))))))))))))))</f>
        <v>0</v>
      </c>
      <c r="R102" s="102" t="b">
        <f>IF('Tableau de comparaison'!$L$8='Liste opérations'!$B$3,'Liste opérations'!I35,IF($L$8='Liste opérations'!$K$3,'Liste opérations'!R35,IF($L$8='Liste opérations'!$T$3,'Liste opérations'!AA35,IF($L$8='Liste opérations'!$AC$3,'Liste opérations'!AJ35,IF($L$8='Liste opérations'!H86,'Liste opérations'!I88,IF($L$8='Liste opérations'!$K$56,'Liste opérations'!R88,IF($L$8='Liste opérations'!$T$56,'Liste opérations'!AA88,IF($L$8='Liste opérations'!$AC$56,'Liste opérations'!AJ88,IF($L$8='Liste opérations'!$B$109,'Liste opérations'!I141,IF($L$8='Liste opérations'!$K$109,'Liste opérations'!R141,IF($L$8='Liste opérations'!$T$109,'Liste opérations'!AA141,IF($L$8='Liste opérations'!$AC$109,'Liste opérations'!AJ141,IF($L$8='Liste opérations'!$B$162,'Liste opérations'!I194,IF($L$8='Liste opérations'!$T$162,'Liste opérations'!AA194,IF($L$8='Liste opérations'!$AC$162,'Liste opérations'!AJ194,IF($L$8='Liste opérations'!$B$233,'Liste opérations'!I265,IF($L$8='Liste opérations'!$K$232,'Liste opérations'!R264,IF($L$8='Liste opérations'!$T$232,'Liste opérations'!AA264,IF($L$8='Liste opérations'!$AC$232,'Liste opérations'!AJ264,IF($L$8='Liste opérations'!$B$56,'Liste opérations'!I88,FALSE))))))))))))))))))))</f>
        <v>0</v>
      </c>
      <c r="S102" s="98" t="b">
        <f>IF('Tableau de comparaison'!$L$8='Liste opérations'!$B$3,'Liste opérations'!J35,IF($L$8='Liste opérations'!$K$3,'Liste opérations'!S35,IF($L$8='Liste opérations'!$T$3,'Liste opérations'!AB35,IF($L$8='Liste opérations'!$AC$3,'Liste opérations'!AK35,IF($L$8='Liste opérations'!I86,'Liste opérations'!J88,IF($L$8='Liste opérations'!$K$56,'Liste opérations'!S88,IF($L$8='Liste opérations'!$T$56,'Liste opérations'!AB88,IF($L$8='Liste opérations'!$AC$56,'Liste opérations'!AK88,IF($L$8='Liste opérations'!$B$109,'Liste opérations'!J141,IF($L$8='Liste opérations'!$K$109,'Liste opérations'!S141,IF($L$8='Liste opérations'!$T$109,'Liste opérations'!AB141,IF($L$8='Liste opérations'!$AC$109,'Liste opérations'!AK141,IF($L$8='Liste opérations'!$B$162,'Liste opérations'!J194,IF($L$8='Liste opérations'!$T$162,'Liste opérations'!AB194,IF($L$8='Liste opérations'!$AC$162,'Liste opérations'!#REF!,IF($L$8='Liste opérations'!$B$233,'Liste opérations'!AK194,IF($L$8='Liste opérations'!$K$232,'Liste opérations'!S264,IF($L$8='Liste opérations'!$T$232,'Liste opérations'!AB264,IF($L$8='Liste opérations'!$AC$232,'Liste opérations'!#REF!,IF($L$8='Liste opérations'!$B$56,'Liste opérations'!J88,FALSE))))))))))))))))))))</f>
        <v>0</v>
      </c>
      <c r="V102" s="11"/>
      <c r="W102" s="11"/>
      <c r="AN102" s="11"/>
      <c r="AO102" s="11"/>
      <c r="AP102" s="11"/>
      <c r="AQ102" s="11"/>
      <c r="AR102" s="11"/>
      <c r="AS102" s="11"/>
      <c r="AT102" s="2"/>
      <c r="AU102" s="2"/>
      <c r="AV102" s="2"/>
      <c r="AW102" s="2"/>
      <c r="AX102" s="2"/>
      <c r="AY102" s="2"/>
      <c r="AZ102" s="2"/>
      <c r="BA102" s="2"/>
      <c r="BB102" s="2"/>
      <c r="BC102" s="2"/>
      <c r="BD102" s="2"/>
      <c r="BE102" s="2"/>
      <c r="BF102" s="2"/>
      <c r="BG102" s="2"/>
      <c r="BH102" s="11"/>
      <c r="BI102" s="11"/>
      <c r="BJ102" s="11"/>
      <c r="BK102" s="11"/>
      <c r="BL102" s="2"/>
      <c r="BM102" s="2"/>
      <c r="BN102" s="11"/>
      <c r="BO102" s="2"/>
      <c r="BP102" s="2"/>
      <c r="BQ102" s="11"/>
      <c r="BR102" s="2"/>
      <c r="BS102" s="2"/>
      <c r="BT102" s="11"/>
      <c r="BU102" s="2"/>
      <c r="BV102" s="2"/>
      <c r="BW102" s="11"/>
      <c r="BX102" s="2"/>
      <c r="BY102" s="2"/>
      <c r="BZ102" s="11"/>
      <c r="CA102" s="2"/>
      <c r="CB102" s="2"/>
      <c r="CC102" s="11"/>
      <c r="CD102" s="2"/>
      <c r="CE102" s="2"/>
      <c r="CG102" s="2"/>
      <c r="CH102" s="2"/>
    </row>
    <row r="103" spans="2:86" ht="17.25" customHeight="1" thickBot="1">
      <c r="B103" s="530"/>
      <c r="C103" s="71"/>
      <c r="D103" s="59"/>
      <c r="E103" s="62"/>
      <c r="F103" s="64"/>
      <c r="G103" s="68"/>
      <c r="H103" s="56"/>
      <c r="I103" s="82"/>
      <c r="K103" s="518"/>
      <c r="L103" s="101" t="b">
        <f>IF('Tableau de comparaison'!$L$8='Liste opérations'!$B$3,'Liste opérations'!C36,IF($L$8='Liste opérations'!$K$3,'Liste opérations'!L36,IF($L$8='Liste opérations'!$T$3,'Liste opérations'!U36,IF($L$8='Liste opérations'!$AC$3,'Liste opérations'!AD36,IF($L$8='Liste opérations'!B87,'Liste opérations'!C89,IF($L$8='Liste opérations'!$K$56,'Liste opérations'!L89,IF($L$8='Liste opérations'!$T$56,'Liste opérations'!U89,IF($L$8='Liste opérations'!$AC$56,'Liste opérations'!AD89,IF($L$8='Liste opérations'!$B$109,'Liste opérations'!C142,IF($L$8='Liste opérations'!$K$109,'Liste opérations'!L142,IF($L$8='Liste opérations'!$T$109,'Liste opérations'!U142,IF($L$8='Liste opérations'!$AC$109,'Liste opérations'!AD142,IF($L$8='Liste opérations'!$B$162,'Liste opérations'!C195,IF($L$8='Liste opérations'!$T$162,'Liste opérations'!U195,IF($L$8='Liste opérations'!$AC$162,'Liste opérations'!AD195,IF($L$8='Liste opérations'!$B$233,'Liste opérations'!C266,IF($L$8='Liste opérations'!$K$232,'Liste opérations'!L265,IF($L$8='Liste opérations'!$T$232,'Liste opérations'!U265,IF($L$8='Liste opérations'!$AC$232,'Liste opérations'!AD265,IF($L$8='Liste opérations'!$B$56,'Liste opérations'!C89,FALSE))))))))))))))))))))</f>
        <v>0</v>
      </c>
      <c r="M103" s="102" t="b">
        <f>IF('Tableau de comparaison'!$L$8='Liste opérations'!$B$3,'Liste opérations'!D36,IF($L$8='Liste opérations'!$K$3,'Liste opérations'!M36,IF($L$8='Liste opérations'!$T$3,'Liste opérations'!V36,IF($L$8='Liste opérations'!$AC$3,'Liste opérations'!AE36,IF($L$8='Liste opérations'!C87,'Liste opérations'!D89,IF($L$8='Liste opérations'!$K$56,'Liste opérations'!M89,IF($L$8='Liste opérations'!$T$56,'Liste opérations'!V89,IF($L$8='Liste opérations'!$AC$56,'Liste opérations'!AE89,IF($L$8='Liste opérations'!$B$109,'Liste opérations'!D142,IF($L$8='Liste opérations'!$K$109,'Liste opérations'!M142,IF($L$8='Liste opérations'!$T$109,'Liste opérations'!V142,IF($L$8='Liste opérations'!$AC$109,'Liste opérations'!AE142,IF($L$8='Liste opérations'!$B$162,'Liste opérations'!D195,IF($L$8='Liste opérations'!$T$162,'Liste opérations'!V195,IF($L$8='Liste opérations'!$AC$162,'Liste opérations'!AE195,IF($L$8='Liste opérations'!$B$233,'Liste opérations'!D266,IF($L$8='Liste opérations'!$K$232,'Liste opérations'!M265,IF($L$8='Liste opérations'!$T$232,'Liste opérations'!V265,IF($L$8='Liste opérations'!$AC$232,'Liste opérations'!AE265,IF($L$8='Liste opérations'!$B$56,'Liste opérations'!D89,FALSE))))))))))))))))))))</f>
        <v>0</v>
      </c>
      <c r="N103" s="102" t="b">
        <f>IF('Tableau de comparaison'!$L$8='Liste opérations'!$B$3,'Liste opérations'!E36,IF($L$8='Liste opérations'!$K$3,'Liste opérations'!N36,IF($L$8='Liste opérations'!$T$3,'Liste opérations'!W36,IF($L$8='Liste opérations'!$AC$3,'Liste opérations'!AF36,IF($L$8='Liste opérations'!D87,'Liste opérations'!E89,IF($L$8='Liste opérations'!$K$56,'Liste opérations'!N89,IF($L$8='Liste opérations'!$T$56,'Liste opérations'!W89,IF($L$8='Liste opérations'!$AC$56,'Liste opérations'!AF89,IF($L$8='Liste opérations'!$B$109,'Liste opérations'!E142,IF($L$8='Liste opérations'!$K$109,'Liste opérations'!N142,IF($L$8='Liste opérations'!$T$109,'Liste opérations'!W142,IF($L$8='Liste opérations'!$AC$109,'Liste opérations'!AF142,IF($L$8='Liste opérations'!$B$162,'Liste opérations'!E195,IF($L$8='Liste opérations'!$T$162,'Liste opérations'!W195,IF($L$8='Liste opérations'!$AC$162,'Liste opérations'!AF195,IF($L$8='Liste opérations'!$B$233,'Liste opérations'!E266,IF($L$8='Liste opérations'!$K$232,'Liste opérations'!N265,IF($L$8='Liste opérations'!$T$232,'Liste opérations'!W265,IF($L$8='Liste opérations'!$AC$232,'Liste opérations'!AF265,IF($L$8='Liste opérations'!$B$56,'Liste opérations'!E89,FALSE))))))))))))))))))))</f>
        <v>0</v>
      </c>
      <c r="O103" s="102" t="b">
        <f>IF('Tableau de comparaison'!$L$8='Liste opérations'!$B$3,'Liste opérations'!F36,IF($L$8='Liste opérations'!$K$3,'Liste opérations'!O36,IF($L$8='Liste opérations'!$T$3,'Liste opérations'!X36,IF($L$8='Liste opérations'!$AC$3,'Liste opérations'!AG36,IF($L$8='Liste opérations'!E87,'Liste opérations'!F89,IF($L$8='Liste opérations'!$K$56,'Liste opérations'!O89,IF($L$8='Liste opérations'!$T$56,'Liste opérations'!X89,IF($L$8='Liste opérations'!$AC$56,'Liste opérations'!AG89,IF($L$8='Liste opérations'!$B$109,'Liste opérations'!F142,IF($L$8='Liste opérations'!$K$109,'Liste opérations'!O142,IF($L$8='Liste opérations'!$T$109,'Liste opérations'!X142,IF($L$8='Liste opérations'!$AC$109,'Liste opérations'!AG142,IF($L$8='Liste opérations'!$B$162,'Liste opérations'!F195,IF($L$8='Liste opérations'!$T$162,'Liste opérations'!X195,IF($L$8='Liste opérations'!$AC$162,'Liste opérations'!AG195,IF($L$8='Liste opérations'!$B$233,'Liste opérations'!F266,IF($L$8='Liste opérations'!$K$232,'Liste opérations'!O265,IF($L$8='Liste opérations'!$T$232,'Liste opérations'!X265,IF($L$8='Liste opérations'!$AC$232,'Liste opérations'!AG265,IF($L$8='Liste opérations'!$B$56,'Liste opérations'!F89,FALSE))))))))))))))))))))</f>
        <v>0</v>
      </c>
      <c r="P103" s="102" t="b">
        <f>IF('Tableau de comparaison'!$L$8='Liste opérations'!$B$3,'Liste opérations'!G36,IF($L$8='Liste opérations'!$K$3,'Liste opérations'!P36,IF($L$8='Liste opérations'!$T$3,'Liste opérations'!Y36,IF($L$8='Liste opérations'!$AC$3,'Liste opérations'!AH36,IF($L$8='Liste opérations'!F87,'Liste opérations'!G89,IF($L$8='Liste opérations'!$K$56,'Liste opérations'!P89,IF($L$8='Liste opérations'!$T$56,'Liste opérations'!Y89,IF($L$8='Liste opérations'!$AC$56,'Liste opérations'!AH89,IF($L$8='Liste opérations'!$B$109,'Liste opérations'!G142,IF($L$8='Liste opérations'!$K$109,'Liste opérations'!P142,IF($L$8='Liste opérations'!$T$109,'Liste opérations'!Y142,IF($L$8='Liste opérations'!$AC$109,'Liste opérations'!AH142,IF($L$8='Liste opérations'!$B$162,'Liste opérations'!G195,IF($L$8='Liste opérations'!$T$162,'Liste opérations'!Y195,IF($L$8='Liste opérations'!$AC$162,'Liste opérations'!AH195,IF($L$8='Liste opérations'!$B$233,'Liste opérations'!G266,IF($L$8='Liste opérations'!$K$232,'Liste opérations'!P265,IF($L$8='Liste opérations'!$T$232,'Liste opérations'!Y265,IF($L$8='Liste opérations'!$AC$232,'Liste opérations'!AH265,IF($L$8='Liste opérations'!$B$56,'Liste opérations'!G89,FALSE))))))))))))))))))))</f>
        <v>0</v>
      </c>
      <c r="Q103" s="102" t="b">
        <f>IF('Tableau de comparaison'!$L$8='Liste opérations'!$B$3,'Liste opérations'!H36,IF($L$8='Liste opérations'!$K$3,'Liste opérations'!Q36,IF($L$8='Liste opérations'!$T$3,'Liste opérations'!Z36,IF($L$8='Liste opérations'!$AC$3,'Liste opérations'!AI36,IF($L$8='Liste opérations'!G87,'Liste opérations'!H89,IF($L$8='Liste opérations'!$K$56,'Liste opérations'!Q89,IF($L$8='Liste opérations'!$T$56,'Liste opérations'!Z89,IF($L$8='Liste opérations'!$AC$56,'Liste opérations'!AI89,IF($L$8='Liste opérations'!$B$109,'Liste opérations'!H142,IF($L$8='Liste opérations'!$K$109,'Liste opérations'!Q142,IF($L$8='Liste opérations'!$T$109,'Liste opérations'!Z142,IF($L$8='Liste opérations'!$AC$109,'Liste opérations'!AI142,IF($L$8='Liste opérations'!$B$162,'Liste opérations'!H195,IF($L$8='Liste opérations'!$T$162,'Liste opérations'!Z195,IF($L$8='Liste opérations'!$AC$162,'Liste opérations'!AI195,IF($L$8='Liste opérations'!$B$233,'Liste opérations'!H266,IF($L$8='Liste opérations'!$K$232,'Liste opérations'!Q265,IF($L$8='Liste opérations'!$T$232,'Liste opérations'!Z265,IF($L$8='Liste opérations'!$AC$232,'Liste opérations'!AI265,IF($L$8='Liste opérations'!$B$56,'Liste opérations'!H89,FALSE))))))))))))))))))))</f>
        <v>0</v>
      </c>
      <c r="R103" s="102" t="b">
        <f>IF('Tableau de comparaison'!$L$8='Liste opérations'!$B$3,'Liste opérations'!I36,IF($L$8='Liste opérations'!$K$3,'Liste opérations'!R36,IF($L$8='Liste opérations'!$T$3,'Liste opérations'!AA36,IF($L$8='Liste opérations'!$AC$3,'Liste opérations'!AJ36,IF($L$8='Liste opérations'!H87,'Liste opérations'!I89,IF($L$8='Liste opérations'!$K$56,'Liste opérations'!R89,IF($L$8='Liste opérations'!$T$56,'Liste opérations'!AA89,IF($L$8='Liste opérations'!$AC$56,'Liste opérations'!AJ89,IF($L$8='Liste opérations'!$B$109,'Liste opérations'!I142,IF($L$8='Liste opérations'!$K$109,'Liste opérations'!R142,IF($L$8='Liste opérations'!$T$109,'Liste opérations'!AA142,IF($L$8='Liste opérations'!$AC$109,'Liste opérations'!AJ142,IF($L$8='Liste opérations'!$B$162,'Liste opérations'!I195,IF($L$8='Liste opérations'!$T$162,'Liste opérations'!AA195,IF($L$8='Liste opérations'!$AC$162,'Liste opérations'!AJ195,IF($L$8='Liste opérations'!$B$233,'Liste opérations'!I266,IF($L$8='Liste opérations'!$K$232,'Liste opérations'!R265,IF($L$8='Liste opérations'!$T$232,'Liste opérations'!AA265,IF($L$8='Liste opérations'!$AC$232,'Liste opérations'!AJ265,IF($L$8='Liste opérations'!$B$56,'Liste opérations'!I89,FALSE))))))))))))))))))))</f>
        <v>0</v>
      </c>
      <c r="S103" s="98" t="b">
        <f>IF('Tableau de comparaison'!$L$8='Liste opérations'!$B$3,'Liste opérations'!J36,IF($L$8='Liste opérations'!$K$3,'Liste opérations'!S36,IF($L$8='Liste opérations'!$T$3,'Liste opérations'!AB36,IF($L$8='Liste opérations'!$AC$3,'Liste opérations'!AK36,IF($L$8='Liste opérations'!I87,'Liste opérations'!J89,IF($L$8='Liste opérations'!$K$56,'Liste opérations'!S89,IF($L$8='Liste opérations'!$T$56,'Liste opérations'!AB89,IF($L$8='Liste opérations'!$AC$56,'Liste opérations'!AK89,IF($L$8='Liste opérations'!$B$109,'Liste opérations'!J142,IF($L$8='Liste opérations'!$K$109,'Liste opérations'!S142,IF($L$8='Liste opérations'!$T$109,'Liste opérations'!AB142,IF($L$8='Liste opérations'!$AC$109,'Liste opérations'!AK142,IF($L$8='Liste opérations'!$B$162,'Liste opérations'!J195,IF($L$8='Liste opérations'!$T$162,'Liste opérations'!AB195,IF($L$8='Liste opérations'!$AC$162,'Liste opérations'!#REF!,IF($L$8='Liste opérations'!$B$233,'Liste opérations'!AK195,IF($L$8='Liste opérations'!$K$232,'Liste opérations'!S265,IF($L$8='Liste opérations'!$T$232,'Liste opérations'!AB265,IF($L$8='Liste opérations'!$AC$232,'Liste opérations'!#REF!,IF($L$8='Liste opérations'!$B$56,'Liste opérations'!J89,FALSE))))))))))))))))))))</f>
        <v>0</v>
      </c>
      <c r="V103" s="11"/>
      <c r="W103" s="11"/>
      <c r="AN103" s="11"/>
      <c r="AO103" s="11"/>
      <c r="AP103" s="11"/>
      <c r="AQ103" s="11"/>
      <c r="AR103" s="11"/>
      <c r="AS103" s="11"/>
      <c r="AT103" s="2"/>
      <c r="AU103" s="2"/>
      <c r="AV103" s="2"/>
      <c r="AW103" s="2"/>
      <c r="AX103" s="2"/>
      <c r="AY103" s="2"/>
      <c r="AZ103" s="2"/>
      <c r="BA103" s="2"/>
      <c r="BB103" s="2"/>
      <c r="BC103" s="2"/>
      <c r="BD103" s="2"/>
      <c r="BE103" s="2"/>
      <c r="BF103" s="2"/>
      <c r="BG103" s="2"/>
      <c r="BH103" s="11"/>
      <c r="BI103" s="11"/>
      <c r="BJ103" s="11"/>
      <c r="BK103" s="11"/>
      <c r="BL103" s="2"/>
      <c r="BM103" s="2"/>
      <c r="BN103" s="11"/>
      <c r="BO103" s="2"/>
      <c r="BP103" s="2"/>
      <c r="BQ103" s="11"/>
      <c r="BR103" s="2"/>
      <c r="BS103" s="2"/>
      <c r="BT103" s="11"/>
      <c r="BU103" s="2"/>
      <c r="BV103" s="2"/>
      <c r="BW103" s="11"/>
      <c r="BX103" s="2"/>
      <c r="BY103" s="2"/>
      <c r="BZ103" s="11"/>
      <c r="CA103" s="2"/>
      <c r="CB103" s="2"/>
      <c r="CC103" s="11"/>
      <c r="CD103" s="2"/>
      <c r="CE103" s="2"/>
      <c r="CG103" s="2"/>
      <c r="CH103" s="2"/>
    </row>
    <row r="104" spans="2:86" ht="17.25" customHeight="1">
      <c r="B104" s="534" t="s">
        <v>68</v>
      </c>
      <c r="C104" s="76">
        <v>150</v>
      </c>
      <c r="D104" s="57">
        <v>102</v>
      </c>
      <c r="E104" s="60"/>
      <c r="F104" s="78" t="s">
        <v>154</v>
      </c>
      <c r="G104" s="67" t="s">
        <v>162</v>
      </c>
      <c r="H104" s="55"/>
      <c r="I104" s="80"/>
      <c r="K104" s="516" t="b">
        <f>IF('Tableau de comparaison'!$L$8='Liste opérations'!$B$3,'Liste opérations'!B37,IF($L$8='Liste opérations'!$K$3,'Liste opérations'!K37,IF($L$8='Liste opérations'!$T$3,'Liste opérations'!T37,IF($L$8='Liste opérations'!$AC$3,'Liste opérations'!AC37,IF($L$8='Liste opérations'!A88,'Liste opérations'!B90,IF($L$8='Liste opérations'!$K$56,'Liste opérations'!K90,IF($L$8='Liste opérations'!$T$56,'Liste opérations'!T90,IF($L$8='Liste opérations'!$AC$56,'Liste opérations'!AC90,IF($L$8='Liste opérations'!$B$109,'Liste opérations'!B143,IF($L$8='Liste opérations'!$K$109,'Liste opérations'!K143,IF($L$8='Liste opérations'!$T$109,'Liste opérations'!T143,IF($L$8='Liste opérations'!$AC$109,'Liste opérations'!AC143,IF($L$8='Liste opérations'!$B$162,'Liste opérations'!B196,IF($L$8='Liste opérations'!$T$162,'Liste opérations'!T196,IF($L$8='Liste opérations'!$AC$162,'Liste opérations'!AC196,IF($L$8='Liste opérations'!$B$233,'Liste opérations'!B267,IF($L$8='Liste opérations'!$K$232,'Liste opérations'!K266,IF($L$8='Liste opérations'!$T$232,'Liste opérations'!T266,IF($L$8='Liste opérations'!$AC$232,'Liste opérations'!AC266,IF($L$8='Liste opérations'!$B$56,'Liste opérations'!B90,FALSE))))))))))))))))))))</f>
        <v>0</v>
      </c>
      <c r="L104" s="101" t="b">
        <f>IF('Tableau de comparaison'!$L$8='Liste opérations'!$B$3,'Liste opérations'!C37,IF($L$8='Liste opérations'!$K$3,'Liste opérations'!L37,IF($L$8='Liste opérations'!$T$3,'Liste opérations'!U37,IF($L$8='Liste opérations'!$AC$3,'Liste opérations'!AD37,IF($L$8='Liste opérations'!B88,'Liste opérations'!C90,IF($L$8='Liste opérations'!$K$56,'Liste opérations'!L90,IF($L$8='Liste opérations'!$T$56,'Liste opérations'!U90,IF($L$8='Liste opérations'!$AC$56,'Liste opérations'!AD90,IF($L$8='Liste opérations'!$B$109,'Liste opérations'!C143,IF($L$8='Liste opérations'!$K$109,'Liste opérations'!L143,IF($L$8='Liste opérations'!$T$109,'Liste opérations'!U143,IF($L$8='Liste opérations'!$AC$109,'Liste opérations'!AD143,IF($L$8='Liste opérations'!$B$162,'Liste opérations'!C196,IF($L$8='Liste opérations'!$T$162,'Liste opérations'!U196,IF($L$8='Liste opérations'!$AC$162,'Liste opérations'!AD196,IF($L$8='Liste opérations'!$B$233,'Liste opérations'!C267,IF($L$8='Liste opérations'!$K$232,'Liste opérations'!L266,IF($L$8='Liste opérations'!$T$232,'Liste opérations'!U266,IF($L$8='Liste opérations'!$AC$232,'Liste opérations'!AD266,IF($L$8='Liste opérations'!$B$56,'Liste opérations'!C90,FALSE))))))))))))))))))))</f>
        <v>0</v>
      </c>
      <c r="M104" s="102" t="b">
        <f>IF('Tableau de comparaison'!$L$8='Liste opérations'!$B$3,'Liste opérations'!D37,IF($L$8='Liste opérations'!$K$3,'Liste opérations'!M37,IF($L$8='Liste opérations'!$T$3,'Liste opérations'!V37,IF($L$8='Liste opérations'!$AC$3,'Liste opérations'!AE37,IF($L$8='Liste opérations'!C88,'Liste opérations'!D90,IF($L$8='Liste opérations'!$K$56,'Liste opérations'!M90,IF($L$8='Liste opérations'!$T$56,'Liste opérations'!V90,IF($L$8='Liste opérations'!$AC$56,'Liste opérations'!AE90,IF($L$8='Liste opérations'!$B$109,'Liste opérations'!D143,IF($L$8='Liste opérations'!$K$109,'Liste opérations'!M143,IF($L$8='Liste opérations'!$T$109,'Liste opérations'!V143,IF($L$8='Liste opérations'!$AC$109,'Liste opérations'!AE143,IF($L$8='Liste opérations'!$B$162,'Liste opérations'!D196,IF($L$8='Liste opérations'!$T$162,'Liste opérations'!V196,IF($L$8='Liste opérations'!$AC$162,'Liste opérations'!AE196,IF($L$8='Liste opérations'!$B$233,'Liste opérations'!D267,IF($L$8='Liste opérations'!$K$232,'Liste opérations'!M266,IF($L$8='Liste opérations'!$T$232,'Liste opérations'!V266,IF($L$8='Liste opérations'!$AC$232,'Liste opérations'!AE266,IF($L$8='Liste opérations'!$B$56,'Liste opérations'!D90,FALSE))))))))))))))))))))</f>
        <v>0</v>
      </c>
      <c r="N104" s="102" t="b">
        <f>IF('Tableau de comparaison'!$L$8='Liste opérations'!$B$3,'Liste opérations'!E37,IF($L$8='Liste opérations'!$K$3,'Liste opérations'!N37,IF($L$8='Liste opérations'!$T$3,'Liste opérations'!W37,IF($L$8='Liste opérations'!$AC$3,'Liste opérations'!AF37,IF($L$8='Liste opérations'!D88,'Liste opérations'!E90,IF($L$8='Liste opérations'!$K$56,'Liste opérations'!N90,IF($L$8='Liste opérations'!$T$56,'Liste opérations'!W90,IF($L$8='Liste opérations'!$AC$56,'Liste opérations'!AF90,IF($L$8='Liste opérations'!$B$109,'Liste opérations'!E143,IF($L$8='Liste opérations'!$K$109,'Liste opérations'!N143,IF($L$8='Liste opérations'!$T$109,'Liste opérations'!W143,IF($L$8='Liste opérations'!$AC$109,'Liste opérations'!AF143,IF($L$8='Liste opérations'!$B$162,'Liste opérations'!E196,IF($L$8='Liste opérations'!$T$162,'Liste opérations'!W196,IF($L$8='Liste opérations'!$AC$162,'Liste opérations'!AF196,IF($L$8='Liste opérations'!$B$233,'Liste opérations'!E267,IF($L$8='Liste opérations'!$K$232,'Liste opérations'!N266,IF($L$8='Liste opérations'!$T$232,'Liste opérations'!W266,IF($L$8='Liste opérations'!$AC$232,'Liste opérations'!AF266,IF($L$8='Liste opérations'!$B$56,'Liste opérations'!E90,FALSE))))))))))))))))))))</f>
        <v>0</v>
      </c>
      <c r="O104" s="102" t="b">
        <f>IF('Tableau de comparaison'!$L$8='Liste opérations'!$B$3,'Liste opérations'!F37,IF($L$8='Liste opérations'!$K$3,'Liste opérations'!O37,IF($L$8='Liste opérations'!$T$3,'Liste opérations'!X37,IF($L$8='Liste opérations'!$AC$3,'Liste opérations'!AG37,IF($L$8='Liste opérations'!E88,'Liste opérations'!F90,IF($L$8='Liste opérations'!$K$56,'Liste opérations'!O90,IF($L$8='Liste opérations'!$T$56,'Liste opérations'!X90,IF($L$8='Liste opérations'!$AC$56,'Liste opérations'!AG90,IF($L$8='Liste opérations'!$B$109,'Liste opérations'!F143,IF($L$8='Liste opérations'!$K$109,'Liste opérations'!O143,IF($L$8='Liste opérations'!$T$109,'Liste opérations'!X143,IF($L$8='Liste opérations'!$AC$109,'Liste opérations'!AG143,IF($L$8='Liste opérations'!$B$162,'Liste opérations'!F196,IF($L$8='Liste opérations'!$T$162,'Liste opérations'!X196,IF($L$8='Liste opérations'!$AC$162,'Liste opérations'!AG196,IF($L$8='Liste opérations'!$B$233,'Liste opérations'!F267,IF($L$8='Liste opérations'!$K$232,'Liste opérations'!O266,IF($L$8='Liste opérations'!$T$232,'Liste opérations'!X266,IF($L$8='Liste opérations'!$AC$232,'Liste opérations'!AG266,IF($L$8='Liste opérations'!$B$56,'Liste opérations'!F90,FALSE))))))))))))))))))))</f>
        <v>0</v>
      </c>
      <c r="P104" s="102" t="b">
        <f>IF('Tableau de comparaison'!$L$8='Liste opérations'!$B$3,'Liste opérations'!G37,IF($L$8='Liste opérations'!$K$3,'Liste opérations'!P37,IF($L$8='Liste opérations'!$T$3,'Liste opérations'!Y37,IF($L$8='Liste opérations'!$AC$3,'Liste opérations'!AH37,IF($L$8='Liste opérations'!F88,'Liste opérations'!G90,IF($L$8='Liste opérations'!$K$56,'Liste opérations'!P90,IF($L$8='Liste opérations'!$T$56,'Liste opérations'!Y90,IF($L$8='Liste opérations'!$AC$56,'Liste opérations'!AH90,IF($L$8='Liste opérations'!$B$109,'Liste opérations'!G143,IF($L$8='Liste opérations'!$K$109,'Liste opérations'!P143,IF($L$8='Liste opérations'!$T$109,'Liste opérations'!Y143,IF($L$8='Liste opérations'!$AC$109,'Liste opérations'!AH143,IF($L$8='Liste opérations'!$B$162,'Liste opérations'!G196,IF($L$8='Liste opérations'!$T$162,'Liste opérations'!Y196,IF($L$8='Liste opérations'!$AC$162,'Liste opérations'!AH196,IF($L$8='Liste opérations'!$B$233,'Liste opérations'!G267,IF($L$8='Liste opérations'!$K$232,'Liste opérations'!P266,IF($L$8='Liste opérations'!$T$232,'Liste opérations'!Y266,IF($L$8='Liste opérations'!$AC$232,'Liste opérations'!AH266,IF($L$8='Liste opérations'!$B$56,'Liste opérations'!G90,FALSE))))))))))))))))))))</f>
        <v>0</v>
      </c>
      <c r="Q104" s="102" t="b">
        <f>IF('Tableau de comparaison'!$L$8='Liste opérations'!$B$3,'Liste opérations'!H37,IF($L$8='Liste opérations'!$K$3,'Liste opérations'!Q37,IF($L$8='Liste opérations'!$T$3,'Liste opérations'!Z37,IF($L$8='Liste opérations'!$AC$3,'Liste opérations'!AI37,IF($L$8='Liste opérations'!G88,'Liste opérations'!H90,IF($L$8='Liste opérations'!$K$56,'Liste opérations'!Q90,IF($L$8='Liste opérations'!$T$56,'Liste opérations'!Z90,IF($L$8='Liste opérations'!$AC$56,'Liste opérations'!AI90,IF($L$8='Liste opérations'!$B$109,'Liste opérations'!H143,IF($L$8='Liste opérations'!$K$109,'Liste opérations'!Q143,IF($L$8='Liste opérations'!$T$109,'Liste opérations'!Z143,IF($L$8='Liste opérations'!$AC$109,'Liste opérations'!AI143,IF($L$8='Liste opérations'!$B$162,'Liste opérations'!H196,IF($L$8='Liste opérations'!$T$162,'Liste opérations'!Z196,IF($L$8='Liste opérations'!$AC$162,'Liste opérations'!AI196,IF($L$8='Liste opérations'!$B$233,'Liste opérations'!H267,IF($L$8='Liste opérations'!$K$232,'Liste opérations'!Q266,IF($L$8='Liste opérations'!$T$232,'Liste opérations'!Z266,IF($L$8='Liste opérations'!$AC$232,'Liste opérations'!AI266,IF($L$8='Liste opérations'!$B$56,'Liste opérations'!H90,FALSE))))))))))))))))))))</f>
        <v>0</v>
      </c>
      <c r="R104" s="102" t="b">
        <f>IF('Tableau de comparaison'!$L$8='Liste opérations'!$B$3,'Liste opérations'!I37,IF($L$8='Liste opérations'!$K$3,'Liste opérations'!R37,IF($L$8='Liste opérations'!$T$3,'Liste opérations'!AA37,IF($L$8='Liste opérations'!$AC$3,'Liste opérations'!AJ37,IF($L$8='Liste opérations'!H88,'Liste opérations'!I90,IF($L$8='Liste opérations'!$K$56,'Liste opérations'!R90,IF($L$8='Liste opérations'!$T$56,'Liste opérations'!AA90,IF($L$8='Liste opérations'!$AC$56,'Liste opérations'!AJ90,IF($L$8='Liste opérations'!$B$109,'Liste opérations'!I143,IF($L$8='Liste opérations'!$K$109,'Liste opérations'!R143,IF($L$8='Liste opérations'!$T$109,'Liste opérations'!AA143,IF($L$8='Liste opérations'!$AC$109,'Liste opérations'!AJ143,IF($L$8='Liste opérations'!$B$162,'Liste opérations'!I196,IF($L$8='Liste opérations'!$T$162,'Liste opérations'!AA196,IF($L$8='Liste opérations'!$AC$162,'Liste opérations'!AJ196,IF($L$8='Liste opérations'!$B$233,'Liste opérations'!I267,IF($L$8='Liste opérations'!$K$232,'Liste opérations'!R266,IF($L$8='Liste opérations'!$T$232,'Liste opérations'!AA266,IF($L$8='Liste opérations'!$AC$232,'Liste opérations'!AJ266,IF($L$8='Liste opérations'!$B$56,'Liste opérations'!I90,FALSE))))))))))))))))))))</f>
        <v>0</v>
      </c>
      <c r="S104" s="98" t="b">
        <f>IF('Tableau de comparaison'!$L$8='Liste opérations'!$B$3,'Liste opérations'!J37,IF($L$8='Liste opérations'!$K$3,'Liste opérations'!S37,IF($L$8='Liste opérations'!$T$3,'Liste opérations'!AB37,IF($L$8='Liste opérations'!$AC$3,'Liste opérations'!AK37,IF($L$8='Liste opérations'!I88,'Liste opérations'!J90,IF($L$8='Liste opérations'!$K$56,'Liste opérations'!S90,IF($L$8='Liste opérations'!$T$56,'Liste opérations'!AB90,IF($L$8='Liste opérations'!$AC$56,'Liste opérations'!AK90,IF($L$8='Liste opérations'!$B$109,'Liste opérations'!J143,IF($L$8='Liste opérations'!$K$109,'Liste opérations'!S143,IF($L$8='Liste opérations'!$T$109,'Liste opérations'!AB143,IF($L$8='Liste opérations'!$AC$109,'Liste opérations'!AK143,IF($L$8='Liste opérations'!$B$162,'Liste opérations'!J196,IF($L$8='Liste opérations'!$T$162,'Liste opérations'!AB196,IF($L$8='Liste opérations'!$AC$162,'Liste opérations'!#REF!,IF($L$8='Liste opérations'!$B$233,'Liste opérations'!AK196,IF($L$8='Liste opérations'!$K$232,'Liste opérations'!S266,IF($L$8='Liste opérations'!$T$232,'Liste opérations'!AB266,IF($L$8='Liste opérations'!$AC$232,'Liste opérations'!#REF!,IF($L$8='Liste opérations'!$B$56,'Liste opérations'!J90,FALSE))))))))))))))))))))</f>
        <v>0</v>
      </c>
      <c r="V104" s="11"/>
      <c r="W104" s="11"/>
      <c r="AN104" s="11"/>
      <c r="AO104" s="11"/>
      <c r="AP104" s="11"/>
      <c r="AQ104" s="11"/>
      <c r="AR104" s="11"/>
      <c r="AS104" s="11"/>
      <c r="AT104" s="2"/>
      <c r="AU104" s="2"/>
      <c r="AV104" s="2"/>
      <c r="AW104" s="2"/>
      <c r="AX104" s="2"/>
      <c r="AY104" s="2"/>
      <c r="AZ104" s="2"/>
      <c r="BA104" s="2"/>
      <c r="BB104" s="2"/>
      <c r="BC104" s="2"/>
      <c r="BD104" s="2"/>
      <c r="BE104" s="2"/>
      <c r="BF104" s="2"/>
      <c r="BG104" s="2"/>
      <c r="BH104" s="11"/>
      <c r="BI104" s="11"/>
      <c r="BJ104" s="11"/>
      <c r="BK104" s="11"/>
      <c r="BL104" s="2"/>
      <c r="BM104" s="2"/>
      <c r="BN104" s="11"/>
      <c r="BO104" s="2"/>
      <c r="BP104" s="2"/>
      <c r="BQ104" s="11"/>
      <c r="BR104" s="2"/>
      <c r="BS104" s="2"/>
      <c r="BT104" s="11"/>
      <c r="BU104" s="2"/>
      <c r="BV104" s="2"/>
      <c r="BW104" s="11"/>
      <c r="BX104" s="2"/>
      <c r="BY104" s="2"/>
      <c r="BZ104" s="11"/>
      <c r="CA104" s="2"/>
      <c r="CB104" s="2"/>
      <c r="CC104" s="11"/>
      <c r="CD104" s="2"/>
      <c r="CE104" s="2"/>
      <c r="CG104" s="2"/>
      <c r="CH104" s="2"/>
    </row>
    <row r="105" spans="2:86" ht="17.25" customHeight="1">
      <c r="B105" s="529"/>
      <c r="C105" s="77">
        <v>150</v>
      </c>
      <c r="D105" s="58">
        <v>6</v>
      </c>
      <c r="E105" s="61"/>
      <c r="F105" s="79" t="s">
        <v>211</v>
      </c>
      <c r="G105" s="67"/>
      <c r="H105" s="55"/>
      <c r="I105" s="81"/>
      <c r="K105" s="517"/>
      <c r="L105" s="101" t="b">
        <f>IF('Tableau de comparaison'!$L$8='Liste opérations'!$B$3,'Liste opérations'!C38,IF($L$8='Liste opérations'!$K$3,'Liste opérations'!L38,IF($L$8='Liste opérations'!$T$3,'Liste opérations'!U38,IF($L$8='Liste opérations'!$AC$3,'Liste opérations'!AD38,IF($L$8='Liste opérations'!B89,'Liste opérations'!C91,IF($L$8='Liste opérations'!$K$56,'Liste opérations'!L91,IF($L$8='Liste opérations'!$T$56,'Liste opérations'!U91,IF($L$8='Liste opérations'!$AC$56,'Liste opérations'!AD91,IF($L$8='Liste opérations'!$B$109,'Liste opérations'!C144,IF($L$8='Liste opérations'!$K$109,'Liste opérations'!L144,IF($L$8='Liste opérations'!$T$109,'Liste opérations'!U144,IF($L$8='Liste opérations'!$AC$109,'Liste opérations'!AD144,IF($L$8='Liste opérations'!$B$162,'Liste opérations'!C197,IF($L$8='Liste opérations'!$T$162,'Liste opérations'!U197,IF($L$8='Liste opérations'!$AC$162,'Liste opérations'!AD197,IF($L$8='Liste opérations'!$B$233,'Liste opérations'!C268,IF($L$8='Liste opérations'!$K$232,'Liste opérations'!L267,IF($L$8='Liste opérations'!$T$232,'Liste opérations'!U267,IF($L$8='Liste opérations'!$AC$232,'Liste opérations'!AD267,IF($L$8='Liste opérations'!$B$56,'Liste opérations'!C91,FALSE))))))))))))))))))))</f>
        <v>0</v>
      </c>
      <c r="M105" s="102" t="b">
        <f>IF('Tableau de comparaison'!$L$8='Liste opérations'!$B$3,'Liste opérations'!D38,IF($L$8='Liste opérations'!$K$3,'Liste opérations'!M38,IF($L$8='Liste opérations'!$T$3,'Liste opérations'!V38,IF($L$8='Liste opérations'!$AC$3,'Liste opérations'!AE38,IF($L$8='Liste opérations'!C89,'Liste opérations'!D91,IF($L$8='Liste opérations'!$K$56,'Liste opérations'!M91,IF($L$8='Liste opérations'!$T$56,'Liste opérations'!V91,IF($L$8='Liste opérations'!$AC$56,'Liste opérations'!AE91,IF($L$8='Liste opérations'!$B$109,'Liste opérations'!D144,IF($L$8='Liste opérations'!$K$109,'Liste opérations'!M144,IF($L$8='Liste opérations'!$T$109,'Liste opérations'!V144,IF($L$8='Liste opérations'!$AC$109,'Liste opérations'!AE144,IF($L$8='Liste opérations'!$B$162,'Liste opérations'!D197,IF($L$8='Liste opérations'!$T$162,'Liste opérations'!V197,IF($L$8='Liste opérations'!$AC$162,'Liste opérations'!AE197,IF($L$8='Liste opérations'!$B$233,'Liste opérations'!D268,IF($L$8='Liste opérations'!$K$232,'Liste opérations'!M267,IF($L$8='Liste opérations'!$T$232,'Liste opérations'!V267,IF($L$8='Liste opérations'!$AC$232,'Liste opérations'!AE267,IF($L$8='Liste opérations'!$B$56,'Liste opérations'!D91,FALSE))))))))))))))))))))</f>
        <v>0</v>
      </c>
      <c r="N105" s="102" t="b">
        <f>IF('Tableau de comparaison'!$L$8='Liste opérations'!$B$3,'Liste opérations'!E38,IF($L$8='Liste opérations'!$K$3,'Liste opérations'!N38,IF($L$8='Liste opérations'!$T$3,'Liste opérations'!W38,IF($L$8='Liste opérations'!$AC$3,'Liste opérations'!AF38,IF($L$8='Liste opérations'!D89,'Liste opérations'!E91,IF($L$8='Liste opérations'!$K$56,'Liste opérations'!N91,IF($L$8='Liste opérations'!$T$56,'Liste opérations'!W91,IF($L$8='Liste opérations'!$AC$56,'Liste opérations'!AF91,IF($L$8='Liste opérations'!$B$109,'Liste opérations'!E144,IF($L$8='Liste opérations'!$K$109,'Liste opérations'!N144,IF($L$8='Liste opérations'!$T$109,'Liste opérations'!W144,IF($L$8='Liste opérations'!$AC$109,'Liste opérations'!AF144,IF($L$8='Liste opérations'!$B$162,'Liste opérations'!E197,IF($L$8='Liste opérations'!$T$162,'Liste opérations'!W197,IF($L$8='Liste opérations'!$AC$162,'Liste opérations'!AF197,IF($L$8='Liste opérations'!$B$233,'Liste opérations'!E268,IF($L$8='Liste opérations'!$K$232,'Liste opérations'!N267,IF($L$8='Liste opérations'!$T$232,'Liste opérations'!W267,IF($L$8='Liste opérations'!$AC$232,'Liste opérations'!AF267,IF($L$8='Liste opérations'!$B$56,'Liste opérations'!E91,FALSE))))))))))))))))))))</f>
        <v>0</v>
      </c>
      <c r="O105" s="102" t="b">
        <f>IF('Tableau de comparaison'!$L$8='Liste opérations'!$B$3,'Liste opérations'!F38,IF($L$8='Liste opérations'!$K$3,'Liste opérations'!O38,IF($L$8='Liste opérations'!$T$3,'Liste opérations'!X38,IF($L$8='Liste opérations'!$AC$3,'Liste opérations'!AG38,IF($L$8='Liste opérations'!E89,'Liste opérations'!F91,IF($L$8='Liste opérations'!$K$56,'Liste opérations'!O91,IF($L$8='Liste opérations'!$T$56,'Liste opérations'!X91,IF($L$8='Liste opérations'!$AC$56,'Liste opérations'!AG91,IF($L$8='Liste opérations'!$B$109,'Liste opérations'!F144,IF($L$8='Liste opérations'!$K$109,'Liste opérations'!O144,IF($L$8='Liste opérations'!$T$109,'Liste opérations'!X144,IF($L$8='Liste opérations'!$AC$109,'Liste opérations'!AG144,IF($L$8='Liste opérations'!$B$162,'Liste opérations'!F197,IF($L$8='Liste opérations'!$T$162,'Liste opérations'!X197,IF($L$8='Liste opérations'!$AC$162,'Liste opérations'!AG197,IF($L$8='Liste opérations'!$B$233,'Liste opérations'!F268,IF($L$8='Liste opérations'!$K$232,'Liste opérations'!O267,IF($L$8='Liste opérations'!$T$232,'Liste opérations'!X267,IF($L$8='Liste opérations'!$AC$232,'Liste opérations'!AG267,IF($L$8='Liste opérations'!$B$56,'Liste opérations'!F91,FALSE))))))))))))))))))))</f>
        <v>0</v>
      </c>
      <c r="P105" s="102" t="b">
        <f>IF('Tableau de comparaison'!$L$8='Liste opérations'!$B$3,'Liste opérations'!G38,IF($L$8='Liste opérations'!$K$3,'Liste opérations'!P38,IF($L$8='Liste opérations'!$T$3,'Liste opérations'!Y38,IF($L$8='Liste opérations'!$AC$3,'Liste opérations'!AH38,IF($L$8='Liste opérations'!F89,'Liste opérations'!G91,IF($L$8='Liste opérations'!$K$56,'Liste opérations'!P91,IF($L$8='Liste opérations'!$T$56,'Liste opérations'!Y91,IF($L$8='Liste opérations'!$AC$56,'Liste opérations'!AH91,IF($L$8='Liste opérations'!$B$109,'Liste opérations'!G144,IF($L$8='Liste opérations'!$K$109,'Liste opérations'!P144,IF($L$8='Liste opérations'!$T$109,'Liste opérations'!Y144,IF($L$8='Liste opérations'!$AC$109,'Liste opérations'!AH144,IF($L$8='Liste opérations'!$B$162,'Liste opérations'!G197,IF($L$8='Liste opérations'!$T$162,'Liste opérations'!Y197,IF($L$8='Liste opérations'!$AC$162,'Liste opérations'!AH197,IF($L$8='Liste opérations'!$B$233,'Liste opérations'!G268,IF($L$8='Liste opérations'!$K$232,'Liste opérations'!P267,IF($L$8='Liste opérations'!$T$232,'Liste opérations'!Y267,IF($L$8='Liste opérations'!$AC$232,'Liste opérations'!AH267,IF($L$8='Liste opérations'!$B$56,'Liste opérations'!G91,FALSE))))))))))))))))))))</f>
        <v>0</v>
      </c>
      <c r="Q105" s="102" t="b">
        <f>IF('Tableau de comparaison'!$L$8='Liste opérations'!$B$3,'Liste opérations'!H38,IF($L$8='Liste opérations'!$K$3,'Liste opérations'!Q38,IF($L$8='Liste opérations'!$T$3,'Liste opérations'!Z38,IF($L$8='Liste opérations'!$AC$3,'Liste opérations'!AI38,IF($L$8='Liste opérations'!G89,'Liste opérations'!H91,IF($L$8='Liste opérations'!$K$56,'Liste opérations'!Q91,IF($L$8='Liste opérations'!$T$56,'Liste opérations'!Z91,IF($L$8='Liste opérations'!$AC$56,'Liste opérations'!AI91,IF($L$8='Liste opérations'!$B$109,'Liste opérations'!H144,IF($L$8='Liste opérations'!$K$109,'Liste opérations'!Q144,IF($L$8='Liste opérations'!$T$109,'Liste opérations'!Z144,IF($L$8='Liste opérations'!$AC$109,'Liste opérations'!AI144,IF($L$8='Liste opérations'!$B$162,'Liste opérations'!H197,IF($L$8='Liste opérations'!$T$162,'Liste opérations'!Z197,IF($L$8='Liste opérations'!$AC$162,'Liste opérations'!AI197,IF($L$8='Liste opérations'!$B$233,'Liste opérations'!H268,IF($L$8='Liste opérations'!$K$232,'Liste opérations'!Q267,IF($L$8='Liste opérations'!$T$232,'Liste opérations'!Z267,IF($L$8='Liste opérations'!$AC$232,'Liste opérations'!AI267,IF($L$8='Liste opérations'!$B$56,'Liste opérations'!H91,FALSE))))))))))))))))))))</f>
        <v>0</v>
      </c>
      <c r="R105" s="102" t="b">
        <f>IF('Tableau de comparaison'!$L$8='Liste opérations'!$B$3,'Liste opérations'!I38,IF($L$8='Liste opérations'!$K$3,'Liste opérations'!R38,IF($L$8='Liste opérations'!$T$3,'Liste opérations'!AA38,IF($L$8='Liste opérations'!$AC$3,'Liste opérations'!AJ38,IF($L$8='Liste opérations'!H89,'Liste opérations'!I91,IF($L$8='Liste opérations'!$K$56,'Liste opérations'!R91,IF($L$8='Liste opérations'!$T$56,'Liste opérations'!AA91,IF($L$8='Liste opérations'!$AC$56,'Liste opérations'!AJ91,IF($L$8='Liste opérations'!$B$109,'Liste opérations'!I144,IF($L$8='Liste opérations'!$K$109,'Liste opérations'!R144,IF($L$8='Liste opérations'!$T$109,'Liste opérations'!AA144,IF($L$8='Liste opérations'!$AC$109,'Liste opérations'!AJ144,IF($L$8='Liste opérations'!$B$162,'Liste opérations'!I197,IF($L$8='Liste opérations'!$T$162,'Liste opérations'!AA197,IF($L$8='Liste opérations'!$AC$162,'Liste opérations'!AJ197,IF($L$8='Liste opérations'!$B$233,'Liste opérations'!I268,IF($L$8='Liste opérations'!$K$232,'Liste opérations'!R267,IF($L$8='Liste opérations'!$T$232,'Liste opérations'!AA267,IF($L$8='Liste opérations'!$AC$232,'Liste opérations'!AJ267,IF($L$8='Liste opérations'!$B$56,'Liste opérations'!I91,FALSE))))))))))))))))))))</f>
        <v>0</v>
      </c>
      <c r="S105" s="98" t="b">
        <f>IF('Tableau de comparaison'!$L$8='Liste opérations'!$B$3,'Liste opérations'!J38,IF($L$8='Liste opérations'!$K$3,'Liste opérations'!S38,IF($L$8='Liste opérations'!$T$3,'Liste opérations'!AB38,IF($L$8='Liste opérations'!$AC$3,'Liste opérations'!AK38,IF($L$8='Liste opérations'!I89,'Liste opérations'!J91,IF($L$8='Liste opérations'!$K$56,'Liste opérations'!S91,IF($L$8='Liste opérations'!$T$56,'Liste opérations'!AB91,IF($L$8='Liste opérations'!$AC$56,'Liste opérations'!AK91,IF($L$8='Liste opérations'!$B$109,'Liste opérations'!J144,IF($L$8='Liste opérations'!$K$109,'Liste opérations'!S144,IF($L$8='Liste opérations'!$T$109,'Liste opérations'!AB144,IF($L$8='Liste opérations'!$AC$109,'Liste opérations'!AK144,IF($L$8='Liste opérations'!$B$162,'Liste opérations'!J197,IF($L$8='Liste opérations'!$T$162,'Liste opérations'!AB197,IF($L$8='Liste opérations'!$AC$162,'Liste opérations'!#REF!,IF($L$8='Liste opérations'!$B$233,'Liste opérations'!AK197,IF($L$8='Liste opérations'!$K$232,'Liste opérations'!S267,IF($L$8='Liste opérations'!$T$232,'Liste opérations'!AB267,IF($L$8='Liste opérations'!$AC$232,'Liste opérations'!#REF!,IF($L$8='Liste opérations'!$B$56,'Liste opérations'!J91,FALSE))))))))))))))))))))</f>
        <v>0</v>
      </c>
      <c r="V105" s="11"/>
      <c r="W105" s="11"/>
      <c r="AN105" s="11"/>
      <c r="AO105" s="11"/>
      <c r="AP105" s="11"/>
      <c r="AQ105" s="11"/>
      <c r="AR105" s="11"/>
      <c r="AS105" s="11"/>
      <c r="AT105" s="2"/>
      <c r="AU105" s="2"/>
      <c r="AV105" s="2"/>
      <c r="AW105" s="2"/>
      <c r="AX105" s="2"/>
      <c r="AY105" s="2"/>
      <c r="AZ105" s="2"/>
      <c r="BA105" s="2"/>
      <c r="BB105" s="2"/>
      <c r="BC105" s="2"/>
      <c r="BD105" s="2"/>
      <c r="BE105" s="2"/>
      <c r="BF105" s="2"/>
      <c r="BG105" s="2"/>
      <c r="BH105" s="11"/>
      <c r="BI105" s="11"/>
      <c r="BJ105" s="11"/>
      <c r="BK105" s="11"/>
      <c r="BL105" s="2"/>
      <c r="BM105" s="2"/>
      <c r="BN105" s="11"/>
      <c r="BO105" s="2"/>
      <c r="BP105" s="2"/>
      <c r="BQ105" s="11"/>
      <c r="BR105" s="2"/>
      <c r="BS105" s="2"/>
      <c r="BT105" s="11"/>
      <c r="BU105" s="2"/>
      <c r="BV105" s="2"/>
      <c r="BW105" s="11"/>
      <c r="BX105" s="2"/>
      <c r="BY105" s="2"/>
      <c r="BZ105" s="11"/>
      <c r="CA105" s="2"/>
      <c r="CB105" s="2"/>
      <c r="CC105" s="11"/>
      <c r="CD105" s="2"/>
      <c r="CE105" s="2"/>
      <c r="CG105" s="2"/>
      <c r="CH105" s="2"/>
    </row>
    <row r="106" spans="2:86" ht="17.25" customHeight="1">
      <c r="B106" s="529"/>
      <c r="C106" s="70">
        <v>230</v>
      </c>
      <c r="D106" s="58">
        <v>16</v>
      </c>
      <c r="E106" s="61"/>
      <c r="F106" s="79"/>
      <c r="G106" s="67"/>
      <c r="H106" s="55"/>
      <c r="I106" s="81"/>
      <c r="K106" s="517"/>
      <c r="L106" s="101" t="b">
        <f>IF('Tableau de comparaison'!$L$8='Liste opérations'!$B$3,'Liste opérations'!C39,IF($L$8='Liste opérations'!$K$3,'Liste opérations'!L39,IF($L$8='Liste opérations'!$T$3,'Liste opérations'!U39,IF($L$8='Liste opérations'!$AC$3,'Liste opérations'!AD39,IF($L$8='Liste opérations'!B90,'Liste opérations'!C92,IF($L$8='Liste opérations'!$K$56,'Liste opérations'!L92,IF($L$8='Liste opérations'!$T$56,'Liste opérations'!U92,IF($L$8='Liste opérations'!$AC$56,'Liste opérations'!AD92,IF($L$8='Liste opérations'!$B$109,'Liste opérations'!C145,IF($L$8='Liste opérations'!$K$109,'Liste opérations'!L145,IF($L$8='Liste opérations'!$T$109,'Liste opérations'!U145,IF($L$8='Liste opérations'!$AC$109,'Liste opérations'!AD145,IF($L$8='Liste opérations'!$B$162,'Liste opérations'!C198,IF($L$8='Liste opérations'!$T$162,'Liste opérations'!U198,IF($L$8='Liste opérations'!$AC$162,'Liste opérations'!AD198,IF($L$8='Liste opérations'!$B$233,'Liste opérations'!C269,IF($L$8='Liste opérations'!$K$232,'Liste opérations'!L268,IF($L$8='Liste opérations'!$T$232,'Liste opérations'!U268,IF($L$8='Liste opérations'!$AC$232,'Liste opérations'!AD268,IF($L$8='Liste opérations'!$B$56,'Liste opérations'!C92,FALSE))))))))))))))))))))</f>
        <v>0</v>
      </c>
      <c r="M106" s="102" t="b">
        <f>IF('Tableau de comparaison'!$L$8='Liste opérations'!$B$3,'Liste opérations'!D39,IF($L$8='Liste opérations'!$K$3,'Liste opérations'!M39,IF($L$8='Liste opérations'!$T$3,'Liste opérations'!V39,IF($L$8='Liste opérations'!$AC$3,'Liste opérations'!AE39,IF($L$8='Liste opérations'!C90,'Liste opérations'!D92,IF($L$8='Liste opérations'!$K$56,'Liste opérations'!M92,IF($L$8='Liste opérations'!$T$56,'Liste opérations'!V92,IF($L$8='Liste opérations'!$AC$56,'Liste opérations'!AE92,IF($L$8='Liste opérations'!$B$109,'Liste opérations'!D145,IF($L$8='Liste opérations'!$K$109,'Liste opérations'!M145,IF($L$8='Liste opérations'!$T$109,'Liste opérations'!V145,IF($L$8='Liste opérations'!$AC$109,'Liste opérations'!AE145,IF($L$8='Liste opérations'!$B$162,'Liste opérations'!D198,IF($L$8='Liste opérations'!$T$162,'Liste opérations'!V198,IF($L$8='Liste opérations'!$AC$162,'Liste opérations'!AE198,IF($L$8='Liste opérations'!$B$233,'Liste opérations'!D269,IF($L$8='Liste opérations'!$K$232,'Liste opérations'!M268,IF($L$8='Liste opérations'!$T$232,'Liste opérations'!V268,IF($L$8='Liste opérations'!$AC$232,'Liste opérations'!AE268,IF($L$8='Liste opérations'!$B$56,'Liste opérations'!D92,FALSE))))))))))))))))))))</f>
        <v>0</v>
      </c>
      <c r="N106" s="102" t="b">
        <f>IF('Tableau de comparaison'!$L$8='Liste opérations'!$B$3,'Liste opérations'!E39,IF($L$8='Liste opérations'!$K$3,'Liste opérations'!N39,IF($L$8='Liste opérations'!$T$3,'Liste opérations'!W39,IF($L$8='Liste opérations'!$AC$3,'Liste opérations'!AF39,IF($L$8='Liste opérations'!D90,'Liste opérations'!E92,IF($L$8='Liste opérations'!$K$56,'Liste opérations'!N92,IF($L$8='Liste opérations'!$T$56,'Liste opérations'!W92,IF($L$8='Liste opérations'!$AC$56,'Liste opérations'!AF92,IF($L$8='Liste opérations'!$B$109,'Liste opérations'!E145,IF($L$8='Liste opérations'!$K$109,'Liste opérations'!N145,IF($L$8='Liste opérations'!$T$109,'Liste opérations'!W145,IF($L$8='Liste opérations'!$AC$109,'Liste opérations'!AF145,IF($L$8='Liste opérations'!$B$162,'Liste opérations'!E198,IF($L$8='Liste opérations'!$T$162,'Liste opérations'!W198,IF($L$8='Liste opérations'!$AC$162,'Liste opérations'!AF198,IF($L$8='Liste opérations'!$B$233,'Liste opérations'!E269,IF($L$8='Liste opérations'!$K$232,'Liste opérations'!N268,IF($L$8='Liste opérations'!$T$232,'Liste opérations'!W268,IF($L$8='Liste opérations'!$AC$232,'Liste opérations'!AF268,IF($L$8='Liste opérations'!$B$56,'Liste opérations'!E92,FALSE))))))))))))))))))))</f>
        <v>0</v>
      </c>
      <c r="O106" s="102" t="b">
        <f>IF('Tableau de comparaison'!$L$8='Liste opérations'!$B$3,'Liste opérations'!F39,IF($L$8='Liste opérations'!$K$3,'Liste opérations'!O39,IF($L$8='Liste opérations'!$T$3,'Liste opérations'!X39,IF($L$8='Liste opérations'!$AC$3,'Liste opérations'!AG39,IF($L$8='Liste opérations'!E90,'Liste opérations'!F92,IF($L$8='Liste opérations'!$K$56,'Liste opérations'!O92,IF($L$8='Liste opérations'!$T$56,'Liste opérations'!X92,IF($L$8='Liste opérations'!$AC$56,'Liste opérations'!AG92,IF($L$8='Liste opérations'!$B$109,'Liste opérations'!F145,IF($L$8='Liste opérations'!$K$109,'Liste opérations'!O145,IF($L$8='Liste opérations'!$T$109,'Liste opérations'!X145,IF($L$8='Liste opérations'!$AC$109,'Liste opérations'!AG145,IF($L$8='Liste opérations'!$B$162,'Liste opérations'!F198,IF($L$8='Liste opérations'!$T$162,'Liste opérations'!X198,IF($L$8='Liste opérations'!$AC$162,'Liste opérations'!AG198,IF($L$8='Liste opérations'!$B$233,'Liste opérations'!F269,IF($L$8='Liste opérations'!$K$232,'Liste opérations'!O268,IF($L$8='Liste opérations'!$T$232,'Liste opérations'!X268,IF($L$8='Liste opérations'!$AC$232,'Liste opérations'!AG268,IF($L$8='Liste opérations'!$B$56,'Liste opérations'!F92,FALSE))))))))))))))))))))</f>
        <v>0</v>
      </c>
      <c r="P106" s="102" t="b">
        <f>IF('Tableau de comparaison'!$L$8='Liste opérations'!$B$3,'Liste opérations'!G39,IF($L$8='Liste opérations'!$K$3,'Liste opérations'!P39,IF($L$8='Liste opérations'!$T$3,'Liste opérations'!Y39,IF($L$8='Liste opérations'!$AC$3,'Liste opérations'!AH39,IF($L$8='Liste opérations'!F90,'Liste opérations'!G92,IF($L$8='Liste opérations'!$K$56,'Liste opérations'!P92,IF($L$8='Liste opérations'!$T$56,'Liste opérations'!Y92,IF($L$8='Liste opérations'!$AC$56,'Liste opérations'!AH92,IF($L$8='Liste opérations'!$B$109,'Liste opérations'!G145,IF($L$8='Liste opérations'!$K$109,'Liste opérations'!P145,IF($L$8='Liste opérations'!$T$109,'Liste opérations'!Y145,IF($L$8='Liste opérations'!$AC$109,'Liste opérations'!AH145,IF($L$8='Liste opérations'!$B$162,'Liste opérations'!G198,IF($L$8='Liste opérations'!$T$162,'Liste opérations'!Y198,IF($L$8='Liste opérations'!$AC$162,'Liste opérations'!AH198,IF($L$8='Liste opérations'!$B$233,'Liste opérations'!G269,IF($L$8='Liste opérations'!$K$232,'Liste opérations'!P268,IF($L$8='Liste opérations'!$T$232,'Liste opérations'!Y268,IF($L$8='Liste opérations'!$AC$232,'Liste opérations'!AH268,IF($L$8='Liste opérations'!$B$56,'Liste opérations'!G92,FALSE))))))))))))))))))))</f>
        <v>0</v>
      </c>
      <c r="Q106" s="102" t="b">
        <f>IF('Tableau de comparaison'!$L$8='Liste opérations'!$B$3,'Liste opérations'!H39,IF($L$8='Liste opérations'!$K$3,'Liste opérations'!Q39,IF($L$8='Liste opérations'!$T$3,'Liste opérations'!Z39,IF($L$8='Liste opérations'!$AC$3,'Liste opérations'!AI39,IF($L$8='Liste opérations'!G90,'Liste opérations'!H92,IF($L$8='Liste opérations'!$K$56,'Liste opérations'!Q92,IF($L$8='Liste opérations'!$T$56,'Liste opérations'!Z92,IF($L$8='Liste opérations'!$AC$56,'Liste opérations'!AI92,IF($L$8='Liste opérations'!$B$109,'Liste opérations'!H145,IF($L$8='Liste opérations'!$K$109,'Liste opérations'!Q145,IF($L$8='Liste opérations'!$T$109,'Liste opérations'!Z145,IF($L$8='Liste opérations'!$AC$109,'Liste opérations'!AI145,IF($L$8='Liste opérations'!$B$162,'Liste opérations'!H198,IF($L$8='Liste opérations'!$T$162,'Liste opérations'!Z198,IF($L$8='Liste opérations'!$AC$162,'Liste opérations'!AI198,IF($L$8='Liste opérations'!$B$233,'Liste opérations'!H269,IF($L$8='Liste opérations'!$K$232,'Liste opérations'!Q268,IF($L$8='Liste opérations'!$T$232,'Liste opérations'!Z268,IF($L$8='Liste opérations'!$AC$232,'Liste opérations'!AI268,IF($L$8='Liste opérations'!$B$56,'Liste opérations'!H92,FALSE))))))))))))))))))))</f>
        <v>0</v>
      </c>
      <c r="R106" s="102" t="b">
        <f>IF('Tableau de comparaison'!$L$8='Liste opérations'!$B$3,'Liste opérations'!I39,IF($L$8='Liste opérations'!$K$3,'Liste opérations'!R39,IF($L$8='Liste opérations'!$T$3,'Liste opérations'!AA39,IF($L$8='Liste opérations'!$AC$3,'Liste opérations'!AJ39,IF($L$8='Liste opérations'!H90,'Liste opérations'!I92,IF($L$8='Liste opérations'!$K$56,'Liste opérations'!R92,IF($L$8='Liste opérations'!$T$56,'Liste opérations'!AA92,IF($L$8='Liste opérations'!$AC$56,'Liste opérations'!AJ92,IF($L$8='Liste opérations'!$B$109,'Liste opérations'!I145,IF($L$8='Liste opérations'!$K$109,'Liste opérations'!R145,IF($L$8='Liste opérations'!$T$109,'Liste opérations'!AA145,IF($L$8='Liste opérations'!$AC$109,'Liste opérations'!AJ145,IF($L$8='Liste opérations'!$B$162,'Liste opérations'!I198,IF($L$8='Liste opérations'!$T$162,'Liste opérations'!AA198,IF($L$8='Liste opérations'!$AC$162,'Liste opérations'!AJ198,IF($L$8='Liste opérations'!$B$233,'Liste opérations'!I269,IF($L$8='Liste opérations'!$K$232,'Liste opérations'!R268,IF($L$8='Liste opérations'!$T$232,'Liste opérations'!AA268,IF($L$8='Liste opérations'!$AC$232,'Liste opérations'!AJ268,IF($L$8='Liste opérations'!$B$56,'Liste opérations'!I92,FALSE))))))))))))))))))))</f>
        <v>0</v>
      </c>
      <c r="S106" s="98" t="b">
        <f>IF('Tableau de comparaison'!$L$8='Liste opérations'!$B$3,'Liste opérations'!J39,IF($L$8='Liste opérations'!$K$3,'Liste opérations'!S39,IF($L$8='Liste opérations'!$T$3,'Liste opérations'!AB39,IF($L$8='Liste opérations'!$AC$3,'Liste opérations'!AK39,IF($L$8='Liste opérations'!I90,'Liste opérations'!J92,IF($L$8='Liste opérations'!$K$56,'Liste opérations'!S92,IF($L$8='Liste opérations'!$T$56,'Liste opérations'!AB92,IF($L$8='Liste opérations'!$AC$56,'Liste opérations'!AK92,IF($L$8='Liste opérations'!$B$109,'Liste opérations'!J145,IF($L$8='Liste opérations'!$K$109,'Liste opérations'!S145,IF($L$8='Liste opérations'!$T$109,'Liste opérations'!AB145,IF($L$8='Liste opérations'!$AC$109,'Liste opérations'!AK145,IF($L$8='Liste opérations'!$B$162,'Liste opérations'!J198,IF($L$8='Liste opérations'!$T$162,'Liste opérations'!AB198,IF($L$8='Liste opérations'!$AC$162,'Liste opérations'!#REF!,IF($L$8='Liste opérations'!$B$233,'Liste opérations'!AK198,IF($L$8='Liste opérations'!$K$232,'Liste opérations'!S268,IF($L$8='Liste opérations'!$T$232,'Liste opérations'!AB268,IF($L$8='Liste opérations'!$AC$232,'Liste opérations'!#REF!,IF($L$8='Liste opérations'!$B$56,'Liste opérations'!J92,FALSE))))))))))))))))))))</f>
        <v>0</v>
      </c>
      <c r="V106" s="11"/>
      <c r="W106" s="11"/>
      <c r="AN106" s="11"/>
      <c r="AO106" s="11"/>
      <c r="AP106" s="11"/>
      <c r="AQ106" s="11"/>
      <c r="AR106" s="11"/>
      <c r="AS106" s="11"/>
      <c r="AT106" s="2"/>
      <c r="AU106" s="2"/>
      <c r="AV106" s="2"/>
      <c r="AW106" s="2"/>
      <c r="AX106" s="2"/>
      <c r="AY106" s="2"/>
      <c r="AZ106" s="2"/>
      <c r="BA106" s="2"/>
      <c r="BB106" s="2"/>
      <c r="BC106" s="2"/>
      <c r="BD106" s="2"/>
      <c r="BE106" s="2"/>
      <c r="BF106" s="2"/>
      <c r="BG106" s="2"/>
      <c r="BH106" s="11"/>
      <c r="BI106" s="11"/>
      <c r="BJ106" s="11"/>
      <c r="BK106" s="11"/>
      <c r="BL106" s="2"/>
      <c r="BM106" s="2"/>
      <c r="BN106" s="11"/>
      <c r="BO106" s="2"/>
      <c r="BP106" s="2"/>
      <c r="BQ106" s="11"/>
      <c r="BR106" s="2"/>
      <c r="BS106" s="2"/>
      <c r="BT106" s="11"/>
      <c r="BU106" s="2"/>
      <c r="BV106" s="2"/>
      <c r="BW106" s="11"/>
      <c r="BX106" s="2"/>
      <c r="BY106" s="2"/>
      <c r="BZ106" s="11"/>
      <c r="CA106" s="2"/>
      <c r="CB106" s="2"/>
      <c r="CC106" s="11"/>
      <c r="CD106" s="2"/>
      <c r="CE106" s="2"/>
    </row>
    <row r="107" spans="2:86" ht="17.25" customHeight="1">
      <c r="B107" s="529"/>
      <c r="C107" s="70">
        <v>350</v>
      </c>
      <c r="D107" s="58">
        <v>16</v>
      </c>
      <c r="E107" s="61"/>
      <c r="F107" s="79"/>
      <c r="G107" s="67"/>
      <c r="H107" s="55"/>
      <c r="I107" s="81"/>
      <c r="K107" s="517"/>
      <c r="L107" s="101" t="b">
        <f>IF('Tableau de comparaison'!$L$8='Liste opérations'!$B$3,'Liste opérations'!C40,IF($L$8='Liste opérations'!$K$3,'Liste opérations'!L40,IF($L$8='Liste opérations'!$T$3,'Liste opérations'!U40,IF($L$8='Liste opérations'!$AC$3,'Liste opérations'!AD40,IF($L$8='Liste opérations'!B91,'Liste opérations'!C93,IF($L$8='Liste opérations'!$K$56,'Liste opérations'!L93,IF($L$8='Liste opérations'!$T$56,'Liste opérations'!U93,IF($L$8='Liste opérations'!$AC$56,'Liste opérations'!AD93,IF($L$8='Liste opérations'!$B$109,'Liste opérations'!C146,IF($L$8='Liste opérations'!$K$109,'Liste opérations'!L146,IF($L$8='Liste opérations'!$T$109,'Liste opérations'!U146,IF($L$8='Liste opérations'!$AC$109,'Liste opérations'!AD146,IF($L$8='Liste opérations'!$B$162,'Liste opérations'!C199,IF($L$8='Liste opérations'!$T$162,'Liste opérations'!U199,IF($L$8='Liste opérations'!$AC$162,'Liste opérations'!AD199,IF($L$8='Liste opérations'!$B$233,'Liste opérations'!C270,IF($L$8='Liste opérations'!$K$232,'Liste opérations'!L269,IF($L$8='Liste opérations'!$T$232,'Liste opérations'!U269,IF($L$8='Liste opérations'!$AC$232,'Liste opérations'!AD269,IF($L$8='Liste opérations'!$B$56,'Liste opérations'!C93,FALSE))))))))))))))))))))</f>
        <v>0</v>
      </c>
      <c r="M107" s="102" t="b">
        <f>IF('Tableau de comparaison'!$L$8='Liste opérations'!$B$3,'Liste opérations'!D40,IF($L$8='Liste opérations'!$K$3,'Liste opérations'!M40,IF($L$8='Liste opérations'!$T$3,'Liste opérations'!V40,IF($L$8='Liste opérations'!$AC$3,'Liste opérations'!AE40,IF($L$8='Liste opérations'!C91,'Liste opérations'!D93,IF($L$8='Liste opérations'!$K$56,'Liste opérations'!M93,IF($L$8='Liste opérations'!$T$56,'Liste opérations'!V93,IF($L$8='Liste opérations'!$AC$56,'Liste opérations'!AE93,IF($L$8='Liste opérations'!$B$109,'Liste opérations'!D146,IF($L$8='Liste opérations'!$K$109,'Liste opérations'!M146,IF($L$8='Liste opérations'!$T$109,'Liste opérations'!V146,IF($L$8='Liste opérations'!$AC$109,'Liste opérations'!AE146,IF($L$8='Liste opérations'!$B$162,'Liste opérations'!D199,IF($L$8='Liste opérations'!$T$162,'Liste opérations'!V199,IF($L$8='Liste opérations'!$AC$162,'Liste opérations'!AE199,IF($L$8='Liste opérations'!$B$233,'Liste opérations'!D270,IF($L$8='Liste opérations'!$K$232,'Liste opérations'!M269,IF($L$8='Liste opérations'!$T$232,'Liste opérations'!V269,IF($L$8='Liste opérations'!$AC$232,'Liste opérations'!AE269,IF($L$8='Liste opérations'!$B$56,'Liste opérations'!D93,FALSE))))))))))))))))))))</f>
        <v>0</v>
      </c>
      <c r="N107" s="102" t="b">
        <f>IF('Tableau de comparaison'!$L$8='Liste opérations'!$B$3,'Liste opérations'!E40,IF($L$8='Liste opérations'!$K$3,'Liste opérations'!N40,IF($L$8='Liste opérations'!$T$3,'Liste opérations'!W40,IF($L$8='Liste opérations'!$AC$3,'Liste opérations'!AF40,IF($L$8='Liste opérations'!D91,'Liste opérations'!E93,IF($L$8='Liste opérations'!$K$56,'Liste opérations'!N93,IF($L$8='Liste opérations'!$T$56,'Liste opérations'!W93,IF($L$8='Liste opérations'!$AC$56,'Liste opérations'!AF93,IF($L$8='Liste opérations'!$B$109,'Liste opérations'!E146,IF($L$8='Liste opérations'!$K$109,'Liste opérations'!N146,IF($L$8='Liste opérations'!$T$109,'Liste opérations'!W146,IF($L$8='Liste opérations'!$AC$109,'Liste opérations'!AF146,IF($L$8='Liste opérations'!$B$162,'Liste opérations'!E199,IF($L$8='Liste opérations'!$T$162,'Liste opérations'!W199,IF($L$8='Liste opérations'!$AC$162,'Liste opérations'!AF199,IF($L$8='Liste opérations'!$B$233,'Liste opérations'!E270,IF($L$8='Liste opérations'!$K$232,'Liste opérations'!N269,IF($L$8='Liste opérations'!$T$232,'Liste opérations'!W269,IF($L$8='Liste opérations'!$AC$232,'Liste opérations'!AF269,IF($L$8='Liste opérations'!$B$56,'Liste opérations'!E93,FALSE))))))))))))))))))))</f>
        <v>0</v>
      </c>
      <c r="O107" s="102" t="b">
        <f>IF('Tableau de comparaison'!$L$8='Liste opérations'!$B$3,'Liste opérations'!F40,IF($L$8='Liste opérations'!$K$3,'Liste opérations'!O40,IF($L$8='Liste opérations'!$T$3,'Liste opérations'!X40,IF($L$8='Liste opérations'!$AC$3,'Liste opérations'!AG40,IF($L$8='Liste opérations'!E91,'Liste opérations'!F93,IF($L$8='Liste opérations'!$K$56,'Liste opérations'!O93,IF($L$8='Liste opérations'!$T$56,'Liste opérations'!X93,IF($L$8='Liste opérations'!$AC$56,'Liste opérations'!AG93,IF($L$8='Liste opérations'!$B$109,'Liste opérations'!F146,IF($L$8='Liste opérations'!$K$109,'Liste opérations'!O146,IF($L$8='Liste opérations'!$T$109,'Liste opérations'!X146,IF($L$8='Liste opérations'!$AC$109,'Liste opérations'!AG146,IF($L$8='Liste opérations'!$B$162,'Liste opérations'!F199,IF($L$8='Liste opérations'!$T$162,'Liste opérations'!X199,IF($L$8='Liste opérations'!$AC$162,'Liste opérations'!AG199,IF($L$8='Liste opérations'!$B$233,'Liste opérations'!F270,IF($L$8='Liste opérations'!$K$232,'Liste opérations'!O269,IF($L$8='Liste opérations'!$T$232,'Liste opérations'!X269,IF($L$8='Liste opérations'!$AC$232,'Liste opérations'!AG269,IF($L$8='Liste opérations'!$B$56,'Liste opérations'!F93,FALSE))))))))))))))))))))</f>
        <v>0</v>
      </c>
      <c r="P107" s="102" t="b">
        <f>IF('Tableau de comparaison'!$L$8='Liste opérations'!$B$3,'Liste opérations'!G40,IF($L$8='Liste opérations'!$K$3,'Liste opérations'!P40,IF($L$8='Liste opérations'!$T$3,'Liste opérations'!Y40,IF($L$8='Liste opérations'!$AC$3,'Liste opérations'!AH40,IF($L$8='Liste opérations'!F91,'Liste opérations'!G93,IF($L$8='Liste opérations'!$K$56,'Liste opérations'!P93,IF($L$8='Liste opérations'!$T$56,'Liste opérations'!Y93,IF($L$8='Liste opérations'!$AC$56,'Liste opérations'!AH93,IF($L$8='Liste opérations'!$B$109,'Liste opérations'!G146,IF($L$8='Liste opérations'!$K$109,'Liste opérations'!P146,IF($L$8='Liste opérations'!$T$109,'Liste opérations'!Y146,IF($L$8='Liste opérations'!$AC$109,'Liste opérations'!AH146,IF($L$8='Liste opérations'!$B$162,'Liste opérations'!G199,IF($L$8='Liste opérations'!$T$162,'Liste opérations'!Y199,IF($L$8='Liste opérations'!$AC$162,'Liste opérations'!AH199,IF($L$8='Liste opérations'!$B$233,'Liste opérations'!G270,IF($L$8='Liste opérations'!$K$232,'Liste opérations'!P269,IF($L$8='Liste opérations'!$T$232,'Liste opérations'!Y269,IF($L$8='Liste opérations'!$AC$232,'Liste opérations'!AH269,IF($L$8='Liste opérations'!$B$56,'Liste opérations'!G93,FALSE))))))))))))))))))))</f>
        <v>0</v>
      </c>
      <c r="Q107" s="102" t="b">
        <f>IF('Tableau de comparaison'!$L$8='Liste opérations'!$B$3,'Liste opérations'!H40,IF($L$8='Liste opérations'!$K$3,'Liste opérations'!Q40,IF($L$8='Liste opérations'!$T$3,'Liste opérations'!Z40,IF($L$8='Liste opérations'!$AC$3,'Liste opérations'!AI40,IF($L$8='Liste opérations'!G91,'Liste opérations'!H93,IF($L$8='Liste opérations'!$K$56,'Liste opérations'!Q93,IF($L$8='Liste opérations'!$T$56,'Liste opérations'!Z93,IF($L$8='Liste opérations'!$AC$56,'Liste opérations'!AI93,IF($L$8='Liste opérations'!$B$109,'Liste opérations'!H146,IF($L$8='Liste opérations'!$K$109,'Liste opérations'!Q146,IF($L$8='Liste opérations'!$T$109,'Liste opérations'!Z146,IF($L$8='Liste opérations'!$AC$109,'Liste opérations'!AI146,IF($L$8='Liste opérations'!$B$162,'Liste opérations'!H199,IF($L$8='Liste opérations'!$T$162,'Liste opérations'!Z199,IF($L$8='Liste opérations'!$AC$162,'Liste opérations'!AI199,IF($L$8='Liste opérations'!$B$233,'Liste opérations'!H270,IF($L$8='Liste opérations'!$K$232,'Liste opérations'!Q269,IF($L$8='Liste opérations'!$T$232,'Liste opérations'!Z269,IF($L$8='Liste opérations'!$AC$232,'Liste opérations'!AI269,IF($L$8='Liste opérations'!$B$56,'Liste opérations'!H93,FALSE))))))))))))))))))))</f>
        <v>0</v>
      </c>
      <c r="R107" s="102" t="b">
        <f>IF('Tableau de comparaison'!$L$8='Liste opérations'!$B$3,'Liste opérations'!I40,IF($L$8='Liste opérations'!$K$3,'Liste opérations'!R40,IF($L$8='Liste opérations'!$T$3,'Liste opérations'!AA40,IF($L$8='Liste opérations'!$AC$3,'Liste opérations'!AJ40,IF($L$8='Liste opérations'!H91,'Liste opérations'!I93,IF($L$8='Liste opérations'!$K$56,'Liste opérations'!R93,IF($L$8='Liste opérations'!$T$56,'Liste opérations'!AA93,IF($L$8='Liste opérations'!$AC$56,'Liste opérations'!AJ93,IF($L$8='Liste opérations'!$B$109,'Liste opérations'!I146,IF($L$8='Liste opérations'!$K$109,'Liste opérations'!R146,IF($L$8='Liste opérations'!$T$109,'Liste opérations'!AA146,IF($L$8='Liste opérations'!$AC$109,'Liste opérations'!AJ146,IF($L$8='Liste opérations'!$B$162,'Liste opérations'!I199,IF($L$8='Liste opérations'!$T$162,'Liste opérations'!AA199,IF($L$8='Liste opérations'!$AC$162,'Liste opérations'!AJ199,IF($L$8='Liste opérations'!$B$233,'Liste opérations'!I270,IF($L$8='Liste opérations'!$K$232,'Liste opérations'!R269,IF($L$8='Liste opérations'!$T$232,'Liste opérations'!AA269,IF($L$8='Liste opérations'!$AC$232,'Liste opérations'!AJ269,IF($L$8='Liste opérations'!$B$56,'Liste opérations'!I93,FALSE))))))))))))))))))))</f>
        <v>0</v>
      </c>
      <c r="S107" s="98" t="b">
        <f>IF('Tableau de comparaison'!$L$8='Liste opérations'!$B$3,'Liste opérations'!J40,IF($L$8='Liste opérations'!$K$3,'Liste opérations'!S40,IF($L$8='Liste opérations'!$T$3,'Liste opérations'!AB40,IF($L$8='Liste opérations'!$AC$3,'Liste opérations'!AK40,IF($L$8='Liste opérations'!I91,'Liste opérations'!J93,IF($L$8='Liste opérations'!$K$56,'Liste opérations'!S93,IF($L$8='Liste opérations'!$T$56,'Liste opérations'!AB93,IF($L$8='Liste opérations'!$AC$56,'Liste opérations'!AK93,IF($L$8='Liste opérations'!$B$109,'Liste opérations'!J146,IF($L$8='Liste opérations'!$K$109,'Liste opérations'!S146,IF($L$8='Liste opérations'!$T$109,'Liste opérations'!AB146,IF($L$8='Liste opérations'!$AC$109,'Liste opérations'!AK146,IF($L$8='Liste opérations'!$B$162,'Liste opérations'!J199,IF($L$8='Liste opérations'!$T$162,'Liste opérations'!AB199,IF($L$8='Liste opérations'!$AC$162,'Liste opérations'!#REF!,IF($L$8='Liste opérations'!$B$233,'Liste opérations'!AK199,IF($L$8='Liste opérations'!$K$232,'Liste opérations'!S269,IF($L$8='Liste opérations'!$T$232,'Liste opérations'!AB269,IF($L$8='Liste opérations'!$AC$232,'Liste opérations'!#REF!,IF($L$8='Liste opérations'!$B$56,'Liste opérations'!J93,FALSE))))))))))))))))))))</f>
        <v>0</v>
      </c>
      <c r="V107" s="11"/>
      <c r="W107" s="11"/>
      <c r="AN107" s="11"/>
      <c r="AO107" s="11"/>
      <c r="AP107" s="11"/>
      <c r="AQ107" s="11"/>
      <c r="AR107" s="11"/>
      <c r="AS107" s="11"/>
      <c r="AT107" s="2"/>
      <c r="AU107" s="2"/>
      <c r="AV107" s="2"/>
      <c r="AW107" s="2"/>
      <c r="AX107" s="2"/>
      <c r="AY107" s="2"/>
      <c r="AZ107" s="2"/>
      <c r="BA107" s="2"/>
      <c r="BB107" s="2"/>
      <c r="BC107" s="2"/>
      <c r="BD107" s="2"/>
      <c r="BE107" s="2"/>
      <c r="BF107" s="2"/>
      <c r="BG107" s="2"/>
      <c r="BH107" s="11"/>
      <c r="BI107" s="11"/>
      <c r="BJ107" s="11"/>
      <c r="BK107" s="11"/>
      <c r="BL107" s="11"/>
      <c r="BM107" s="11"/>
      <c r="BN107" s="11"/>
      <c r="BO107" s="2"/>
      <c r="BP107" s="2"/>
      <c r="BQ107" s="11"/>
      <c r="BR107" s="2"/>
      <c r="BS107" s="2"/>
      <c r="BT107" s="11"/>
      <c r="BU107" s="2"/>
      <c r="BV107" s="2"/>
      <c r="BW107" s="11"/>
      <c r="BX107" s="2"/>
      <c r="BY107" s="2"/>
      <c r="BZ107" s="11"/>
      <c r="CA107" s="2"/>
      <c r="CB107" s="2"/>
      <c r="CC107" s="11"/>
      <c r="CD107" s="2"/>
      <c r="CE107" s="2"/>
    </row>
    <row r="108" spans="2:86" ht="17.25" customHeight="1">
      <c r="B108" s="529"/>
      <c r="C108" s="70">
        <v>880</v>
      </c>
      <c r="D108" s="58">
        <v>16</v>
      </c>
      <c r="E108" s="61"/>
      <c r="F108" s="79"/>
      <c r="G108" s="67"/>
      <c r="H108" s="55"/>
      <c r="I108" s="81"/>
      <c r="K108" s="517"/>
      <c r="L108" s="101" t="b">
        <f>IF('Tableau de comparaison'!$L$8='Liste opérations'!$B$3,'Liste opérations'!C41,IF($L$8='Liste opérations'!$K$3,'Liste opérations'!L41,IF($L$8='Liste opérations'!$T$3,'Liste opérations'!U41,IF($L$8='Liste opérations'!$AC$3,'Liste opérations'!AD41,IF($L$8='Liste opérations'!B92,'Liste opérations'!C94,IF($L$8='Liste opérations'!$K$56,'Liste opérations'!L94,IF($L$8='Liste opérations'!$T$56,'Liste opérations'!U94,IF($L$8='Liste opérations'!$AC$56,'Liste opérations'!AD94,IF($L$8='Liste opérations'!$B$109,'Liste opérations'!C147,IF($L$8='Liste opérations'!$K$109,'Liste opérations'!L147,IF($L$8='Liste opérations'!$T$109,'Liste opérations'!U147,IF($L$8='Liste opérations'!$AC$109,'Liste opérations'!AD147,IF($L$8='Liste opérations'!$B$162,'Liste opérations'!C200,IF($L$8='Liste opérations'!$T$162,'Liste opérations'!U200,IF($L$8='Liste opérations'!$AC$162,'Liste opérations'!AD200,IF($L$8='Liste opérations'!$B$233,'Liste opérations'!C271,IF($L$8='Liste opérations'!$K$232,'Liste opérations'!L270,IF($L$8='Liste opérations'!$T$232,'Liste opérations'!U270,IF($L$8='Liste opérations'!$AC$232,'Liste opérations'!AD270,IF($L$8='Liste opérations'!$B$56,'Liste opérations'!C94,FALSE))))))))))))))))))))</f>
        <v>0</v>
      </c>
      <c r="M108" s="102" t="b">
        <f>IF('Tableau de comparaison'!$L$8='Liste opérations'!$B$3,'Liste opérations'!D41,IF($L$8='Liste opérations'!$K$3,'Liste opérations'!M41,IF($L$8='Liste opérations'!$T$3,'Liste opérations'!V41,IF($L$8='Liste opérations'!$AC$3,'Liste opérations'!AE41,IF($L$8='Liste opérations'!C92,'Liste opérations'!D94,IF($L$8='Liste opérations'!$K$56,'Liste opérations'!M94,IF($L$8='Liste opérations'!$T$56,'Liste opérations'!V94,IF($L$8='Liste opérations'!$AC$56,'Liste opérations'!AE94,IF($L$8='Liste opérations'!$B$109,'Liste opérations'!D147,IF($L$8='Liste opérations'!$K$109,'Liste opérations'!M147,IF($L$8='Liste opérations'!$T$109,'Liste opérations'!V147,IF($L$8='Liste opérations'!$AC$109,'Liste opérations'!AE147,IF($L$8='Liste opérations'!$B$162,'Liste opérations'!D200,IF($L$8='Liste opérations'!$T$162,'Liste opérations'!V200,IF($L$8='Liste opérations'!$AC$162,'Liste opérations'!AE200,IF($L$8='Liste opérations'!$B$233,'Liste opérations'!D271,IF($L$8='Liste opérations'!$K$232,'Liste opérations'!M270,IF($L$8='Liste opérations'!$T$232,'Liste opérations'!V270,IF($L$8='Liste opérations'!$AC$232,'Liste opérations'!AE270,IF($L$8='Liste opérations'!$B$56,'Liste opérations'!D94,FALSE))))))))))))))))))))</f>
        <v>0</v>
      </c>
      <c r="N108" s="102" t="b">
        <f>IF('Tableau de comparaison'!$L$8='Liste opérations'!$B$3,'Liste opérations'!E41,IF($L$8='Liste opérations'!$K$3,'Liste opérations'!N41,IF($L$8='Liste opérations'!$T$3,'Liste opérations'!W41,IF($L$8='Liste opérations'!$AC$3,'Liste opérations'!AF41,IF($L$8='Liste opérations'!D92,'Liste opérations'!E94,IF($L$8='Liste opérations'!$K$56,'Liste opérations'!N94,IF($L$8='Liste opérations'!$T$56,'Liste opérations'!W94,IF($L$8='Liste opérations'!$AC$56,'Liste opérations'!AF94,IF($L$8='Liste opérations'!$B$109,'Liste opérations'!E147,IF($L$8='Liste opérations'!$K$109,'Liste opérations'!N147,IF($L$8='Liste opérations'!$T$109,'Liste opérations'!W147,IF($L$8='Liste opérations'!$AC$109,'Liste opérations'!AF147,IF($L$8='Liste opérations'!$B$162,'Liste opérations'!E200,IF($L$8='Liste opérations'!$T$162,'Liste opérations'!W200,IF($L$8='Liste opérations'!$AC$162,'Liste opérations'!AF200,IF($L$8='Liste opérations'!$B$233,'Liste opérations'!E271,IF($L$8='Liste opérations'!$K$232,'Liste opérations'!N270,IF($L$8='Liste opérations'!$T$232,'Liste opérations'!W270,IF($L$8='Liste opérations'!$AC$232,'Liste opérations'!AF270,IF($L$8='Liste opérations'!$B$56,'Liste opérations'!E94,FALSE))))))))))))))))))))</f>
        <v>0</v>
      </c>
      <c r="O108" s="102" t="b">
        <f>IF('Tableau de comparaison'!$L$8='Liste opérations'!$B$3,'Liste opérations'!F41,IF($L$8='Liste opérations'!$K$3,'Liste opérations'!O41,IF($L$8='Liste opérations'!$T$3,'Liste opérations'!X41,IF($L$8='Liste opérations'!$AC$3,'Liste opérations'!AG41,IF($L$8='Liste opérations'!E92,'Liste opérations'!F94,IF($L$8='Liste opérations'!$K$56,'Liste opérations'!O94,IF($L$8='Liste opérations'!$T$56,'Liste opérations'!X94,IF($L$8='Liste opérations'!$AC$56,'Liste opérations'!AG94,IF($L$8='Liste opérations'!$B$109,'Liste opérations'!F147,IF($L$8='Liste opérations'!$K$109,'Liste opérations'!O147,IF($L$8='Liste opérations'!$T$109,'Liste opérations'!X147,IF($L$8='Liste opérations'!$AC$109,'Liste opérations'!AG147,IF($L$8='Liste opérations'!$B$162,'Liste opérations'!F200,IF($L$8='Liste opérations'!$T$162,'Liste opérations'!X200,IF($L$8='Liste opérations'!$AC$162,'Liste opérations'!AG200,IF($L$8='Liste opérations'!$B$233,'Liste opérations'!F271,IF($L$8='Liste opérations'!$K$232,'Liste opérations'!O270,IF($L$8='Liste opérations'!$T$232,'Liste opérations'!X270,IF($L$8='Liste opérations'!$AC$232,'Liste opérations'!AG270,IF($L$8='Liste opérations'!$B$56,'Liste opérations'!F94,FALSE))))))))))))))))))))</f>
        <v>0</v>
      </c>
      <c r="P108" s="102" t="b">
        <f>IF('Tableau de comparaison'!$L$8='Liste opérations'!$B$3,'Liste opérations'!G41,IF($L$8='Liste opérations'!$K$3,'Liste opérations'!P41,IF($L$8='Liste opérations'!$T$3,'Liste opérations'!Y41,IF($L$8='Liste opérations'!$AC$3,'Liste opérations'!AH41,IF($L$8='Liste opérations'!F92,'Liste opérations'!G94,IF($L$8='Liste opérations'!$K$56,'Liste opérations'!P94,IF($L$8='Liste opérations'!$T$56,'Liste opérations'!Y94,IF($L$8='Liste opérations'!$AC$56,'Liste opérations'!AH94,IF($L$8='Liste opérations'!$B$109,'Liste opérations'!G147,IF($L$8='Liste opérations'!$K$109,'Liste opérations'!P147,IF($L$8='Liste opérations'!$T$109,'Liste opérations'!Y147,IF($L$8='Liste opérations'!$AC$109,'Liste opérations'!AH147,IF($L$8='Liste opérations'!$B$162,'Liste opérations'!G200,IF($L$8='Liste opérations'!$T$162,'Liste opérations'!Y200,IF($L$8='Liste opérations'!$AC$162,'Liste opérations'!AH200,IF($L$8='Liste opérations'!$B$233,'Liste opérations'!G271,IF($L$8='Liste opérations'!$K$232,'Liste opérations'!P270,IF($L$8='Liste opérations'!$T$232,'Liste opérations'!Y270,IF($L$8='Liste opérations'!$AC$232,'Liste opérations'!AH270,IF($L$8='Liste opérations'!$B$56,'Liste opérations'!G94,FALSE))))))))))))))))))))</f>
        <v>0</v>
      </c>
      <c r="Q108" s="102" t="b">
        <f>IF('Tableau de comparaison'!$L$8='Liste opérations'!$B$3,'Liste opérations'!H41,IF($L$8='Liste opérations'!$K$3,'Liste opérations'!Q41,IF($L$8='Liste opérations'!$T$3,'Liste opérations'!Z41,IF($L$8='Liste opérations'!$AC$3,'Liste opérations'!AI41,IF($L$8='Liste opérations'!G92,'Liste opérations'!H94,IF($L$8='Liste opérations'!$K$56,'Liste opérations'!Q94,IF($L$8='Liste opérations'!$T$56,'Liste opérations'!Z94,IF($L$8='Liste opérations'!$AC$56,'Liste opérations'!AI94,IF($L$8='Liste opérations'!$B$109,'Liste opérations'!H147,IF($L$8='Liste opérations'!$K$109,'Liste opérations'!Q147,IF($L$8='Liste opérations'!$T$109,'Liste opérations'!Z147,IF($L$8='Liste opérations'!$AC$109,'Liste opérations'!AI147,IF($L$8='Liste opérations'!$B$162,'Liste opérations'!H200,IF($L$8='Liste opérations'!$T$162,'Liste opérations'!Z200,IF($L$8='Liste opérations'!$AC$162,'Liste opérations'!AI200,IF($L$8='Liste opérations'!$B$233,'Liste opérations'!H271,IF($L$8='Liste opérations'!$K$232,'Liste opérations'!Q270,IF($L$8='Liste opérations'!$T$232,'Liste opérations'!Z270,IF($L$8='Liste opérations'!$AC$232,'Liste opérations'!AI270,IF($L$8='Liste opérations'!$B$56,'Liste opérations'!H94,FALSE))))))))))))))))))))</f>
        <v>0</v>
      </c>
      <c r="R108" s="102" t="b">
        <f>IF('Tableau de comparaison'!$L$8='Liste opérations'!$B$3,'Liste opérations'!I41,IF($L$8='Liste opérations'!$K$3,'Liste opérations'!R41,IF($L$8='Liste opérations'!$T$3,'Liste opérations'!AA41,IF($L$8='Liste opérations'!$AC$3,'Liste opérations'!AJ41,IF($L$8='Liste opérations'!H92,'Liste opérations'!I94,IF($L$8='Liste opérations'!$K$56,'Liste opérations'!R94,IF($L$8='Liste opérations'!$T$56,'Liste opérations'!AA94,IF($L$8='Liste opérations'!$AC$56,'Liste opérations'!AJ94,IF($L$8='Liste opérations'!$B$109,'Liste opérations'!I147,IF($L$8='Liste opérations'!$K$109,'Liste opérations'!R147,IF($L$8='Liste opérations'!$T$109,'Liste opérations'!AA147,IF($L$8='Liste opérations'!$AC$109,'Liste opérations'!AJ147,IF($L$8='Liste opérations'!$B$162,'Liste opérations'!I200,IF($L$8='Liste opérations'!$T$162,'Liste opérations'!AA200,IF($L$8='Liste opérations'!$AC$162,'Liste opérations'!AJ200,IF($L$8='Liste opérations'!$B$233,'Liste opérations'!I271,IF($L$8='Liste opérations'!$K$232,'Liste opérations'!R270,IF($L$8='Liste opérations'!$T$232,'Liste opérations'!AA270,IF($L$8='Liste opérations'!$AC$232,'Liste opérations'!AJ270,IF($L$8='Liste opérations'!$B$56,'Liste opérations'!I94,FALSE))))))))))))))))))))</f>
        <v>0</v>
      </c>
      <c r="S108" s="98" t="b">
        <f>IF('Tableau de comparaison'!$L$8='Liste opérations'!$B$3,'Liste opérations'!J41,IF($L$8='Liste opérations'!$K$3,'Liste opérations'!S41,IF($L$8='Liste opérations'!$T$3,'Liste opérations'!AB41,IF($L$8='Liste opérations'!$AC$3,'Liste opérations'!AK41,IF($L$8='Liste opérations'!I92,'Liste opérations'!J94,IF($L$8='Liste opérations'!$K$56,'Liste opérations'!S94,IF($L$8='Liste opérations'!$T$56,'Liste opérations'!AB94,IF($L$8='Liste opérations'!$AC$56,'Liste opérations'!AK94,IF($L$8='Liste opérations'!$B$109,'Liste opérations'!J147,IF($L$8='Liste opérations'!$K$109,'Liste opérations'!S147,IF($L$8='Liste opérations'!$T$109,'Liste opérations'!AB147,IF($L$8='Liste opérations'!$AC$109,'Liste opérations'!AK147,IF($L$8='Liste opérations'!$B$162,'Liste opérations'!J200,IF($L$8='Liste opérations'!$T$162,'Liste opérations'!AB200,IF($L$8='Liste opérations'!$AC$162,'Liste opérations'!#REF!,IF($L$8='Liste opérations'!$B$233,'Liste opérations'!AK200,IF($L$8='Liste opérations'!$K$232,'Liste opérations'!S270,IF($L$8='Liste opérations'!$T$232,'Liste opérations'!AB270,IF($L$8='Liste opérations'!$AC$232,'Liste opérations'!#REF!,IF($L$8='Liste opérations'!$B$56,'Liste opérations'!J94,FALSE))))))))))))))))))))</f>
        <v>0</v>
      </c>
      <c r="V108" s="11"/>
      <c r="W108" s="11"/>
      <c r="AN108" s="11"/>
      <c r="AO108" s="11"/>
      <c r="AP108" s="11"/>
      <c r="AQ108" s="11"/>
      <c r="AR108" s="11"/>
      <c r="AS108" s="11"/>
      <c r="AT108" s="2"/>
      <c r="AU108" s="2"/>
      <c r="AV108" s="2"/>
      <c r="AW108" s="2"/>
      <c r="AX108" s="2"/>
      <c r="AY108" s="2"/>
      <c r="AZ108" s="2"/>
      <c r="BA108" s="2"/>
      <c r="BB108" s="2"/>
      <c r="BC108" s="2"/>
      <c r="BD108" s="2"/>
      <c r="BE108" s="2"/>
      <c r="BF108" s="2"/>
      <c r="BG108" s="2"/>
      <c r="BH108" s="11"/>
      <c r="BI108" s="11"/>
      <c r="BJ108" s="11"/>
      <c r="BK108" s="11"/>
      <c r="BL108" s="11"/>
      <c r="BM108" s="11"/>
      <c r="BN108" s="11"/>
      <c r="BO108" s="2"/>
      <c r="BP108" s="2"/>
      <c r="BQ108" s="11"/>
      <c r="BR108" s="2"/>
      <c r="BS108" s="2"/>
      <c r="BT108" s="11"/>
      <c r="BU108" s="2"/>
      <c r="BV108" s="2"/>
      <c r="BW108" s="11"/>
      <c r="BX108" s="2"/>
      <c r="BY108" s="2"/>
      <c r="BZ108" s="11"/>
      <c r="CA108" s="2"/>
      <c r="CB108" s="2"/>
      <c r="CC108" s="11"/>
      <c r="CD108" s="2"/>
      <c r="CE108" s="2"/>
    </row>
    <row r="109" spans="2:86" ht="17.25" customHeight="1">
      <c r="B109" s="529"/>
      <c r="C109" s="70">
        <v>1000</v>
      </c>
      <c r="D109" s="58">
        <v>16</v>
      </c>
      <c r="E109" s="61"/>
      <c r="F109" s="79"/>
      <c r="G109" s="67"/>
      <c r="H109" s="55"/>
      <c r="I109" s="81"/>
      <c r="K109" s="517"/>
      <c r="L109" s="101" t="b">
        <f>IF('Tableau de comparaison'!$L$8='Liste opérations'!$B$3,'Liste opérations'!C42,IF($L$8='Liste opérations'!$K$3,'Liste opérations'!L42,IF($L$8='Liste opérations'!$T$3,'Liste opérations'!U42,IF($L$8='Liste opérations'!$AC$3,'Liste opérations'!AD42,IF($L$8='Liste opérations'!B93,'Liste opérations'!C95,IF($L$8='Liste opérations'!$K$56,'Liste opérations'!L95,IF($L$8='Liste opérations'!$T$56,'Liste opérations'!U95,IF($L$8='Liste opérations'!$AC$56,'Liste opérations'!AD95,IF($L$8='Liste opérations'!$B$109,'Liste opérations'!C148,IF($L$8='Liste opérations'!$K$109,'Liste opérations'!L148,IF($L$8='Liste opérations'!$T$109,'Liste opérations'!U148,IF($L$8='Liste opérations'!$AC$109,'Liste opérations'!AD148,IF($L$8='Liste opérations'!$B$162,'Liste opérations'!C201,IF($L$8='Liste opérations'!$T$162,'Liste opérations'!U201,IF($L$8='Liste opérations'!$AC$162,'Liste opérations'!AD201,IF($L$8='Liste opérations'!$B$233,'Liste opérations'!C272,IF($L$8='Liste opérations'!$K$232,'Liste opérations'!L271,IF($L$8='Liste opérations'!$T$232,'Liste opérations'!U271,IF($L$8='Liste opérations'!$AC$232,'Liste opérations'!AD271,IF($L$8='Liste opérations'!$B$56,'Liste opérations'!C95,FALSE))))))))))))))))))))</f>
        <v>0</v>
      </c>
      <c r="M109" s="102" t="b">
        <f>IF('Tableau de comparaison'!$L$8='Liste opérations'!$B$3,'Liste opérations'!D42,IF($L$8='Liste opérations'!$K$3,'Liste opérations'!M42,IF($L$8='Liste opérations'!$T$3,'Liste opérations'!V42,IF($L$8='Liste opérations'!$AC$3,'Liste opérations'!AE42,IF($L$8='Liste opérations'!C93,'Liste opérations'!D95,IF($L$8='Liste opérations'!$K$56,'Liste opérations'!M95,IF($L$8='Liste opérations'!$T$56,'Liste opérations'!V95,IF($L$8='Liste opérations'!$AC$56,'Liste opérations'!AE95,IF($L$8='Liste opérations'!$B$109,'Liste opérations'!D148,IF($L$8='Liste opérations'!$K$109,'Liste opérations'!M148,IF($L$8='Liste opérations'!$T$109,'Liste opérations'!V148,IF($L$8='Liste opérations'!$AC$109,'Liste opérations'!AE148,IF($L$8='Liste opérations'!$B$162,'Liste opérations'!D201,IF($L$8='Liste opérations'!$T$162,'Liste opérations'!V201,IF($L$8='Liste opérations'!$AC$162,'Liste opérations'!AE201,IF($L$8='Liste opérations'!$B$233,'Liste opérations'!D272,IF($L$8='Liste opérations'!$K$232,'Liste opérations'!M271,IF($L$8='Liste opérations'!$T$232,'Liste opérations'!V271,IF($L$8='Liste opérations'!$AC$232,'Liste opérations'!AE271,IF($L$8='Liste opérations'!$B$56,'Liste opérations'!D95,FALSE))))))))))))))))))))</f>
        <v>0</v>
      </c>
      <c r="N109" s="102" t="b">
        <f>IF('Tableau de comparaison'!$L$8='Liste opérations'!$B$3,'Liste opérations'!E42,IF($L$8='Liste opérations'!$K$3,'Liste opérations'!N42,IF($L$8='Liste opérations'!$T$3,'Liste opérations'!W42,IF($L$8='Liste opérations'!$AC$3,'Liste opérations'!AF42,IF($L$8='Liste opérations'!D93,'Liste opérations'!E95,IF($L$8='Liste opérations'!$K$56,'Liste opérations'!N95,IF($L$8='Liste opérations'!$T$56,'Liste opérations'!W95,IF($L$8='Liste opérations'!$AC$56,'Liste opérations'!AF95,IF($L$8='Liste opérations'!$B$109,'Liste opérations'!E148,IF($L$8='Liste opérations'!$K$109,'Liste opérations'!N148,IF($L$8='Liste opérations'!$T$109,'Liste opérations'!W148,IF($L$8='Liste opérations'!$AC$109,'Liste opérations'!AF148,IF($L$8='Liste opérations'!$B$162,'Liste opérations'!E201,IF($L$8='Liste opérations'!$T$162,'Liste opérations'!W201,IF($L$8='Liste opérations'!$AC$162,'Liste opérations'!AF201,IF($L$8='Liste opérations'!$B$233,'Liste opérations'!E272,IF($L$8='Liste opérations'!$K$232,'Liste opérations'!N271,IF($L$8='Liste opérations'!$T$232,'Liste opérations'!W271,IF($L$8='Liste opérations'!$AC$232,'Liste opérations'!AF271,IF($L$8='Liste opérations'!$B$56,'Liste opérations'!E95,FALSE))))))))))))))))))))</f>
        <v>0</v>
      </c>
      <c r="O109" s="102" t="b">
        <f>IF('Tableau de comparaison'!$L$8='Liste opérations'!$B$3,'Liste opérations'!F42,IF($L$8='Liste opérations'!$K$3,'Liste opérations'!O42,IF($L$8='Liste opérations'!$T$3,'Liste opérations'!X42,IF($L$8='Liste opérations'!$AC$3,'Liste opérations'!AG42,IF($L$8='Liste opérations'!E93,'Liste opérations'!F95,IF($L$8='Liste opérations'!$K$56,'Liste opérations'!O95,IF($L$8='Liste opérations'!$T$56,'Liste opérations'!X95,IF($L$8='Liste opérations'!$AC$56,'Liste opérations'!AG95,IF($L$8='Liste opérations'!$B$109,'Liste opérations'!F148,IF($L$8='Liste opérations'!$K$109,'Liste opérations'!O148,IF($L$8='Liste opérations'!$T$109,'Liste opérations'!X148,IF($L$8='Liste opérations'!$AC$109,'Liste opérations'!AG148,IF($L$8='Liste opérations'!$B$162,'Liste opérations'!F201,IF($L$8='Liste opérations'!$T$162,'Liste opérations'!X201,IF($L$8='Liste opérations'!$AC$162,'Liste opérations'!AG201,IF($L$8='Liste opérations'!$B$233,'Liste opérations'!F272,IF($L$8='Liste opérations'!$K$232,'Liste opérations'!O271,IF($L$8='Liste opérations'!$T$232,'Liste opérations'!X271,IF($L$8='Liste opérations'!$AC$232,'Liste opérations'!AG271,IF($L$8='Liste opérations'!$B$56,'Liste opérations'!F95,FALSE))))))))))))))))))))</f>
        <v>0</v>
      </c>
      <c r="P109" s="102" t="b">
        <f>IF('Tableau de comparaison'!$L$8='Liste opérations'!$B$3,'Liste opérations'!G42,IF($L$8='Liste opérations'!$K$3,'Liste opérations'!P42,IF($L$8='Liste opérations'!$T$3,'Liste opérations'!Y42,IF($L$8='Liste opérations'!$AC$3,'Liste opérations'!AH42,IF($L$8='Liste opérations'!F93,'Liste opérations'!G95,IF($L$8='Liste opérations'!$K$56,'Liste opérations'!P95,IF($L$8='Liste opérations'!$T$56,'Liste opérations'!Y95,IF($L$8='Liste opérations'!$AC$56,'Liste opérations'!AH95,IF($L$8='Liste opérations'!$B$109,'Liste opérations'!G148,IF($L$8='Liste opérations'!$K$109,'Liste opérations'!P148,IF($L$8='Liste opérations'!$T$109,'Liste opérations'!Y148,IF($L$8='Liste opérations'!$AC$109,'Liste opérations'!AH148,IF($L$8='Liste opérations'!$B$162,'Liste opérations'!G201,IF($L$8='Liste opérations'!$T$162,'Liste opérations'!Y201,IF($L$8='Liste opérations'!$AC$162,'Liste opérations'!AH201,IF($L$8='Liste opérations'!$B$233,'Liste opérations'!G272,IF($L$8='Liste opérations'!$K$232,'Liste opérations'!P271,IF($L$8='Liste opérations'!$T$232,'Liste opérations'!Y271,IF($L$8='Liste opérations'!$AC$232,'Liste opérations'!AH271,IF($L$8='Liste opérations'!$B$56,'Liste opérations'!G95,FALSE))))))))))))))))))))</f>
        <v>0</v>
      </c>
      <c r="Q109" s="102" t="b">
        <f>IF('Tableau de comparaison'!$L$8='Liste opérations'!$B$3,'Liste opérations'!H42,IF($L$8='Liste opérations'!$K$3,'Liste opérations'!Q42,IF($L$8='Liste opérations'!$T$3,'Liste opérations'!Z42,IF($L$8='Liste opérations'!$AC$3,'Liste opérations'!AI42,IF($L$8='Liste opérations'!G93,'Liste opérations'!H95,IF($L$8='Liste opérations'!$K$56,'Liste opérations'!Q95,IF($L$8='Liste opérations'!$T$56,'Liste opérations'!Z95,IF($L$8='Liste opérations'!$AC$56,'Liste opérations'!AI95,IF($L$8='Liste opérations'!$B$109,'Liste opérations'!H148,IF($L$8='Liste opérations'!$K$109,'Liste opérations'!Q148,IF($L$8='Liste opérations'!$T$109,'Liste opérations'!Z148,IF($L$8='Liste opérations'!$AC$109,'Liste opérations'!AI148,IF($L$8='Liste opérations'!$B$162,'Liste opérations'!H201,IF($L$8='Liste opérations'!$T$162,'Liste opérations'!Z201,IF($L$8='Liste opérations'!$AC$162,'Liste opérations'!AI201,IF($L$8='Liste opérations'!$B$233,'Liste opérations'!H272,IF($L$8='Liste opérations'!$K$232,'Liste opérations'!Q271,IF($L$8='Liste opérations'!$T$232,'Liste opérations'!Z271,IF($L$8='Liste opérations'!$AC$232,'Liste opérations'!AI271,IF($L$8='Liste opérations'!$B$56,'Liste opérations'!H95,FALSE))))))))))))))))))))</f>
        <v>0</v>
      </c>
      <c r="R109" s="102" t="b">
        <f>IF('Tableau de comparaison'!$L$8='Liste opérations'!$B$3,'Liste opérations'!I42,IF($L$8='Liste opérations'!$K$3,'Liste opérations'!R42,IF($L$8='Liste opérations'!$T$3,'Liste opérations'!AA42,IF($L$8='Liste opérations'!$AC$3,'Liste opérations'!AJ42,IF($L$8='Liste opérations'!H93,'Liste opérations'!I95,IF($L$8='Liste opérations'!$K$56,'Liste opérations'!R95,IF($L$8='Liste opérations'!$T$56,'Liste opérations'!AA95,IF($L$8='Liste opérations'!$AC$56,'Liste opérations'!AJ95,IF($L$8='Liste opérations'!$B$109,'Liste opérations'!I148,IF($L$8='Liste opérations'!$K$109,'Liste opérations'!R148,IF($L$8='Liste opérations'!$T$109,'Liste opérations'!AA148,IF($L$8='Liste opérations'!$AC$109,'Liste opérations'!AJ148,IF($L$8='Liste opérations'!$B$162,'Liste opérations'!I201,IF($L$8='Liste opérations'!$T$162,'Liste opérations'!AA201,IF($L$8='Liste opérations'!$AC$162,'Liste opérations'!AJ201,IF($L$8='Liste opérations'!$B$233,'Liste opérations'!I272,IF($L$8='Liste opérations'!$K$232,'Liste opérations'!R271,IF($L$8='Liste opérations'!$T$232,'Liste opérations'!AA271,IF($L$8='Liste opérations'!$AC$232,'Liste opérations'!AJ271,IF($L$8='Liste opérations'!$B$56,'Liste opérations'!I95,FALSE))))))))))))))))))))</f>
        <v>0</v>
      </c>
      <c r="S109" s="98" t="b">
        <f>IF('Tableau de comparaison'!$L$8='Liste opérations'!$B$3,'Liste opérations'!J42,IF($L$8='Liste opérations'!$K$3,'Liste opérations'!S42,IF($L$8='Liste opérations'!$T$3,'Liste opérations'!AB42,IF($L$8='Liste opérations'!$AC$3,'Liste opérations'!AK42,IF($L$8='Liste opérations'!I93,'Liste opérations'!J95,IF($L$8='Liste opérations'!$K$56,'Liste opérations'!S95,IF($L$8='Liste opérations'!$T$56,'Liste opérations'!AB95,IF($L$8='Liste opérations'!$AC$56,'Liste opérations'!AK95,IF($L$8='Liste opérations'!$B$109,'Liste opérations'!J148,IF($L$8='Liste opérations'!$K$109,'Liste opérations'!S148,IF($L$8='Liste opérations'!$T$109,'Liste opérations'!AB148,IF($L$8='Liste opérations'!$AC$109,'Liste opérations'!AK148,IF($L$8='Liste opérations'!$B$162,'Liste opérations'!J201,IF($L$8='Liste opérations'!$T$162,'Liste opérations'!AB201,IF($L$8='Liste opérations'!$AC$162,'Liste opérations'!#REF!,IF($L$8='Liste opérations'!$B$233,'Liste opérations'!AK201,IF($L$8='Liste opérations'!$K$232,'Liste opérations'!S271,IF($L$8='Liste opérations'!$T$232,'Liste opérations'!AB271,IF($L$8='Liste opérations'!$AC$232,'Liste opérations'!#REF!,IF($L$8='Liste opérations'!$B$56,'Liste opérations'!J95,FALSE))))))))))))))))))))</f>
        <v>0</v>
      </c>
      <c r="V109" s="11"/>
      <c r="W109" s="11"/>
      <c r="AN109" s="11"/>
      <c r="AO109" s="11"/>
      <c r="AP109" s="11"/>
      <c r="AQ109" s="11"/>
      <c r="AR109" s="11"/>
      <c r="AS109" s="11"/>
      <c r="AT109" s="2"/>
      <c r="AU109" s="2"/>
      <c r="AV109" s="2"/>
      <c r="AW109" s="2"/>
      <c r="AX109" s="2"/>
      <c r="AY109" s="2"/>
      <c r="AZ109" s="2"/>
      <c r="BA109" s="2"/>
      <c r="BB109" s="2"/>
      <c r="BC109" s="2"/>
      <c r="BD109" s="2"/>
      <c r="BE109" s="2"/>
      <c r="BF109" s="2"/>
      <c r="BG109" s="2"/>
      <c r="BH109" s="11"/>
      <c r="BI109" s="11"/>
      <c r="BJ109" s="11"/>
      <c r="BK109" s="11"/>
      <c r="BL109" s="11"/>
      <c r="BM109" s="11"/>
      <c r="BN109" s="11"/>
      <c r="BO109" s="2"/>
      <c r="BP109" s="2"/>
      <c r="BQ109" s="11"/>
      <c r="BR109" s="2"/>
      <c r="BS109" s="2"/>
      <c r="BT109" s="11"/>
      <c r="BU109" s="2"/>
      <c r="BV109" s="2"/>
      <c r="BW109" s="11"/>
      <c r="BX109" s="2"/>
      <c r="BY109" s="2"/>
      <c r="BZ109" s="11"/>
      <c r="CA109" s="2"/>
      <c r="CB109" s="2"/>
      <c r="CC109" s="11"/>
      <c r="CD109" s="2"/>
      <c r="CE109" s="2"/>
    </row>
    <row r="110" spans="2:86" ht="17.25" customHeight="1">
      <c r="B110" s="529"/>
      <c r="C110" s="70"/>
      <c r="D110" s="58"/>
      <c r="E110" s="61"/>
      <c r="F110" s="79"/>
      <c r="G110" s="67"/>
      <c r="H110" s="55"/>
      <c r="I110" s="81"/>
      <c r="K110" s="517"/>
      <c r="L110" s="101" t="b">
        <f>IF('Tableau de comparaison'!$L$8='Liste opérations'!$B$3,'Liste opérations'!C43,IF($L$8='Liste opérations'!$K$3,'Liste opérations'!L43,IF($L$8='Liste opérations'!$T$3,'Liste opérations'!U43,IF($L$8='Liste opérations'!$AC$3,'Liste opérations'!AD43,IF($L$8='Liste opérations'!B94,'Liste opérations'!C96,IF($L$8='Liste opérations'!$K$56,'Liste opérations'!L96,IF($L$8='Liste opérations'!$T$56,'Liste opérations'!U96,IF($L$8='Liste opérations'!$AC$56,'Liste opérations'!AD96,IF($L$8='Liste opérations'!$B$109,'Liste opérations'!C149,IF($L$8='Liste opérations'!$K$109,'Liste opérations'!L149,IF($L$8='Liste opérations'!$T$109,'Liste opérations'!U149,IF($L$8='Liste opérations'!$AC$109,'Liste opérations'!AD149,IF($L$8='Liste opérations'!$B$162,'Liste opérations'!C202,IF($L$8='Liste opérations'!$T$162,'Liste opérations'!U202,IF($L$8='Liste opérations'!$AC$162,'Liste opérations'!AD202,IF($L$8='Liste opérations'!$B$233,'Liste opérations'!C273,IF($L$8='Liste opérations'!$K$232,'Liste opérations'!L272,IF($L$8='Liste opérations'!$T$232,'Liste opérations'!U272,IF($L$8='Liste opérations'!$AC$232,'Liste opérations'!AD272,IF($L$8='Liste opérations'!$B$56,'Liste opérations'!C96,FALSE))))))))))))))))))))</f>
        <v>0</v>
      </c>
      <c r="M110" s="102" t="b">
        <f>IF('Tableau de comparaison'!$L$8='Liste opérations'!$B$3,'Liste opérations'!D43,IF($L$8='Liste opérations'!$K$3,'Liste opérations'!M43,IF($L$8='Liste opérations'!$T$3,'Liste opérations'!V43,IF($L$8='Liste opérations'!$AC$3,'Liste opérations'!AE43,IF($L$8='Liste opérations'!C94,'Liste opérations'!D96,IF($L$8='Liste opérations'!$K$56,'Liste opérations'!M96,IF($L$8='Liste opérations'!$T$56,'Liste opérations'!V96,IF($L$8='Liste opérations'!$AC$56,'Liste opérations'!AE96,IF($L$8='Liste opérations'!$B$109,'Liste opérations'!D149,IF($L$8='Liste opérations'!$K$109,'Liste opérations'!M149,IF($L$8='Liste opérations'!$T$109,'Liste opérations'!V149,IF($L$8='Liste opérations'!$AC$109,'Liste opérations'!AE149,IF($L$8='Liste opérations'!$B$162,'Liste opérations'!D202,IF($L$8='Liste opérations'!$T$162,'Liste opérations'!V202,IF($L$8='Liste opérations'!$AC$162,'Liste opérations'!AE202,IF($L$8='Liste opérations'!$B$233,'Liste opérations'!D273,IF($L$8='Liste opérations'!$K$232,'Liste opérations'!M272,IF($L$8='Liste opérations'!$T$232,'Liste opérations'!V272,IF($L$8='Liste opérations'!$AC$232,'Liste opérations'!AE272,IF($L$8='Liste opérations'!$B$56,'Liste opérations'!D96,FALSE))))))))))))))))))))</f>
        <v>0</v>
      </c>
      <c r="N110" s="102" t="b">
        <f>IF('Tableau de comparaison'!$L$8='Liste opérations'!$B$3,'Liste opérations'!E43,IF($L$8='Liste opérations'!$K$3,'Liste opérations'!N43,IF($L$8='Liste opérations'!$T$3,'Liste opérations'!W43,IF($L$8='Liste opérations'!$AC$3,'Liste opérations'!AF43,IF($L$8='Liste opérations'!D94,'Liste opérations'!E96,IF($L$8='Liste opérations'!$K$56,'Liste opérations'!N96,IF($L$8='Liste opérations'!$T$56,'Liste opérations'!W96,IF($L$8='Liste opérations'!$AC$56,'Liste opérations'!AF96,IF($L$8='Liste opérations'!$B$109,'Liste opérations'!E149,IF($L$8='Liste opérations'!$K$109,'Liste opérations'!N149,IF($L$8='Liste opérations'!$T$109,'Liste opérations'!W149,IF($L$8='Liste opérations'!$AC$109,'Liste opérations'!AF149,IF($L$8='Liste opérations'!$B$162,'Liste opérations'!E202,IF($L$8='Liste opérations'!$T$162,'Liste opérations'!W202,IF($L$8='Liste opérations'!$AC$162,'Liste opérations'!AF202,IF($L$8='Liste opérations'!$B$233,'Liste opérations'!E273,IF($L$8='Liste opérations'!$K$232,'Liste opérations'!N272,IF($L$8='Liste opérations'!$T$232,'Liste opérations'!W272,IF($L$8='Liste opérations'!$AC$232,'Liste opérations'!AF272,IF($L$8='Liste opérations'!$B$56,'Liste opérations'!E96,FALSE))))))))))))))))))))</f>
        <v>0</v>
      </c>
      <c r="O110" s="102" t="b">
        <f>IF('Tableau de comparaison'!$L$8='Liste opérations'!$B$3,'Liste opérations'!F43,IF($L$8='Liste opérations'!$K$3,'Liste opérations'!O43,IF($L$8='Liste opérations'!$T$3,'Liste opérations'!X43,IF($L$8='Liste opérations'!$AC$3,'Liste opérations'!AG43,IF($L$8='Liste opérations'!E94,'Liste opérations'!F96,IF($L$8='Liste opérations'!$K$56,'Liste opérations'!O96,IF($L$8='Liste opérations'!$T$56,'Liste opérations'!X96,IF($L$8='Liste opérations'!$AC$56,'Liste opérations'!AG96,IF($L$8='Liste opérations'!$B$109,'Liste opérations'!F149,IF($L$8='Liste opérations'!$K$109,'Liste opérations'!O149,IF($L$8='Liste opérations'!$T$109,'Liste opérations'!X149,IF($L$8='Liste opérations'!$AC$109,'Liste opérations'!AG149,IF($L$8='Liste opérations'!$B$162,'Liste opérations'!F202,IF($L$8='Liste opérations'!$T$162,'Liste opérations'!X202,IF($L$8='Liste opérations'!$AC$162,'Liste opérations'!AG202,IF($L$8='Liste opérations'!$B$233,'Liste opérations'!F273,IF($L$8='Liste opérations'!$K$232,'Liste opérations'!O272,IF($L$8='Liste opérations'!$T$232,'Liste opérations'!X272,IF($L$8='Liste opérations'!$AC$232,'Liste opérations'!AG272,IF($L$8='Liste opérations'!$B$56,'Liste opérations'!F96,FALSE))))))))))))))))))))</f>
        <v>0</v>
      </c>
      <c r="P110" s="102" t="b">
        <f>IF('Tableau de comparaison'!$L$8='Liste opérations'!$B$3,'Liste opérations'!G43,IF($L$8='Liste opérations'!$K$3,'Liste opérations'!P43,IF($L$8='Liste opérations'!$T$3,'Liste opérations'!Y43,IF($L$8='Liste opérations'!$AC$3,'Liste opérations'!AH43,IF($L$8='Liste opérations'!F94,'Liste opérations'!G96,IF($L$8='Liste opérations'!$K$56,'Liste opérations'!P96,IF($L$8='Liste opérations'!$T$56,'Liste opérations'!Y96,IF($L$8='Liste opérations'!$AC$56,'Liste opérations'!AH96,IF($L$8='Liste opérations'!$B$109,'Liste opérations'!G149,IF($L$8='Liste opérations'!$K$109,'Liste opérations'!P149,IF($L$8='Liste opérations'!$T$109,'Liste opérations'!Y149,IF($L$8='Liste opérations'!$AC$109,'Liste opérations'!AH149,IF($L$8='Liste opérations'!$B$162,'Liste opérations'!G202,IF($L$8='Liste opérations'!$T$162,'Liste opérations'!Y202,IF($L$8='Liste opérations'!$AC$162,'Liste opérations'!AH202,IF($L$8='Liste opérations'!$B$233,'Liste opérations'!G273,IF($L$8='Liste opérations'!$K$232,'Liste opérations'!P272,IF($L$8='Liste opérations'!$T$232,'Liste opérations'!Y272,IF($L$8='Liste opérations'!$AC$232,'Liste opérations'!AH272,IF($L$8='Liste opérations'!$B$56,'Liste opérations'!G96,FALSE))))))))))))))))))))</f>
        <v>0</v>
      </c>
      <c r="Q110" s="102" t="b">
        <f>IF('Tableau de comparaison'!$L$8='Liste opérations'!$B$3,'Liste opérations'!H43,IF($L$8='Liste opérations'!$K$3,'Liste opérations'!Q43,IF($L$8='Liste opérations'!$T$3,'Liste opérations'!Z43,IF($L$8='Liste opérations'!$AC$3,'Liste opérations'!AI43,IF($L$8='Liste opérations'!G94,'Liste opérations'!H96,IF($L$8='Liste opérations'!$K$56,'Liste opérations'!Q96,IF($L$8='Liste opérations'!$T$56,'Liste opérations'!Z96,IF($L$8='Liste opérations'!$AC$56,'Liste opérations'!AI96,IF($L$8='Liste opérations'!$B$109,'Liste opérations'!H149,IF($L$8='Liste opérations'!$K$109,'Liste opérations'!Q149,IF($L$8='Liste opérations'!$T$109,'Liste opérations'!Z149,IF($L$8='Liste opérations'!$AC$109,'Liste opérations'!AI149,IF($L$8='Liste opérations'!$B$162,'Liste opérations'!H202,IF($L$8='Liste opérations'!$T$162,'Liste opérations'!Z202,IF($L$8='Liste opérations'!$AC$162,'Liste opérations'!AI202,IF($L$8='Liste opérations'!$B$233,'Liste opérations'!H273,IF($L$8='Liste opérations'!$K$232,'Liste opérations'!Q272,IF($L$8='Liste opérations'!$T$232,'Liste opérations'!Z272,IF($L$8='Liste opérations'!$AC$232,'Liste opérations'!AI272,IF($L$8='Liste opérations'!$B$56,'Liste opérations'!H96,FALSE))))))))))))))))))))</f>
        <v>0</v>
      </c>
      <c r="R110" s="102" t="b">
        <f>IF('Tableau de comparaison'!$L$8='Liste opérations'!$B$3,'Liste opérations'!I43,IF($L$8='Liste opérations'!$K$3,'Liste opérations'!R43,IF($L$8='Liste opérations'!$T$3,'Liste opérations'!AA43,IF($L$8='Liste opérations'!$AC$3,'Liste opérations'!AJ43,IF($L$8='Liste opérations'!H94,'Liste opérations'!I96,IF($L$8='Liste opérations'!$K$56,'Liste opérations'!R96,IF($L$8='Liste opérations'!$T$56,'Liste opérations'!AA96,IF($L$8='Liste opérations'!$AC$56,'Liste opérations'!AJ96,IF($L$8='Liste opérations'!$B$109,'Liste opérations'!I149,IF($L$8='Liste opérations'!$K$109,'Liste opérations'!R149,IF($L$8='Liste opérations'!$T$109,'Liste opérations'!AA149,IF($L$8='Liste opérations'!$AC$109,'Liste opérations'!AJ149,IF($L$8='Liste opérations'!$B$162,'Liste opérations'!I202,IF($L$8='Liste opérations'!$T$162,'Liste opérations'!AA202,IF($L$8='Liste opérations'!$AC$162,'Liste opérations'!AJ202,IF($L$8='Liste opérations'!$B$233,'Liste opérations'!I273,IF($L$8='Liste opérations'!$K$232,'Liste opérations'!R272,IF($L$8='Liste opérations'!$T$232,'Liste opérations'!AA272,IF($L$8='Liste opérations'!$AC$232,'Liste opérations'!AJ272,IF($L$8='Liste opérations'!$B$56,'Liste opérations'!I96,FALSE))))))))))))))))))))</f>
        <v>0</v>
      </c>
      <c r="S110" s="98" t="b">
        <f>IF('Tableau de comparaison'!$L$8='Liste opérations'!$B$3,'Liste opérations'!J43,IF($L$8='Liste opérations'!$K$3,'Liste opérations'!S43,IF($L$8='Liste opérations'!$T$3,'Liste opérations'!AB43,IF($L$8='Liste opérations'!$AC$3,'Liste opérations'!AK43,IF($L$8='Liste opérations'!I94,'Liste opérations'!J96,IF($L$8='Liste opérations'!$K$56,'Liste opérations'!S96,IF($L$8='Liste opérations'!$T$56,'Liste opérations'!AB96,IF($L$8='Liste opérations'!$AC$56,'Liste opérations'!AK96,IF($L$8='Liste opérations'!$B$109,'Liste opérations'!J149,IF($L$8='Liste opérations'!$K$109,'Liste opérations'!S149,IF($L$8='Liste opérations'!$T$109,'Liste opérations'!AB149,IF($L$8='Liste opérations'!$AC$109,'Liste opérations'!AK149,IF($L$8='Liste opérations'!$B$162,'Liste opérations'!J202,IF($L$8='Liste opérations'!$T$162,'Liste opérations'!AB202,IF($L$8='Liste opérations'!$AC$162,'Liste opérations'!#REF!,IF($L$8='Liste opérations'!$B$233,'Liste opérations'!AK202,IF($L$8='Liste opérations'!$K$232,'Liste opérations'!S272,IF($L$8='Liste opérations'!$T$232,'Liste opérations'!AB272,IF($L$8='Liste opérations'!$AC$232,'Liste opérations'!#REF!,IF($L$8='Liste opérations'!$B$56,'Liste opérations'!J96,FALSE))))))))))))))))))))</f>
        <v>0</v>
      </c>
      <c r="V110" s="11"/>
      <c r="W110" s="11"/>
      <c r="AN110" s="11"/>
      <c r="AO110" s="11"/>
      <c r="AP110" s="11"/>
      <c r="AQ110" s="11"/>
      <c r="AR110" s="11"/>
      <c r="AS110" s="11"/>
      <c r="AT110" s="2"/>
      <c r="AU110" s="2"/>
      <c r="AV110" s="2"/>
      <c r="AW110" s="2"/>
      <c r="AX110" s="2"/>
      <c r="AY110" s="2"/>
      <c r="AZ110" s="2"/>
      <c r="BA110" s="2"/>
      <c r="BB110" s="2"/>
      <c r="BC110" s="2"/>
      <c r="BD110" s="2"/>
      <c r="BE110" s="2"/>
      <c r="BF110" s="2"/>
      <c r="BG110" s="2"/>
      <c r="BH110" s="11"/>
      <c r="BI110" s="11"/>
      <c r="BJ110" s="11"/>
      <c r="BK110" s="11"/>
      <c r="BL110" s="11"/>
      <c r="BM110" s="11"/>
      <c r="BN110" s="11"/>
      <c r="BO110" s="2"/>
      <c r="BP110" s="2"/>
      <c r="BQ110" s="11"/>
      <c r="BR110" s="2"/>
      <c r="BS110" s="2"/>
      <c r="BT110" s="11"/>
      <c r="BU110" s="2"/>
      <c r="BV110" s="2"/>
      <c r="BW110" s="11"/>
      <c r="BX110" s="2"/>
      <c r="BY110" s="2"/>
      <c r="BZ110" s="11"/>
      <c r="CA110" s="2"/>
      <c r="CB110" s="2"/>
      <c r="CC110" s="11"/>
      <c r="CD110" s="2"/>
      <c r="CE110" s="2"/>
    </row>
    <row r="111" spans="2:86" ht="17.25" customHeight="1" thickBot="1">
      <c r="B111" s="529"/>
      <c r="C111" s="70"/>
      <c r="D111" s="58"/>
      <c r="E111" s="61"/>
      <c r="F111" s="79"/>
      <c r="G111" s="67"/>
      <c r="H111" s="55"/>
      <c r="I111" s="81"/>
      <c r="K111" s="518"/>
      <c r="L111" s="101" t="b">
        <f>IF('Tableau de comparaison'!$L$8='Liste opérations'!$B$3,'Liste opérations'!C44,IF($L$8='Liste opérations'!$K$3,'Liste opérations'!L44,IF($L$8='Liste opérations'!$T$3,'Liste opérations'!U44,IF($L$8='Liste opérations'!$AC$3,'Liste opérations'!AD44,IF($L$8='Liste opérations'!B95,'Liste opérations'!C97,IF($L$8='Liste opérations'!$K$56,'Liste opérations'!L97,IF($L$8='Liste opérations'!$T$56,'Liste opérations'!U97,IF($L$8='Liste opérations'!$AC$56,'Liste opérations'!AD97,IF($L$8='Liste opérations'!$B$109,'Liste opérations'!C150,IF($L$8='Liste opérations'!$K$109,'Liste opérations'!L150,IF($L$8='Liste opérations'!$T$109,'Liste opérations'!U150,IF($L$8='Liste opérations'!$AC$109,'Liste opérations'!AD150,IF($L$8='Liste opérations'!$B$162,'Liste opérations'!C203,IF($L$8='Liste opérations'!$T$162,'Liste opérations'!U203,IF($L$8='Liste opérations'!$AC$162,'Liste opérations'!AD203,IF($L$8='Liste opérations'!$B$233,'Liste opérations'!C274,IF($L$8='Liste opérations'!$K$232,'Liste opérations'!L273,IF($L$8='Liste opérations'!$T$232,'Liste opérations'!U273,IF($L$8='Liste opérations'!$AC$232,'Liste opérations'!AD273,IF($L$8='Liste opérations'!$B$56,'Liste opérations'!C97,FALSE))))))))))))))))))))</f>
        <v>0</v>
      </c>
      <c r="M111" s="102" t="b">
        <f>IF('Tableau de comparaison'!$L$8='Liste opérations'!$B$3,'Liste opérations'!D44,IF($L$8='Liste opérations'!$K$3,'Liste opérations'!M44,IF($L$8='Liste opérations'!$T$3,'Liste opérations'!V44,IF($L$8='Liste opérations'!$AC$3,'Liste opérations'!AE44,IF($L$8='Liste opérations'!C95,'Liste opérations'!D97,IF($L$8='Liste opérations'!$K$56,'Liste opérations'!M97,IF($L$8='Liste opérations'!$T$56,'Liste opérations'!V97,IF($L$8='Liste opérations'!$AC$56,'Liste opérations'!AE97,IF($L$8='Liste opérations'!$B$109,'Liste opérations'!D150,IF($L$8='Liste opérations'!$K$109,'Liste opérations'!M150,IF($L$8='Liste opérations'!$T$109,'Liste opérations'!V150,IF($L$8='Liste opérations'!$AC$109,'Liste opérations'!AE150,IF($L$8='Liste opérations'!$B$162,'Liste opérations'!D203,IF($L$8='Liste opérations'!$T$162,'Liste opérations'!V203,IF($L$8='Liste opérations'!$AC$162,'Liste opérations'!AE203,IF($L$8='Liste opérations'!$B$233,'Liste opérations'!D274,IF($L$8='Liste opérations'!$K$232,'Liste opérations'!M273,IF($L$8='Liste opérations'!$T$232,'Liste opérations'!V273,IF($L$8='Liste opérations'!$AC$232,'Liste opérations'!AE273,IF($L$8='Liste opérations'!$B$56,'Liste opérations'!D97,FALSE))))))))))))))))))))</f>
        <v>0</v>
      </c>
      <c r="N111" s="102" t="b">
        <f>IF('Tableau de comparaison'!$L$8='Liste opérations'!$B$3,'Liste opérations'!E44,IF($L$8='Liste opérations'!$K$3,'Liste opérations'!N44,IF($L$8='Liste opérations'!$T$3,'Liste opérations'!W44,IF($L$8='Liste opérations'!$AC$3,'Liste opérations'!AF44,IF($L$8='Liste opérations'!D95,'Liste opérations'!E97,IF($L$8='Liste opérations'!$K$56,'Liste opérations'!N97,IF($L$8='Liste opérations'!$T$56,'Liste opérations'!W97,IF($L$8='Liste opérations'!$AC$56,'Liste opérations'!AF97,IF($L$8='Liste opérations'!$B$109,'Liste opérations'!E150,IF($L$8='Liste opérations'!$K$109,'Liste opérations'!N150,IF($L$8='Liste opérations'!$T$109,'Liste opérations'!W150,IF($L$8='Liste opérations'!$AC$109,'Liste opérations'!AF150,IF($L$8='Liste opérations'!$B$162,'Liste opérations'!E203,IF($L$8='Liste opérations'!$T$162,'Liste opérations'!W203,IF($L$8='Liste opérations'!$AC$162,'Liste opérations'!AF203,IF($L$8='Liste opérations'!$B$233,'Liste opérations'!E274,IF($L$8='Liste opérations'!$K$232,'Liste opérations'!N273,IF($L$8='Liste opérations'!$T$232,'Liste opérations'!W273,IF($L$8='Liste opérations'!$AC$232,'Liste opérations'!AF273,IF($L$8='Liste opérations'!$B$56,'Liste opérations'!E97,FALSE))))))))))))))))))))</f>
        <v>0</v>
      </c>
      <c r="O111" s="102" t="b">
        <f>IF('Tableau de comparaison'!$L$8='Liste opérations'!$B$3,'Liste opérations'!F44,IF($L$8='Liste opérations'!$K$3,'Liste opérations'!O44,IF($L$8='Liste opérations'!$T$3,'Liste opérations'!X44,IF($L$8='Liste opérations'!$AC$3,'Liste opérations'!AG44,IF($L$8='Liste opérations'!E95,'Liste opérations'!F97,IF($L$8='Liste opérations'!$K$56,'Liste opérations'!O97,IF($L$8='Liste opérations'!$T$56,'Liste opérations'!X97,IF($L$8='Liste opérations'!$AC$56,'Liste opérations'!AG97,IF($L$8='Liste opérations'!$B$109,'Liste opérations'!F150,IF($L$8='Liste opérations'!$K$109,'Liste opérations'!O150,IF($L$8='Liste opérations'!$T$109,'Liste opérations'!X150,IF($L$8='Liste opérations'!$AC$109,'Liste opérations'!AG150,IF($L$8='Liste opérations'!$B$162,'Liste opérations'!F203,IF($L$8='Liste opérations'!$T$162,'Liste opérations'!X203,IF($L$8='Liste opérations'!$AC$162,'Liste opérations'!AG203,IF($L$8='Liste opérations'!$B$233,'Liste opérations'!F274,IF($L$8='Liste opérations'!$K$232,'Liste opérations'!O273,IF($L$8='Liste opérations'!$T$232,'Liste opérations'!X273,IF($L$8='Liste opérations'!$AC$232,'Liste opérations'!AG273,IF($L$8='Liste opérations'!$B$56,'Liste opérations'!F97,FALSE))))))))))))))))))))</f>
        <v>0</v>
      </c>
      <c r="P111" s="102" t="b">
        <f>IF('Tableau de comparaison'!$L$8='Liste opérations'!$B$3,'Liste opérations'!G44,IF($L$8='Liste opérations'!$K$3,'Liste opérations'!P44,IF($L$8='Liste opérations'!$T$3,'Liste opérations'!Y44,IF($L$8='Liste opérations'!$AC$3,'Liste opérations'!AH44,IF($L$8='Liste opérations'!F95,'Liste opérations'!G97,IF($L$8='Liste opérations'!$K$56,'Liste opérations'!P97,IF($L$8='Liste opérations'!$T$56,'Liste opérations'!Y97,IF($L$8='Liste opérations'!$AC$56,'Liste opérations'!AH97,IF($L$8='Liste opérations'!$B$109,'Liste opérations'!G150,IF($L$8='Liste opérations'!$K$109,'Liste opérations'!P150,IF($L$8='Liste opérations'!$T$109,'Liste opérations'!Y150,IF($L$8='Liste opérations'!$AC$109,'Liste opérations'!AH150,IF($L$8='Liste opérations'!$B$162,'Liste opérations'!G203,IF($L$8='Liste opérations'!$T$162,'Liste opérations'!Y203,IF($L$8='Liste opérations'!$AC$162,'Liste opérations'!AH203,IF($L$8='Liste opérations'!$B$233,'Liste opérations'!G274,IF($L$8='Liste opérations'!$K$232,'Liste opérations'!P273,IF($L$8='Liste opérations'!$T$232,'Liste opérations'!Y273,IF($L$8='Liste opérations'!$AC$232,'Liste opérations'!AH273,IF($L$8='Liste opérations'!$B$56,'Liste opérations'!G97,FALSE))))))))))))))))))))</f>
        <v>0</v>
      </c>
      <c r="Q111" s="102" t="b">
        <f>IF('Tableau de comparaison'!$L$8='Liste opérations'!$B$3,'Liste opérations'!H44,IF($L$8='Liste opérations'!$K$3,'Liste opérations'!Q44,IF($L$8='Liste opérations'!$T$3,'Liste opérations'!Z44,IF($L$8='Liste opérations'!$AC$3,'Liste opérations'!AI44,IF($L$8='Liste opérations'!G95,'Liste opérations'!H97,IF($L$8='Liste opérations'!$K$56,'Liste opérations'!Q97,IF($L$8='Liste opérations'!$T$56,'Liste opérations'!Z97,IF($L$8='Liste opérations'!$AC$56,'Liste opérations'!AI97,IF($L$8='Liste opérations'!$B$109,'Liste opérations'!H150,IF($L$8='Liste opérations'!$K$109,'Liste opérations'!Q150,IF($L$8='Liste opérations'!$T$109,'Liste opérations'!Z150,IF($L$8='Liste opérations'!$AC$109,'Liste opérations'!AI150,IF($L$8='Liste opérations'!$B$162,'Liste opérations'!H203,IF($L$8='Liste opérations'!$T$162,'Liste opérations'!Z203,IF($L$8='Liste opérations'!$AC$162,'Liste opérations'!AI203,IF($L$8='Liste opérations'!$B$233,'Liste opérations'!H274,IF($L$8='Liste opérations'!$K$232,'Liste opérations'!Q273,IF($L$8='Liste opérations'!$T$232,'Liste opérations'!Z273,IF($L$8='Liste opérations'!$AC$232,'Liste opérations'!AI273,IF($L$8='Liste opérations'!$B$56,'Liste opérations'!H97,FALSE))))))))))))))))))))</f>
        <v>0</v>
      </c>
      <c r="R111" s="102" t="b">
        <f>IF('Tableau de comparaison'!$L$8='Liste opérations'!$B$3,'Liste opérations'!I44,IF($L$8='Liste opérations'!$K$3,'Liste opérations'!R44,IF($L$8='Liste opérations'!$T$3,'Liste opérations'!AA44,IF($L$8='Liste opérations'!$AC$3,'Liste opérations'!AJ44,IF($L$8='Liste opérations'!H95,'Liste opérations'!I97,IF($L$8='Liste opérations'!$K$56,'Liste opérations'!R97,IF($L$8='Liste opérations'!$T$56,'Liste opérations'!AA97,IF($L$8='Liste opérations'!$AC$56,'Liste opérations'!AJ97,IF($L$8='Liste opérations'!$B$109,'Liste opérations'!I150,IF($L$8='Liste opérations'!$K$109,'Liste opérations'!R150,IF($L$8='Liste opérations'!$T$109,'Liste opérations'!AA150,IF($L$8='Liste opérations'!$AC$109,'Liste opérations'!AJ150,IF($L$8='Liste opérations'!$B$162,'Liste opérations'!I203,IF($L$8='Liste opérations'!$T$162,'Liste opérations'!AA203,IF($L$8='Liste opérations'!$AC$162,'Liste opérations'!AJ203,IF($L$8='Liste opérations'!$B$233,'Liste opérations'!I274,IF($L$8='Liste opérations'!$K$232,'Liste opérations'!R273,IF($L$8='Liste opérations'!$T$232,'Liste opérations'!AA273,IF($L$8='Liste opérations'!$AC$232,'Liste opérations'!AJ273,IF($L$8='Liste opérations'!$B$56,'Liste opérations'!I97,FALSE))))))))))))))))))))</f>
        <v>0</v>
      </c>
      <c r="S111" s="98" t="b">
        <f>IF('Tableau de comparaison'!$L$8='Liste opérations'!$B$3,'Liste opérations'!J44,IF($L$8='Liste opérations'!$K$3,'Liste opérations'!S44,IF($L$8='Liste opérations'!$T$3,'Liste opérations'!AB44,IF($L$8='Liste opérations'!$AC$3,'Liste opérations'!AK44,IF($L$8='Liste opérations'!I95,'Liste opérations'!J97,IF($L$8='Liste opérations'!$K$56,'Liste opérations'!S97,IF($L$8='Liste opérations'!$T$56,'Liste opérations'!AB97,IF($L$8='Liste opérations'!$AC$56,'Liste opérations'!AK97,IF($L$8='Liste opérations'!$B$109,'Liste opérations'!J150,IF($L$8='Liste opérations'!$K$109,'Liste opérations'!S150,IF($L$8='Liste opérations'!$T$109,'Liste opérations'!AB150,IF($L$8='Liste opérations'!$AC$109,'Liste opérations'!AK150,IF($L$8='Liste opérations'!$B$162,'Liste opérations'!J203,IF($L$8='Liste opérations'!$T$162,'Liste opérations'!AB203,IF($L$8='Liste opérations'!$AC$162,'Liste opérations'!#REF!,IF($L$8='Liste opérations'!$B$233,'Liste opérations'!AK203,IF($L$8='Liste opérations'!$K$232,'Liste opérations'!S273,IF($L$8='Liste opérations'!$T$232,'Liste opérations'!AB273,IF($L$8='Liste opérations'!$AC$232,'Liste opérations'!#REF!,IF($L$8='Liste opérations'!$B$56,'Liste opérations'!J97,FALSE))))))))))))))))))))</f>
        <v>0</v>
      </c>
      <c r="V111" s="11"/>
      <c r="W111" s="11"/>
      <c r="AN111" s="11"/>
      <c r="AO111" s="11"/>
      <c r="AP111" s="11"/>
      <c r="AQ111" s="11"/>
      <c r="AR111" s="11"/>
      <c r="AS111" s="11"/>
      <c r="AT111" s="2"/>
      <c r="AU111" s="2"/>
      <c r="AV111" s="2"/>
      <c r="AW111" s="2"/>
      <c r="AX111" s="2"/>
      <c r="AY111" s="2"/>
      <c r="AZ111" s="2"/>
      <c r="BA111" s="2"/>
      <c r="BB111" s="2"/>
      <c r="BC111" s="2"/>
      <c r="BD111" s="2"/>
      <c r="BE111" s="2"/>
      <c r="BF111" s="2"/>
      <c r="BG111" s="2"/>
      <c r="BH111" s="11"/>
      <c r="BI111" s="11"/>
      <c r="BJ111" s="11"/>
      <c r="BK111" s="11"/>
      <c r="BL111" s="11"/>
      <c r="BM111" s="11"/>
      <c r="BN111" s="11"/>
      <c r="BO111" s="2"/>
      <c r="BP111" s="2"/>
      <c r="BQ111" s="11"/>
      <c r="BR111" s="2"/>
      <c r="BS111" s="2"/>
      <c r="BT111" s="11"/>
      <c r="BU111" s="2"/>
      <c r="BV111" s="2"/>
      <c r="BW111" s="11"/>
      <c r="BX111" s="2"/>
      <c r="BY111" s="2"/>
      <c r="BZ111" s="11"/>
      <c r="CA111" s="2"/>
      <c r="CB111" s="2"/>
      <c r="CC111" s="11"/>
      <c r="CD111" s="2"/>
      <c r="CE111" s="2"/>
    </row>
    <row r="112" spans="2:86" ht="17.25" customHeight="1">
      <c r="B112" s="531" t="s">
        <v>69</v>
      </c>
      <c r="C112" s="69">
        <v>125</v>
      </c>
      <c r="D112" s="57">
        <v>6</v>
      </c>
      <c r="E112" s="60"/>
      <c r="F112" s="78"/>
      <c r="G112" s="66"/>
      <c r="H112" s="86"/>
      <c r="I112" s="80" t="s">
        <v>160</v>
      </c>
      <c r="K112" s="516" t="b">
        <f>IF('Tableau de comparaison'!$L$8='Liste opérations'!$B$3,'Liste opérations'!B45,IF($L$8='Liste opérations'!$K$3,'Liste opérations'!K45,IF($L$8='Liste opérations'!$T$3,'Liste opérations'!T45,IF($L$8='Liste opérations'!$AC$3,'Liste opérations'!AC45,IF($L$8='Liste opérations'!A96,'Liste opérations'!B98,IF($L$8='Liste opérations'!$K$56,'Liste opérations'!K98,IF($L$8='Liste opérations'!$T$56,'Liste opérations'!T98,IF($L$8='Liste opérations'!$AC$56,'Liste opérations'!AC98,IF($L$8='Liste opérations'!$B$109,'Liste opérations'!B151,IF($L$8='Liste opérations'!$K$109,'Liste opérations'!K151,IF($L$8='Liste opérations'!$T$109,'Liste opérations'!T151,IF($L$8='Liste opérations'!$AC$109,'Liste opérations'!AC151,IF($L$8='Liste opérations'!$B$162,'Liste opérations'!B204,IF($L$8='Liste opérations'!$T$162,'Liste opérations'!T204,IF($L$8='Liste opérations'!$AC$162,'Liste opérations'!AC204,IF($L$8='Liste opérations'!$B$233,'Liste opérations'!B275,IF($L$8='Liste opérations'!$K$232,'Liste opérations'!K274,IF($L$8='Liste opérations'!$T$232,'Liste opérations'!T274,IF($L$8='Liste opérations'!$AC$232,'Liste opérations'!AC274,IF($L$8='Liste opérations'!$B$56,'Liste opérations'!B98,FALSE))))))))))))))))))))</f>
        <v>0</v>
      </c>
      <c r="L112" s="101" t="b">
        <f>IF('Tableau de comparaison'!$L$8='Liste opérations'!$B$3,'Liste opérations'!C45,IF($L$8='Liste opérations'!$K$3,'Liste opérations'!L45,IF($L$8='Liste opérations'!$T$3,'Liste opérations'!U45,IF($L$8='Liste opérations'!$AC$3,'Liste opérations'!AD45,IF($L$8='Liste opérations'!B96,'Liste opérations'!C98,IF($L$8='Liste opérations'!$K$56,'Liste opérations'!L98,IF($L$8='Liste opérations'!$T$56,'Liste opérations'!U98,IF($L$8='Liste opérations'!$AC$56,'Liste opérations'!AD98,IF($L$8='Liste opérations'!$B$109,'Liste opérations'!C151,IF($L$8='Liste opérations'!$K$109,'Liste opérations'!L151,IF($L$8='Liste opérations'!$T$109,'Liste opérations'!U151,IF($L$8='Liste opérations'!$AC$109,'Liste opérations'!AD151,IF($L$8='Liste opérations'!$B$162,'Liste opérations'!C204,IF($L$8='Liste opérations'!$T$162,'Liste opérations'!U204,IF($L$8='Liste opérations'!$AC$162,'Liste opérations'!AD204,IF($L$8='Liste opérations'!$B$233,'Liste opérations'!C275,IF($L$8='Liste opérations'!$K$232,'Liste opérations'!L274,IF($L$8='Liste opérations'!$T$232,'Liste opérations'!U274,IF($L$8='Liste opérations'!$AC$232,'Liste opérations'!AD274,IF($L$8='Liste opérations'!$B$56,'Liste opérations'!C98,FALSE))))))))))))))))))))</f>
        <v>0</v>
      </c>
      <c r="M112" s="102" t="b">
        <f>IF('Tableau de comparaison'!$L$8='Liste opérations'!$B$3,'Liste opérations'!D45,IF($L$8='Liste opérations'!$K$3,'Liste opérations'!M45,IF($L$8='Liste opérations'!$T$3,'Liste opérations'!V45,IF($L$8='Liste opérations'!$AC$3,'Liste opérations'!AE45,IF($L$8='Liste opérations'!C96,'Liste opérations'!D98,IF($L$8='Liste opérations'!$K$56,'Liste opérations'!M98,IF($L$8='Liste opérations'!$T$56,'Liste opérations'!V98,IF($L$8='Liste opérations'!$AC$56,'Liste opérations'!AE98,IF($L$8='Liste opérations'!$B$109,'Liste opérations'!D151,IF($L$8='Liste opérations'!$K$109,'Liste opérations'!M151,IF($L$8='Liste opérations'!$T$109,'Liste opérations'!V151,IF($L$8='Liste opérations'!$AC$109,'Liste opérations'!AE151,IF($L$8='Liste opérations'!$B$162,'Liste opérations'!D204,IF($L$8='Liste opérations'!$T$162,'Liste opérations'!V204,IF($L$8='Liste opérations'!$AC$162,'Liste opérations'!AE204,IF($L$8='Liste opérations'!$B$233,'Liste opérations'!D275,IF($L$8='Liste opérations'!$K$232,'Liste opérations'!M274,IF($L$8='Liste opérations'!$T$232,'Liste opérations'!V274,IF($L$8='Liste opérations'!$AC$232,'Liste opérations'!AE274,IF($L$8='Liste opérations'!$B$56,'Liste opérations'!D98,FALSE))))))))))))))))))))</f>
        <v>0</v>
      </c>
      <c r="N112" s="102" t="b">
        <f>IF('Tableau de comparaison'!$L$8='Liste opérations'!$B$3,'Liste opérations'!E45,IF($L$8='Liste opérations'!$K$3,'Liste opérations'!N45,IF($L$8='Liste opérations'!$T$3,'Liste opérations'!W45,IF($L$8='Liste opérations'!$AC$3,'Liste opérations'!AF45,IF($L$8='Liste opérations'!D96,'Liste opérations'!E98,IF($L$8='Liste opérations'!$K$56,'Liste opérations'!N98,IF($L$8='Liste opérations'!$T$56,'Liste opérations'!W98,IF($L$8='Liste opérations'!$AC$56,'Liste opérations'!AF98,IF($L$8='Liste opérations'!$B$109,'Liste opérations'!E151,IF($L$8='Liste opérations'!$K$109,'Liste opérations'!N151,IF($L$8='Liste opérations'!$T$109,'Liste opérations'!W151,IF($L$8='Liste opérations'!$AC$109,'Liste opérations'!AF151,IF($L$8='Liste opérations'!$B$162,'Liste opérations'!E204,IF($L$8='Liste opérations'!$T$162,'Liste opérations'!W204,IF($L$8='Liste opérations'!$AC$162,'Liste opérations'!AF204,IF($L$8='Liste opérations'!$B$233,'Liste opérations'!E275,IF($L$8='Liste opérations'!$K$232,'Liste opérations'!N274,IF($L$8='Liste opérations'!$T$232,'Liste opérations'!W274,IF($L$8='Liste opérations'!$AC$232,'Liste opérations'!AF274,IF($L$8='Liste opérations'!$B$56,'Liste opérations'!E98,FALSE))))))))))))))))))))</f>
        <v>0</v>
      </c>
      <c r="O112" s="102" t="b">
        <f>IF('Tableau de comparaison'!$L$8='Liste opérations'!$B$3,'Liste opérations'!F45,IF($L$8='Liste opérations'!$K$3,'Liste opérations'!O45,IF($L$8='Liste opérations'!$T$3,'Liste opérations'!X45,IF($L$8='Liste opérations'!$AC$3,'Liste opérations'!AG45,IF($L$8='Liste opérations'!E96,'Liste opérations'!F98,IF($L$8='Liste opérations'!$K$56,'Liste opérations'!O98,IF($L$8='Liste opérations'!$T$56,'Liste opérations'!X98,IF($L$8='Liste opérations'!$AC$56,'Liste opérations'!AG98,IF($L$8='Liste opérations'!$B$109,'Liste opérations'!F151,IF($L$8='Liste opérations'!$K$109,'Liste opérations'!O151,IF($L$8='Liste opérations'!$T$109,'Liste opérations'!X151,IF($L$8='Liste opérations'!$AC$109,'Liste opérations'!AG151,IF($L$8='Liste opérations'!$B$162,'Liste opérations'!F204,IF($L$8='Liste opérations'!$T$162,'Liste opérations'!X204,IF($L$8='Liste opérations'!$AC$162,'Liste opérations'!AG204,IF($L$8='Liste opérations'!$B$233,'Liste opérations'!F275,IF($L$8='Liste opérations'!$K$232,'Liste opérations'!O274,IF($L$8='Liste opérations'!$T$232,'Liste opérations'!X274,IF($L$8='Liste opérations'!$AC$232,'Liste opérations'!AG274,IF($L$8='Liste opérations'!$B$56,'Liste opérations'!F98,FALSE))))))))))))))))))))</f>
        <v>0</v>
      </c>
      <c r="P112" s="102" t="b">
        <f>IF('Tableau de comparaison'!$L$8='Liste opérations'!$B$3,'Liste opérations'!G45,IF($L$8='Liste opérations'!$K$3,'Liste opérations'!P45,IF($L$8='Liste opérations'!$T$3,'Liste opérations'!Y45,IF($L$8='Liste opérations'!$AC$3,'Liste opérations'!AH45,IF($L$8='Liste opérations'!F96,'Liste opérations'!G98,IF($L$8='Liste opérations'!$K$56,'Liste opérations'!P98,IF($L$8='Liste opérations'!$T$56,'Liste opérations'!Y98,IF($L$8='Liste opérations'!$AC$56,'Liste opérations'!AH98,IF($L$8='Liste opérations'!$B$109,'Liste opérations'!G151,IF($L$8='Liste opérations'!$K$109,'Liste opérations'!P151,IF($L$8='Liste opérations'!$T$109,'Liste opérations'!Y151,IF($L$8='Liste opérations'!$AC$109,'Liste opérations'!AH151,IF($L$8='Liste opérations'!$B$162,'Liste opérations'!G204,IF($L$8='Liste opérations'!$T$162,'Liste opérations'!Y204,IF($L$8='Liste opérations'!$AC$162,'Liste opérations'!AH204,IF($L$8='Liste opérations'!$B$233,'Liste opérations'!G275,IF($L$8='Liste opérations'!$K$232,'Liste opérations'!P274,IF($L$8='Liste opérations'!$T$232,'Liste opérations'!Y274,IF($L$8='Liste opérations'!$AC$232,'Liste opérations'!AH274,IF($L$8='Liste opérations'!$B$56,'Liste opérations'!G98,FALSE))))))))))))))))))))</f>
        <v>0</v>
      </c>
      <c r="Q112" s="102" t="b">
        <f>IF('Tableau de comparaison'!$L$8='Liste opérations'!$B$3,'Liste opérations'!H45,IF($L$8='Liste opérations'!$K$3,'Liste opérations'!Q45,IF($L$8='Liste opérations'!$T$3,'Liste opérations'!Z45,IF($L$8='Liste opérations'!$AC$3,'Liste opérations'!AI45,IF($L$8='Liste opérations'!G96,'Liste opérations'!H98,IF($L$8='Liste opérations'!$K$56,'Liste opérations'!Q98,IF($L$8='Liste opérations'!$T$56,'Liste opérations'!Z98,IF($L$8='Liste opérations'!$AC$56,'Liste opérations'!AI98,IF($L$8='Liste opérations'!$B$109,'Liste opérations'!H151,IF($L$8='Liste opérations'!$K$109,'Liste opérations'!Q151,IF($L$8='Liste opérations'!$T$109,'Liste opérations'!Z151,IF($L$8='Liste opérations'!$AC$109,'Liste opérations'!AI151,IF($L$8='Liste opérations'!$B$162,'Liste opérations'!H204,IF($L$8='Liste opérations'!$T$162,'Liste opérations'!Z204,IF($L$8='Liste opérations'!$AC$162,'Liste opérations'!AI204,IF($L$8='Liste opérations'!$B$233,'Liste opérations'!H275,IF($L$8='Liste opérations'!$K$232,'Liste opérations'!Q274,IF($L$8='Liste opérations'!$T$232,'Liste opérations'!Z274,IF($L$8='Liste opérations'!$AC$232,'Liste opérations'!AI274,IF($L$8='Liste opérations'!$B$56,'Liste opérations'!H98,FALSE))))))))))))))))))))</f>
        <v>0</v>
      </c>
      <c r="R112" s="102" t="b">
        <f>IF('Tableau de comparaison'!$L$8='Liste opérations'!$B$3,'Liste opérations'!I45,IF($L$8='Liste opérations'!$K$3,'Liste opérations'!R45,IF($L$8='Liste opérations'!$T$3,'Liste opérations'!AA45,IF($L$8='Liste opérations'!$AC$3,'Liste opérations'!AJ45,IF($L$8='Liste opérations'!H96,'Liste opérations'!I98,IF($L$8='Liste opérations'!$K$56,'Liste opérations'!R98,IF($L$8='Liste opérations'!$T$56,'Liste opérations'!AA98,IF($L$8='Liste opérations'!$AC$56,'Liste opérations'!AJ98,IF($L$8='Liste opérations'!$B$109,'Liste opérations'!I151,IF($L$8='Liste opérations'!$K$109,'Liste opérations'!R151,IF($L$8='Liste opérations'!$T$109,'Liste opérations'!AA151,IF($L$8='Liste opérations'!$AC$109,'Liste opérations'!AJ151,IF($L$8='Liste opérations'!$B$162,'Liste opérations'!I204,IF($L$8='Liste opérations'!$T$162,'Liste opérations'!AA204,IF($L$8='Liste opérations'!$AC$162,'Liste opérations'!AJ204,IF($L$8='Liste opérations'!$B$233,'Liste opérations'!I275,IF($L$8='Liste opérations'!$K$232,'Liste opérations'!R274,IF($L$8='Liste opérations'!$T$232,'Liste opérations'!AA274,IF($L$8='Liste opérations'!$AC$232,'Liste opérations'!AJ274,IF($L$8='Liste opérations'!$B$56,'Liste opérations'!I98,FALSE))))))))))))))))))))</f>
        <v>0</v>
      </c>
      <c r="S112" s="98" t="b">
        <f>IF('Tableau de comparaison'!$L$8='Liste opérations'!$B$3,'Liste opérations'!J45,IF($L$8='Liste opérations'!$K$3,'Liste opérations'!S45,IF($L$8='Liste opérations'!$T$3,'Liste opérations'!AB45,IF($L$8='Liste opérations'!$AC$3,'Liste opérations'!AK45,IF($L$8='Liste opérations'!I96,'Liste opérations'!J98,IF($L$8='Liste opérations'!$K$56,'Liste opérations'!S98,IF($L$8='Liste opérations'!$T$56,'Liste opérations'!AB98,IF($L$8='Liste opérations'!$AC$56,'Liste opérations'!AK98,IF($L$8='Liste opérations'!$B$109,'Liste opérations'!J151,IF($L$8='Liste opérations'!$K$109,'Liste opérations'!S151,IF($L$8='Liste opérations'!$T$109,'Liste opérations'!AB151,IF($L$8='Liste opérations'!$AC$109,'Liste opérations'!AK151,IF($L$8='Liste opérations'!$B$162,'Liste opérations'!J204,IF($L$8='Liste opérations'!$T$162,'Liste opérations'!AB204,IF($L$8='Liste opérations'!$AC$162,'Liste opérations'!#REF!,IF($L$8='Liste opérations'!$B$233,'Liste opérations'!AK204,IF($L$8='Liste opérations'!$K$232,'Liste opérations'!S274,IF($L$8='Liste opérations'!$T$232,'Liste opérations'!AB274,IF($L$8='Liste opérations'!$AC$232,'Liste opérations'!#REF!,IF($L$8='Liste opérations'!$B$56,'Liste opérations'!J98,FALSE))))))))))))))))))))</f>
        <v>0</v>
      </c>
      <c r="V112" s="11"/>
      <c r="W112" s="11"/>
      <c r="AN112" s="11"/>
      <c r="AO112" s="11"/>
      <c r="AP112" s="11"/>
      <c r="AQ112" s="11"/>
      <c r="AR112" s="11"/>
      <c r="AS112" s="11"/>
      <c r="AT112" s="2"/>
      <c r="AU112" s="2"/>
      <c r="AV112" s="2"/>
      <c r="AW112" s="2"/>
      <c r="AX112" s="2"/>
      <c r="AY112" s="2"/>
      <c r="AZ112" s="2"/>
      <c r="BA112" s="2"/>
      <c r="BB112" s="2"/>
      <c r="BC112" s="2"/>
      <c r="BD112" s="2"/>
      <c r="BE112" s="2"/>
      <c r="BF112" s="2"/>
      <c r="BG112" s="2"/>
      <c r="BH112" s="11"/>
      <c r="BI112" s="11"/>
      <c r="BJ112" s="11"/>
      <c r="BK112" s="11"/>
      <c r="BL112" s="11"/>
      <c r="BM112" s="11"/>
      <c r="BN112" s="11"/>
      <c r="BO112" s="2"/>
      <c r="BP112" s="2"/>
      <c r="BQ112" s="11"/>
      <c r="BR112" s="2"/>
      <c r="BS112" s="2"/>
      <c r="BT112" s="11"/>
      <c r="BU112" s="2"/>
      <c r="BV112" s="2"/>
      <c r="BW112" s="11"/>
      <c r="BX112" s="2"/>
      <c r="BY112" s="2"/>
      <c r="BZ112" s="11"/>
      <c r="CA112" s="2"/>
      <c r="CB112" s="2"/>
      <c r="CC112" s="11"/>
      <c r="CD112" s="2"/>
      <c r="CE112" s="2"/>
    </row>
    <row r="113" spans="2:83" ht="17.25" customHeight="1">
      <c r="B113" s="532"/>
      <c r="C113" s="70">
        <v>275</v>
      </c>
      <c r="D113" s="58">
        <v>6</v>
      </c>
      <c r="E113" s="61"/>
      <c r="F113" s="79"/>
      <c r="G113" s="67"/>
      <c r="H113" s="87"/>
      <c r="I113" s="81" t="s">
        <v>160</v>
      </c>
      <c r="K113" s="517"/>
      <c r="L113" s="101" t="b">
        <f>IF('Tableau de comparaison'!$L$8='Liste opérations'!$B$3,'Liste opérations'!C46,IF($L$8='Liste opérations'!$K$3,'Liste opérations'!L46,IF($L$8='Liste opérations'!$T$3,'Liste opérations'!U46,IF($L$8='Liste opérations'!$AC$3,'Liste opérations'!AD46,IF($L$8='Liste opérations'!B97,'Liste opérations'!C99,IF($L$8='Liste opérations'!$K$56,'Liste opérations'!L99,IF($L$8='Liste opérations'!$T$56,'Liste opérations'!U99,IF($L$8='Liste opérations'!$AC$56,'Liste opérations'!AD99,IF($L$8='Liste opérations'!$B$109,'Liste opérations'!C152,IF($L$8='Liste opérations'!$K$109,'Liste opérations'!L152,IF($L$8='Liste opérations'!$T$109,'Liste opérations'!U152,IF($L$8='Liste opérations'!$AC$109,'Liste opérations'!AD152,IF($L$8='Liste opérations'!$B$162,'Liste opérations'!C205,IF($L$8='Liste opérations'!$T$162,'Liste opérations'!U205,IF($L$8='Liste opérations'!$AC$162,'Liste opérations'!AD205,IF($L$8='Liste opérations'!$B$233,'Liste opérations'!C276,IF($L$8='Liste opérations'!$K$232,'Liste opérations'!L275,IF($L$8='Liste opérations'!$T$232,'Liste opérations'!U275,IF($L$8='Liste opérations'!$AC$232,'Liste opérations'!AD275,IF($L$8='Liste opérations'!$B$56,'Liste opérations'!C99,FALSE))))))))))))))))))))</f>
        <v>0</v>
      </c>
      <c r="M113" s="102" t="b">
        <f>IF('Tableau de comparaison'!$L$8='Liste opérations'!$B$3,'Liste opérations'!D46,IF($L$8='Liste opérations'!$K$3,'Liste opérations'!M46,IF($L$8='Liste opérations'!$T$3,'Liste opérations'!V46,IF($L$8='Liste opérations'!$AC$3,'Liste opérations'!AE46,IF($L$8='Liste opérations'!C97,'Liste opérations'!D99,IF($L$8='Liste opérations'!$K$56,'Liste opérations'!M99,IF($L$8='Liste opérations'!$T$56,'Liste opérations'!V99,IF($L$8='Liste opérations'!$AC$56,'Liste opérations'!AE99,IF($L$8='Liste opérations'!$B$109,'Liste opérations'!D152,IF($L$8='Liste opérations'!$K$109,'Liste opérations'!M152,IF($L$8='Liste opérations'!$T$109,'Liste opérations'!V152,IF($L$8='Liste opérations'!$AC$109,'Liste opérations'!AE152,IF($L$8='Liste opérations'!$B$162,'Liste opérations'!D205,IF($L$8='Liste opérations'!$T$162,'Liste opérations'!V205,IF($L$8='Liste opérations'!$AC$162,'Liste opérations'!AE205,IF($L$8='Liste opérations'!$B$233,'Liste opérations'!D276,IF($L$8='Liste opérations'!$K$232,'Liste opérations'!M275,IF($L$8='Liste opérations'!$T$232,'Liste opérations'!V275,IF($L$8='Liste opérations'!$AC$232,'Liste opérations'!AE275,IF($L$8='Liste opérations'!$B$56,'Liste opérations'!D99,FALSE))))))))))))))))))))</f>
        <v>0</v>
      </c>
      <c r="N113" s="102" t="b">
        <f>IF('Tableau de comparaison'!$L$8='Liste opérations'!$B$3,'Liste opérations'!E46,IF($L$8='Liste opérations'!$K$3,'Liste opérations'!N46,IF($L$8='Liste opérations'!$T$3,'Liste opérations'!W46,IF($L$8='Liste opérations'!$AC$3,'Liste opérations'!AF46,IF($L$8='Liste opérations'!D97,'Liste opérations'!E99,IF($L$8='Liste opérations'!$K$56,'Liste opérations'!N99,IF($L$8='Liste opérations'!$T$56,'Liste opérations'!W99,IF($L$8='Liste opérations'!$AC$56,'Liste opérations'!AF99,IF($L$8='Liste opérations'!$B$109,'Liste opérations'!E152,IF($L$8='Liste opérations'!$K$109,'Liste opérations'!N152,IF($L$8='Liste opérations'!$T$109,'Liste opérations'!W152,IF($L$8='Liste opérations'!$AC$109,'Liste opérations'!AF152,IF($L$8='Liste opérations'!$B$162,'Liste opérations'!E205,IF($L$8='Liste opérations'!$T$162,'Liste opérations'!W205,IF($L$8='Liste opérations'!$AC$162,'Liste opérations'!AF205,IF($L$8='Liste opérations'!$B$233,'Liste opérations'!E276,IF($L$8='Liste opérations'!$K$232,'Liste opérations'!N275,IF($L$8='Liste opérations'!$T$232,'Liste opérations'!W275,IF($L$8='Liste opérations'!$AC$232,'Liste opérations'!AF275,IF($L$8='Liste opérations'!$B$56,'Liste opérations'!E99,FALSE))))))))))))))))))))</f>
        <v>0</v>
      </c>
      <c r="O113" s="102" t="b">
        <f>IF('Tableau de comparaison'!$L$8='Liste opérations'!$B$3,'Liste opérations'!F46,IF($L$8='Liste opérations'!$K$3,'Liste opérations'!O46,IF($L$8='Liste opérations'!$T$3,'Liste opérations'!X46,IF($L$8='Liste opérations'!$AC$3,'Liste opérations'!AG46,IF($L$8='Liste opérations'!E97,'Liste opérations'!F99,IF($L$8='Liste opérations'!$K$56,'Liste opérations'!O99,IF($L$8='Liste opérations'!$T$56,'Liste opérations'!X99,IF($L$8='Liste opérations'!$AC$56,'Liste opérations'!AG99,IF($L$8='Liste opérations'!$B$109,'Liste opérations'!F152,IF($L$8='Liste opérations'!$K$109,'Liste opérations'!O152,IF($L$8='Liste opérations'!$T$109,'Liste opérations'!X152,IF($L$8='Liste opérations'!$AC$109,'Liste opérations'!AG152,IF($L$8='Liste opérations'!$B$162,'Liste opérations'!F205,IF($L$8='Liste opérations'!$T$162,'Liste opérations'!X205,IF($L$8='Liste opérations'!$AC$162,'Liste opérations'!AG205,IF($L$8='Liste opérations'!$B$233,'Liste opérations'!F276,IF($L$8='Liste opérations'!$K$232,'Liste opérations'!O275,IF($L$8='Liste opérations'!$T$232,'Liste opérations'!X275,IF($L$8='Liste opérations'!$AC$232,'Liste opérations'!AG275,IF($L$8='Liste opérations'!$B$56,'Liste opérations'!F99,FALSE))))))))))))))))))))</f>
        <v>0</v>
      </c>
      <c r="P113" s="102" t="b">
        <f>IF('Tableau de comparaison'!$L$8='Liste opérations'!$B$3,'Liste opérations'!G46,IF($L$8='Liste opérations'!$K$3,'Liste opérations'!P46,IF($L$8='Liste opérations'!$T$3,'Liste opérations'!Y46,IF($L$8='Liste opérations'!$AC$3,'Liste opérations'!AH46,IF($L$8='Liste opérations'!F97,'Liste opérations'!G99,IF($L$8='Liste opérations'!$K$56,'Liste opérations'!P99,IF($L$8='Liste opérations'!$T$56,'Liste opérations'!Y99,IF($L$8='Liste opérations'!$AC$56,'Liste opérations'!AH99,IF($L$8='Liste opérations'!$B$109,'Liste opérations'!G152,IF($L$8='Liste opérations'!$K$109,'Liste opérations'!P152,IF($L$8='Liste opérations'!$T$109,'Liste opérations'!Y152,IF($L$8='Liste opérations'!$AC$109,'Liste opérations'!AH152,IF($L$8='Liste opérations'!$B$162,'Liste opérations'!G205,IF($L$8='Liste opérations'!$T$162,'Liste opérations'!Y205,IF($L$8='Liste opérations'!$AC$162,'Liste opérations'!AH205,IF($L$8='Liste opérations'!$B$233,'Liste opérations'!G276,IF($L$8='Liste opérations'!$K$232,'Liste opérations'!P275,IF($L$8='Liste opérations'!$T$232,'Liste opérations'!Y275,IF($L$8='Liste opérations'!$AC$232,'Liste opérations'!AH275,IF($L$8='Liste opérations'!$B$56,'Liste opérations'!G99,FALSE))))))))))))))))))))</f>
        <v>0</v>
      </c>
      <c r="Q113" s="102" t="b">
        <f>IF('Tableau de comparaison'!$L$8='Liste opérations'!$B$3,'Liste opérations'!H46,IF($L$8='Liste opérations'!$K$3,'Liste opérations'!Q46,IF($L$8='Liste opérations'!$T$3,'Liste opérations'!Z46,IF($L$8='Liste opérations'!$AC$3,'Liste opérations'!AI46,IF($L$8='Liste opérations'!G97,'Liste opérations'!H99,IF($L$8='Liste opérations'!$K$56,'Liste opérations'!Q99,IF($L$8='Liste opérations'!$T$56,'Liste opérations'!Z99,IF($L$8='Liste opérations'!$AC$56,'Liste opérations'!AI99,IF($L$8='Liste opérations'!$B$109,'Liste opérations'!H152,IF($L$8='Liste opérations'!$K$109,'Liste opérations'!Q152,IF($L$8='Liste opérations'!$T$109,'Liste opérations'!Z152,IF($L$8='Liste opérations'!$AC$109,'Liste opérations'!AI152,IF($L$8='Liste opérations'!$B$162,'Liste opérations'!H205,IF($L$8='Liste opérations'!$T$162,'Liste opérations'!Z205,IF($L$8='Liste opérations'!$AC$162,'Liste opérations'!AI205,IF($L$8='Liste opérations'!$B$233,'Liste opérations'!H276,IF($L$8='Liste opérations'!$K$232,'Liste opérations'!Q275,IF($L$8='Liste opérations'!$T$232,'Liste opérations'!Z275,IF($L$8='Liste opérations'!$AC$232,'Liste opérations'!AI275,IF($L$8='Liste opérations'!$B$56,'Liste opérations'!H99,FALSE))))))))))))))))))))</f>
        <v>0</v>
      </c>
      <c r="R113" s="102" t="b">
        <f>IF('Tableau de comparaison'!$L$8='Liste opérations'!$B$3,'Liste opérations'!I46,IF($L$8='Liste opérations'!$K$3,'Liste opérations'!R46,IF($L$8='Liste opérations'!$T$3,'Liste opérations'!AA46,IF($L$8='Liste opérations'!$AC$3,'Liste opérations'!AJ46,IF($L$8='Liste opérations'!H97,'Liste opérations'!I99,IF($L$8='Liste opérations'!$K$56,'Liste opérations'!R99,IF($L$8='Liste opérations'!$T$56,'Liste opérations'!AA99,IF($L$8='Liste opérations'!$AC$56,'Liste opérations'!AJ99,IF($L$8='Liste opérations'!$B$109,'Liste opérations'!I152,IF($L$8='Liste opérations'!$K$109,'Liste opérations'!R152,IF($L$8='Liste opérations'!$T$109,'Liste opérations'!AA152,IF($L$8='Liste opérations'!$AC$109,'Liste opérations'!AJ152,IF($L$8='Liste opérations'!$B$162,'Liste opérations'!I205,IF($L$8='Liste opérations'!$T$162,'Liste opérations'!AA205,IF($L$8='Liste opérations'!$AC$162,'Liste opérations'!AJ205,IF($L$8='Liste opérations'!$B$233,'Liste opérations'!I276,IF($L$8='Liste opérations'!$K$232,'Liste opérations'!R275,IF($L$8='Liste opérations'!$T$232,'Liste opérations'!AA275,IF($L$8='Liste opérations'!$AC$232,'Liste opérations'!AJ275,IF($L$8='Liste opérations'!$B$56,'Liste opérations'!I99,FALSE))))))))))))))))))))</f>
        <v>0</v>
      </c>
      <c r="S113" s="98" t="b">
        <f>IF('Tableau de comparaison'!$L$8='Liste opérations'!$B$3,'Liste opérations'!J46,IF($L$8='Liste opérations'!$K$3,'Liste opérations'!S46,IF($L$8='Liste opérations'!$T$3,'Liste opérations'!AB46,IF($L$8='Liste opérations'!$AC$3,'Liste opérations'!AK46,IF($L$8='Liste opérations'!I97,'Liste opérations'!J99,IF($L$8='Liste opérations'!$K$56,'Liste opérations'!S99,IF($L$8='Liste opérations'!$T$56,'Liste opérations'!AB99,IF($L$8='Liste opérations'!$AC$56,'Liste opérations'!AK99,IF($L$8='Liste opérations'!$B$109,'Liste opérations'!J152,IF($L$8='Liste opérations'!$K$109,'Liste opérations'!S152,IF($L$8='Liste opérations'!$T$109,'Liste opérations'!AB152,IF($L$8='Liste opérations'!$AC$109,'Liste opérations'!AK152,IF($L$8='Liste opérations'!$B$162,'Liste opérations'!J205,IF($L$8='Liste opérations'!$T$162,'Liste opérations'!AB205,IF($L$8='Liste opérations'!$AC$162,'Liste opérations'!#REF!,IF($L$8='Liste opérations'!$B$233,'Liste opérations'!AK205,IF($L$8='Liste opérations'!$K$232,'Liste opérations'!S275,IF($L$8='Liste opérations'!$T$232,'Liste opérations'!AB275,IF($L$8='Liste opérations'!$AC$232,'Liste opérations'!#REF!,IF($L$8='Liste opérations'!$B$56,'Liste opérations'!J99,FALSE))))))))))))))))))))</f>
        <v>0</v>
      </c>
      <c r="V113" s="11"/>
      <c r="W113" s="11"/>
      <c r="AN113" s="11"/>
      <c r="AO113" s="11"/>
      <c r="AP113" s="11"/>
      <c r="AQ113" s="11"/>
      <c r="AR113" s="11"/>
      <c r="AS113" s="11"/>
      <c r="AT113" s="2"/>
      <c r="AU113" s="2"/>
      <c r="AV113" s="2"/>
      <c r="AW113" s="2"/>
      <c r="AX113" s="2"/>
      <c r="AY113" s="2"/>
      <c r="AZ113" s="2"/>
      <c r="BA113" s="2"/>
      <c r="BB113" s="2"/>
      <c r="BC113" s="2"/>
      <c r="BD113" s="2"/>
      <c r="BE113" s="2"/>
      <c r="BF113" s="2"/>
      <c r="BG113" s="2"/>
      <c r="BH113" s="11"/>
      <c r="BI113" s="11"/>
      <c r="BJ113" s="11"/>
      <c r="BK113" s="11"/>
      <c r="BL113" s="11"/>
      <c r="BM113" s="11"/>
      <c r="BN113" s="11"/>
      <c r="BO113" s="2"/>
      <c r="BP113" s="2"/>
      <c r="BQ113" s="11"/>
      <c r="BR113" s="2"/>
      <c r="BS113" s="2"/>
      <c r="BT113" s="11"/>
      <c r="BU113" s="2"/>
      <c r="BV113" s="2"/>
      <c r="BW113" s="11"/>
      <c r="BX113" s="2"/>
      <c r="BY113" s="2"/>
      <c r="BZ113" s="11"/>
      <c r="CA113" s="2"/>
      <c r="CB113" s="2"/>
      <c r="CC113" s="11"/>
      <c r="CD113" s="2"/>
      <c r="CE113" s="2"/>
    </row>
    <row r="114" spans="2:83" ht="17.25" customHeight="1">
      <c r="B114" s="532"/>
      <c r="C114" s="70"/>
      <c r="D114" s="58"/>
      <c r="E114" s="61"/>
      <c r="F114" s="79"/>
      <c r="G114" s="67"/>
      <c r="H114" s="87"/>
      <c r="I114" s="182"/>
      <c r="K114" s="517"/>
      <c r="L114" s="101" t="b">
        <f>IF('Tableau de comparaison'!$L$8='Liste opérations'!$B$3,'Liste opérations'!C47,IF($L$8='Liste opérations'!$K$3,'Liste opérations'!L47,IF($L$8='Liste opérations'!$T$3,'Liste opérations'!U47,IF($L$8='Liste opérations'!$AC$3,'Liste opérations'!AD47,IF($L$8='Liste opérations'!B98,'Liste opérations'!C100,IF($L$8='Liste opérations'!$K$56,'Liste opérations'!L100,IF($L$8='Liste opérations'!$T$56,'Liste opérations'!U100,IF($L$8='Liste opérations'!$AC$56,'Liste opérations'!AD100,IF($L$8='Liste opérations'!$B$109,'Liste opérations'!C153,IF($L$8='Liste opérations'!$K$109,'Liste opérations'!L153,IF($L$8='Liste opérations'!$T$109,'Liste opérations'!U153,IF($L$8='Liste opérations'!$AC$109,'Liste opérations'!AD153,IF($L$8='Liste opérations'!$B$162,'Liste opérations'!C206,IF($L$8='Liste opérations'!$T$162,'Liste opérations'!U206,IF($L$8='Liste opérations'!$AC$162,'Liste opérations'!AD206,IF($L$8='Liste opérations'!$B$233,'Liste opérations'!C277,IF($L$8='Liste opérations'!$K$232,'Liste opérations'!L276,IF($L$8='Liste opérations'!$T$232,'Liste opérations'!U276,IF($L$8='Liste opérations'!$AC$232,'Liste opérations'!AD276,IF($L$8='Liste opérations'!$B$56,'Liste opérations'!C100,FALSE))))))))))))))))))))</f>
        <v>0</v>
      </c>
      <c r="M114" s="102" t="b">
        <f>IF('Tableau de comparaison'!$L$8='Liste opérations'!$B$3,'Liste opérations'!D47,IF($L$8='Liste opérations'!$K$3,'Liste opérations'!M47,IF($L$8='Liste opérations'!$T$3,'Liste opérations'!V47,IF($L$8='Liste opérations'!$AC$3,'Liste opérations'!AE47,IF($L$8='Liste opérations'!C98,'Liste opérations'!D100,IF($L$8='Liste opérations'!$K$56,'Liste opérations'!M100,IF($L$8='Liste opérations'!$T$56,'Liste opérations'!V100,IF($L$8='Liste opérations'!$AC$56,'Liste opérations'!AE100,IF($L$8='Liste opérations'!$B$109,'Liste opérations'!D153,IF($L$8='Liste opérations'!$K$109,'Liste opérations'!M153,IF($L$8='Liste opérations'!$T$109,'Liste opérations'!V153,IF($L$8='Liste opérations'!$AC$109,'Liste opérations'!AE153,IF($L$8='Liste opérations'!$B$162,'Liste opérations'!D206,IF($L$8='Liste opérations'!$T$162,'Liste opérations'!V206,IF($L$8='Liste opérations'!$AC$162,'Liste opérations'!AE206,IF($L$8='Liste opérations'!$B$233,'Liste opérations'!D277,IF($L$8='Liste opérations'!$K$232,'Liste opérations'!M276,IF($L$8='Liste opérations'!$T$232,'Liste opérations'!V276,IF($L$8='Liste opérations'!$AC$232,'Liste opérations'!AE276,IF($L$8='Liste opérations'!$B$56,'Liste opérations'!D100,FALSE))))))))))))))))))))</f>
        <v>0</v>
      </c>
      <c r="N114" s="102" t="b">
        <f>IF('Tableau de comparaison'!$L$8='Liste opérations'!$B$3,'Liste opérations'!E47,IF($L$8='Liste opérations'!$K$3,'Liste opérations'!N47,IF($L$8='Liste opérations'!$T$3,'Liste opérations'!W47,IF($L$8='Liste opérations'!$AC$3,'Liste opérations'!AF47,IF($L$8='Liste opérations'!D98,'Liste opérations'!E100,IF($L$8='Liste opérations'!$K$56,'Liste opérations'!N100,IF($L$8='Liste opérations'!$T$56,'Liste opérations'!W100,IF($L$8='Liste opérations'!$AC$56,'Liste opérations'!AF100,IF($L$8='Liste opérations'!$B$109,'Liste opérations'!E153,IF($L$8='Liste opérations'!$K$109,'Liste opérations'!N153,IF($L$8='Liste opérations'!$T$109,'Liste opérations'!W153,IF($L$8='Liste opérations'!$AC$109,'Liste opérations'!AF153,IF($L$8='Liste opérations'!$B$162,'Liste opérations'!E206,IF($L$8='Liste opérations'!$T$162,'Liste opérations'!W206,IF($L$8='Liste opérations'!$AC$162,'Liste opérations'!AF206,IF($L$8='Liste opérations'!$B$233,'Liste opérations'!E277,IF($L$8='Liste opérations'!$K$232,'Liste opérations'!N276,IF($L$8='Liste opérations'!$T$232,'Liste opérations'!W276,IF($L$8='Liste opérations'!$AC$232,'Liste opérations'!AF276,IF($L$8='Liste opérations'!$B$56,'Liste opérations'!E100,FALSE))))))))))))))))))))</f>
        <v>0</v>
      </c>
      <c r="O114" s="102" t="b">
        <f>IF('Tableau de comparaison'!$L$8='Liste opérations'!$B$3,'Liste opérations'!F47,IF($L$8='Liste opérations'!$K$3,'Liste opérations'!O47,IF($L$8='Liste opérations'!$T$3,'Liste opérations'!X47,IF($L$8='Liste opérations'!$AC$3,'Liste opérations'!AG47,IF($L$8='Liste opérations'!E98,'Liste opérations'!F100,IF($L$8='Liste opérations'!$K$56,'Liste opérations'!O100,IF($L$8='Liste opérations'!$T$56,'Liste opérations'!X100,IF($L$8='Liste opérations'!$AC$56,'Liste opérations'!AG100,IF($L$8='Liste opérations'!$B$109,'Liste opérations'!F153,IF($L$8='Liste opérations'!$K$109,'Liste opérations'!O153,IF($L$8='Liste opérations'!$T$109,'Liste opérations'!X153,IF($L$8='Liste opérations'!$AC$109,'Liste opérations'!AG153,IF($L$8='Liste opérations'!$B$162,'Liste opérations'!F206,IF($L$8='Liste opérations'!$T$162,'Liste opérations'!X206,IF($L$8='Liste opérations'!$AC$162,'Liste opérations'!AG206,IF($L$8='Liste opérations'!$B$233,'Liste opérations'!F277,IF($L$8='Liste opérations'!$K$232,'Liste opérations'!O276,IF($L$8='Liste opérations'!$T$232,'Liste opérations'!X276,IF($L$8='Liste opérations'!$AC$232,'Liste opérations'!AG276,IF($L$8='Liste opérations'!$B$56,'Liste opérations'!F100,FALSE))))))))))))))))))))</f>
        <v>0</v>
      </c>
      <c r="P114" s="102" t="b">
        <f>IF('Tableau de comparaison'!$L$8='Liste opérations'!$B$3,'Liste opérations'!G47,IF($L$8='Liste opérations'!$K$3,'Liste opérations'!P47,IF($L$8='Liste opérations'!$T$3,'Liste opérations'!Y47,IF($L$8='Liste opérations'!$AC$3,'Liste opérations'!AH47,IF($L$8='Liste opérations'!F98,'Liste opérations'!G100,IF($L$8='Liste opérations'!$K$56,'Liste opérations'!P100,IF($L$8='Liste opérations'!$T$56,'Liste opérations'!Y100,IF($L$8='Liste opérations'!$AC$56,'Liste opérations'!AH100,IF($L$8='Liste opérations'!$B$109,'Liste opérations'!G153,IF($L$8='Liste opérations'!$K$109,'Liste opérations'!P153,IF($L$8='Liste opérations'!$T$109,'Liste opérations'!Y153,IF($L$8='Liste opérations'!$AC$109,'Liste opérations'!AH153,IF($L$8='Liste opérations'!$B$162,'Liste opérations'!G206,IF($L$8='Liste opérations'!$T$162,'Liste opérations'!Y206,IF($L$8='Liste opérations'!$AC$162,'Liste opérations'!AH206,IF($L$8='Liste opérations'!$B$233,'Liste opérations'!G277,IF($L$8='Liste opérations'!$K$232,'Liste opérations'!P276,IF($L$8='Liste opérations'!$T$232,'Liste opérations'!Y276,IF($L$8='Liste opérations'!$AC$232,'Liste opérations'!AH276,IF($L$8='Liste opérations'!$B$56,'Liste opérations'!G100,FALSE))))))))))))))))))))</f>
        <v>0</v>
      </c>
      <c r="Q114" s="102" t="b">
        <f>IF('Tableau de comparaison'!$L$8='Liste opérations'!$B$3,'Liste opérations'!H47,IF($L$8='Liste opérations'!$K$3,'Liste opérations'!Q47,IF($L$8='Liste opérations'!$T$3,'Liste opérations'!Z47,IF($L$8='Liste opérations'!$AC$3,'Liste opérations'!AI47,IF($L$8='Liste opérations'!G98,'Liste opérations'!H100,IF($L$8='Liste opérations'!$K$56,'Liste opérations'!Q100,IF($L$8='Liste opérations'!$T$56,'Liste opérations'!Z100,IF($L$8='Liste opérations'!$AC$56,'Liste opérations'!AI100,IF($L$8='Liste opérations'!$B$109,'Liste opérations'!H153,IF($L$8='Liste opérations'!$K$109,'Liste opérations'!Q153,IF($L$8='Liste opérations'!$T$109,'Liste opérations'!Z153,IF($L$8='Liste opérations'!$AC$109,'Liste opérations'!AI153,IF($L$8='Liste opérations'!$B$162,'Liste opérations'!H206,IF($L$8='Liste opérations'!$T$162,'Liste opérations'!Z206,IF($L$8='Liste opérations'!$AC$162,'Liste opérations'!AI206,IF($L$8='Liste opérations'!$B$233,'Liste opérations'!H277,IF($L$8='Liste opérations'!$K$232,'Liste opérations'!Q276,IF($L$8='Liste opérations'!$T$232,'Liste opérations'!Z276,IF($L$8='Liste opérations'!$AC$232,'Liste opérations'!AI276,IF($L$8='Liste opérations'!$B$56,'Liste opérations'!H100,FALSE))))))))))))))))))))</f>
        <v>0</v>
      </c>
      <c r="R114" s="102" t="b">
        <f>IF('Tableau de comparaison'!$L$8='Liste opérations'!$B$3,'Liste opérations'!I47,IF($L$8='Liste opérations'!$K$3,'Liste opérations'!R47,IF($L$8='Liste opérations'!$T$3,'Liste opérations'!AA47,IF($L$8='Liste opérations'!$AC$3,'Liste opérations'!AJ47,IF($L$8='Liste opérations'!H98,'Liste opérations'!I100,IF($L$8='Liste opérations'!$K$56,'Liste opérations'!R100,IF($L$8='Liste opérations'!$T$56,'Liste opérations'!AA100,IF($L$8='Liste opérations'!$AC$56,'Liste opérations'!AJ100,IF($L$8='Liste opérations'!$B$109,'Liste opérations'!I153,IF($L$8='Liste opérations'!$K$109,'Liste opérations'!R153,IF($L$8='Liste opérations'!$T$109,'Liste opérations'!AA153,IF($L$8='Liste opérations'!$AC$109,'Liste opérations'!AJ153,IF($L$8='Liste opérations'!$B$162,'Liste opérations'!I206,IF($L$8='Liste opérations'!$T$162,'Liste opérations'!AA206,IF($L$8='Liste opérations'!$AC$162,'Liste opérations'!AJ206,IF($L$8='Liste opérations'!$B$233,'Liste opérations'!I277,IF($L$8='Liste opérations'!$K$232,'Liste opérations'!R276,IF($L$8='Liste opérations'!$T$232,'Liste opérations'!AA276,IF($L$8='Liste opérations'!$AC$232,'Liste opérations'!AJ276,IF($L$8='Liste opérations'!$B$56,'Liste opérations'!I100,FALSE))))))))))))))))))))</f>
        <v>0</v>
      </c>
      <c r="S114" s="98" t="b">
        <f>IF('Tableau de comparaison'!$L$8='Liste opérations'!$B$3,'Liste opérations'!J47,IF($L$8='Liste opérations'!$K$3,'Liste opérations'!S47,IF($L$8='Liste opérations'!$T$3,'Liste opérations'!AB47,IF($L$8='Liste opérations'!$AC$3,'Liste opérations'!AK47,IF($L$8='Liste opérations'!I98,'Liste opérations'!J100,IF($L$8='Liste opérations'!$K$56,'Liste opérations'!S100,IF($L$8='Liste opérations'!$T$56,'Liste opérations'!AB100,IF($L$8='Liste opérations'!$AC$56,'Liste opérations'!AK100,IF($L$8='Liste opérations'!$B$109,'Liste opérations'!J153,IF($L$8='Liste opérations'!$K$109,'Liste opérations'!S153,IF($L$8='Liste opérations'!$T$109,'Liste opérations'!AB153,IF($L$8='Liste opérations'!$AC$109,'Liste opérations'!AK153,IF($L$8='Liste opérations'!$B$162,'Liste opérations'!J206,IF($L$8='Liste opérations'!$T$162,'Liste opérations'!AB206,IF($L$8='Liste opérations'!$AC$162,'Liste opérations'!#REF!,IF($L$8='Liste opérations'!$B$233,'Liste opérations'!AK206,IF($L$8='Liste opérations'!$K$232,'Liste opérations'!S276,IF($L$8='Liste opérations'!$T$232,'Liste opérations'!AB276,IF($L$8='Liste opérations'!$AC$232,'Liste opérations'!#REF!,IF($L$8='Liste opérations'!$B$56,'Liste opérations'!J100,FALSE))))))))))))))))))))</f>
        <v>0</v>
      </c>
      <c r="V114" s="11"/>
      <c r="W114" s="11"/>
      <c r="AN114" s="11"/>
      <c r="AO114" s="11"/>
      <c r="AP114" s="11"/>
      <c r="AQ114" s="11"/>
      <c r="AR114" s="11"/>
      <c r="AS114" s="11"/>
      <c r="AT114" s="2"/>
      <c r="AU114" s="2"/>
      <c r="AV114" s="2"/>
      <c r="AW114" s="2"/>
      <c r="AX114" s="2"/>
      <c r="AY114" s="2"/>
      <c r="AZ114" s="2"/>
      <c r="BA114" s="2"/>
      <c r="BB114" s="2"/>
      <c r="BC114" s="2"/>
      <c r="BD114" s="2"/>
      <c r="BE114" s="2"/>
      <c r="BF114" s="2"/>
      <c r="BG114" s="2"/>
      <c r="BH114" s="11"/>
      <c r="BI114" s="11"/>
      <c r="BJ114" s="11"/>
      <c r="BK114" s="11"/>
      <c r="BL114" s="11"/>
      <c r="BM114" s="11"/>
      <c r="BN114" s="11"/>
      <c r="BO114" s="2"/>
      <c r="BP114" s="2"/>
      <c r="BQ114" s="11"/>
      <c r="BR114" s="2"/>
      <c r="BS114" s="2"/>
      <c r="BT114" s="11"/>
      <c r="BU114" s="2"/>
      <c r="BV114" s="2"/>
      <c r="BW114" s="11"/>
      <c r="BX114" s="2"/>
      <c r="BY114" s="2"/>
      <c r="BZ114" s="11"/>
      <c r="CA114" s="2"/>
      <c r="CB114" s="2"/>
      <c r="CC114" s="11"/>
      <c r="CD114" s="2"/>
      <c r="CE114" s="2"/>
    </row>
    <row r="115" spans="2:83" ht="17.25" customHeight="1">
      <c r="B115" s="532"/>
      <c r="C115" s="70"/>
      <c r="D115" s="58"/>
      <c r="E115" s="61"/>
      <c r="F115" s="79"/>
      <c r="G115" s="67"/>
      <c r="H115" s="87"/>
      <c r="I115" s="182"/>
      <c r="K115" s="517"/>
      <c r="L115" s="101" t="b">
        <f>IF('Tableau de comparaison'!$L$8='Liste opérations'!$B$3,'Liste opérations'!C48,IF($L$8='Liste opérations'!$K$3,'Liste opérations'!L48,IF($L$8='Liste opérations'!$T$3,'Liste opérations'!U48,IF($L$8='Liste opérations'!$AC$3,'Liste opérations'!AD48,IF($L$8='Liste opérations'!B99,'Liste opérations'!C101,IF($L$8='Liste opérations'!$K$56,'Liste opérations'!L101,IF($L$8='Liste opérations'!$T$56,'Liste opérations'!U101,IF($L$8='Liste opérations'!$AC$56,'Liste opérations'!AD101,IF($L$8='Liste opérations'!$B$109,'Liste opérations'!C154,IF($L$8='Liste opérations'!$K$109,'Liste opérations'!L154,IF($L$8='Liste opérations'!$T$109,'Liste opérations'!U154,IF($L$8='Liste opérations'!$AC$109,'Liste opérations'!AD154,IF($L$8='Liste opérations'!$B$162,'Liste opérations'!C207,IF($L$8='Liste opérations'!$T$162,'Liste opérations'!U207,IF($L$8='Liste opérations'!$AC$162,'Liste opérations'!AD207,IF($L$8='Liste opérations'!$B$233,'Liste opérations'!C278,IF($L$8='Liste opérations'!$K$232,'Liste opérations'!L277,IF($L$8='Liste opérations'!$T$232,'Liste opérations'!U277,IF($L$8='Liste opérations'!$AC$232,'Liste opérations'!AD277,IF($L$8='Liste opérations'!$B$56,'Liste opérations'!C101,FALSE))))))))))))))))))))</f>
        <v>0</v>
      </c>
      <c r="M115" s="102" t="b">
        <f>IF('Tableau de comparaison'!$L$8='Liste opérations'!$B$3,'Liste opérations'!D48,IF($L$8='Liste opérations'!$K$3,'Liste opérations'!M48,IF($L$8='Liste opérations'!$T$3,'Liste opérations'!V48,IF($L$8='Liste opérations'!$AC$3,'Liste opérations'!AE48,IF($L$8='Liste opérations'!C99,'Liste opérations'!D101,IF($L$8='Liste opérations'!$K$56,'Liste opérations'!M101,IF($L$8='Liste opérations'!$T$56,'Liste opérations'!V101,IF($L$8='Liste opérations'!$AC$56,'Liste opérations'!AE101,IF($L$8='Liste opérations'!$B$109,'Liste opérations'!D154,IF($L$8='Liste opérations'!$K$109,'Liste opérations'!M154,IF($L$8='Liste opérations'!$T$109,'Liste opérations'!V154,IF($L$8='Liste opérations'!$AC$109,'Liste opérations'!AE154,IF($L$8='Liste opérations'!$B$162,'Liste opérations'!D207,IF($L$8='Liste opérations'!$T$162,'Liste opérations'!V207,IF($L$8='Liste opérations'!$AC$162,'Liste opérations'!AE207,IF($L$8='Liste opérations'!$B$233,'Liste opérations'!D278,IF($L$8='Liste opérations'!$K$232,'Liste opérations'!M277,IF($L$8='Liste opérations'!$T$232,'Liste opérations'!V277,IF($L$8='Liste opérations'!$AC$232,'Liste opérations'!AE277,IF($L$8='Liste opérations'!$B$56,'Liste opérations'!D101,FALSE))))))))))))))))))))</f>
        <v>0</v>
      </c>
      <c r="N115" s="102" t="b">
        <f>IF('Tableau de comparaison'!$L$8='Liste opérations'!$B$3,'Liste opérations'!E48,IF($L$8='Liste opérations'!$K$3,'Liste opérations'!N48,IF($L$8='Liste opérations'!$T$3,'Liste opérations'!W48,IF($L$8='Liste opérations'!$AC$3,'Liste opérations'!AF48,IF($L$8='Liste opérations'!D99,'Liste opérations'!E101,IF($L$8='Liste opérations'!$K$56,'Liste opérations'!N101,IF($L$8='Liste opérations'!$T$56,'Liste opérations'!W101,IF($L$8='Liste opérations'!$AC$56,'Liste opérations'!AF101,IF($L$8='Liste opérations'!$B$109,'Liste opérations'!E154,IF($L$8='Liste opérations'!$K$109,'Liste opérations'!N154,IF($L$8='Liste opérations'!$T$109,'Liste opérations'!W154,IF($L$8='Liste opérations'!$AC$109,'Liste opérations'!AF154,IF($L$8='Liste opérations'!$B$162,'Liste opérations'!E207,IF($L$8='Liste opérations'!$T$162,'Liste opérations'!W207,IF($L$8='Liste opérations'!$AC$162,'Liste opérations'!AF207,IF($L$8='Liste opérations'!$B$233,'Liste opérations'!E278,IF($L$8='Liste opérations'!$K$232,'Liste opérations'!N277,IF($L$8='Liste opérations'!$T$232,'Liste opérations'!W277,IF($L$8='Liste opérations'!$AC$232,'Liste opérations'!AF277,IF($L$8='Liste opérations'!$B$56,'Liste opérations'!E101,FALSE))))))))))))))))))))</f>
        <v>0</v>
      </c>
      <c r="O115" s="102" t="b">
        <f>IF('Tableau de comparaison'!$L$8='Liste opérations'!$B$3,'Liste opérations'!F48,IF($L$8='Liste opérations'!$K$3,'Liste opérations'!O48,IF($L$8='Liste opérations'!$T$3,'Liste opérations'!X48,IF($L$8='Liste opérations'!$AC$3,'Liste opérations'!AG48,IF($L$8='Liste opérations'!E99,'Liste opérations'!F101,IF($L$8='Liste opérations'!$K$56,'Liste opérations'!O101,IF($L$8='Liste opérations'!$T$56,'Liste opérations'!X101,IF($L$8='Liste opérations'!$AC$56,'Liste opérations'!AG101,IF($L$8='Liste opérations'!$B$109,'Liste opérations'!F154,IF($L$8='Liste opérations'!$K$109,'Liste opérations'!O154,IF($L$8='Liste opérations'!$T$109,'Liste opérations'!X154,IF($L$8='Liste opérations'!$AC$109,'Liste opérations'!AG154,IF($L$8='Liste opérations'!$B$162,'Liste opérations'!F207,IF($L$8='Liste opérations'!$T$162,'Liste opérations'!X207,IF($L$8='Liste opérations'!$AC$162,'Liste opérations'!AG207,IF($L$8='Liste opérations'!$B$233,'Liste opérations'!F278,IF($L$8='Liste opérations'!$K$232,'Liste opérations'!O277,IF($L$8='Liste opérations'!$T$232,'Liste opérations'!X277,IF($L$8='Liste opérations'!$AC$232,'Liste opérations'!AG277,IF($L$8='Liste opérations'!$B$56,'Liste opérations'!F101,FALSE))))))))))))))))))))</f>
        <v>0</v>
      </c>
      <c r="P115" s="102" t="b">
        <f>IF('Tableau de comparaison'!$L$8='Liste opérations'!$B$3,'Liste opérations'!G48,IF($L$8='Liste opérations'!$K$3,'Liste opérations'!P48,IF($L$8='Liste opérations'!$T$3,'Liste opérations'!Y48,IF($L$8='Liste opérations'!$AC$3,'Liste opérations'!AH48,IF($L$8='Liste opérations'!F99,'Liste opérations'!G101,IF($L$8='Liste opérations'!$K$56,'Liste opérations'!P101,IF($L$8='Liste opérations'!$T$56,'Liste opérations'!Y101,IF($L$8='Liste opérations'!$AC$56,'Liste opérations'!AH101,IF($L$8='Liste opérations'!$B$109,'Liste opérations'!G154,IF($L$8='Liste opérations'!$K$109,'Liste opérations'!P154,IF($L$8='Liste opérations'!$T$109,'Liste opérations'!Y154,IF($L$8='Liste opérations'!$AC$109,'Liste opérations'!AH154,IF($L$8='Liste opérations'!$B$162,'Liste opérations'!G207,IF($L$8='Liste opérations'!$T$162,'Liste opérations'!Y207,IF($L$8='Liste opérations'!$AC$162,'Liste opérations'!AH207,IF($L$8='Liste opérations'!$B$233,'Liste opérations'!G278,IF($L$8='Liste opérations'!$K$232,'Liste opérations'!P277,IF($L$8='Liste opérations'!$T$232,'Liste opérations'!Y277,IF($L$8='Liste opérations'!$AC$232,'Liste opérations'!AH277,IF($L$8='Liste opérations'!$B$56,'Liste opérations'!G101,FALSE))))))))))))))))))))</f>
        <v>0</v>
      </c>
      <c r="Q115" s="102" t="b">
        <f>IF('Tableau de comparaison'!$L$8='Liste opérations'!$B$3,'Liste opérations'!H48,IF($L$8='Liste opérations'!$K$3,'Liste opérations'!Q48,IF($L$8='Liste opérations'!$T$3,'Liste opérations'!Z48,IF($L$8='Liste opérations'!$AC$3,'Liste opérations'!AI48,IF($L$8='Liste opérations'!G99,'Liste opérations'!H101,IF($L$8='Liste opérations'!$K$56,'Liste opérations'!Q101,IF($L$8='Liste opérations'!$T$56,'Liste opérations'!Z101,IF($L$8='Liste opérations'!$AC$56,'Liste opérations'!AI101,IF($L$8='Liste opérations'!$B$109,'Liste opérations'!H154,IF($L$8='Liste opérations'!$K$109,'Liste opérations'!Q154,IF($L$8='Liste opérations'!$T$109,'Liste opérations'!Z154,IF($L$8='Liste opérations'!$AC$109,'Liste opérations'!AI154,IF($L$8='Liste opérations'!$B$162,'Liste opérations'!H207,IF($L$8='Liste opérations'!$T$162,'Liste opérations'!Z207,IF($L$8='Liste opérations'!$AC$162,'Liste opérations'!AI207,IF($L$8='Liste opérations'!$B$233,'Liste opérations'!H278,IF($L$8='Liste opérations'!$K$232,'Liste opérations'!Q277,IF($L$8='Liste opérations'!$T$232,'Liste opérations'!Z277,IF($L$8='Liste opérations'!$AC$232,'Liste opérations'!AI277,IF($L$8='Liste opérations'!$B$56,'Liste opérations'!H101,FALSE))))))))))))))))))))</f>
        <v>0</v>
      </c>
      <c r="R115" s="102" t="b">
        <f>IF('Tableau de comparaison'!$L$8='Liste opérations'!$B$3,'Liste opérations'!I48,IF($L$8='Liste opérations'!$K$3,'Liste opérations'!R48,IF($L$8='Liste opérations'!$T$3,'Liste opérations'!AA48,IF($L$8='Liste opérations'!$AC$3,'Liste opérations'!AJ48,IF($L$8='Liste opérations'!H99,'Liste opérations'!I101,IF($L$8='Liste opérations'!$K$56,'Liste opérations'!R101,IF($L$8='Liste opérations'!$T$56,'Liste opérations'!AA101,IF($L$8='Liste opérations'!$AC$56,'Liste opérations'!AJ101,IF($L$8='Liste opérations'!$B$109,'Liste opérations'!I154,IF($L$8='Liste opérations'!$K$109,'Liste opérations'!R154,IF($L$8='Liste opérations'!$T$109,'Liste opérations'!AA154,IF($L$8='Liste opérations'!$AC$109,'Liste opérations'!AJ154,IF($L$8='Liste opérations'!$B$162,'Liste opérations'!I207,IF($L$8='Liste opérations'!$T$162,'Liste opérations'!AA207,IF($L$8='Liste opérations'!$AC$162,'Liste opérations'!AJ207,IF($L$8='Liste opérations'!$B$233,'Liste opérations'!I278,IF($L$8='Liste opérations'!$K$232,'Liste opérations'!R277,IF($L$8='Liste opérations'!$T$232,'Liste opérations'!AA277,IF($L$8='Liste opérations'!$AC$232,'Liste opérations'!AJ277,IF($L$8='Liste opérations'!$B$56,'Liste opérations'!I101,FALSE))))))))))))))))))))</f>
        <v>0</v>
      </c>
      <c r="S115" s="98" t="b">
        <f>IF('Tableau de comparaison'!$L$8='Liste opérations'!$B$3,'Liste opérations'!J48,IF($L$8='Liste opérations'!$K$3,'Liste opérations'!S48,IF($L$8='Liste opérations'!$T$3,'Liste opérations'!AB48,IF($L$8='Liste opérations'!$AC$3,'Liste opérations'!AK48,IF($L$8='Liste opérations'!I99,'Liste opérations'!J101,IF($L$8='Liste opérations'!$K$56,'Liste opérations'!S101,IF($L$8='Liste opérations'!$T$56,'Liste opérations'!AB101,IF($L$8='Liste opérations'!$AC$56,'Liste opérations'!AK101,IF($L$8='Liste opérations'!$B$109,'Liste opérations'!J154,IF($L$8='Liste opérations'!$K$109,'Liste opérations'!S154,IF($L$8='Liste opérations'!$T$109,'Liste opérations'!AB154,IF($L$8='Liste opérations'!$AC$109,'Liste opérations'!AK154,IF($L$8='Liste opérations'!$B$162,'Liste opérations'!J207,IF($L$8='Liste opérations'!$T$162,'Liste opérations'!AB207,IF($L$8='Liste opérations'!$AC$162,'Liste opérations'!#REF!,IF($L$8='Liste opérations'!$B$233,'Liste opérations'!AK207,IF($L$8='Liste opérations'!$K$232,'Liste opérations'!S277,IF($L$8='Liste opérations'!$T$232,'Liste opérations'!AB277,IF($L$8='Liste opérations'!$AC$232,'Liste opérations'!#REF!,IF($L$8='Liste opérations'!$B$56,'Liste opérations'!J101,FALSE))))))))))))))))))))</f>
        <v>0</v>
      </c>
      <c r="V115" s="11"/>
      <c r="W115" s="11"/>
      <c r="AN115" s="11"/>
      <c r="AO115" s="11"/>
      <c r="AP115" s="11"/>
      <c r="AQ115" s="11"/>
      <c r="AR115" s="11"/>
      <c r="AS115" s="11"/>
      <c r="AT115" s="2"/>
      <c r="AU115" s="2"/>
      <c r="AV115" s="2"/>
      <c r="AW115" s="2"/>
      <c r="AX115" s="2"/>
      <c r="AY115" s="2"/>
      <c r="AZ115" s="2"/>
      <c r="BA115" s="2"/>
      <c r="BB115" s="2"/>
      <c r="BC115" s="2"/>
      <c r="BD115" s="2"/>
      <c r="BE115" s="2"/>
      <c r="BF115" s="2"/>
      <c r="BG115" s="2"/>
      <c r="BH115" s="11"/>
      <c r="BI115" s="11"/>
      <c r="BJ115" s="11"/>
      <c r="BK115" s="11"/>
      <c r="BL115" s="11"/>
      <c r="BM115" s="11"/>
      <c r="BN115" s="11"/>
      <c r="BO115" s="2"/>
      <c r="BP115" s="2"/>
      <c r="BQ115" s="11"/>
      <c r="BR115" s="2"/>
      <c r="BS115" s="2"/>
      <c r="BT115" s="11"/>
      <c r="BU115" s="2"/>
      <c r="BV115" s="2"/>
      <c r="BW115" s="11"/>
      <c r="BX115" s="2"/>
      <c r="BY115" s="2"/>
      <c r="BZ115" s="11"/>
      <c r="CA115" s="2"/>
      <c r="CB115" s="2"/>
      <c r="CC115" s="11"/>
      <c r="CD115" s="2"/>
      <c r="CE115" s="2"/>
    </row>
    <row r="116" spans="2:83" ht="17.25" customHeight="1">
      <c r="B116" s="532"/>
      <c r="C116" s="70"/>
      <c r="D116" s="58"/>
      <c r="E116" s="61"/>
      <c r="F116" s="79"/>
      <c r="G116" s="67"/>
      <c r="H116" s="87"/>
      <c r="I116" s="182"/>
      <c r="K116" s="517"/>
      <c r="L116" s="101" t="b">
        <f>IF('Tableau de comparaison'!$L$8='Liste opérations'!$B$3,'Liste opérations'!C49,IF($L$8='Liste opérations'!$K$3,'Liste opérations'!L49,IF($L$8='Liste opérations'!$T$3,'Liste opérations'!U49,IF($L$8='Liste opérations'!$AC$3,'Liste opérations'!AD49,IF($L$8='Liste opérations'!B100,'Liste opérations'!C102,IF($L$8='Liste opérations'!$K$56,'Liste opérations'!L102,IF($L$8='Liste opérations'!$T$56,'Liste opérations'!U102,IF($L$8='Liste opérations'!$AC$56,'Liste opérations'!AD102,IF($L$8='Liste opérations'!$B$109,'Liste opérations'!C155,IF($L$8='Liste opérations'!$K$109,'Liste opérations'!L155,IF($L$8='Liste opérations'!$T$109,'Liste opérations'!U155,IF($L$8='Liste opérations'!$AC$109,'Liste opérations'!AD155,IF($L$8='Liste opérations'!$B$162,'Liste opérations'!C208,IF($L$8='Liste opérations'!$T$162,'Liste opérations'!U208,IF($L$8='Liste opérations'!$AC$162,'Liste opérations'!AD208,IF($L$8='Liste opérations'!$B$233,'Liste opérations'!C279,IF($L$8='Liste opérations'!$K$232,'Liste opérations'!L278,IF($L$8='Liste opérations'!$T$232,'Liste opérations'!U278,IF($L$8='Liste opérations'!$AC$232,'Liste opérations'!AD278,IF($L$8='Liste opérations'!$B$56,'Liste opérations'!C102,FALSE))))))))))))))))))))</f>
        <v>0</v>
      </c>
      <c r="M116" s="102" t="b">
        <f>IF('Tableau de comparaison'!$L$8='Liste opérations'!$B$3,'Liste opérations'!D49,IF($L$8='Liste opérations'!$K$3,'Liste opérations'!M49,IF($L$8='Liste opérations'!$T$3,'Liste opérations'!V49,IF($L$8='Liste opérations'!$AC$3,'Liste opérations'!AE49,IF($L$8='Liste opérations'!C100,'Liste opérations'!D102,IF($L$8='Liste opérations'!$K$56,'Liste opérations'!M102,IF($L$8='Liste opérations'!$T$56,'Liste opérations'!V102,IF($L$8='Liste opérations'!$AC$56,'Liste opérations'!AE102,IF($L$8='Liste opérations'!$B$109,'Liste opérations'!D155,IF($L$8='Liste opérations'!$K$109,'Liste opérations'!M155,IF($L$8='Liste opérations'!$T$109,'Liste opérations'!V155,IF($L$8='Liste opérations'!$AC$109,'Liste opérations'!AE155,IF($L$8='Liste opérations'!$B$162,'Liste opérations'!D208,IF($L$8='Liste opérations'!$T$162,'Liste opérations'!V208,IF($L$8='Liste opérations'!$AC$162,'Liste opérations'!AE208,IF($L$8='Liste opérations'!$B$233,'Liste opérations'!D279,IF($L$8='Liste opérations'!$K$232,'Liste opérations'!M278,IF($L$8='Liste opérations'!$T$232,'Liste opérations'!V278,IF($L$8='Liste opérations'!$AC$232,'Liste opérations'!AE278,IF($L$8='Liste opérations'!$B$56,'Liste opérations'!D102,FALSE))))))))))))))))))))</f>
        <v>0</v>
      </c>
      <c r="N116" s="102" t="b">
        <f>IF('Tableau de comparaison'!$L$8='Liste opérations'!$B$3,'Liste opérations'!E49,IF($L$8='Liste opérations'!$K$3,'Liste opérations'!N49,IF($L$8='Liste opérations'!$T$3,'Liste opérations'!W49,IF($L$8='Liste opérations'!$AC$3,'Liste opérations'!AF49,IF($L$8='Liste opérations'!D100,'Liste opérations'!E102,IF($L$8='Liste opérations'!$K$56,'Liste opérations'!N102,IF($L$8='Liste opérations'!$T$56,'Liste opérations'!W102,IF($L$8='Liste opérations'!$AC$56,'Liste opérations'!AF102,IF($L$8='Liste opérations'!$B$109,'Liste opérations'!E155,IF($L$8='Liste opérations'!$K$109,'Liste opérations'!N155,IF($L$8='Liste opérations'!$T$109,'Liste opérations'!W155,IF($L$8='Liste opérations'!$AC$109,'Liste opérations'!AF155,IF($L$8='Liste opérations'!$B$162,'Liste opérations'!E208,IF($L$8='Liste opérations'!$T$162,'Liste opérations'!W208,IF($L$8='Liste opérations'!$AC$162,'Liste opérations'!AF208,IF($L$8='Liste opérations'!$B$233,'Liste opérations'!E279,IF($L$8='Liste opérations'!$K$232,'Liste opérations'!N278,IF($L$8='Liste opérations'!$T$232,'Liste opérations'!W278,IF($L$8='Liste opérations'!$AC$232,'Liste opérations'!AF278,IF($L$8='Liste opérations'!$B$56,'Liste opérations'!E102,FALSE))))))))))))))))))))</f>
        <v>0</v>
      </c>
      <c r="O116" s="102" t="b">
        <f>IF('Tableau de comparaison'!$L$8='Liste opérations'!$B$3,'Liste opérations'!F49,IF($L$8='Liste opérations'!$K$3,'Liste opérations'!O49,IF($L$8='Liste opérations'!$T$3,'Liste opérations'!X49,IF($L$8='Liste opérations'!$AC$3,'Liste opérations'!AG49,IF($L$8='Liste opérations'!E100,'Liste opérations'!F102,IF($L$8='Liste opérations'!$K$56,'Liste opérations'!O102,IF($L$8='Liste opérations'!$T$56,'Liste opérations'!X102,IF($L$8='Liste opérations'!$AC$56,'Liste opérations'!AG102,IF($L$8='Liste opérations'!$B$109,'Liste opérations'!F155,IF($L$8='Liste opérations'!$K$109,'Liste opérations'!O155,IF($L$8='Liste opérations'!$T$109,'Liste opérations'!X155,IF($L$8='Liste opérations'!$AC$109,'Liste opérations'!AG155,IF($L$8='Liste opérations'!$B$162,'Liste opérations'!F208,IF($L$8='Liste opérations'!$T$162,'Liste opérations'!X208,IF($L$8='Liste opérations'!$AC$162,'Liste opérations'!AG208,IF($L$8='Liste opérations'!$B$233,'Liste opérations'!F279,IF($L$8='Liste opérations'!$K$232,'Liste opérations'!O278,IF($L$8='Liste opérations'!$T$232,'Liste opérations'!X278,IF($L$8='Liste opérations'!$AC$232,'Liste opérations'!AG278,IF($L$8='Liste opérations'!$B$56,'Liste opérations'!F102,FALSE))))))))))))))))))))</f>
        <v>0</v>
      </c>
      <c r="P116" s="102" t="b">
        <f>IF('Tableau de comparaison'!$L$8='Liste opérations'!$B$3,'Liste opérations'!G49,IF($L$8='Liste opérations'!$K$3,'Liste opérations'!P49,IF($L$8='Liste opérations'!$T$3,'Liste opérations'!Y49,IF($L$8='Liste opérations'!$AC$3,'Liste opérations'!AH49,IF($L$8='Liste opérations'!F100,'Liste opérations'!G102,IF($L$8='Liste opérations'!$K$56,'Liste opérations'!P102,IF($L$8='Liste opérations'!$T$56,'Liste opérations'!Y102,IF($L$8='Liste opérations'!$AC$56,'Liste opérations'!AH102,IF($L$8='Liste opérations'!$B$109,'Liste opérations'!G155,IF($L$8='Liste opérations'!$K$109,'Liste opérations'!P155,IF($L$8='Liste opérations'!$T$109,'Liste opérations'!Y155,IF($L$8='Liste opérations'!$AC$109,'Liste opérations'!AH155,IF($L$8='Liste opérations'!$B$162,'Liste opérations'!G208,IF($L$8='Liste opérations'!$T$162,'Liste opérations'!Y208,IF($L$8='Liste opérations'!$AC$162,'Liste opérations'!AH208,IF($L$8='Liste opérations'!$B$233,'Liste opérations'!G279,IF($L$8='Liste opérations'!$K$232,'Liste opérations'!P278,IF($L$8='Liste opérations'!$T$232,'Liste opérations'!Y278,IF($L$8='Liste opérations'!$AC$232,'Liste opérations'!AH278,IF($L$8='Liste opérations'!$B$56,'Liste opérations'!G102,FALSE))))))))))))))))))))</f>
        <v>0</v>
      </c>
      <c r="Q116" s="102" t="b">
        <f>IF('Tableau de comparaison'!$L$8='Liste opérations'!$B$3,'Liste opérations'!H49,IF($L$8='Liste opérations'!$K$3,'Liste opérations'!Q49,IF($L$8='Liste opérations'!$T$3,'Liste opérations'!Z49,IF($L$8='Liste opérations'!$AC$3,'Liste opérations'!AI49,IF($L$8='Liste opérations'!G100,'Liste opérations'!H102,IF($L$8='Liste opérations'!$K$56,'Liste opérations'!Q102,IF($L$8='Liste opérations'!$T$56,'Liste opérations'!Z102,IF($L$8='Liste opérations'!$AC$56,'Liste opérations'!AI102,IF($L$8='Liste opérations'!$B$109,'Liste opérations'!H155,IF($L$8='Liste opérations'!$K$109,'Liste opérations'!Q155,IF($L$8='Liste opérations'!$T$109,'Liste opérations'!Z155,IF($L$8='Liste opérations'!$AC$109,'Liste opérations'!AI155,IF($L$8='Liste opérations'!$B$162,'Liste opérations'!H208,IF($L$8='Liste opérations'!$T$162,'Liste opérations'!Z208,IF($L$8='Liste opérations'!$AC$162,'Liste opérations'!AI208,IF($L$8='Liste opérations'!$B$233,'Liste opérations'!H279,IF($L$8='Liste opérations'!$K$232,'Liste opérations'!Q278,IF($L$8='Liste opérations'!$T$232,'Liste opérations'!Z278,IF($L$8='Liste opérations'!$AC$232,'Liste opérations'!AI278,IF($L$8='Liste opérations'!$B$56,'Liste opérations'!H102,FALSE))))))))))))))))))))</f>
        <v>0</v>
      </c>
      <c r="R116" s="102" t="b">
        <f>IF('Tableau de comparaison'!$L$8='Liste opérations'!$B$3,'Liste opérations'!I49,IF($L$8='Liste opérations'!$K$3,'Liste opérations'!R49,IF($L$8='Liste opérations'!$T$3,'Liste opérations'!AA49,IF($L$8='Liste opérations'!$AC$3,'Liste opérations'!AJ49,IF($L$8='Liste opérations'!H100,'Liste opérations'!I102,IF($L$8='Liste opérations'!$K$56,'Liste opérations'!R102,IF($L$8='Liste opérations'!$T$56,'Liste opérations'!AA102,IF($L$8='Liste opérations'!$AC$56,'Liste opérations'!AJ102,IF($L$8='Liste opérations'!$B$109,'Liste opérations'!I155,IF($L$8='Liste opérations'!$K$109,'Liste opérations'!R155,IF($L$8='Liste opérations'!$T$109,'Liste opérations'!AA155,IF($L$8='Liste opérations'!$AC$109,'Liste opérations'!AJ155,IF($L$8='Liste opérations'!$B$162,'Liste opérations'!I208,IF($L$8='Liste opérations'!$T$162,'Liste opérations'!AA208,IF($L$8='Liste opérations'!$AC$162,'Liste opérations'!AJ208,IF($L$8='Liste opérations'!$B$233,'Liste opérations'!I279,IF($L$8='Liste opérations'!$K$232,'Liste opérations'!R278,IF($L$8='Liste opérations'!$T$232,'Liste opérations'!AA278,IF($L$8='Liste opérations'!$AC$232,'Liste opérations'!AJ278,IF($L$8='Liste opérations'!$B$56,'Liste opérations'!I102,FALSE))))))))))))))))))))</f>
        <v>0</v>
      </c>
      <c r="S116" s="98" t="b">
        <f>IF('Tableau de comparaison'!$L$8='Liste opérations'!$B$3,'Liste opérations'!J49,IF($L$8='Liste opérations'!$K$3,'Liste opérations'!S49,IF($L$8='Liste opérations'!$T$3,'Liste opérations'!AB49,IF($L$8='Liste opérations'!$AC$3,'Liste opérations'!AK49,IF($L$8='Liste opérations'!I100,'Liste opérations'!J102,IF($L$8='Liste opérations'!$K$56,'Liste opérations'!S102,IF($L$8='Liste opérations'!$T$56,'Liste opérations'!AB102,IF($L$8='Liste opérations'!$AC$56,'Liste opérations'!AK102,IF($L$8='Liste opérations'!$B$109,'Liste opérations'!J155,IF($L$8='Liste opérations'!$K$109,'Liste opérations'!S155,IF($L$8='Liste opérations'!$T$109,'Liste opérations'!AB155,IF($L$8='Liste opérations'!$AC$109,'Liste opérations'!AK155,IF($L$8='Liste opérations'!$B$162,'Liste opérations'!J208,IF($L$8='Liste opérations'!$T$162,'Liste opérations'!AB208,IF($L$8='Liste opérations'!$AC$162,'Liste opérations'!#REF!,IF($L$8='Liste opérations'!$B$233,'Liste opérations'!AK208,IF($L$8='Liste opérations'!$K$232,'Liste opérations'!S278,IF($L$8='Liste opérations'!$T$232,'Liste opérations'!AB278,IF($L$8='Liste opérations'!$AC$232,'Liste opérations'!#REF!,IF($L$8='Liste opérations'!$B$56,'Liste opérations'!J102,FALSE))))))))))))))))))))</f>
        <v>0</v>
      </c>
      <c r="V116" s="11"/>
      <c r="W116" s="11"/>
      <c r="AN116" s="11"/>
      <c r="AO116" s="11"/>
      <c r="AP116" s="11"/>
      <c r="AQ116" s="11"/>
      <c r="AR116" s="11"/>
      <c r="AS116" s="11"/>
      <c r="AT116" s="2"/>
      <c r="AU116" s="2"/>
      <c r="AV116" s="2"/>
      <c r="AW116" s="2"/>
      <c r="AX116" s="2"/>
      <c r="AY116" s="2"/>
      <c r="AZ116" s="2"/>
      <c r="BA116" s="2"/>
      <c r="BB116" s="2"/>
      <c r="BC116" s="2"/>
      <c r="BD116" s="2"/>
      <c r="BE116" s="2"/>
      <c r="BF116" s="2"/>
      <c r="BG116" s="2"/>
      <c r="BH116" s="11"/>
      <c r="BI116" s="11"/>
      <c r="BJ116" s="11"/>
      <c r="BK116" s="11"/>
      <c r="BL116" s="11"/>
      <c r="BM116" s="11"/>
      <c r="BN116" s="11"/>
      <c r="BO116" s="2"/>
      <c r="BP116" s="2"/>
      <c r="BQ116" s="11"/>
      <c r="BR116" s="2"/>
      <c r="BS116" s="2"/>
      <c r="BT116" s="11"/>
      <c r="BU116" s="2"/>
      <c r="BV116" s="2"/>
      <c r="BW116" s="11"/>
      <c r="BX116" s="2"/>
      <c r="BY116" s="2"/>
      <c r="BZ116" s="11"/>
      <c r="CA116" s="2"/>
      <c r="CB116" s="2"/>
      <c r="CC116" s="11"/>
      <c r="CD116" s="2"/>
      <c r="CE116" s="2"/>
    </row>
    <row r="117" spans="2:83" ht="17.25" customHeight="1">
      <c r="B117" s="532"/>
      <c r="C117" s="70"/>
      <c r="D117" s="58"/>
      <c r="E117" s="61"/>
      <c r="F117" s="79"/>
      <c r="G117" s="67"/>
      <c r="H117" s="87"/>
      <c r="I117" s="182"/>
      <c r="K117" s="517"/>
      <c r="L117" s="101" t="b">
        <f>IF('Tableau de comparaison'!$L$8='Liste opérations'!$B$3,'Liste opérations'!C50,IF($L$8='Liste opérations'!$K$3,'Liste opérations'!L50,IF($L$8='Liste opérations'!$T$3,'Liste opérations'!U50,IF($L$8='Liste opérations'!$AC$3,'Liste opérations'!AD50,IF($L$8='Liste opérations'!B101,'Liste opérations'!C103,IF($L$8='Liste opérations'!$K$56,'Liste opérations'!L103,IF($L$8='Liste opérations'!$T$56,'Liste opérations'!U103,IF($L$8='Liste opérations'!$AC$56,'Liste opérations'!AD103,IF($L$8='Liste opérations'!$B$109,'Liste opérations'!C156,IF($L$8='Liste opérations'!$K$109,'Liste opérations'!L156,IF($L$8='Liste opérations'!$T$109,'Liste opérations'!U156,IF($L$8='Liste opérations'!$AC$109,'Liste opérations'!AD156,IF($L$8='Liste opérations'!$B$162,'Liste opérations'!C209,IF($L$8='Liste opérations'!$T$162,'Liste opérations'!U209,IF($L$8='Liste opérations'!$AC$162,'Liste opérations'!AD209,IF($L$8='Liste opérations'!$B$233,'Liste opérations'!C280,IF($L$8='Liste opérations'!$K$232,'Liste opérations'!L279,IF($L$8='Liste opérations'!$T$232,'Liste opérations'!U279,IF($L$8='Liste opérations'!$AC$232,'Liste opérations'!AD279,IF($L$8='Liste opérations'!$B$56,'Liste opérations'!C103,FALSE))))))))))))))))))))</f>
        <v>0</v>
      </c>
      <c r="M117" s="102" t="b">
        <f>IF('Tableau de comparaison'!$L$8='Liste opérations'!$B$3,'Liste opérations'!D50,IF($L$8='Liste opérations'!$K$3,'Liste opérations'!M50,IF($L$8='Liste opérations'!$T$3,'Liste opérations'!V50,IF($L$8='Liste opérations'!$AC$3,'Liste opérations'!AE50,IF($L$8='Liste opérations'!C101,'Liste opérations'!D103,IF($L$8='Liste opérations'!$K$56,'Liste opérations'!M103,IF($L$8='Liste opérations'!$T$56,'Liste opérations'!V103,IF($L$8='Liste opérations'!$AC$56,'Liste opérations'!AE103,IF($L$8='Liste opérations'!$B$109,'Liste opérations'!D156,IF($L$8='Liste opérations'!$K$109,'Liste opérations'!M156,IF($L$8='Liste opérations'!$T$109,'Liste opérations'!V156,IF($L$8='Liste opérations'!$AC$109,'Liste opérations'!AE156,IF($L$8='Liste opérations'!$B$162,'Liste opérations'!D209,IF($L$8='Liste opérations'!$T$162,'Liste opérations'!V209,IF($L$8='Liste opérations'!$AC$162,'Liste opérations'!AE209,IF($L$8='Liste opérations'!$B$233,'Liste opérations'!D280,IF($L$8='Liste opérations'!$K$232,'Liste opérations'!M279,IF($L$8='Liste opérations'!$T$232,'Liste opérations'!V279,IF($L$8='Liste opérations'!$AC$232,'Liste opérations'!AE279,IF($L$8='Liste opérations'!$B$56,'Liste opérations'!D103,FALSE))))))))))))))))))))</f>
        <v>0</v>
      </c>
      <c r="N117" s="102" t="b">
        <f>IF('Tableau de comparaison'!$L$8='Liste opérations'!$B$3,'Liste opérations'!E50,IF($L$8='Liste opérations'!$K$3,'Liste opérations'!N50,IF($L$8='Liste opérations'!$T$3,'Liste opérations'!W50,IF($L$8='Liste opérations'!$AC$3,'Liste opérations'!AF50,IF($L$8='Liste opérations'!D101,'Liste opérations'!E103,IF($L$8='Liste opérations'!$K$56,'Liste opérations'!N103,IF($L$8='Liste opérations'!$T$56,'Liste opérations'!W103,IF($L$8='Liste opérations'!$AC$56,'Liste opérations'!AF103,IF($L$8='Liste opérations'!$B$109,'Liste opérations'!E156,IF($L$8='Liste opérations'!$K$109,'Liste opérations'!N156,IF($L$8='Liste opérations'!$T$109,'Liste opérations'!W156,IF($L$8='Liste opérations'!$AC$109,'Liste opérations'!AF156,IF($L$8='Liste opérations'!$B$162,'Liste opérations'!E209,IF($L$8='Liste opérations'!$T$162,'Liste opérations'!W209,IF($L$8='Liste opérations'!$AC$162,'Liste opérations'!AF209,IF($L$8='Liste opérations'!$B$233,'Liste opérations'!E280,IF($L$8='Liste opérations'!$K$232,'Liste opérations'!N279,IF($L$8='Liste opérations'!$T$232,'Liste opérations'!W279,IF($L$8='Liste opérations'!$AC$232,'Liste opérations'!AF279,IF($L$8='Liste opérations'!$B$56,'Liste opérations'!E103,FALSE))))))))))))))))))))</f>
        <v>0</v>
      </c>
      <c r="O117" s="102" t="b">
        <f>IF('Tableau de comparaison'!$L$8='Liste opérations'!$B$3,'Liste opérations'!F50,IF($L$8='Liste opérations'!$K$3,'Liste opérations'!O50,IF($L$8='Liste opérations'!$T$3,'Liste opérations'!X50,IF($L$8='Liste opérations'!$AC$3,'Liste opérations'!AG50,IF($L$8='Liste opérations'!E101,'Liste opérations'!F103,IF($L$8='Liste opérations'!$K$56,'Liste opérations'!O103,IF($L$8='Liste opérations'!$T$56,'Liste opérations'!X103,IF($L$8='Liste opérations'!$AC$56,'Liste opérations'!AG103,IF($L$8='Liste opérations'!$B$109,'Liste opérations'!F156,IF($L$8='Liste opérations'!$K$109,'Liste opérations'!O156,IF($L$8='Liste opérations'!$T$109,'Liste opérations'!X156,IF($L$8='Liste opérations'!$AC$109,'Liste opérations'!AG156,IF($L$8='Liste opérations'!$B$162,'Liste opérations'!F209,IF($L$8='Liste opérations'!$T$162,'Liste opérations'!X209,IF($L$8='Liste opérations'!$AC$162,'Liste opérations'!AG209,IF($L$8='Liste opérations'!$B$233,'Liste opérations'!F280,IF($L$8='Liste opérations'!$K$232,'Liste opérations'!O279,IF($L$8='Liste opérations'!$T$232,'Liste opérations'!X279,IF($L$8='Liste opérations'!$AC$232,'Liste opérations'!AG279,IF($L$8='Liste opérations'!$B$56,'Liste opérations'!F103,FALSE))))))))))))))))))))</f>
        <v>0</v>
      </c>
      <c r="P117" s="102" t="b">
        <f>IF('Tableau de comparaison'!$L$8='Liste opérations'!$B$3,'Liste opérations'!G50,IF($L$8='Liste opérations'!$K$3,'Liste opérations'!P50,IF($L$8='Liste opérations'!$T$3,'Liste opérations'!Y50,IF($L$8='Liste opérations'!$AC$3,'Liste opérations'!AH50,IF($L$8='Liste opérations'!F101,'Liste opérations'!G103,IF($L$8='Liste opérations'!$K$56,'Liste opérations'!P103,IF($L$8='Liste opérations'!$T$56,'Liste opérations'!Y103,IF($L$8='Liste opérations'!$AC$56,'Liste opérations'!AH103,IF($L$8='Liste opérations'!$B$109,'Liste opérations'!G156,IF($L$8='Liste opérations'!$K$109,'Liste opérations'!P156,IF($L$8='Liste opérations'!$T$109,'Liste opérations'!Y156,IF($L$8='Liste opérations'!$AC$109,'Liste opérations'!AH156,IF($L$8='Liste opérations'!$B$162,'Liste opérations'!G209,IF($L$8='Liste opérations'!$T$162,'Liste opérations'!Y209,IF($L$8='Liste opérations'!$AC$162,'Liste opérations'!AH209,IF($L$8='Liste opérations'!$B$233,'Liste opérations'!G280,IF($L$8='Liste opérations'!$K$232,'Liste opérations'!P279,IF($L$8='Liste opérations'!$T$232,'Liste opérations'!Y279,IF($L$8='Liste opérations'!$AC$232,'Liste opérations'!AH279,IF($L$8='Liste opérations'!$B$56,'Liste opérations'!G103,FALSE))))))))))))))))))))</f>
        <v>0</v>
      </c>
      <c r="Q117" s="102" t="b">
        <f>IF('Tableau de comparaison'!$L$8='Liste opérations'!$B$3,'Liste opérations'!H50,IF($L$8='Liste opérations'!$K$3,'Liste opérations'!Q50,IF($L$8='Liste opérations'!$T$3,'Liste opérations'!Z50,IF($L$8='Liste opérations'!$AC$3,'Liste opérations'!AI50,IF($L$8='Liste opérations'!G101,'Liste opérations'!H103,IF($L$8='Liste opérations'!$K$56,'Liste opérations'!Q103,IF($L$8='Liste opérations'!$T$56,'Liste opérations'!Z103,IF($L$8='Liste opérations'!$AC$56,'Liste opérations'!AI103,IF($L$8='Liste opérations'!$B$109,'Liste opérations'!H156,IF($L$8='Liste opérations'!$K$109,'Liste opérations'!Q156,IF($L$8='Liste opérations'!$T$109,'Liste opérations'!Z156,IF($L$8='Liste opérations'!$AC$109,'Liste opérations'!AI156,IF($L$8='Liste opérations'!$B$162,'Liste opérations'!H209,IF($L$8='Liste opérations'!$T$162,'Liste opérations'!Z209,IF($L$8='Liste opérations'!$AC$162,'Liste opérations'!AI209,IF($L$8='Liste opérations'!$B$233,'Liste opérations'!H280,IF($L$8='Liste opérations'!$K$232,'Liste opérations'!Q279,IF($L$8='Liste opérations'!$T$232,'Liste opérations'!Z279,IF($L$8='Liste opérations'!$AC$232,'Liste opérations'!AI279,IF($L$8='Liste opérations'!$B$56,'Liste opérations'!H103,FALSE))))))))))))))))))))</f>
        <v>0</v>
      </c>
      <c r="R117" s="102" t="b">
        <f>IF('Tableau de comparaison'!$L$8='Liste opérations'!$B$3,'Liste opérations'!I50,IF($L$8='Liste opérations'!$K$3,'Liste opérations'!R50,IF($L$8='Liste opérations'!$T$3,'Liste opérations'!AA50,IF($L$8='Liste opérations'!$AC$3,'Liste opérations'!AJ50,IF($L$8='Liste opérations'!H101,'Liste opérations'!I103,IF($L$8='Liste opérations'!$K$56,'Liste opérations'!R103,IF($L$8='Liste opérations'!$T$56,'Liste opérations'!AA103,IF($L$8='Liste opérations'!$AC$56,'Liste opérations'!AJ103,IF($L$8='Liste opérations'!$B$109,'Liste opérations'!I156,IF($L$8='Liste opérations'!$K$109,'Liste opérations'!R156,IF($L$8='Liste opérations'!$T$109,'Liste opérations'!AA156,IF($L$8='Liste opérations'!$AC$109,'Liste opérations'!AJ156,IF($L$8='Liste opérations'!$B$162,'Liste opérations'!I209,IF($L$8='Liste opérations'!$T$162,'Liste opérations'!AA209,IF($L$8='Liste opérations'!$AC$162,'Liste opérations'!AJ209,IF($L$8='Liste opérations'!$B$233,'Liste opérations'!I280,IF($L$8='Liste opérations'!$K$232,'Liste opérations'!R279,IF($L$8='Liste opérations'!$T$232,'Liste opérations'!AA279,IF($L$8='Liste opérations'!$AC$232,'Liste opérations'!AJ279,IF($L$8='Liste opérations'!$B$56,'Liste opérations'!I103,FALSE))))))))))))))))))))</f>
        <v>0</v>
      </c>
      <c r="S117" s="98" t="b">
        <f>IF('Tableau de comparaison'!$L$8='Liste opérations'!$B$3,'Liste opérations'!J50,IF($L$8='Liste opérations'!$K$3,'Liste opérations'!S50,IF($L$8='Liste opérations'!$T$3,'Liste opérations'!AB50,IF($L$8='Liste opérations'!$AC$3,'Liste opérations'!AK50,IF($L$8='Liste opérations'!I101,'Liste opérations'!J103,IF($L$8='Liste opérations'!$K$56,'Liste opérations'!S103,IF($L$8='Liste opérations'!$T$56,'Liste opérations'!AB103,IF($L$8='Liste opérations'!$AC$56,'Liste opérations'!AK103,IF($L$8='Liste opérations'!$B$109,'Liste opérations'!J156,IF($L$8='Liste opérations'!$K$109,'Liste opérations'!S156,IF($L$8='Liste opérations'!$T$109,'Liste opérations'!AB156,IF($L$8='Liste opérations'!$AC$109,'Liste opérations'!AK156,IF($L$8='Liste opérations'!$B$162,'Liste opérations'!J209,IF($L$8='Liste opérations'!$T$162,'Liste opérations'!AB209,IF($L$8='Liste opérations'!$AC$162,'Liste opérations'!#REF!,IF($L$8='Liste opérations'!$B$233,'Liste opérations'!AK209,IF($L$8='Liste opérations'!$K$232,'Liste opérations'!S279,IF($L$8='Liste opérations'!$T$232,'Liste opérations'!AB279,IF($L$8='Liste opérations'!$AC$232,'Liste opérations'!#REF!,IF($L$8='Liste opérations'!$B$56,'Liste opérations'!J103,FALSE))))))))))))))))))))</f>
        <v>0</v>
      </c>
      <c r="V117" s="11"/>
      <c r="W117" s="11"/>
      <c r="AN117" s="11"/>
      <c r="AO117" s="11"/>
      <c r="AP117" s="11"/>
      <c r="AQ117" s="11"/>
      <c r="AR117" s="11"/>
      <c r="AS117" s="11"/>
      <c r="AT117" s="2"/>
      <c r="AU117" s="2"/>
      <c r="AV117" s="2"/>
      <c r="AW117" s="2"/>
      <c r="AX117" s="2"/>
      <c r="AY117" s="2"/>
      <c r="AZ117" s="2"/>
      <c r="BA117" s="2"/>
      <c r="BB117" s="2"/>
      <c r="BC117" s="2"/>
      <c r="BD117" s="2"/>
      <c r="BE117" s="2"/>
      <c r="BF117" s="2"/>
      <c r="BG117" s="2"/>
      <c r="BH117" s="11"/>
      <c r="BI117" s="11"/>
      <c r="BJ117" s="11"/>
      <c r="BK117" s="11"/>
      <c r="BL117" s="11"/>
      <c r="BM117" s="11"/>
      <c r="BN117" s="11"/>
      <c r="BO117" s="2"/>
      <c r="BP117" s="2"/>
      <c r="BQ117" s="11"/>
      <c r="BR117" s="2"/>
      <c r="BS117" s="2"/>
      <c r="BT117" s="11"/>
      <c r="BU117" s="2"/>
      <c r="BV117" s="2"/>
      <c r="BW117" s="11"/>
      <c r="BX117" s="2"/>
      <c r="BY117" s="2"/>
      <c r="BZ117" s="11"/>
      <c r="CA117" s="2"/>
      <c r="CB117" s="2"/>
      <c r="CC117" s="11"/>
      <c r="CD117" s="2"/>
      <c r="CE117" s="2"/>
    </row>
    <row r="118" spans="2:83" s="34" customFormat="1" ht="17.25" customHeight="1">
      <c r="B118" s="532"/>
      <c r="C118" s="180"/>
      <c r="D118" s="181"/>
      <c r="E118" s="61"/>
      <c r="F118" s="79"/>
      <c r="G118" s="67"/>
      <c r="H118" s="87"/>
      <c r="I118" s="183"/>
      <c r="K118" s="517"/>
      <c r="L118" s="101" t="b">
        <f>IF('Tableau de comparaison'!$L$8='Liste opérations'!$B$3,'Liste opérations'!C51,IF($L$8='Liste opérations'!$K$3,'Liste opérations'!L51,IF($L$8='Liste opérations'!$T$3,'Liste opérations'!U51,IF($L$8='Liste opérations'!$AC$3,'Liste opérations'!AD51,IF($L$8='Liste opérations'!B102,'Liste opérations'!C104,IF($L$8='Liste opérations'!$K$56,'Liste opérations'!L104,IF($L$8='Liste opérations'!$T$56,'Liste opérations'!U104,IF($L$8='Liste opérations'!$AC$56,'Liste opérations'!AD104,IF($L$8='Liste opérations'!$B$109,'Liste opérations'!C157,IF($L$8='Liste opérations'!$K$109,'Liste opérations'!L157,IF($L$8='Liste opérations'!$T$109,'Liste opérations'!U157,IF($L$8='Liste opérations'!$AC$109,'Liste opérations'!AD157,IF($L$8='Liste opérations'!$B$162,'Liste opérations'!C210,IF($L$8='Liste opérations'!$T$162,'Liste opérations'!U210,IF($L$8='Liste opérations'!$AC$162,'Liste opérations'!AD210,IF($L$8='Liste opérations'!$B$233,'Liste opérations'!C281,IF($L$8='Liste opérations'!$K$232,'Liste opérations'!L280,IF($L$8='Liste opérations'!$T$232,'Liste opérations'!U280,IF($L$8='Liste opérations'!$AC$232,'Liste opérations'!AD280,IF($L$8='Liste opérations'!$B$56,'Liste opérations'!C104,FALSE))))))))))))))))))))</f>
        <v>0</v>
      </c>
      <c r="M118" s="102" t="b">
        <f>IF('Tableau de comparaison'!$L$8='Liste opérations'!$B$3,'Liste opérations'!D51,IF($L$8='Liste opérations'!$K$3,'Liste opérations'!M51,IF($L$8='Liste opérations'!$T$3,'Liste opérations'!V51,IF($L$8='Liste opérations'!$AC$3,'Liste opérations'!AE51,IF($L$8='Liste opérations'!C102,'Liste opérations'!D104,IF($L$8='Liste opérations'!$K$56,'Liste opérations'!M104,IF($L$8='Liste opérations'!$T$56,'Liste opérations'!V104,IF($L$8='Liste opérations'!$AC$56,'Liste opérations'!AE104,IF($L$8='Liste opérations'!$B$109,'Liste opérations'!D157,IF($L$8='Liste opérations'!$K$109,'Liste opérations'!M157,IF($L$8='Liste opérations'!$T$109,'Liste opérations'!V157,IF($L$8='Liste opérations'!$AC$109,'Liste opérations'!AE157,IF($L$8='Liste opérations'!$B$162,'Liste opérations'!D210,IF($L$8='Liste opérations'!$T$162,'Liste opérations'!V210,IF($L$8='Liste opérations'!$AC$162,'Liste opérations'!AE210,IF($L$8='Liste opérations'!$B$233,'Liste opérations'!D281,IF($L$8='Liste opérations'!$K$232,'Liste opérations'!M280,IF($L$8='Liste opérations'!$T$232,'Liste opérations'!V280,IF($L$8='Liste opérations'!$AC$232,'Liste opérations'!AE280,IF($L$8='Liste opérations'!$B$56,'Liste opérations'!D104,FALSE))))))))))))))))))))</f>
        <v>0</v>
      </c>
      <c r="N118" s="102" t="b">
        <f>IF('Tableau de comparaison'!$L$8='Liste opérations'!$B$3,'Liste opérations'!E51,IF($L$8='Liste opérations'!$K$3,'Liste opérations'!N51,IF($L$8='Liste opérations'!$T$3,'Liste opérations'!W51,IF($L$8='Liste opérations'!$AC$3,'Liste opérations'!AF51,IF($L$8='Liste opérations'!D102,'Liste opérations'!E104,IF($L$8='Liste opérations'!$K$56,'Liste opérations'!N104,IF($L$8='Liste opérations'!$T$56,'Liste opérations'!W104,IF($L$8='Liste opérations'!$AC$56,'Liste opérations'!AF104,IF($L$8='Liste opérations'!$B$109,'Liste opérations'!E157,IF($L$8='Liste opérations'!$K$109,'Liste opérations'!N157,IF($L$8='Liste opérations'!$T$109,'Liste opérations'!W157,IF($L$8='Liste opérations'!$AC$109,'Liste opérations'!AF157,IF($L$8='Liste opérations'!$B$162,'Liste opérations'!E210,IF($L$8='Liste opérations'!$T$162,'Liste opérations'!W210,IF($L$8='Liste opérations'!$AC$162,'Liste opérations'!AF210,IF($L$8='Liste opérations'!$B$233,'Liste opérations'!E281,IF($L$8='Liste opérations'!$K$232,'Liste opérations'!N280,IF($L$8='Liste opérations'!$T$232,'Liste opérations'!W280,IF($L$8='Liste opérations'!$AC$232,'Liste opérations'!AF280,IF($L$8='Liste opérations'!$B$56,'Liste opérations'!E104,FALSE))))))))))))))))))))</f>
        <v>0</v>
      </c>
      <c r="O118" s="102" t="b">
        <f>IF('Tableau de comparaison'!$L$8='Liste opérations'!$B$3,'Liste opérations'!F51,IF($L$8='Liste opérations'!$K$3,'Liste opérations'!O51,IF($L$8='Liste opérations'!$T$3,'Liste opérations'!X51,IF($L$8='Liste opérations'!$AC$3,'Liste opérations'!AG51,IF($L$8='Liste opérations'!E102,'Liste opérations'!F104,IF($L$8='Liste opérations'!$K$56,'Liste opérations'!O104,IF($L$8='Liste opérations'!$T$56,'Liste opérations'!X104,IF($L$8='Liste opérations'!$AC$56,'Liste opérations'!AG104,IF($L$8='Liste opérations'!$B$109,'Liste opérations'!F157,IF($L$8='Liste opérations'!$K$109,'Liste opérations'!O157,IF($L$8='Liste opérations'!$T$109,'Liste opérations'!X157,IF($L$8='Liste opérations'!$AC$109,'Liste opérations'!AG157,IF($L$8='Liste opérations'!$B$162,'Liste opérations'!F210,IF($L$8='Liste opérations'!$T$162,'Liste opérations'!X210,IF($L$8='Liste opérations'!$AC$162,'Liste opérations'!AG210,IF($L$8='Liste opérations'!$B$233,'Liste opérations'!F281,IF($L$8='Liste opérations'!$K$232,'Liste opérations'!O280,IF($L$8='Liste opérations'!$T$232,'Liste opérations'!X280,IF($L$8='Liste opérations'!$AC$232,'Liste opérations'!AG280,IF($L$8='Liste opérations'!$B$56,'Liste opérations'!F104,FALSE))))))))))))))))))))</f>
        <v>0</v>
      </c>
      <c r="P118" s="102" t="b">
        <f>IF('Tableau de comparaison'!$L$8='Liste opérations'!$B$3,'Liste opérations'!G51,IF($L$8='Liste opérations'!$K$3,'Liste opérations'!P51,IF($L$8='Liste opérations'!$T$3,'Liste opérations'!Y51,IF($L$8='Liste opérations'!$AC$3,'Liste opérations'!AH51,IF($L$8='Liste opérations'!F102,'Liste opérations'!G104,IF($L$8='Liste opérations'!$K$56,'Liste opérations'!P104,IF($L$8='Liste opérations'!$T$56,'Liste opérations'!Y104,IF($L$8='Liste opérations'!$AC$56,'Liste opérations'!AH104,IF($L$8='Liste opérations'!$B$109,'Liste opérations'!G157,IF($L$8='Liste opérations'!$K$109,'Liste opérations'!P157,IF($L$8='Liste opérations'!$T$109,'Liste opérations'!Y157,IF($L$8='Liste opérations'!$AC$109,'Liste opérations'!AH157,IF($L$8='Liste opérations'!$B$162,'Liste opérations'!G210,IF($L$8='Liste opérations'!$T$162,'Liste opérations'!Y210,IF($L$8='Liste opérations'!$AC$162,'Liste opérations'!AH210,IF($L$8='Liste opérations'!$B$233,'Liste opérations'!G281,IF($L$8='Liste opérations'!$K$232,'Liste opérations'!P280,IF($L$8='Liste opérations'!$T$232,'Liste opérations'!Y280,IF($L$8='Liste opérations'!$AC$232,'Liste opérations'!AH280,IF($L$8='Liste opérations'!$B$56,'Liste opérations'!G104,FALSE))))))))))))))))))))</f>
        <v>0</v>
      </c>
      <c r="Q118" s="102" t="b">
        <f>IF('Tableau de comparaison'!$L$8='Liste opérations'!$B$3,'Liste opérations'!H51,IF($L$8='Liste opérations'!$K$3,'Liste opérations'!Q51,IF($L$8='Liste opérations'!$T$3,'Liste opérations'!Z51,IF($L$8='Liste opérations'!$AC$3,'Liste opérations'!AI51,IF($L$8='Liste opérations'!G102,'Liste opérations'!H104,IF($L$8='Liste opérations'!$K$56,'Liste opérations'!Q104,IF($L$8='Liste opérations'!$T$56,'Liste opérations'!Z104,IF($L$8='Liste opérations'!$AC$56,'Liste opérations'!AI104,IF($L$8='Liste opérations'!$B$109,'Liste opérations'!H157,IF($L$8='Liste opérations'!$K$109,'Liste opérations'!Q157,IF($L$8='Liste opérations'!$T$109,'Liste opérations'!Z157,IF($L$8='Liste opérations'!$AC$109,'Liste opérations'!AI157,IF($L$8='Liste opérations'!$B$162,'Liste opérations'!H210,IF($L$8='Liste opérations'!$T$162,'Liste opérations'!Z210,IF($L$8='Liste opérations'!$AC$162,'Liste opérations'!AI210,IF($L$8='Liste opérations'!$B$233,'Liste opérations'!H281,IF($L$8='Liste opérations'!$K$232,'Liste opérations'!Q280,IF($L$8='Liste opérations'!$T$232,'Liste opérations'!Z280,IF($L$8='Liste opérations'!$AC$232,'Liste opérations'!AI280,IF($L$8='Liste opérations'!$B$56,'Liste opérations'!H104,FALSE))))))))))))))))))))</f>
        <v>0</v>
      </c>
      <c r="R118" s="102" t="b">
        <f>IF('Tableau de comparaison'!$L$8='Liste opérations'!$B$3,'Liste opérations'!I51,IF($L$8='Liste opérations'!$K$3,'Liste opérations'!R51,IF($L$8='Liste opérations'!$T$3,'Liste opérations'!AA51,IF($L$8='Liste opérations'!$AC$3,'Liste opérations'!AJ51,IF($L$8='Liste opérations'!H102,'Liste opérations'!I104,IF($L$8='Liste opérations'!$K$56,'Liste opérations'!R104,IF($L$8='Liste opérations'!$T$56,'Liste opérations'!AA104,IF($L$8='Liste opérations'!$AC$56,'Liste opérations'!AJ104,IF($L$8='Liste opérations'!$B$109,'Liste opérations'!I157,IF($L$8='Liste opérations'!$K$109,'Liste opérations'!R157,IF($L$8='Liste opérations'!$T$109,'Liste opérations'!AA157,IF($L$8='Liste opérations'!$AC$109,'Liste opérations'!AJ157,IF($L$8='Liste opérations'!$B$162,'Liste opérations'!I210,IF($L$8='Liste opérations'!$T$162,'Liste opérations'!AA210,IF($L$8='Liste opérations'!$AC$162,'Liste opérations'!AJ210,IF($L$8='Liste opérations'!$B$233,'Liste opérations'!I281,IF($L$8='Liste opérations'!$K$232,'Liste opérations'!R280,IF($L$8='Liste opérations'!$T$232,'Liste opérations'!AA280,IF($L$8='Liste opérations'!$AC$232,'Liste opérations'!AJ280,IF($L$8='Liste opérations'!$B$56,'Liste opérations'!I104,FALSE))))))))))))))))))))</f>
        <v>0</v>
      </c>
      <c r="S118" s="98" t="b">
        <f>IF('Tableau de comparaison'!$L$8='Liste opérations'!$B$3,'Liste opérations'!J51,IF($L$8='Liste opérations'!$K$3,'Liste opérations'!S51,IF($L$8='Liste opérations'!$T$3,'Liste opérations'!AB51,IF($L$8='Liste opérations'!$AC$3,'Liste opérations'!AK51,IF($L$8='Liste opérations'!I102,'Liste opérations'!J104,IF($L$8='Liste opérations'!$K$56,'Liste opérations'!S104,IF($L$8='Liste opérations'!$T$56,'Liste opérations'!AB104,IF($L$8='Liste opérations'!$AC$56,'Liste opérations'!AK104,IF($L$8='Liste opérations'!$B$109,'Liste opérations'!J157,IF($L$8='Liste opérations'!$K$109,'Liste opérations'!S157,IF($L$8='Liste opérations'!$T$109,'Liste opérations'!AB157,IF($L$8='Liste opérations'!$AC$109,'Liste opérations'!AK157,IF($L$8='Liste opérations'!$B$162,'Liste opérations'!J210,IF($L$8='Liste opérations'!$T$162,'Liste opérations'!AB210,IF($L$8='Liste opérations'!$AC$162,'Liste opérations'!#REF!,IF($L$8='Liste opérations'!$B$233,'Liste opérations'!AK210,IF($L$8='Liste opérations'!$K$232,'Liste opérations'!S280,IF($L$8='Liste opérations'!$T$232,'Liste opérations'!AB280,IF($L$8='Liste opérations'!$AC$232,'Liste opérations'!#REF!,IF($L$8='Liste opérations'!$B$56,'Liste opérations'!J104,FALSE))))))))))))))))))))</f>
        <v>0</v>
      </c>
      <c r="V118" s="90"/>
      <c r="W118" s="90"/>
      <c r="AN118" s="90"/>
      <c r="AO118" s="90"/>
      <c r="AP118" s="90"/>
      <c r="AQ118" s="90"/>
      <c r="AR118" s="90"/>
      <c r="AS118" s="90"/>
      <c r="AT118" s="91"/>
      <c r="AU118" s="91"/>
      <c r="AV118" s="91"/>
      <c r="AW118" s="91"/>
      <c r="AX118" s="91"/>
      <c r="AY118" s="91"/>
      <c r="AZ118" s="91"/>
      <c r="BA118" s="91"/>
      <c r="BB118" s="91"/>
      <c r="BC118" s="91"/>
      <c r="BD118" s="91"/>
      <c r="BE118" s="91"/>
      <c r="BF118" s="91"/>
      <c r="BG118" s="91"/>
      <c r="BH118" s="90"/>
      <c r="BI118" s="90"/>
      <c r="BJ118" s="90"/>
      <c r="BK118" s="90"/>
      <c r="BL118" s="90"/>
      <c r="BM118" s="90"/>
      <c r="BN118" s="90"/>
      <c r="BO118" s="91"/>
      <c r="BP118" s="91"/>
      <c r="BQ118" s="90"/>
      <c r="BR118" s="91"/>
      <c r="BS118" s="91"/>
      <c r="BT118" s="90"/>
      <c r="BU118" s="91"/>
      <c r="BV118" s="91"/>
      <c r="BW118" s="90"/>
      <c r="BX118" s="91"/>
      <c r="BY118" s="91"/>
      <c r="BZ118" s="90"/>
      <c r="CA118" s="91"/>
      <c r="CB118" s="91"/>
      <c r="CC118" s="90"/>
      <c r="CD118" s="91"/>
      <c r="CE118" s="91"/>
    </row>
    <row r="119" spans="2:83" ht="17.25" customHeight="1" thickBot="1">
      <c r="B119" s="533"/>
      <c r="C119" s="71"/>
      <c r="D119" s="59"/>
      <c r="E119" s="62"/>
      <c r="F119" s="65"/>
      <c r="G119" s="68"/>
      <c r="H119" s="123"/>
      <c r="I119" s="184"/>
      <c r="K119" s="518"/>
      <c r="L119" s="107" t="b">
        <f>IF('Tableau de comparaison'!$L$8='Liste opérations'!$B$3,'Liste opérations'!C52,IF($L$8='Liste opérations'!$K$3,'Liste opérations'!L52,IF($L$8='Liste opérations'!$T$3,'Liste opérations'!U52,IF($L$8='Liste opérations'!$AC$3,'Liste opérations'!AD52,IF($L$8='Liste opérations'!B103,'Liste opérations'!C105,IF($L$8='Liste opérations'!$K$56,'Liste opérations'!L105,IF($L$8='Liste opérations'!$T$56,'Liste opérations'!U105,IF($L$8='Liste opérations'!$AC$56,'Liste opérations'!AD105,IF($L$8='Liste opérations'!$B$109,'Liste opérations'!C158,IF($L$8='Liste opérations'!$K$109,'Liste opérations'!L158,IF($L$8='Liste opérations'!$T$109,'Liste opérations'!U158,IF($L$8='Liste opérations'!$AC$109,'Liste opérations'!AD158,IF($L$8='Liste opérations'!$B$162,'Liste opérations'!C211,IF($L$8='Liste opérations'!$T$162,'Liste opérations'!U211,IF($L$8='Liste opérations'!$AC$162,'Liste opérations'!AD211,IF($L$8='Liste opérations'!$B$233,'Liste opérations'!C282,IF($L$8='Liste opérations'!$K$232,'Liste opérations'!L281,IF($L$8='Liste opérations'!$T$232,'Liste opérations'!U281,IF($L$8='Liste opérations'!$AC$232,'Liste opérations'!AD281,IF($L$8='Liste opérations'!$B$56,'Liste opérations'!C105,FALSE))))))))))))))))))))</f>
        <v>0</v>
      </c>
      <c r="M119" s="191" t="b">
        <f>IF('Tableau de comparaison'!$L$8='Liste opérations'!$B$3,'Liste opérations'!D52,IF($L$8='Liste opérations'!$K$3,'Liste opérations'!M52,IF($L$8='Liste opérations'!$T$3,'Liste opérations'!V52,IF($L$8='Liste opérations'!$AC$3,'Liste opérations'!AE52,IF($L$8='Liste opérations'!C103,'Liste opérations'!D105,IF($L$8='Liste opérations'!$K$56,'Liste opérations'!M105,IF($L$8='Liste opérations'!$T$56,'Liste opérations'!V105,IF($L$8='Liste opérations'!$AC$56,'Liste opérations'!AE105,IF($L$8='Liste opérations'!$B$109,'Liste opérations'!D158,IF($L$8='Liste opérations'!$K$109,'Liste opérations'!M158,IF($L$8='Liste opérations'!$T$109,'Liste opérations'!V158,IF($L$8='Liste opérations'!$AC$109,'Liste opérations'!AE158,IF($L$8='Liste opérations'!$B$162,'Liste opérations'!D211,IF($L$8='Liste opérations'!$T$162,'Liste opérations'!V211,IF($L$8='Liste opérations'!$AC$162,'Liste opérations'!AE211,IF($L$8='Liste opérations'!$B$233,'Liste opérations'!D282,IF($L$8='Liste opérations'!$K$232,'Liste opérations'!M281,IF($L$8='Liste opérations'!$T$232,'Liste opérations'!V281,IF($L$8='Liste opérations'!$AC$232,'Liste opérations'!AE281,IF($L$8='Liste opérations'!$B$56,'Liste opérations'!D105,FALSE))))))))))))))))))))</f>
        <v>0</v>
      </c>
      <c r="N119" s="191" t="b">
        <f>IF('Tableau de comparaison'!$L$8='Liste opérations'!$B$3,'Liste opérations'!E52,IF($L$8='Liste opérations'!$K$3,'Liste opérations'!N52,IF($L$8='Liste opérations'!$T$3,'Liste opérations'!W52,IF($L$8='Liste opérations'!$AC$3,'Liste opérations'!AF52,IF($L$8='Liste opérations'!D103,'Liste opérations'!E105,IF($L$8='Liste opérations'!$K$56,'Liste opérations'!N105,IF($L$8='Liste opérations'!$T$56,'Liste opérations'!W105,IF($L$8='Liste opérations'!$AC$56,'Liste opérations'!AF105,IF($L$8='Liste opérations'!$B$109,'Liste opérations'!E158,IF($L$8='Liste opérations'!$K$109,'Liste opérations'!N158,IF($L$8='Liste opérations'!$T$109,'Liste opérations'!W158,IF($L$8='Liste opérations'!$AC$109,'Liste opérations'!AF158,IF($L$8='Liste opérations'!$B$162,'Liste opérations'!E211,IF($L$8='Liste opérations'!$T$162,'Liste opérations'!W211,IF($L$8='Liste opérations'!$AC$162,'Liste opérations'!AF211,IF($L$8='Liste opérations'!$B$233,'Liste opérations'!E282,IF($L$8='Liste opérations'!$K$232,'Liste opérations'!N281,IF($L$8='Liste opérations'!$T$232,'Liste opérations'!W281,IF($L$8='Liste opérations'!$AC$232,'Liste opérations'!AF281,IF($L$8='Liste opérations'!$B$56,'Liste opérations'!E105,FALSE))))))))))))))))))))</f>
        <v>0</v>
      </c>
      <c r="O119" s="191" t="b">
        <f>IF('Tableau de comparaison'!$L$8='Liste opérations'!$B$3,'Liste opérations'!F52,IF($L$8='Liste opérations'!$K$3,'Liste opérations'!O52,IF($L$8='Liste opérations'!$T$3,'Liste opérations'!X52,IF($L$8='Liste opérations'!$AC$3,'Liste opérations'!AG52,IF($L$8='Liste opérations'!E103,'Liste opérations'!F105,IF($L$8='Liste opérations'!$K$56,'Liste opérations'!O105,IF($L$8='Liste opérations'!$T$56,'Liste opérations'!X105,IF($L$8='Liste opérations'!$AC$56,'Liste opérations'!AG105,IF($L$8='Liste opérations'!$B$109,'Liste opérations'!F158,IF($L$8='Liste opérations'!$K$109,'Liste opérations'!O158,IF($L$8='Liste opérations'!$T$109,'Liste opérations'!X158,IF($L$8='Liste opérations'!$AC$109,'Liste opérations'!AG158,IF($L$8='Liste opérations'!$B$162,'Liste opérations'!F211,IF($L$8='Liste opérations'!$T$162,'Liste opérations'!X211,IF($L$8='Liste opérations'!$AC$162,'Liste opérations'!AG211,IF($L$8='Liste opérations'!$B$233,'Liste opérations'!F282,IF($L$8='Liste opérations'!$K$232,'Liste opérations'!O281,IF($L$8='Liste opérations'!$T$232,'Liste opérations'!X281,IF($L$8='Liste opérations'!$AC$232,'Liste opérations'!AG281,IF($L$8='Liste opérations'!$B$56,'Liste opérations'!F105,FALSE))))))))))))))))))))</f>
        <v>0</v>
      </c>
      <c r="P119" s="191" t="b">
        <f>IF('Tableau de comparaison'!$L$8='Liste opérations'!$B$3,'Liste opérations'!G52,IF($L$8='Liste opérations'!$K$3,'Liste opérations'!P52,IF($L$8='Liste opérations'!$T$3,'Liste opérations'!Y52,IF($L$8='Liste opérations'!$AC$3,'Liste opérations'!AH52,IF($L$8='Liste opérations'!F103,'Liste opérations'!G105,IF($L$8='Liste opérations'!$K$56,'Liste opérations'!P105,IF($L$8='Liste opérations'!$T$56,'Liste opérations'!Y105,IF($L$8='Liste opérations'!$AC$56,'Liste opérations'!AH105,IF($L$8='Liste opérations'!$B$109,'Liste opérations'!G158,IF($L$8='Liste opérations'!$K$109,'Liste opérations'!P158,IF($L$8='Liste opérations'!$T$109,'Liste opérations'!Y158,IF($L$8='Liste opérations'!$AC$109,'Liste opérations'!AH158,IF($L$8='Liste opérations'!$B$162,'Liste opérations'!G211,IF($L$8='Liste opérations'!$T$162,'Liste opérations'!Y211,IF($L$8='Liste opérations'!$AC$162,'Liste opérations'!AH211,IF($L$8='Liste opérations'!$B$233,'Liste opérations'!G282,IF($L$8='Liste opérations'!$K$232,'Liste opérations'!P281,IF($L$8='Liste opérations'!$T$232,'Liste opérations'!Y281,IF($L$8='Liste opérations'!$AC$232,'Liste opérations'!AH281,IF($L$8='Liste opérations'!$B$56,'Liste opérations'!G105,FALSE))))))))))))))))))))</f>
        <v>0</v>
      </c>
      <c r="Q119" s="191" t="b">
        <f>IF('Tableau de comparaison'!$L$8='Liste opérations'!$B$3,'Liste opérations'!H52,IF($L$8='Liste opérations'!$K$3,'Liste opérations'!Q52,IF($L$8='Liste opérations'!$T$3,'Liste opérations'!Z52,IF($L$8='Liste opérations'!$AC$3,'Liste opérations'!AI52,IF($L$8='Liste opérations'!G103,'Liste opérations'!H105,IF($L$8='Liste opérations'!$K$56,'Liste opérations'!Q105,IF($L$8='Liste opérations'!$T$56,'Liste opérations'!Z105,IF($L$8='Liste opérations'!$AC$56,'Liste opérations'!AI105,IF($L$8='Liste opérations'!$B$109,'Liste opérations'!H158,IF($L$8='Liste opérations'!$K$109,'Liste opérations'!Q158,IF($L$8='Liste opérations'!$T$109,'Liste opérations'!Z158,IF($L$8='Liste opérations'!$AC$109,'Liste opérations'!AI158,IF($L$8='Liste opérations'!$B$162,'Liste opérations'!H211,IF($L$8='Liste opérations'!$T$162,'Liste opérations'!Z211,IF($L$8='Liste opérations'!$AC$162,'Liste opérations'!AI211,IF($L$8='Liste opérations'!$B$233,'Liste opérations'!H282,IF($L$8='Liste opérations'!$K$232,'Liste opérations'!Q281,IF($L$8='Liste opérations'!$T$232,'Liste opérations'!Z281,IF($L$8='Liste opérations'!$AC$232,'Liste opérations'!AI281,IF($L$8='Liste opérations'!$B$56,'Liste opérations'!H105,FALSE))))))))))))))))))))</f>
        <v>0</v>
      </c>
      <c r="R119" s="191" t="b">
        <f>IF('Tableau de comparaison'!$L$8='Liste opérations'!$B$3,'Liste opérations'!I52,IF($L$8='Liste opérations'!$K$3,'Liste opérations'!R52,IF($L$8='Liste opérations'!$T$3,'Liste opérations'!AA52,IF($L$8='Liste opérations'!$AC$3,'Liste opérations'!AJ52,IF($L$8='Liste opérations'!H103,'Liste opérations'!I105,IF($L$8='Liste opérations'!$K$56,'Liste opérations'!R105,IF($L$8='Liste opérations'!$T$56,'Liste opérations'!AA105,IF($L$8='Liste opérations'!$AC$56,'Liste opérations'!AJ105,IF($L$8='Liste opérations'!$B$109,'Liste opérations'!I158,IF($L$8='Liste opérations'!$K$109,'Liste opérations'!R158,IF($L$8='Liste opérations'!$T$109,'Liste opérations'!AA158,IF($L$8='Liste opérations'!$AC$109,'Liste opérations'!AJ158,IF($L$8='Liste opérations'!$B$162,'Liste opérations'!I211,IF($L$8='Liste opérations'!$T$162,'Liste opérations'!AA211,IF($L$8='Liste opérations'!$AC$162,'Liste opérations'!AJ211,IF($L$8='Liste opérations'!$B$233,'Liste opérations'!I282,IF($L$8='Liste opérations'!$K$232,'Liste opérations'!R281,IF($L$8='Liste opérations'!$T$232,'Liste opérations'!AA281,IF($L$8='Liste opérations'!$AC$232,'Liste opérations'!AJ281,IF($L$8='Liste opérations'!$B$56,'Liste opérations'!I105,FALSE))))))))))))))))))))</f>
        <v>0</v>
      </c>
      <c r="S119" s="108" t="b">
        <f>IF('Tableau de comparaison'!$L$8='Liste opérations'!$B$3,'Liste opérations'!J52,IF($L$8='Liste opérations'!$K$3,'Liste opérations'!S52,IF($L$8='Liste opérations'!$T$3,'Liste opérations'!AB52,IF($L$8='Liste opérations'!$AC$3,'Liste opérations'!AK52,IF($L$8='Liste opérations'!I103,'Liste opérations'!J105,IF($L$8='Liste opérations'!$K$56,'Liste opérations'!S105,IF($L$8='Liste opérations'!$T$56,'Liste opérations'!AB105,IF($L$8='Liste opérations'!$AC$56,'Liste opérations'!AK105,IF($L$8='Liste opérations'!$B$109,'Liste opérations'!J158,IF($L$8='Liste opérations'!$K$109,'Liste opérations'!S158,IF($L$8='Liste opérations'!$T$109,'Liste opérations'!AB158,IF($L$8='Liste opérations'!$AC$109,'Liste opérations'!AK158,IF($L$8='Liste opérations'!$B$162,'Liste opérations'!J211,IF($L$8='Liste opérations'!$T$162,'Liste opérations'!AB211,IF($L$8='Liste opérations'!$AC$162,'Liste opérations'!#REF!,IF($L$8='Liste opérations'!$B$233,'Liste opérations'!AK211,IF($L$8='Liste opérations'!$K$232,'Liste opérations'!S281,IF($L$8='Liste opérations'!$T$232,'Liste opérations'!AB281,IF($L$8='Liste opérations'!$AC$232,'Liste opérations'!#REF!,IF($L$8='Liste opérations'!$B$56,'Liste opérations'!J105,FALSE))))))))))))))))))))</f>
        <v>0</v>
      </c>
      <c r="V119" s="11"/>
      <c r="W119" s="11"/>
      <c r="AN119" s="11"/>
      <c r="AO119" s="11"/>
      <c r="AP119" s="11"/>
      <c r="AQ119" s="11"/>
      <c r="AR119" s="11"/>
      <c r="AS119" s="11"/>
      <c r="AT119" s="2"/>
      <c r="AU119" s="2"/>
      <c r="AV119" s="2"/>
      <c r="AW119" s="2"/>
      <c r="AX119" s="2"/>
      <c r="AY119" s="2"/>
      <c r="AZ119" s="2"/>
      <c r="BA119" s="2"/>
      <c r="BB119" s="2"/>
      <c r="BC119" s="2"/>
      <c r="BD119" s="2"/>
      <c r="BE119" s="2"/>
      <c r="BF119" s="2"/>
      <c r="BG119" s="2"/>
      <c r="BH119" s="11"/>
      <c r="BI119" s="11"/>
      <c r="BJ119" s="11"/>
      <c r="BK119" s="11"/>
      <c r="BL119" s="11"/>
      <c r="BM119" s="11"/>
      <c r="BN119" s="11"/>
      <c r="BO119" s="2"/>
      <c r="BP119" s="2"/>
      <c r="BQ119" s="11"/>
      <c r="BR119" s="2"/>
      <c r="BS119" s="2"/>
      <c r="BT119" s="11"/>
      <c r="BU119" s="2"/>
      <c r="BV119" s="2"/>
      <c r="BW119" s="11"/>
      <c r="BX119" s="2"/>
      <c r="BY119" s="2"/>
      <c r="BZ119" s="11"/>
      <c r="CA119" s="2"/>
      <c r="CB119" s="2"/>
      <c r="CC119" s="11"/>
      <c r="CD119" s="2"/>
      <c r="CE119" s="2"/>
    </row>
    <row r="120" spans="2:83" ht="17.25" customHeight="1">
      <c r="K120" s="4"/>
      <c r="L120" s="4"/>
      <c r="M120" s="4"/>
      <c r="N120" s="4"/>
      <c r="O120" s="4"/>
      <c r="P120" s="4"/>
      <c r="Q120" s="4"/>
      <c r="R120" s="4"/>
      <c r="V120" s="11"/>
      <c r="W120" s="11"/>
      <c r="AN120" s="11"/>
      <c r="AO120" s="11"/>
      <c r="AP120" s="11"/>
      <c r="AQ120" s="11"/>
      <c r="AR120" s="11"/>
      <c r="AS120" s="11"/>
      <c r="AT120" s="2"/>
      <c r="AU120" s="2"/>
      <c r="AV120" s="2"/>
      <c r="AW120" s="2"/>
      <c r="AX120" s="2"/>
      <c r="AY120" s="2"/>
      <c r="AZ120" s="2"/>
      <c r="BA120" s="2"/>
      <c r="BB120" s="2"/>
      <c r="BC120" s="2"/>
      <c r="BD120" s="2"/>
      <c r="BE120" s="2"/>
      <c r="BF120" s="2"/>
      <c r="BG120" s="2"/>
      <c r="BH120" s="11"/>
      <c r="BI120" s="11"/>
      <c r="BJ120" s="11"/>
      <c r="BK120" s="11"/>
      <c r="BL120" s="11"/>
      <c r="BM120" s="11"/>
      <c r="BN120" s="11"/>
      <c r="BO120" s="2"/>
      <c r="BP120" s="2"/>
      <c r="BQ120" s="11"/>
      <c r="BR120" s="2"/>
      <c r="BS120" s="2"/>
      <c r="BT120" s="11"/>
      <c r="BU120" s="2"/>
      <c r="BV120" s="2"/>
      <c r="BW120" s="11"/>
      <c r="BX120" s="2"/>
      <c r="BY120" s="2"/>
      <c r="BZ120" s="11"/>
      <c r="CA120" s="2"/>
      <c r="CB120" s="2"/>
      <c r="CC120" s="11"/>
      <c r="CD120" s="2"/>
      <c r="CE120" s="2"/>
    </row>
    <row r="121" spans="2:83" ht="17.25" customHeight="1">
      <c r="L121" s="2"/>
      <c r="M121" s="32"/>
      <c r="N121" s="33"/>
      <c r="O121" s="33"/>
      <c r="P121" s="33"/>
      <c r="Q121" s="33"/>
      <c r="R121" s="33"/>
      <c r="V121" s="11"/>
      <c r="W121" s="11"/>
      <c r="AN121" s="11"/>
      <c r="AO121" s="11"/>
      <c r="AP121" s="11"/>
      <c r="AQ121" s="11"/>
      <c r="AR121" s="11"/>
      <c r="AS121" s="11"/>
      <c r="AT121" s="2"/>
      <c r="AU121" s="2"/>
      <c r="AV121" s="2"/>
      <c r="AW121" s="2"/>
      <c r="AX121" s="2"/>
      <c r="AY121" s="2"/>
      <c r="AZ121" s="2"/>
      <c r="BA121" s="2"/>
      <c r="BB121" s="2"/>
      <c r="BC121" s="2"/>
      <c r="BD121" s="2"/>
      <c r="BE121" s="2"/>
      <c r="BF121" s="2"/>
      <c r="BG121" s="2"/>
      <c r="BH121" s="11"/>
      <c r="BI121" s="11"/>
      <c r="BJ121" s="11"/>
      <c r="BK121" s="11"/>
      <c r="BL121" s="11"/>
      <c r="BM121" s="11"/>
      <c r="BN121" s="11"/>
      <c r="BO121" s="2"/>
      <c r="BP121" s="2"/>
      <c r="BQ121" s="11"/>
      <c r="BR121" s="2"/>
      <c r="BS121" s="2"/>
      <c r="BT121" s="11"/>
      <c r="BU121" s="2"/>
      <c r="BV121" s="2"/>
      <c r="BW121" s="11"/>
      <c r="BX121" s="2"/>
      <c r="BY121" s="2"/>
      <c r="BZ121" s="11"/>
      <c r="CA121" s="2"/>
      <c r="CB121" s="2"/>
      <c r="CC121" s="11"/>
      <c r="CD121" s="2"/>
      <c r="CE121" s="2"/>
    </row>
    <row r="122" spans="2:83" ht="17.25" customHeight="1">
      <c r="L122" s="2"/>
      <c r="M122" s="32"/>
      <c r="N122" s="33"/>
      <c r="O122" s="33"/>
      <c r="P122" s="33"/>
      <c r="Q122" s="33"/>
      <c r="R122" s="33"/>
      <c r="V122" s="11"/>
      <c r="W122" s="11"/>
      <c r="AN122" s="11"/>
      <c r="AO122" s="11"/>
      <c r="AP122" s="11"/>
      <c r="AQ122" s="11"/>
      <c r="AR122" s="11"/>
      <c r="AS122" s="11"/>
      <c r="AT122" s="2"/>
      <c r="AU122" s="2"/>
      <c r="AV122" s="2"/>
      <c r="AW122" s="2"/>
      <c r="AX122" s="2"/>
      <c r="AY122" s="2"/>
      <c r="AZ122" s="2"/>
      <c r="BA122" s="2"/>
      <c r="BB122" s="2"/>
      <c r="BC122" s="2"/>
      <c r="BD122" s="2"/>
      <c r="BE122" s="2"/>
      <c r="BF122" s="2"/>
      <c r="BG122" s="2"/>
      <c r="BH122" s="11"/>
      <c r="BI122" s="11"/>
      <c r="BJ122" s="11"/>
      <c r="BK122" s="11"/>
      <c r="BL122" s="11"/>
      <c r="BM122" s="11"/>
      <c r="BN122" s="11"/>
      <c r="BO122" s="2"/>
      <c r="BP122" s="2"/>
      <c r="BQ122" s="11"/>
      <c r="BR122" s="2"/>
      <c r="BS122" s="2"/>
      <c r="BT122" s="11"/>
      <c r="BU122" s="2"/>
      <c r="BV122" s="2"/>
      <c r="BW122" s="11"/>
      <c r="BX122" s="2"/>
      <c r="BY122" s="2"/>
      <c r="BZ122" s="11"/>
      <c r="CA122" s="2"/>
      <c r="CB122" s="2"/>
      <c r="CC122" s="11"/>
      <c r="CD122" s="2"/>
      <c r="CE122" s="2"/>
    </row>
    <row r="123" spans="2:83" ht="17.25" customHeight="1">
      <c r="K123" s="2"/>
      <c r="L123" s="2"/>
      <c r="M123" s="32"/>
      <c r="N123" s="33"/>
      <c r="O123" s="33"/>
      <c r="P123" s="33"/>
      <c r="Q123" s="33"/>
      <c r="R123" s="33"/>
      <c r="V123" s="11"/>
      <c r="W123" s="11"/>
      <c r="AN123" s="11"/>
      <c r="AO123" s="11"/>
      <c r="AP123" s="11"/>
      <c r="AQ123" s="11"/>
      <c r="AR123" s="11"/>
      <c r="AS123" s="11"/>
      <c r="AT123" s="2"/>
      <c r="AU123" s="2"/>
      <c r="AV123" s="2"/>
      <c r="AW123" s="2"/>
      <c r="AX123" s="2"/>
      <c r="AY123" s="2"/>
      <c r="AZ123" s="2"/>
      <c r="BA123" s="2"/>
      <c r="BB123" s="2"/>
      <c r="BC123" s="2"/>
      <c r="BD123" s="2"/>
      <c r="BE123" s="2"/>
      <c r="BF123" s="2"/>
      <c r="BG123" s="2"/>
      <c r="BH123" s="11"/>
      <c r="BI123" s="11"/>
      <c r="BJ123" s="11"/>
      <c r="BK123" s="11"/>
      <c r="BL123" s="11"/>
      <c r="BM123" s="11"/>
      <c r="BN123" s="11"/>
      <c r="BO123" s="2"/>
      <c r="BP123" s="2"/>
      <c r="BQ123" s="11"/>
      <c r="BR123" s="2"/>
      <c r="BS123" s="2"/>
      <c r="BT123" s="11"/>
      <c r="BU123" s="2"/>
      <c r="BV123" s="2"/>
      <c r="BW123" s="11"/>
      <c r="BX123" s="2"/>
      <c r="BY123" s="2"/>
      <c r="BZ123" s="11"/>
      <c r="CA123" s="2"/>
      <c r="CB123" s="2"/>
      <c r="CC123" s="11"/>
      <c r="CD123" s="2"/>
      <c r="CE123" s="2"/>
    </row>
    <row r="124" spans="2:83" ht="17.25" customHeight="1">
      <c r="K124" s="2"/>
      <c r="L124" s="2"/>
      <c r="M124" s="32"/>
      <c r="N124" s="33"/>
      <c r="O124" s="33"/>
      <c r="P124" s="33"/>
      <c r="Q124" s="33"/>
      <c r="R124" s="33"/>
      <c r="V124" s="11"/>
      <c r="W124" s="11"/>
      <c r="AN124" s="11"/>
      <c r="AO124" s="11"/>
      <c r="AP124" s="11"/>
      <c r="AQ124" s="11"/>
      <c r="AR124" s="11"/>
      <c r="AS124" s="11"/>
      <c r="AT124" s="2"/>
      <c r="AU124" s="2"/>
      <c r="AV124" s="2"/>
      <c r="AW124" s="2"/>
      <c r="AX124" s="2"/>
      <c r="AY124" s="2"/>
      <c r="AZ124" s="2"/>
      <c r="BA124" s="2"/>
      <c r="BB124" s="2"/>
      <c r="BC124" s="2"/>
      <c r="BD124" s="2"/>
      <c r="BE124" s="2"/>
      <c r="BF124" s="2"/>
      <c r="BG124" s="2"/>
      <c r="BH124" s="11"/>
      <c r="BI124" s="11"/>
      <c r="BJ124" s="11"/>
      <c r="BK124" s="11"/>
      <c r="BL124" s="11"/>
      <c r="BM124" s="11"/>
      <c r="BN124" s="11"/>
      <c r="BO124" s="2"/>
      <c r="BP124" s="2"/>
      <c r="BQ124" s="11"/>
      <c r="BR124" s="2"/>
      <c r="BS124" s="2"/>
      <c r="BT124" s="11"/>
      <c r="BU124" s="2"/>
      <c r="BV124" s="2"/>
      <c r="BW124" s="11"/>
      <c r="BX124" s="2"/>
      <c r="BY124" s="2"/>
      <c r="BZ124" s="11"/>
      <c r="CA124" s="2"/>
      <c r="CB124" s="2"/>
      <c r="CC124" s="11"/>
      <c r="CD124" s="2"/>
      <c r="CE124" s="2"/>
    </row>
    <row r="125" spans="2:83" ht="17.25" customHeight="1">
      <c r="K125" s="2"/>
      <c r="L125" s="2"/>
      <c r="M125" s="32"/>
      <c r="N125" s="33"/>
      <c r="O125" s="33"/>
      <c r="P125" s="33"/>
      <c r="Q125" s="33"/>
      <c r="R125" s="33"/>
      <c r="V125" s="11"/>
      <c r="W125" s="11"/>
      <c r="AN125" s="11"/>
      <c r="AO125" s="11"/>
      <c r="AP125" s="11"/>
      <c r="AQ125" s="11"/>
      <c r="AR125" s="11"/>
      <c r="AS125" s="11"/>
      <c r="AT125" s="2"/>
      <c r="AU125" s="2"/>
      <c r="AV125" s="2"/>
      <c r="AW125" s="2"/>
      <c r="AX125" s="2"/>
      <c r="AY125" s="2"/>
      <c r="AZ125" s="2"/>
      <c r="BA125" s="2"/>
      <c r="BB125" s="2"/>
      <c r="BC125" s="2"/>
      <c r="BD125" s="2"/>
      <c r="BE125" s="2"/>
      <c r="BF125" s="2"/>
      <c r="BG125" s="2"/>
      <c r="BH125" s="11"/>
      <c r="BI125" s="11"/>
      <c r="BJ125" s="11"/>
      <c r="BK125" s="11"/>
      <c r="BL125" s="11"/>
      <c r="BM125" s="11"/>
      <c r="BN125" s="11"/>
      <c r="BO125" s="2"/>
      <c r="BP125" s="2"/>
      <c r="BQ125" s="11"/>
      <c r="BR125" s="2"/>
      <c r="BS125" s="2"/>
      <c r="BT125" s="11"/>
      <c r="BU125" s="2"/>
      <c r="BV125" s="2"/>
      <c r="BW125" s="11"/>
      <c r="BX125" s="2"/>
      <c r="BY125" s="2"/>
      <c r="BZ125" s="11"/>
      <c r="CA125" s="2"/>
      <c r="CB125" s="2"/>
      <c r="CC125" s="11"/>
      <c r="CD125" s="2"/>
      <c r="CE125" s="2"/>
    </row>
    <row r="126" spans="2:83" ht="17.25" customHeight="1">
      <c r="K126" s="2"/>
      <c r="L126" s="2"/>
      <c r="M126" s="32"/>
      <c r="N126" s="33"/>
      <c r="O126" s="33"/>
      <c r="P126" s="33"/>
      <c r="Q126" s="33"/>
      <c r="R126" s="33"/>
      <c r="V126" s="11"/>
      <c r="W126" s="11"/>
      <c r="AN126" s="11"/>
      <c r="AO126" s="11"/>
      <c r="AP126" s="11"/>
      <c r="AQ126" s="11"/>
      <c r="AR126" s="11"/>
      <c r="AS126" s="11"/>
      <c r="AT126" s="2"/>
      <c r="AU126" s="2"/>
      <c r="AV126" s="2"/>
      <c r="AW126" s="2"/>
      <c r="AX126" s="2"/>
      <c r="AY126" s="2"/>
      <c r="AZ126" s="2"/>
      <c r="BA126" s="2"/>
      <c r="BB126" s="2"/>
      <c r="BC126" s="2"/>
      <c r="BD126" s="2"/>
      <c r="BE126" s="2"/>
      <c r="BF126" s="2"/>
      <c r="BG126" s="2"/>
      <c r="BH126" s="11"/>
      <c r="BI126" s="11"/>
      <c r="BJ126" s="11"/>
      <c r="BK126" s="11"/>
      <c r="BL126" s="11"/>
      <c r="BM126" s="11"/>
      <c r="BN126" s="11"/>
      <c r="BO126" s="2"/>
      <c r="BP126" s="2"/>
      <c r="BQ126" s="11"/>
      <c r="BR126" s="2"/>
      <c r="BS126" s="2"/>
      <c r="BT126" s="11"/>
      <c r="BU126" s="2"/>
      <c r="BV126" s="2"/>
      <c r="BW126" s="11"/>
      <c r="BX126" s="2"/>
      <c r="BY126" s="2"/>
      <c r="BZ126" s="11"/>
      <c r="CA126" s="2"/>
      <c r="CB126" s="2"/>
      <c r="CC126" s="11"/>
      <c r="CD126" s="2"/>
      <c r="CE126" s="2"/>
    </row>
    <row r="127" spans="2:83" ht="18.75" hidden="1" customHeight="1">
      <c r="K127" s="2"/>
      <c r="L127" s="2"/>
      <c r="M127" s="32"/>
      <c r="N127" s="33"/>
      <c r="O127" s="33"/>
      <c r="P127" s="33"/>
      <c r="Q127" s="33"/>
      <c r="R127" s="33"/>
      <c r="V127" s="11"/>
      <c r="W127" s="11"/>
      <c r="AN127" s="11"/>
      <c r="AO127" s="11"/>
      <c r="AP127" s="11"/>
      <c r="AQ127" s="11"/>
      <c r="AR127" s="11"/>
      <c r="AS127" s="11"/>
      <c r="AT127" s="2"/>
      <c r="AU127" s="2"/>
      <c r="AV127" s="2"/>
      <c r="AW127" s="2"/>
      <c r="AX127" s="2"/>
      <c r="AY127" s="2"/>
      <c r="AZ127" s="2"/>
      <c r="BA127" s="2"/>
      <c r="BB127" s="2"/>
      <c r="BC127" s="2"/>
      <c r="BD127" s="2"/>
      <c r="BE127" s="2"/>
      <c r="BF127" s="2"/>
      <c r="BG127" s="2"/>
      <c r="BH127" s="11"/>
      <c r="BI127" s="11"/>
      <c r="BJ127" s="11"/>
      <c r="BK127" s="11"/>
      <c r="BL127" s="11"/>
      <c r="BM127" s="11"/>
      <c r="BN127" s="11"/>
      <c r="BO127" s="2"/>
      <c r="BP127" s="2"/>
      <c r="BQ127" s="11"/>
      <c r="BR127" s="2"/>
      <c r="BS127" s="2"/>
      <c r="BT127" s="11"/>
      <c r="BU127" s="2"/>
      <c r="BV127" s="2"/>
      <c r="BW127" s="11"/>
      <c r="BX127" s="2"/>
      <c r="BY127" s="2"/>
      <c r="BZ127" s="11"/>
      <c r="CA127" s="2"/>
      <c r="CB127" s="2"/>
      <c r="CC127" s="11"/>
      <c r="CD127" s="2"/>
      <c r="CE127" s="2"/>
    </row>
    <row r="128" spans="2:83" ht="18" hidden="1" customHeight="1" thickBot="1">
      <c r="G128" t="s">
        <v>114</v>
      </c>
      <c r="H128" t="s">
        <v>112</v>
      </c>
      <c r="I128" t="s">
        <v>113</v>
      </c>
      <c r="J128" t="s">
        <v>109</v>
      </c>
      <c r="K128" s="2" t="s">
        <v>110</v>
      </c>
      <c r="L128" s="7" t="s">
        <v>111</v>
      </c>
      <c r="M128" s="7"/>
      <c r="N128" s="7" t="s">
        <v>115</v>
      </c>
      <c r="AN128" s="11"/>
      <c r="AO128" s="11"/>
      <c r="AP128" s="11"/>
      <c r="AQ128" s="11"/>
      <c r="AR128" s="11"/>
      <c r="AS128" s="11"/>
      <c r="AT128" s="11"/>
      <c r="AU128" s="11"/>
      <c r="AV128" s="2"/>
      <c r="AW128" s="11"/>
      <c r="AX128" s="11"/>
      <c r="AY128" s="2"/>
      <c r="AZ128" s="2"/>
      <c r="BA128" s="2"/>
      <c r="BB128" s="2"/>
      <c r="BC128" s="11"/>
      <c r="BD128" s="11"/>
      <c r="BE128" s="2"/>
      <c r="BF128" s="11"/>
      <c r="BG128" s="11"/>
      <c r="BH128" s="11"/>
      <c r="BI128" s="11"/>
      <c r="BJ128" s="11"/>
      <c r="BK128" s="11"/>
      <c r="BL128" s="11"/>
      <c r="BM128" s="11"/>
      <c r="BN128" s="11"/>
      <c r="BO128" s="11"/>
      <c r="BP128" s="11"/>
      <c r="BQ128" s="11"/>
      <c r="BR128" s="11"/>
      <c r="BS128" s="11"/>
      <c r="BT128" s="11"/>
      <c r="BU128" s="11"/>
      <c r="BV128" s="11"/>
      <c r="BW128" s="11"/>
      <c r="BX128" s="11"/>
      <c r="BY128" s="11"/>
      <c r="BZ128" s="11"/>
      <c r="CA128" s="11"/>
      <c r="CB128" s="11"/>
      <c r="CC128" s="11"/>
      <c r="CD128" s="11"/>
      <c r="CE128" s="11"/>
    </row>
    <row r="129" spans="4:86" s="211" customFormat="1" ht="30" hidden="1">
      <c r="D129" s="591">
        <v>630009</v>
      </c>
      <c r="G129" s="366">
        <v>1500</v>
      </c>
      <c r="H129" s="367">
        <v>1500</v>
      </c>
      <c r="I129" s="367">
        <v>1300</v>
      </c>
      <c r="J129" s="367">
        <v>3400</v>
      </c>
      <c r="K129" s="367">
        <v>1040</v>
      </c>
      <c r="L129" s="367">
        <v>2240</v>
      </c>
      <c r="M129" s="368"/>
      <c r="N129" s="368"/>
      <c r="O129" s="369" t="s">
        <v>62</v>
      </c>
      <c r="P129" s="369" t="s">
        <v>62</v>
      </c>
      <c r="Q129" s="369" t="s">
        <v>62</v>
      </c>
      <c r="R129" s="369" t="s">
        <v>62</v>
      </c>
      <c r="S129" s="369" t="s">
        <v>62</v>
      </c>
      <c r="T129" s="367" t="s">
        <v>66</v>
      </c>
      <c r="U129" s="367"/>
      <c r="V129" s="370"/>
      <c r="AN129" s="11"/>
      <c r="AO129" s="11"/>
      <c r="AP129" s="11"/>
      <c r="AQ129" s="11"/>
      <c r="AR129" s="11"/>
      <c r="AS129" s="11"/>
      <c r="AT129" s="11"/>
      <c r="AU129" s="11"/>
      <c r="AV129" s="422"/>
      <c r="AW129" s="11"/>
      <c r="AX129" s="11"/>
      <c r="AY129" s="422"/>
      <c r="AZ129" s="422"/>
      <c r="BA129" s="422"/>
      <c r="BB129" s="422"/>
      <c r="BC129" s="11"/>
      <c r="BD129" s="11"/>
      <c r="BE129" s="422"/>
      <c r="BF129" s="11"/>
      <c r="BG129" s="11"/>
      <c r="BH129" s="11"/>
      <c r="BI129" s="11"/>
      <c r="BJ129" s="11"/>
      <c r="BK129" s="11"/>
      <c r="BL129" s="11"/>
      <c r="BM129" s="11"/>
      <c r="BN129" s="11"/>
      <c r="BO129" s="11"/>
      <c r="BP129" s="11"/>
      <c r="BQ129" s="11"/>
      <c r="BR129" s="11"/>
      <c r="BS129" s="11"/>
      <c r="BT129" s="11"/>
      <c r="BU129" s="11"/>
      <c r="BV129" s="11"/>
      <c r="BW129" s="11"/>
      <c r="BX129" s="11"/>
      <c r="BY129" s="11"/>
      <c r="BZ129" s="11"/>
      <c r="CA129" s="11"/>
      <c r="CB129" s="11"/>
      <c r="CC129" s="11"/>
      <c r="CD129" s="11"/>
      <c r="CE129" s="11"/>
    </row>
    <row r="130" spans="4:86" s="211" customFormat="1" ht="30" hidden="1">
      <c r="D130" s="517"/>
      <c r="G130" s="371">
        <v>160</v>
      </c>
      <c r="H130" s="372">
        <v>130</v>
      </c>
      <c r="I130" s="372">
        <v>100</v>
      </c>
      <c r="J130" s="372">
        <v>100</v>
      </c>
      <c r="K130" s="372">
        <v>130</v>
      </c>
      <c r="L130" s="373">
        <v>100</v>
      </c>
      <c r="M130" s="374"/>
      <c r="N130" s="374"/>
      <c r="O130" s="373" t="s">
        <v>72</v>
      </c>
      <c r="P130" s="372" t="s">
        <v>64</v>
      </c>
      <c r="Q130" s="372" t="s">
        <v>63</v>
      </c>
      <c r="R130" s="372" t="s">
        <v>67</v>
      </c>
      <c r="S130" s="372" t="s">
        <v>68</v>
      </c>
      <c r="T130" s="372" t="s">
        <v>69</v>
      </c>
      <c r="U130" s="372"/>
      <c r="V130" s="375"/>
      <c r="AN130" s="11"/>
      <c r="AO130" s="11"/>
      <c r="AP130" s="11"/>
      <c r="AQ130" s="11"/>
      <c r="AR130" s="11"/>
      <c r="AS130" s="11"/>
      <c r="AT130" s="11"/>
      <c r="AU130" s="11"/>
      <c r="AV130" s="422"/>
      <c r="AW130" s="11"/>
      <c r="AX130" s="11"/>
      <c r="AY130" s="422"/>
      <c r="AZ130" s="422"/>
      <c r="BA130" s="422"/>
      <c r="BB130" s="422"/>
      <c r="BC130" s="11"/>
      <c r="BD130" s="11"/>
      <c r="BE130" s="422"/>
      <c r="BF130" s="11"/>
      <c r="BG130" s="11"/>
      <c r="BH130" s="11"/>
      <c r="BI130" s="11"/>
      <c r="BJ130" s="11"/>
      <c r="BK130" s="11"/>
      <c r="BL130" s="11"/>
      <c r="BM130" s="11"/>
      <c r="BN130" s="11"/>
      <c r="BO130" s="11"/>
      <c r="BP130" s="11"/>
      <c r="BQ130" s="11"/>
      <c r="BR130" s="11"/>
      <c r="BS130" s="11"/>
      <c r="BT130" s="11"/>
      <c r="BU130" s="11"/>
      <c r="BV130" s="11"/>
      <c r="BW130" s="11"/>
      <c r="BX130" s="11"/>
      <c r="BY130" s="11"/>
      <c r="BZ130" s="11"/>
      <c r="CA130" s="11"/>
      <c r="CB130" s="11"/>
      <c r="CC130" s="11"/>
      <c r="CD130" s="11"/>
      <c r="CE130" s="11"/>
    </row>
    <row r="131" spans="4:86" s="211" customFormat="1" ht="24" hidden="1" customHeight="1" thickBot="1">
      <c r="D131" s="518"/>
      <c r="G131" s="376"/>
      <c r="H131" s="377"/>
      <c r="I131" s="377"/>
      <c r="J131" s="377"/>
      <c r="K131" s="377"/>
      <c r="L131" s="377">
        <v>40</v>
      </c>
      <c r="M131" s="378"/>
      <c r="N131" s="378"/>
      <c r="O131" s="379">
        <v>1</v>
      </c>
      <c r="P131" s="377">
        <v>2</v>
      </c>
      <c r="Q131" s="377">
        <v>2</v>
      </c>
      <c r="R131" s="377">
        <v>1</v>
      </c>
      <c r="S131" s="377">
        <v>1</v>
      </c>
      <c r="T131" s="377">
        <v>1</v>
      </c>
      <c r="U131" s="377"/>
      <c r="V131" s="380"/>
      <c r="AN131" s="11"/>
      <c r="AO131" s="11"/>
      <c r="AP131" s="11"/>
      <c r="AQ131" s="11"/>
      <c r="AR131" s="11"/>
      <c r="AS131" s="11"/>
      <c r="AT131" s="11"/>
      <c r="AU131" s="11"/>
      <c r="AV131" s="422"/>
      <c r="AW131" s="11"/>
      <c r="AX131" s="11"/>
      <c r="AY131" s="422"/>
      <c r="AZ131" s="422"/>
      <c r="BA131" s="422"/>
      <c r="BB131" s="422"/>
      <c r="BC131" s="11"/>
      <c r="BD131" s="11"/>
      <c r="BE131" s="422"/>
      <c r="BF131" s="11"/>
      <c r="BG131" s="11"/>
      <c r="BH131" s="11"/>
      <c r="BI131" s="11"/>
      <c r="BJ131" s="11"/>
      <c r="BK131" s="11"/>
      <c r="BL131" s="11"/>
      <c r="BM131" s="11"/>
      <c r="BN131" s="11"/>
      <c r="BO131" s="11"/>
      <c r="BP131" s="11"/>
      <c r="BQ131" s="11"/>
      <c r="BR131" s="11"/>
      <c r="BS131" s="11"/>
      <c r="BT131" s="11"/>
      <c r="BU131" s="11"/>
      <c r="BV131" s="11"/>
      <c r="BW131" s="11"/>
      <c r="BX131" s="11"/>
      <c r="BY131" s="11"/>
      <c r="BZ131" s="11"/>
      <c r="CA131" s="11"/>
      <c r="CB131" s="11"/>
      <c r="CC131" s="11"/>
      <c r="CD131" s="11"/>
      <c r="CE131" s="11"/>
    </row>
    <row r="132" spans="4:86" ht="30" hidden="1" customHeight="1">
      <c r="D132" s="562" t="s">
        <v>58</v>
      </c>
      <c r="F132" t="s">
        <v>57</v>
      </c>
      <c r="G132" s="366">
        <v>1500</v>
      </c>
      <c r="H132" s="367">
        <v>1500</v>
      </c>
      <c r="I132" s="367">
        <v>1300</v>
      </c>
      <c r="J132" s="367">
        <v>4400</v>
      </c>
      <c r="K132" s="367">
        <v>1050</v>
      </c>
      <c r="L132" s="367">
        <v>3230</v>
      </c>
      <c r="M132" s="368"/>
      <c r="N132" s="368"/>
      <c r="O132" s="369" t="s">
        <v>62</v>
      </c>
      <c r="P132" s="369" t="s">
        <v>62</v>
      </c>
      <c r="Q132" s="369" t="s">
        <v>62</v>
      </c>
      <c r="R132" s="369" t="s">
        <v>62</v>
      </c>
      <c r="S132" s="369" t="s">
        <v>62</v>
      </c>
      <c r="T132" s="367" t="s">
        <v>66</v>
      </c>
      <c r="U132" s="367"/>
      <c r="V132" s="370"/>
      <c r="W132" s="20"/>
      <c r="X132" s="20"/>
      <c r="Y132" s="20"/>
      <c r="Z132" s="20"/>
      <c r="AA132" s="20"/>
      <c r="AB132" s="31"/>
      <c r="AC132" s="31"/>
      <c r="AD132" s="3"/>
      <c r="AE132" s="3"/>
      <c r="AF132" s="3"/>
      <c r="AG132" s="3"/>
      <c r="AV132" s="6"/>
      <c r="AY132" s="6"/>
      <c r="AZ132" s="6"/>
      <c r="BA132" s="6"/>
      <c r="BB132" s="6"/>
      <c r="BC132" s="6"/>
      <c r="BD132" s="6"/>
      <c r="BE132" s="6"/>
    </row>
    <row r="133" spans="4:86" ht="30" hidden="1" customHeight="1">
      <c r="D133" s="562"/>
      <c r="G133" s="371">
        <v>160</v>
      </c>
      <c r="H133" s="372">
        <v>130</v>
      </c>
      <c r="I133" s="372">
        <v>100</v>
      </c>
      <c r="J133" s="372">
        <v>100</v>
      </c>
      <c r="K133" s="372">
        <v>130</v>
      </c>
      <c r="L133" s="373">
        <v>100</v>
      </c>
      <c r="M133" s="374"/>
      <c r="N133" s="374"/>
      <c r="O133" s="373" t="s">
        <v>72</v>
      </c>
      <c r="P133" s="372" t="s">
        <v>64</v>
      </c>
      <c r="Q133" s="372" t="s">
        <v>63</v>
      </c>
      <c r="R133" s="372" t="s">
        <v>67</v>
      </c>
      <c r="S133" s="372" t="s">
        <v>68</v>
      </c>
      <c r="T133" s="372" t="s">
        <v>69</v>
      </c>
      <c r="U133" s="372"/>
      <c r="V133" s="375"/>
      <c r="W133" s="5"/>
      <c r="X133" s="5"/>
      <c r="Y133" s="214"/>
      <c r="Z133" s="214"/>
      <c r="AA133" s="5"/>
      <c r="AB133" s="5"/>
      <c r="AC133" s="5"/>
      <c r="AD133" s="5"/>
      <c r="AE133" s="5"/>
      <c r="AF133" s="5"/>
      <c r="AG133" s="5"/>
      <c r="AT133" s="6"/>
      <c r="AU133" s="6"/>
      <c r="AV133" s="6"/>
      <c r="AW133" s="6"/>
      <c r="AX133" s="6"/>
      <c r="AY133" s="6"/>
      <c r="AZ133" s="6"/>
      <c r="BA133" s="6"/>
      <c r="BB133" s="6"/>
      <c r="BC133" s="6"/>
      <c r="BD133" s="6"/>
      <c r="BE133" s="6"/>
    </row>
    <row r="134" spans="4:86" ht="30" hidden="1" customHeight="1" thickBot="1">
      <c r="D134" s="563"/>
      <c r="G134" s="376"/>
      <c r="H134" s="377"/>
      <c r="I134" s="377"/>
      <c r="J134" s="377"/>
      <c r="K134" s="377"/>
      <c r="L134" s="377">
        <v>40</v>
      </c>
      <c r="M134" s="378"/>
      <c r="N134" s="378"/>
      <c r="O134" s="379">
        <v>1</v>
      </c>
      <c r="P134" s="377">
        <v>2</v>
      </c>
      <c r="Q134" s="377">
        <v>2</v>
      </c>
      <c r="R134" s="377">
        <v>1</v>
      </c>
      <c r="S134" s="377">
        <v>1</v>
      </c>
      <c r="T134" s="377">
        <v>1</v>
      </c>
      <c r="U134" s="377"/>
      <c r="V134" s="380"/>
      <c r="W134" s="51"/>
      <c r="X134" s="5"/>
      <c r="Y134" s="214"/>
      <c r="Z134" s="214"/>
      <c r="AA134" s="5"/>
      <c r="AB134" s="51"/>
      <c r="AC134" s="51"/>
      <c r="AD134" s="5"/>
      <c r="AE134" s="5"/>
      <c r="AF134" s="5"/>
      <c r="AG134" s="5"/>
    </row>
    <row r="135" spans="4:86" ht="30" hidden="1" customHeight="1">
      <c r="D135" s="561" t="s">
        <v>18</v>
      </c>
      <c r="G135" s="366">
        <v>1500</v>
      </c>
      <c r="H135" s="367">
        <v>1500</v>
      </c>
      <c r="I135" s="367">
        <v>1300</v>
      </c>
      <c r="J135" s="367">
        <v>3900</v>
      </c>
      <c r="K135" s="367">
        <v>1030</v>
      </c>
      <c r="L135" s="367">
        <v>1830</v>
      </c>
      <c r="M135" s="368"/>
      <c r="N135" s="368"/>
      <c r="O135" s="369" t="s">
        <v>62</v>
      </c>
      <c r="P135" s="369" t="s">
        <v>62</v>
      </c>
      <c r="Q135" s="369" t="s">
        <v>62</v>
      </c>
      <c r="R135" s="369" t="s">
        <v>73</v>
      </c>
      <c r="S135" s="369" t="s">
        <v>62</v>
      </c>
      <c r="T135" s="367" t="s">
        <v>66</v>
      </c>
      <c r="U135" s="367"/>
      <c r="V135" s="370"/>
      <c r="W135" s="51"/>
      <c r="AB135" s="51"/>
      <c r="AC135" s="51"/>
    </row>
    <row r="136" spans="4:86" ht="30" hidden="1" customHeight="1">
      <c r="D136" s="562"/>
      <c r="G136" s="371">
        <v>160</v>
      </c>
      <c r="H136" s="372">
        <v>130</v>
      </c>
      <c r="I136" s="372">
        <v>100</v>
      </c>
      <c r="J136" s="372">
        <v>100</v>
      </c>
      <c r="K136" s="372">
        <v>130</v>
      </c>
      <c r="L136" s="373">
        <v>100</v>
      </c>
      <c r="M136" s="374"/>
      <c r="N136" s="374"/>
      <c r="O136" s="373" t="s">
        <v>72</v>
      </c>
      <c r="P136" s="372" t="s">
        <v>64</v>
      </c>
      <c r="Q136" s="372" t="s">
        <v>63</v>
      </c>
      <c r="R136" s="372" t="s">
        <v>67</v>
      </c>
      <c r="S136" s="372" t="s">
        <v>68</v>
      </c>
      <c r="T136" s="372" t="s">
        <v>69</v>
      </c>
      <c r="U136" s="372"/>
      <c r="V136" s="375"/>
      <c r="W136" s="51"/>
      <c r="AB136" s="51"/>
      <c r="AC136" s="51"/>
    </row>
    <row r="137" spans="4:86" ht="30" hidden="1" customHeight="1" thickBot="1">
      <c r="D137" s="563"/>
      <c r="G137" s="376"/>
      <c r="H137" s="377"/>
      <c r="I137" s="377"/>
      <c r="J137" s="377"/>
      <c r="K137" s="377"/>
      <c r="L137" s="377">
        <v>40</v>
      </c>
      <c r="M137" s="378"/>
      <c r="N137" s="378"/>
      <c r="O137" s="379">
        <v>1</v>
      </c>
      <c r="P137" s="377">
        <v>2</v>
      </c>
      <c r="Q137" s="377">
        <v>2</v>
      </c>
      <c r="R137" s="377">
        <v>1</v>
      </c>
      <c r="S137" s="377">
        <v>1</v>
      </c>
      <c r="T137" s="377">
        <v>1</v>
      </c>
      <c r="U137" s="377"/>
      <c r="V137" s="380"/>
      <c r="W137" s="51"/>
      <c r="AB137" s="51"/>
      <c r="AC137" s="51"/>
    </row>
    <row r="138" spans="4:86" ht="30" hidden="1" customHeight="1">
      <c r="D138" s="561" t="s">
        <v>19</v>
      </c>
      <c r="G138" s="366">
        <v>1500</v>
      </c>
      <c r="H138" s="367">
        <v>1500</v>
      </c>
      <c r="I138" s="367">
        <v>1300</v>
      </c>
      <c r="J138" s="367">
        <v>3900</v>
      </c>
      <c r="K138" s="367">
        <v>1050</v>
      </c>
      <c r="L138" s="367">
        <v>2240</v>
      </c>
      <c r="M138" s="368"/>
      <c r="N138" s="368"/>
      <c r="O138" s="369" t="s">
        <v>62</v>
      </c>
      <c r="P138" s="369" t="s">
        <v>62</v>
      </c>
      <c r="Q138" s="369" t="s">
        <v>62</v>
      </c>
      <c r="R138" s="369" t="s">
        <v>62</v>
      </c>
      <c r="S138" s="369" t="s">
        <v>62</v>
      </c>
      <c r="T138" s="367" t="s">
        <v>66</v>
      </c>
      <c r="U138" s="367"/>
      <c r="V138" s="370"/>
      <c r="W138" s="51"/>
      <c r="AB138" s="51"/>
      <c r="AC138" s="51"/>
    </row>
    <row r="139" spans="4:86" ht="30" hidden="1" customHeight="1">
      <c r="D139" s="562"/>
      <c r="G139" s="371">
        <v>160</v>
      </c>
      <c r="H139" s="372">
        <v>130</v>
      </c>
      <c r="I139" s="372">
        <v>100</v>
      </c>
      <c r="J139" s="372">
        <v>100</v>
      </c>
      <c r="K139" s="372">
        <v>130</v>
      </c>
      <c r="L139" s="373">
        <v>100</v>
      </c>
      <c r="M139" s="374"/>
      <c r="N139" s="374"/>
      <c r="O139" s="373" t="s">
        <v>72</v>
      </c>
      <c r="P139" s="372" t="s">
        <v>64</v>
      </c>
      <c r="Q139" s="372" t="s">
        <v>63</v>
      </c>
      <c r="R139" s="372" t="s">
        <v>67</v>
      </c>
      <c r="S139" s="372" t="s">
        <v>68</v>
      </c>
      <c r="T139" s="372" t="s">
        <v>69</v>
      </c>
      <c r="U139" s="372"/>
      <c r="V139" s="375"/>
      <c r="W139" s="51"/>
      <c r="AB139" s="51"/>
      <c r="AC139" s="51"/>
    </row>
    <row r="140" spans="4:86" ht="30" hidden="1" customHeight="1" thickBot="1">
      <c r="D140" s="563"/>
      <c r="G140" s="376"/>
      <c r="H140" s="377"/>
      <c r="I140" s="377"/>
      <c r="J140" s="377"/>
      <c r="K140" s="377"/>
      <c r="L140" s="377">
        <v>40</v>
      </c>
      <c r="M140" s="378"/>
      <c r="N140" s="378"/>
      <c r="O140" s="379">
        <v>1</v>
      </c>
      <c r="P140" s="377">
        <v>2</v>
      </c>
      <c r="Q140" s="377">
        <v>2</v>
      </c>
      <c r="R140" s="377">
        <v>1</v>
      </c>
      <c r="S140" s="377">
        <v>1</v>
      </c>
      <c r="T140" s="377">
        <v>1</v>
      </c>
      <c r="U140" s="377"/>
      <c r="V140" s="380"/>
      <c r="W140" s="51"/>
      <c r="AB140" s="51"/>
      <c r="AC140" s="51"/>
    </row>
    <row r="141" spans="4:86" ht="30" hidden="1" customHeight="1">
      <c r="D141" s="564" t="s">
        <v>20</v>
      </c>
      <c r="G141" s="366">
        <v>1500</v>
      </c>
      <c r="H141" s="367">
        <v>1500</v>
      </c>
      <c r="I141" s="367">
        <v>1300</v>
      </c>
      <c r="J141" s="367">
        <v>3900</v>
      </c>
      <c r="K141" s="367">
        <v>1050</v>
      </c>
      <c r="L141" s="367">
        <v>2240</v>
      </c>
      <c r="M141" s="368"/>
      <c r="N141" s="368"/>
      <c r="O141" s="369" t="s">
        <v>62</v>
      </c>
      <c r="P141" s="369" t="s">
        <v>62</v>
      </c>
      <c r="Q141" s="369" t="s">
        <v>62</v>
      </c>
      <c r="R141" s="369" t="s">
        <v>73</v>
      </c>
      <c r="S141" s="369" t="s">
        <v>62</v>
      </c>
      <c r="T141" s="367" t="s">
        <v>66</v>
      </c>
      <c r="U141" s="367"/>
      <c r="V141" s="370"/>
      <c r="W141" s="51"/>
      <c r="AB141" s="51"/>
      <c r="AC141" s="51"/>
    </row>
    <row r="142" spans="4:86" ht="30" hidden="1" customHeight="1">
      <c r="D142" s="565"/>
      <c r="G142" s="371">
        <v>160</v>
      </c>
      <c r="H142" s="372">
        <v>130</v>
      </c>
      <c r="I142" s="372">
        <v>100</v>
      </c>
      <c r="J142" s="372">
        <v>100</v>
      </c>
      <c r="K142" s="372">
        <v>130</v>
      </c>
      <c r="L142" s="373">
        <v>100</v>
      </c>
      <c r="M142" s="374"/>
      <c r="N142" s="374"/>
      <c r="O142" s="373" t="s">
        <v>72</v>
      </c>
      <c r="P142" s="372" t="s">
        <v>64</v>
      </c>
      <c r="Q142" s="372" t="s">
        <v>63</v>
      </c>
      <c r="R142" s="372" t="s">
        <v>67</v>
      </c>
      <c r="S142" s="372" t="s">
        <v>68</v>
      </c>
      <c r="T142" s="372" t="s">
        <v>69</v>
      </c>
      <c r="U142" s="372"/>
      <c r="V142" s="375"/>
      <c r="W142" s="51"/>
      <c r="AB142" s="51"/>
      <c r="AC142" s="51"/>
    </row>
    <row r="143" spans="4:86" ht="30" hidden="1" customHeight="1" thickBot="1">
      <c r="D143" s="566"/>
      <c r="G143" s="376"/>
      <c r="H143" s="377"/>
      <c r="I143" s="377"/>
      <c r="J143" s="377"/>
      <c r="K143" s="377"/>
      <c r="L143" s="377">
        <v>40</v>
      </c>
      <c r="M143" s="378"/>
      <c r="N143" s="378"/>
      <c r="O143" s="379">
        <v>1</v>
      </c>
      <c r="P143" s="377">
        <v>2</v>
      </c>
      <c r="Q143" s="377">
        <v>2</v>
      </c>
      <c r="R143" s="377">
        <v>1</v>
      </c>
      <c r="S143" s="377">
        <v>1</v>
      </c>
      <c r="T143" s="377">
        <v>1</v>
      </c>
      <c r="U143" s="377"/>
      <c r="V143" s="380"/>
      <c r="W143" s="4"/>
      <c r="AB143" s="4"/>
      <c r="AC143" s="4"/>
    </row>
    <row r="144" spans="4:86" ht="30" hidden="1" customHeight="1">
      <c r="D144" s="561" t="s">
        <v>23</v>
      </c>
      <c r="G144" s="366">
        <v>1500</v>
      </c>
      <c r="H144" s="367">
        <v>1500</v>
      </c>
      <c r="I144" s="367">
        <v>1300</v>
      </c>
      <c r="J144" s="367">
        <v>3400</v>
      </c>
      <c r="K144" s="367">
        <v>1040</v>
      </c>
      <c r="L144" s="367">
        <v>2300</v>
      </c>
      <c r="M144" s="368"/>
      <c r="N144" s="368"/>
      <c r="O144" s="369" t="s">
        <v>62</v>
      </c>
      <c r="P144" s="369" t="s">
        <v>62</v>
      </c>
      <c r="Q144" s="369" t="s">
        <v>62</v>
      </c>
      <c r="R144" s="369" t="s">
        <v>62</v>
      </c>
      <c r="S144" s="369" t="s">
        <v>62</v>
      </c>
      <c r="T144" s="367" t="s">
        <v>66</v>
      </c>
      <c r="U144" s="367"/>
      <c r="V144" s="370"/>
      <c r="W144" s="4"/>
      <c r="AB144" s="4"/>
      <c r="AC144" s="4"/>
      <c r="CG144" s="11"/>
      <c r="CH144" s="11"/>
    </row>
    <row r="145" spans="4:86" ht="30" hidden="1" customHeight="1">
      <c r="D145" s="562"/>
      <c r="G145" s="371">
        <v>160</v>
      </c>
      <c r="H145" s="372">
        <v>130</v>
      </c>
      <c r="I145" s="372">
        <v>100</v>
      </c>
      <c r="J145" s="372">
        <v>100</v>
      </c>
      <c r="K145" s="372">
        <v>160</v>
      </c>
      <c r="L145" s="373">
        <v>100</v>
      </c>
      <c r="M145" s="374"/>
      <c r="N145" s="374"/>
      <c r="O145" s="373" t="s">
        <v>72</v>
      </c>
      <c r="P145" s="372" t="s">
        <v>64</v>
      </c>
      <c r="Q145" s="372" t="s">
        <v>63</v>
      </c>
      <c r="R145" s="372" t="s">
        <v>67</v>
      </c>
      <c r="S145" s="372" t="s">
        <v>68</v>
      </c>
      <c r="T145" s="372" t="s">
        <v>69</v>
      </c>
      <c r="U145" s="372"/>
      <c r="V145" s="375"/>
      <c r="W145" s="4"/>
      <c r="AB145" s="4"/>
      <c r="AC145" s="4"/>
      <c r="CG145" s="11"/>
      <c r="CH145" s="11"/>
    </row>
    <row r="146" spans="4:86" ht="30" hidden="1" customHeight="1" thickBot="1">
      <c r="D146" s="563"/>
      <c r="G146" s="376"/>
      <c r="H146" s="377"/>
      <c r="I146" s="377"/>
      <c r="J146" s="377"/>
      <c r="K146" s="377"/>
      <c r="L146" s="377">
        <v>40</v>
      </c>
      <c r="M146" s="378"/>
      <c r="N146" s="378"/>
      <c r="O146" s="379">
        <v>1</v>
      </c>
      <c r="P146" s="377">
        <v>2</v>
      </c>
      <c r="Q146" s="377">
        <v>2</v>
      </c>
      <c r="R146" s="377">
        <v>1</v>
      </c>
      <c r="S146" s="377">
        <v>1</v>
      </c>
      <c r="T146" s="377">
        <v>1</v>
      </c>
      <c r="U146" s="377"/>
      <c r="V146" s="380"/>
      <c r="W146" s="4"/>
      <c r="AB146" s="4"/>
      <c r="AC146" s="4"/>
      <c r="CG146" s="11"/>
      <c r="CH146" s="11"/>
    </row>
    <row r="147" spans="4:86" ht="30" hidden="1" customHeight="1">
      <c r="D147" s="561" t="s">
        <v>24</v>
      </c>
      <c r="G147" s="366">
        <v>1500</v>
      </c>
      <c r="H147" s="367">
        <v>1500</v>
      </c>
      <c r="I147" s="367">
        <v>1300</v>
      </c>
      <c r="J147" s="367">
        <v>4400</v>
      </c>
      <c r="K147" s="367">
        <v>1050</v>
      </c>
      <c r="L147" s="367">
        <v>3230</v>
      </c>
      <c r="M147" s="368"/>
      <c r="N147" s="368"/>
      <c r="O147" s="369" t="s">
        <v>62</v>
      </c>
      <c r="P147" s="369" t="s">
        <v>62</v>
      </c>
      <c r="Q147" s="369" t="s">
        <v>62</v>
      </c>
      <c r="R147" s="369" t="s">
        <v>62</v>
      </c>
      <c r="S147" s="369" t="s">
        <v>62</v>
      </c>
      <c r="T147" s="367" t="s">
        <v>66</v>
      </c>
      <c r="U147" s="367"/>
      <c r="V147" s="370"/>
      <c r="W147" s="4"/>
      <c r="AB147" s="4"/>
      <c r="AC147" s="4"/>
    </row>
    <row r="148" spans="4:86" ht="30" hidden="1" customHeight="1">
      <c r="D148" s="562"/>
      <c r="G148" s="371">
        <v>160</v>
      </c>
      <c r="H148" s="372">
        <v>130</v>
      </c>
      <c r="I148" s="372">
        <v>100</v>
      </c>
      <c r="J148" s="372">
        <v>100</v>
      </c>
      <c r="K148" s="372">
        <v>160</v>
      </c>
      <c r="L148" s="373">
        <v>100</v>
      </c>
      <c r="M148" s="374"/>
      <c r="N148" s="374"/>
      <c r="O148" s="373" t="s">
        <v>72</v>
      </c>
      <c r="P148" s="372" t="s">
        <v>64</v>
      </c>
      <c r="Q148" s="372" t="s">
        <v>63</v>
      </c>
      <c r="R148" s="372" t="s">
        <v>67</v>
      </c>
      <c r="S148" s="372" t="s">
        <v>68</v>
      </c>
      <c r="T148" s="372" t="s">
        <v>69</v>
      </c>
      <c r="U148" s="372"/>
      <c r="V148" s="375"/>
      <c r="W148" s="4"/>
      <c r="AB148" s="4"/>
      <c r="AC148" s="4"/>
    </row>
    <row r="149" spans="4:86" ht="30" hidden="1" customHeight="1" thickBot="1">
      <c r="D149" s="563"/>
      <c r="E149" s="554" t="s">
        <v>118</v>
      </c>
      <c r="F149" s="555" t="s">
        <v>123</v>
      </c>
      <c r="G149" s="376"/>
      <c r="H149" s="377"/>
      <c r="I149" s="377"/>
      <c r="J149" s="377"/>
      <c r="K149" s="377"/>
      <c r="L149" s="377">
        <v>40</v>
      </c>
      <c r="M149" s="378"/>
      <c r="N149" s="378"/>
      <c r="O149" s="379">
        <v>1</v>
      </c>
      <c r="P149" s="377">
        <v>2</v>
      </c>
      <c r="Q149" s="377">
        <v>2</v>
      </c>
      <c r="R149" s="377">
        <v>1</v>
      </c>
      <c r="S149" s="377">
        <v>1</v>
      </c>
      <c r="T149" s="377">
        <v>1</v>
      </c>
      <c r="U149" s="377"/>
      <c r="V149" s="380"/>
      <c r="W149" s="4"/>
      <c r="AB149" s="4"/>
      <c r="AC149" s="527"/>
    </row>
    <row r="150" spans="4:86" ht="30" hidden="1" customHeight="1">
      <c r="D150" s="561" t="s">
        <v>82</v>
      </c>
      <c r="E150" s="554"/>
      <c r="F150" s="555"/>
      <c r="G150" s="366">
        <v>1500</v>
      </c>
      <c r="H150" s="367">
        <v>1500</v>
      </c>
      <c r="I150" s="367">
        <v>1300</v>
      </c>
      <c r="J150" s="367">
        <v>4400</v>
      </c>
      <c r="K150" s="367">
        <v>1050</v>
      </c>
      <c r="L150" s="367">
        <v>3230</v>
      </c>
      <c r="M150" s="368"/>
      <c r="N150" s="368"/>
      <c r="O150" s="369" t="s">
        <v>62</v>
      </c>
      <c r="P150" s="369" t="s">
        <v>62</v>
      </c>
      <c r="Q150" s="369" t="s">
        <v>62</v>
      </c>
      <c r="R150" s="369" t="s">
        <v>62</v>
      </c>
      <c r="S150" s="369" t="s">
        <v>62</v>
      </c>
      <c r="T150" s="367" t="s">
        <v>66</v>
      </c>
      <c r="U150" s="367"/>
      <c r="V150" s="370"/>
      <c r="W150" s="4"/>
      <c r="AB150" s="4"/>
      <c r="AC150" s="527"/>
    </row>
    <row r="151" spans="4:86" ht="30" hidden="1" customHeight="1">
      <c r="D151" s="562"/>
      <c r="G151" s="371">
        <v>160</v>
      </c>
      <c r="H151" s="372">
        <v>130</v>
      </c>
      <c r="I151" s="372">
        <v>100</v>
      </c>
      <c r="J151" s="372">
        <v>100</v>
      </c>
      <c r="K151" s="372">
        <v>160</v>
      </c>
      <c r="L151" s="373">
        <v>100</v>
      </c>
      <c r="M151" s="374"/>
      <c r="N151" s="374"/>
      <c r="O151" s="373" t="s">
        <v>72</v>
      </c>
      <c r="P151" s="372" t="s">
        <v>64</v>
      </c>
      <c r="Q151" s="372" t="s">
        <v>63</v>
      </c>
      <c r="R151" s="372" t="s">
        <v>67</v>
      </c>
      <c r="S151" s="372" t="s">
        <v>68</v>
      </c>
      <c r="T151" s="372" t="s">
        <v>69</v>
      </c>
      <c r="U151" s="372"/>
      <c r="V151" s="375"/>
      <c r="W151" s="4"/>
      <c r="AB151" s="4"/>
      <c r="AC151" s="51"/>
    </row>
    <row r="152" spans="4:86" ht="30" hidden="1" customHeight="1" thickBot="1">
      <c r="D152" s="563"/>
      <c r="G152" s="376"/>
      <c r="H152" s="377"/>
      <c r="I152" s="377"/>
      <c r="J152" s="377"/>
      <c r="K152" s="377"/>
      <c r="L152" s="377">
        <v>40</v>
      </c>
      <c r="M152" s="378"/>
      <c r="N152" s="378"/>
      <c r="O152" s="379">
        <v>1</v>
      </c>
      <c r="P152" s="377">
        <v>2</v>
      </c>
      <c r="Q152" s="377">
        <v>2</v>
      </c>
      <c r="R152" s="377">
        <v>1</v>
      </c>
      <c r="S152" s="377">
        <v>1</v>
      </c>
      <c r="T152" s="377">
        <v>1</v>
      </c>
      <c r="U152" s="377"/>
      <c r="V152" s="380"/>
      <c r="W152" s="4"/>
      <c r="AB152" s="4"/>
      <c r="AC152" s="51"/>
    </row>
    <row r="153" spans="4:86" ht="30" hidden="1" customHeight="1">
      <c r="D153" s="561" t="s">
        <v>25</v>
      </c>
      <c r="G153" s="366">
        <v>1500</v>
      </c>
      <c r="H153" s="367">
        <v>1500</v>
      </c>
      <c r="I153" s="367"/>
      <c r="J153" s="367">
        <v>3800</v>
      </c>
      <c r="K153" s="367">
        <v>1040</v>
      </c>
      <c r="L153" s="367">
        <v>2486</v>
      </c>
      <c r="M153" s="368"/>
      <c r="N153" s="368"/>
      <c r="O153" s="369" t="s">
        <v>66</v>
      </c>
      <c r="P153" s="369" t="s">
        <v>66</v>
      </c>
      <c r="Q153" s="369" t="s">
        <v>81</v>
      </c>
      <c r="R153" s="369" t="s">
        <v>66</v>
      </c>
      <c r="S153" s="369" t="s">
        <v>66</v>
      </c>
      <c r="T153" s="367" t="s">
        <v>66</v>
      </c>
      <c r="U153" s="367"/>
      <c r="V153" s="370"/>
      <c r="W153" s="4"/>
      <c r="AB153" s="528"/>
      <c r="AC153" s="527"/>
    </row>
    <row r="154" spans="4:86" ht="30" hidden="1" customHeight="1">
      <c r="D154" s="562"/>
      <c r="G154" s="371">
        <v>140</v>
      </c>
      <c r="H154" s="372">
        <v>140</v>
      </c>
      <c r="I154" s="372"/>
      <c r="J154" s="372">
        <v>150</v>
      </c>
      <c r="K154" s="372">
        <v>140</v>
      </c>
      <c r="L154" s="373">
        <v>100</v>
      </c>
      <c r="M154" s="374"/>
      <c r="N154" s="374"/>
      <c r="O154" s="373" t="s">
        <v>72</v>
      </c>
      <c r="P154" s="372" t="s">
        <v>64</v>
      </c>
      <c r="Q154" s="372" t="s">
        <v>81</v>
      </c>
      <c r="R154" s="372" t="s">
        <v>68</v>
      </c>
      <c r="S154" s="372" t="s">
        <v>67</v>
      </c>
      <c r="T154" s="372" t="s">
        <v>69</v>
      </c>
      <c r="U154" s="372"/>
      <c r="V154" s="375"/>
      <c r="W154" s="3"/>
      <c r="AB154" s="3"/>
      <c r="AC154" s="3"/>
    </row>
    <row r="155" spans="4:86" ht="30" hidden="1" customHeight="1" thickBot="1">
      <c r="D155" s="563"/>
      <c r="G155" s="376">
        <v>140</v>
      </c>
      <c r="H155" s="377">
        <v>140</v>
      </c>
      <c r="I155" s="377"/>
      <c r="J155" s="377">
        <v>70</v>
      </c>
      <c r="K155" s="377">
        <v>140</v>
      </c>
      <c r="L155" s="377">
        <v>50</v>
      </c>
      <c r="M155" s="378"/>
      <c r="N155" s="378"/>
      <c r="O155" s="379">
        <v>1</v>
      </c>
      <c r="P155" s="377">
        <v>1</v>
      </c>
      <c r="Q155" s="377"/>
      <c r="R155" s="377">
        <v>1</v>
      </c>
      <c r="S155" s="377">
        <v>1</v>
      </c>
      <c r="T155" s="377">
        <v>1</v>
      </c>
      <c r="U155" s="377"/>
      <c r="V155" s="380"/>
      <c r="W155" s="3"/>
      <c r="AB155" s="3"/>
      <c r="AC155" s="3"/>
    </row>
    <row r="156" spans="4:86" ht="30" hidden="1" customHeight="1">
      <c r="D156" s="561" t="s">
        <v>26</v>
      </c>
      <c r="G156" s="366">
        <v>1500</v>
      </c>
      <c r="H156" s="367">
        <v>1500</v>
      </c>
      <c r="I156" s="367"/>
      <c r="J156" s="367">
        <v>4800</v>
      </c>
      <c r="K156" s="367">
        <v>1040</v>
      </c>
      <c r="L156" s="367">
        <v>2486</v>
      </c>
      <c r="M156" s="368"/>
      <c r="N156" s="368"/>
      <c r="O156" s="369" t="s">
        <v>66</v>
      </c>
      <c r="P156" s="369" t="s">
        <v>66</v>
      </c>
      <c r="Q156" s="369" t="s">
        <v>81</v>
      </c>
      <c r="R156" s="369" t="s">
        <v>66</v>
      </c>
      <c r="S156" s="369" t="s">
        <v>66</v>
      </c>
      <c r="T156" s="367" t="s">
        <v>66</v>
      </c>
      <c r="U156" s="367"/>
      <c r="V156" s="370"/>
      <c r="W156" s="3"/>
      <c r="AB156" s="3"/>
      <c r="AC156" s="3"/>
    </row>
    <row r="157" spans="4:86" ht="30" hidden="1" customHeight="1">
      <c r="D157" s="562"/>
      <c r="G157" s="371">
        <v>140</v>
      </c>
      <c r="H157" s="372">
        <v>140</v>
      </c>
      <c r="I157" s="372"/>
      <c r="J157" s="372">
        <v>150</v>
      </c>
      <c r="K157" s="372">
        <v>140</v>
      </c>
      <c r="L157" s="373">
        <v>100</v>
      </c>
      <c r="M157" s="374"/>
      <c r="N157" s="374"/>
      <c r="O157" s="373" t="s">
        <v>72</v>
      </c>
      <c r="P157" s="372" t="s">
        <v>64</v>
      </c>
      <c r="Q157" s="372" t="s">
        <v>81</v>
      </c>
      <c r="R157" s="372" t="s">
        <v>68</v>
      </c>
      <c r="S157" s="372" t="s">
        <v>67</v>
      </c>
      <c r="T157" s="372" t="s">
        <v>69</v>
      </c>
      <c r="U157" s="372"/>
      <c r="V157" s="375"/>
      <c r="W157" s="3"/>
      <c r="AB157" s="3"/>
      <c r="AC157" s="3"/>
    </row>
    <row r="158" spans="4:86" ht="30" hidden="1" customHeight="1" thickBot="1">
      <c r="D158" s="563"/>
      <c r="G158" s="376">
        <v>140</v>
      </c>
      <c r="H158" s="377">
        <v>140</v>
      </c>
      <c r="I158" s="377"/>
      <c r="J158" s="377">
        <v>70</v>
      </c>
      <c r="K158" s="377">
        <v>140</v>
      </c>
      <c r="L158" s="377">
        <v>50</v>
      </c>
      <c r="M158" s="378"/>
      <c r="N158" s="378"/>
      <c r="O158" s="379">
        <v>1</v>
      </c>
      <c r="P158" s="377">
        <v>1</v>
      </c>
      <c r="Q158" s="377"/>
      <c r="R158" s="377">
        <v>1</v>
      </c>
      <c r="S158" s="377">
        <v>1</v>
      </c>
      <c r="T158" s="377">
        <v>1</v>
      </c>
      <c r="U158" s="377"/>
      <c r="V158" s="380"/>
      <c r="W158" s="3"/>
      <c r="AB158" s="3"/>
      <c r="AC158" s="3"/>
    </row>
    <row r="159" spans="4:86" ht="30" hidden="1" customHeight="1">
      <c r="D159" s="561" t="s">
        <v>93</v>
      </c>
      <c r="G159" s="366">
        <v>1500</v>
      </c>
      <c r="H159" s="367">
        <v>1500</v>
      </c>
      <c r="I159" s="367"/>
      <c r="J159" s="367">
        <v>4300</v>
      </c>
      <c r="K159" s="367">
        <v>1040</v>
      </c>
      <c r="L159" s="367">
        <v>1800</v>
      </c>
      <c r="M159" s="368"/>
      <c r="N159" s="368"/>
      <c r="O159" s="369" t="s">
        <v>66</v>
      </c>
      <c r="P159" s="369" t="s">
        <v>66</v>
      </c>
      <c r="Q159" s="369" t="s">
        <v>81</v>
      </c>
      <c r="R159" s="369" t="s">
        <v>66</v>
      </c>
      <c r="S159" s="369" t="s">
        <v>66</v>
      </c>
      <c r="T159" s="367" t="s">
        <v>66</v>
      </c>
      <c r="U159" s="367"/>
      <c r="V159" s="370"/>
      <c r="W159" s="30"/>
      <c r="AB159" s="30"/>
      <c r="AC159" s="30"/>
    </row>
    <row r="160" spans="4:86" ht="30" hidden="1" customHeight="1">
      <c r="D160" s="562"/>
      <c r="G160" s="371">
        <v>140</v>
      </c>
      <c r="H160" s="372">
        <v>140</v>
      </c>
      <c r="I160" s="372"/>
      <c r="J160" s="372">
        <v>100</v>
      </c>
      <c r="K160" s="372">
        <v>140</v>
      </c>
      <c r="L160" s="373">
        <v>100</v>
      </c>
      <c r="M160" s="374"/>
      <c r="N160" s="374"/>
      <c r="O160" s="373" t="s">
        <v>72</v>
      </c>
      <c r="P160" s="372" t="s">
        <v>64</v>
      </c>
      <c r="Q160" s="372" t="s">
        <v>81</v>
      </c>
      <c r="R160" s="372" t="s">
        <v>68</v>
      </c>
      <c r="S160" s="372" t="s">
        <v>67</v>
      </c>
      <c r="T160" s="372" t="s">
        <v>69</v>
      </c>
      <c r="U160" s="372"/>
      <c r="V160" s="375"/>
      <c r="W160" s="30"/>
      <c r="AB160" s="30"/>
      <c r="AC160" s="30"/>
    </row>
    <row r="161" spans="4:29" ht="30" hidden="1" customHeight="1" thickBot="1">
      <c r="D161" s="563"/>
      <c r="G161" s="376">
        <v>140</v>
      </c>
      <c r="H161" s="377">
        <v>140</v>
      </c>
      <c r="I161" s="377"/>
      <c r="J161" s="377">
        <v>50</v>
      </c>
      <c r="K161" s="377">
        <v>140</v>
      </c>
      <c r="L161" s="377">
        <v>50</v>
      </c>
      <c r="M161" s="378"/>
      <c r="N161" s="378"/>
      <c r="O161" s="379">
        <v>1</v>
      </c>
      <c r="P161" s="377">
        <v>2</v>
      </c>
      <c r="Q161" s="377"/>
      <c r="R161" s="377">
        <v>1</v>
      </c>
      <c r="S161" s="377">
        <v>1</v>
      </c>
      <c r="T161" s="377">
        <v>1</v>
      </c>
      <c r="U161" s="377"/>
      <c r="V161" s="380"/>
      <c r="W161" s="30"/>
      <c r="AB161" s="30"/>
      <c r="AC161" s="30"/>
    </row>
    <row r="162" spans="4:29" s="34" customFormat="1" ht="30" hidden="1" customHeight="1">
      <c r="D162" s="561" t="s">
        <v>27</v>
      </c>
      <c r="G162" s="366">
        <v>1500</v>
      </c>
      <c r="H162" s="367">
        <v>1500</v>
      </c>
      <c r="I162" s="367"/>
      <c r="J162" s="367">
        <v>2800</v>
      </c>
      <c r="K162" s="367">
        <v>1040</v>
      </c>
      <c r="L162" s="367">
        <v>1800</v>
      </c>
      <c r="M162" s="368"/>
      <c r="N162" s="368"/>
      <c r="O162" s="369" t="s">
        <v>66</v>
      </c>
      <c r="P162" s="369" t="s">
        <v>66</v>
      </c>
      <c r="Q162" s="369" t="s">
        <v>81</v>
      </c>
      <c r="R162" s="369" t="s">
        <v>66</v>
      </c>
      <c r="S162" s="369" t="s">
        <v>66</v>
      </c>
      <c r="T162" s="367" t="s">
        <v>66</v>
      </c>
      <c r="U162" s="367"/>
      <c r="V162" s="370"/>
      <c r="W162" s="35"/>
      <c r="AB162" s="526"/>
      <c r="AC162" s="526"/>
    </row>
    <row r="163" spans="4:29" ht="30" hidden="1" customHeight="1">
      <c r="D163" s="562"/>
      <c r="G163" s="371">
        <v>140</v>
      </c>
      <c r="H163" s="372">
        <v>140</v>
      </c>
      <c r="I163" s="372"/>
      <c r="J163" s="372">
        <v>100</v>
      </c>
      <c r="K163" s="372">
        <v>140</v>
      </c>
      <c r="L163" s="373">
        <v>100</v>
      </c>
      <c r="M163" s="374"/>
      <c r="N163" s="374"/>
      <c r="O163" s="373" t="s">
        <v>72</v>
      </c>
      <c r="P163" s="372" t="s">
        <v>64</v>
      </c>
      <c r="Q163" s="372" t="s">
        <v>81</v>
      </c>
      <c r="R163" s="372" t="s">
        <v>68</v>
      </c>
      <c r="S163" s="372" t="s">
        <v>67</v>
      </c>
      <c r="T163" s="372" t="s">
        <v>69</v>
      </c>
      <c r="U163" s="372"/>
      <c r="V163" s="375"/>
      <c r="W163" s="3"/>
      <c r="AB163" s="3"/>
      <c r="AC163" s="3"/>
    </row>
    <row r="164" spans="4:29" ht="30" hidden="1" customHeight="1" thickBot="1">
      <c r="D164" s="563"/>
      <c r="G164" s="376">
        <v>140</v>
      </c>
      <c r="H164" s="377">
        <v>140</v>
      </c>
      <c r="I164" s="377"/>
      <c r="J164" s="377">
        <v>50</v>
      </c>
      <c r="K164" s="377">
        <v>140</v>
      </c>
      <c r="L164" s="377">
        <v>50</v>
      </c>
      <c r="M164" s="378"/>
      <c r="N164" s="378"/>
      <c r="O164" s="379">
        <v>1</v>
      </c>
      <c r="P164" s="377">
        <v>2</v>
      </c>
      <c r="Q164" s="377"/>
      <c r="R164" s="377">
        <v>1</v>
      </c>
      <c r="S164" s="377">
        <v>1</v>
      </c>
      <c r="T164" s="377">
        <v>1</v>
      </c>
      <c r="U164" s="377"/>
      <c r="V164" s="380"/>
      <c r="W164" s="30"/>
      <c r="AB164" s="30"/>
      <c r="AC164" s="30"/>
    </row>
    <row r="165" spans="4:29" ht="30" hidden="1" customHeight="1">
      <c r="D165" s="561" t="s">
        <v>28</v>
      </c>
      <c r="G165" s="366">
        <v>1100</v>
      </c>
      <c r="H165" s="367"/>
      <c r="I165" s="367"/>
      <c r="J165" s="367">
        <v>3600</v>
      </c>
      <c r="K165" s="367">
        <v>1000</v>
      </c>
      <c r="L165" s="367">
        <v>2500</v>
      </c>
      <c r="M165" s="368"/>
      <c r="N165" s="368"/>
      <c r="O165" s="369" t="s">
        <v>62</v>
      </c>
      <c r="P165" s="369" t="s">
        <v>81</v>
      </c>
      <c r="Q165" s="369" t="s">
        <v>81</v>
      </c>
      <c r="R165" s="369" t="s">
        <v>62</v>
      </c>
      <c r="S165" s="369" t="s">
        <v>62</v>
      </c>
      <c r="T165" s="367" t="s">
        <v>66</v>
      </c>
      <c r="U165" s="367"/>
      <c r="V165" s="370"/>
      <c r="W165" s="36"/>
      <c r="AB165" s="36"/>
      <c r="AC165" s="36"/>
    </row>
    <row r="166" spans="4:29" ht="30" hidden="1" customHeight="1">
      <c r="D166" s="562"/>
      <c r="G166" s="371">
        <v>160</v>
      </c>
      <c r="H166" s="372"/>
      <c r="I166" s="372"/>
      <c r="J166" s="372">
        <v>100</v>
      </c>
      <c r="K166" s="372">
        <v>160</v>
      </c>
      <c r="L166" s="373">
        <v>100</v>
      </c>
      <c r="M166" s="374"/>
      <c r="N166" s="374"/>
      <c r="O166" s="373" t="s">
        <v>72</v>
      </c>
      <c r="P166" s="372" t="s">
        <v>81</v>
      </c>
      <c r="Q166" s="372" t="s">
        <v>81</v>
      </c>
      <c r="R166" s="372" t="s">
        <v>68</v>
      </c>
      <c r="S166" s="372" t="s">
        <v>67</v>
      </c>
      <c r="T166" s="372" t="s">
        <v>69</v>
      </c>
      <c r="U166" s="372"/>
      <c r="V166" s="375"/>
      <c r="W166" s="3"/>
      <c r="AB166" s="3"/>
      <c r="AC166" s="3"/>
    </row>
    <row r="167" spans="4:29" ht="30" hidden="1" customHeight="1" thickBot="1">
      <c r="D167" s="563"/>
      <c r="G167" s="376"/>
      <c r="H167" s="377"/>
      <c r="I167" s="377"/>
      <c r="J167" s="377"/>
      <c r="K167" s="377"/>
      <c r="L167" s="377">
        <v>40</v>
      </c>
      <c r="M167" s="378"/>
      <c r="N167" s="378"/>
      <c r="O167" s="379">
        <v>1</v>
      </c>
      <c r="P167" s="377"/>
      <c r="Q167" s="377"/>
      <c r="R167" s="377">
        <v>1</v>
      </c>
      <c r="S167" s="377">
        <v>1</v>
      </c>
      <c r="T167" s="377">
        <v>1</v>
      </c>
      <c r="U167" s="377"/>
      <c r="V167" s="380"/>
      <c r="W167" s="36"/>
      <c r="AB167" s="36"/>
      <c r="AC167" s="36"/>
    </row>
    <row r="168" spans="4:29" ht="30" hidden="1" customHeight="1">
      <c r="D168" s="561" t="s">
        <v>232</v>
      </c>
      <c r="G168" s="366">
        <v>1500</v>
      </c>
      <c r="H168" s="367">
        <v>1550</v>
      </c>
      <c r="I168" s="367">
        <v>1300</v>
      </c>
      <c r="J168" s="367">
        <v>4400</v>
      </c>
      <c r="K168" s="367">
        <v>1050</v>
      </c>
      <c r="L168" s="367">
        <v>3230</v>
      </c>
      <c r="M168" s="368">
        <v>1500</v>
      </c>
      <c r="N168" s="368">
        <v>900</v>
      </c>
      <c r="O168" s="369" t="s">
        <v>62</v>
      </c>
      <c r="P168" s="369" t="s">
        <v>62</v>
      </c>
      <c r="Q168" s="369" t="s">
        <v>62</v>
      </c>
      <c r="R168" s="369" t="s">
        <v>108</v>
      </c>
      <c r="S168" s="369" t="s">
        <v>62</v>
      </c>
      <c r="T168" s="367" t="s">
        <v>66</v>
      </c>
      <c r="U168" s="367" t="s">
        <v>62</v>
      </c>
      <c r="V168" s="370" t="s">
        <v>62</v>
      </c>
      <c r="W168" s="112"/>
      <c r="AB168" s="112"/>
      <c r="AC168" s="112"/>
    </row>
    <row r="169" spans="4:29" ht="30" hidden="1" customHeight="1">
      <c r="D169" s="562"/>
      <c r="G169" s="371">
        <v>160</v>
      </c>
      <c r="H169" s="372">
        <v>130</v>
      </c>
      <c r="I169" s="372">
        <v>100</v>
      </c>
      <c r="J169" s="372">
        <v>100</v>
      </c>
      <c r="K169" s="372">
        <v>160</v>
      </c>
      <c r="L169" s="373">
        <v>100</v>
      </c>
      <c r="M169" s="374">
        <v>130</v>
      </c>
      <c r="N169" s="374">
        <v>100</v>
      </c>
      <c r="O169" s="373" t="s">
        <v>72</v>
      </c>
      <c r="P169" s="372" t="s">
        <v>64</v>
      </c>
      <c r="Q169" s="372" t="s">
        <v>63</v>
      </c>
      <c r="R169" s="372" t="s">
        <v>67</v>
      </c>
      <c r="S169" s="372" t="s">
        <v>68</v>
      </c>
      <c r="T169" s="372" t="s">
        <v>69</v>
      </c>
      <c r="U169" s="372" t="s">
        <v>206</v>
      </c>
      <c r="V169" s="375" t="s">
        <v>63</v>
      </c>
      <c r="W169" s="112"/>
      <c r="AB169" s="112"/>
      <c r="AC169" s="112"/>
    </row>
    <row r="170" spans="4:29" ht="30" hidden="1" customHeight="1" thickBot="1">
      <c r="D170" s="563"/>
      <c r="G170" s="376"/>
      <c r="H170" s="377"/>
      <c r="I170" s="377"/>
      <c r="J170" s="377"/>
      <c r="K170" s="377"/>
      <c r="L170" s="377">
        <v>40</v>
      </c>
      <c r="M170" s="378"/>
      <c r="N170" s="378"/>
      <c r="O170" s="379">
        <v>1</v>
      </c>
      <c r="P170" s="377">
        <v>1</v>
      </c>
      <c r="Q170" s="377">
        <v>1</v>
      </c>
      <c r="R170" s="377">
        <v>1</v>
      </c>
      <c r="S170" s="377">
        <v>1</v>
      </c>
      <c r="T170" s="377"/>
      <c r="U170" s="377">
        <v>1</v>
      </c>
      <c r="V170" s="380">
        <v>1</v>
      </c>
      <c r="W170" s="112"/>
      <c r="AB170" s="112"/>
      <c r="AC170" s="112"/>
    </row>
    <row r="171" spans="4:29" ht="30" hidden="1" customHeight="1">
      <c r="D171" s="551" t="s">
        <v>29</v>
      </c>
      <c r="G171" s="366">
        <v>1500</v>
      </c>
      <c r="H171" s="367">
        <v>1350</v>
      </c>
      <c r="I171" s="367">
        <v>1300</v>
      </c>
      <c r="J171" s="367">
        <v>3200</v>
      </c>
      <c r="K171" s="367">
        <v>1040</v>
      </c>
      <c r="L171" s="367">
        <v>1900</v>
      </c>
      <c r="M171" s="368">
        <v>1500</v>
      </c>
      <c r="N171" s="368">
        <v>435</v>
      </c>
      <c r="O171" s="369" t="s">
        <v>62</v>
      </c>
      <c r="P171" s="369" t="s">
        <v>62</v>
      </c>
      <c r="Q171" s="369" t="s">
        <v>62</v>
      </c>
      <c r="R171" s="369" t="s">
        <v>108</v>
      </c>
      <c r="S171" s="369" t="s">
        <v>62</v>
      </c>
      <c r="T171" s="367" t="s">
        <v>66</v>
      </c>
      <c r="U171" s="367" t="s">
        <v>62</v>
      </c>
      <c r="V171" s="370" t="s">
        <v>62</v>
      </c>
      <c r="W171" s="3"/>
      <c r="AB171" s="3"/>
      <c r="AC171" s="3"/>
    </row>
    <row r="172" spans="4:29" ht="30" hidden="1" customHeight="1">
      <c r="D172" s="552"/>
      <c r="G172" s="371">
        <v>160</v>
      </c>
      <c r="H172" s="372">
        <v>130</v>
      </c>
      <c r="I172" s="372">
        <v>100</v>
      </c>
      <c r="J172" s="372">
        <v>100</v>
      </c>
      <c r="K172" s="372">
        <v>160</v>
      </c>
      <c r="L172" s="373">
        <v>100</v>
      </c>
      <c r="M172" s="374">
        <v>130</v>
      </c>
      <c r="N172" s="374">
        <v>100</v>
      </c>
      <c r="O172" s="373" t="s">
        <v>72</v>
      </c>
      <c r="P172" s="372" t="s">
        <v>64</v>
      </c>
      <c r="Q172" s="372" t="s">
        <v>207</v>
      </c>
      <c r="R172" s="372" t="s">
        <v>67</v>
      </c>
      <c r="S172" s="372" t="s">
        <v>68</v>
      </c>
      <c r="T172" s="372" t="s">
        <v>69</v>
      </c>
      <c r="U172" s="372" t="s">
        <v>165</v>
      </c>
      <c r="V172" s="375" t="s">
        <v>208</v>
      </c>
    </row>
    <row r="173" spans="4:29" ht="30" hidden="1" customHeight="1" thickBot="1">
      <c r="D173" s="553"/>
      <c r="G173" s="376"/>
      <c r="H173" s="377"/>
      <c r="I173" s="377"/>
      <c r="J173" s="377"/>
      <c r="K173" s="377"/>
      <c r="L173" s="377">
        <v>40</v>
      </c>
      <c r="M173" s="378"/>
      <c r="N173" s="378"/>
      <c r="O173" s="379">
        <v>2</v>
      </c>
      <c r="P173" s="377">
        <v>1</v>
      </c>
      <c r="Q173" s="377">
        <v>2</v>
      </c>
      <c r="R173" s="377">
        <v>2</v>
      </c>
      <c r="S173" s="377">
        <v>2</v>
      </c>
      <c r="T173" s="377">
        <v>2</v>
      </c>
      <c r="U173" s="377">
        <v>2</v>
      </c>
      <c r="V173" s="380">
        <v>1</v>
      </c>
    </row>
    <row r="174" spans="4:29" ht="30" hidden="1" customHeight="1">
      <c r="D174" s="551" t="s">
        <v>30</v>
      </c>
      <c r="G174" s="366">
        <v>1500</v>
      </c>
      <c r="H174" s="367">
        <v>1550</v>
      </c>
      <c r="I174" s="367">
        <v>1300</v>
      </c>
      <c r="J174" s="367">
        <v>3400</v>
      </c>
      <c r="K174" s="367">
        <v>1050</v>
      </c>
      <c r="L174" s="367">
        <v>1830</v>
      </c>
      <c r="M174" s="368">
        <v>1500</v>
      </c>
      <c r="N174" s="368">
        <v>900</v>
      </c>
      <c r="O174" s="369" t="s">
        <v>62</v>
      </c>
      <c r="P174" s="369" t="s">
        <v>62</v>
      </c>
      <c r="Q174" s="369" t="s">
        <v>62</v>
      </c>
      <c r="R174" s="369" t="s">
        <v>108</v>
      </c>
      <c r="S174" s="369" t="s">
        <v>62</v>
      </c>
      <c r="T174" s="367" t="s">
        <v>66</v>
      </c>
      <c r="U174" s="367" t="s">
        <v>62</v>
      </c>
      <c r="V174" s="370" t="s">
        <v>62</v>
      </c>
    </row>
    <row r="175" spans="4:29" ht="30" hidden="1" customHeight="1">
      <c r="D175" s="552"/>
      <c r="G175" s="371">
        <v>160</v>
      </c>
      <c r="H175" s="372">
        <v>160</v>
      </c>
      <c r="I175" s="372">
        <v>100</v>
      </c>
      <c r="J175" s="372">
        <v>100</v>
      </c>
      <c r="K175" s="372">
        <v>160</v>
      </c>
      <c r="L175" s="373">
        <v>100</v>
      </c>
      <c r="M175" s="374">
        <v>130</v>
      </c>
      <c r="N175" s="374">
        <v>100</v>
      </c>
      <c r="O175" s="373" t="s">
        <v>72</v>
      </c>
      <c r="P175" s="372" t="s">
        <v>64</v>
      </c>
      <c r="Q175" s="372" t="s">
        <v>63</v>
      </c>
      <c r="R175" s="372" t="s">
        <v>67</v>
      </c>
      <c r="S175" s="372" t="s">
        <v>68</v>
      </c>
      <c r="T175" s="372" t="s">
        <v>69</v>
      </c>
      <c r="U175" s="372" t="s">
        <v>206</v>
      </c>
      <c r="V175" s="375" t="s">
        <v>63</v>
      </c>
    </row>
    <row r="176" spans="4:29" ht="30" hidden="1" customHeight="1" thickBot="1">
      <c r="D176" s="553"/>
      <c r="G176" s="376"/>
      <c r="H176" s="377"/>
      <c r="I176" s="377"/>
      <c r="J176" s="377"/>
      <c r="K176" s="377"/>
      <c r="L176" s="377">
        <v>40</v>
      </c>
      <c r="M176" s="378"/>
      <c r="N176" s="378"/>
      <c r="O176" s="379">
        <v>1</v>
      </c>
      <c r="P176" s="377">
        <v>1</v>
      </c>
      <c r="Q176" s="377">
        <v>1</v>
      </c>
      <c r="R176" s="377">
        <v>1</v>
      </c>
      <c r="S176" s="377">
        <v>1</v>
      </c>
      <c r="T176" s="377"/>
      <c r="U176" s="377">
        <v>1</v>
      </c>
      <c r="V176" s="380">
        <v>1</v>
      </c>
    </row>
    <row r="177" spans="4:22" ht="30" hidden="1" customHeight="1">
      <c r="D177" s="534" t="s">
        <v>116</v>
      </c>
      <c r="G177" s="366">
        <v>1500</v>
      </c>
      <c r="H177" s="367">
        <v>1610</v>
      </c>
      <c r="I177" s="367">
        <v>1300</v>
      </c>
      <c r="J177" s="367">
        <v>3300</v>
      </c>
      <c r="K177" s="367">
        <v>1050</v>
      </c>
      <c r="L177" s="367">
        <v>1830</v>
      </c>
      <c r="M177" s="368">
        <v>1500</v>
      </c>
      <c r="N177" s="368">
        <v>900</v>
      </c>
      <c r="O177" s="369" t="s">
        <v>62</v>
      </c>
      <c r="P177" s="369" t="s">
        <v>62</v>
      </c>
      <c r="Q177" s="369" t="s">
        <v>62</v>
      </c>
      <c r="R177" s="369" t="s">
        <v>108</v>
      </c>
      <c r="S177" s="369" t="s">
        <v>62</v>
      </c>
      <c r="T177" s="367" t="s">
        <v>66</v>
      </c>
      <c r="U177" s="367" t="s">
        <v>62</v>
      </c>
      <c r="V177" s="370" t="s">
        <v>62</v>
      </c>
    </row>
    <row r="178" spans="4:22" ht="30" hidden="1" customHeight="1">
      <c r="D178" s="529"/>
      <c r="G178" s="371">
        <v>160</v>
      </c>
      <c r="H178" s="372">
        <v>130</v>
      </c>
      <c r="I178" s="372">
        <v>100</v>
      </c>
      <c r="J178" s="372">
        <v>100</v>
      </c>
      <c r="K178" s="372">
        <v>130</v>
      </c>
      <c r="L178" s="373">
        <v>100</v>
      </c>
      <c r="M178" s="374">
        <v>130</v>
      </c>
      <c r="N178" s="374">
        <v>100</v>
      </c>
      <c r="O178" s="373" t="s">
        <v>72</v>
      </c>
      <c r="P178" s="372" t="s">
        <v>64</v>
      </c>
      <c r="Q178" s="372" t="s">
        <v>63</v>
      </c>
      <c r="R178" s="372" t="s">
        <v>67</v>
      </c>
      <c r="S178" s="372" t="s">
        <v>68</v>
      </c>
      <c r="T178" s="372" t="s">
        <v>69</v>
      </c>
      <c r="U178" s="372" t="s">
        <v>206</v>
      </c>
      <c r="V178" s="375" t="s">
        <v>63</v>
      </c>
    </row>
    <row r="179" spans="4:22" ht="30" hidden="1" customHeight="1" thickBot="1">
      <c r="D179" s="530"/>
      <c r="G179" s="376"/>
      <c r="H179" s="377"/>
      <c r="I179" s="377"/>
      <c r="J179" s="377"/>
      <c r="K179" s="377"/>
      <c r="L179" s="377">
        <v>40</v>
      </c>
      <c r="M179" s="378"/>
      <c r="N179" s="378"/>
      <c r="O179" s="379">
        <v>1</v>
      </c>
      <c r="P179" s="377">
        <v>1</v>
      </c>
      <c r="Q179" s="377">
        <v>1</v>
      </c>
      <c r="R179" s="377">
        <v>1</v>
      </c>
      <c r="S179" s="377">
        <v>1</v>
      </c>
      <c r="T179" s="377">
        <v>1</v>
      </c>
      <c r="U179" s="377">
        <v>1</v>
      </c>
      <c r="V179" s="380">
        <v>1</v>
      </c>
    </row>
    <row r="180" spans="4:22" ht="30" hidden="1" customHeight="1">
      <c r="D180" s="551" t="s">
        <v>31</v>
      </c>
      <c r="G180" s="366">
        <v>1500</v>
      </c>
      <c r="H180" s="367">
        <v>1550</v>
      </c>
      <c r="I180" s="367">
        <v>1300</v>
      </c>
      <c r="J180" s="367">
        <v>3400</v>
      </c>
      <c r="K180" s="367">
        <v>1050</v>
      </c>
      <c r="L180" s="367">
        <v>1830</v>
      </c>
      <c r="M180" s="368">
        <v>1500</v>
      </c>
      <c r="N180" s="368">
        <v>900</v>
      </c>
      <c r="O180" s="369" t="s">
        <v>62</v>
      </c>
      <c r="P180" s="369" t="s">
        <v>62</v>
      </c>
      <c r="Q180" s="369" t="s">
        <v>62</v>
      </c>
      <c r="R180" s="369" t="s">
        <v>108</v>
      </c>
      <c r="S180" s="369" t="s">
        <v>62</v>
      </c>
      <c r="T180" s="367" t="s">
        <v>66</v>
      </c>
      <c r="U180" s="367" t="s">
        <v>62</v>
      </c>
      <c r="V180" s="370" t="s">
        <v>62</v>
      </c>
    </row>
    <row r="181" spans="4:22" ht="30" hidden="1" customHeight="1">
      <c r="D181" s="552"/>
      <c r="G181" s="371">
        <v>160</v>
      </c>
      <c r="H181" s="372">
        <v>130</v>
      </c>
      <c r="I181" s="372">
        <v>100</v>
      </c>
      <c r="J181" s="372">
        <v>100</v>
      </c>
      <c r="K181" s="372">
        <v>160</v>
      </c>
      <c r="L181" s="373">
        <v>100</v>
      </c>
      <c r="M181" s="374">
        <v>130</v>
      </c>
      <c r="N181" s="374">
        <v>100</v>
      </c>
      <c r="O181" s="373" t="s">
        <v>72</v>
      </c>
      <c r="P181" s="372" t="s">
        <v>64</v>
      </c>
      <c r="Q181" s="372" t="s">
        <v>63</v>
      </c>
      <c r="R181" s="372" t="s">
        <v>67</v>
      </c>
      <c r="S181" s="372" t="s">
        <v>68</v>
      </c>
      <c r="T181" s="372" t="s">
        <v>69</v>
      </c>
      <c r="U181" s="372" t="s">
        <v>206</v>
      </c>
      <c r="V181" s="375" t="s">
        <v>63</v>
      </c>
    </row>
    <row r="182" spans="4:22" ht="30" hidden="1" customHeight="1" thickBot="1">
      <c r="D182" s="553"/>
      <c r="G182" s="376"/>
      <c r="H182" s="377"/>
      <c r="I182" s="377"/>
      <c r="J182" s="377"/>
      <c r="K182" s="377"/>
      <c r="L182" s="377">
        <v>40</v>
      </c>
      <c r="M182" s="378"/>
      <c r="N182" s="378"/>
      <c r="O182" s="379">
        <v>1</v>
      </c>
      <c r="P182" s="377">
        <v>1</v>
      </c>
      <c r="Q182" s="377">
        <v>1</v>
      </c>
      <c r="R182" s="377">
        <v>1</v>
      </c>
      <c r="S182" s="377">
        <v>1</v>
      </c>
      <c r="T182" s="377">
        <v>1</v>
      </c>
      <c r="U182" s="377">
        <v>1</v>
      </c>
      <c r="V182" s="380">
        <v>1</v>
      </c>
    </row>
    <row r="183" spans="4:22" ht="30" hidden="1" customHeight="1">
      <c r="D183" s="551" t="s">
        <v>32</v>
      </c>
      <c r="G183" s="366">
        <v>1500</v>
      </c>
      <c r="H183" s="367">
        <v>1500</v>
      </c>
      <c r="I183" s="367">
        <v>1300</v>
      </c>
      <c r="J183" s="367">
        <v>4900</v>
      </c>
      <c r="K183" s="367">
        <v>1050</v>
      </c>
      <c r="L183" s="367">
        <v>3650</v>
      </c>
      <c r="M183" s="368"/>
      <c r="N183" s="368"/>
      <c r="O183" s="369" t="s">
        <v>62</v>
      </c>
      <c r="P183" s="369" t="s">
        <v>62</v>
      </c>
      <c r="Q183" s="369" t="s">
        <v>62</v>
      </c>
      <c r="R183" s="369" t="s">
        <v>108</v>
      </c>
      <c r="S183" s="369" t="s">
        <v>62</v>
      </c>
      <c r="T183" s="367" t="s">
        <v>66</v>
      </c>
      <c r="U183" s="367"/>
      <c r="V183" s="370"/>
    </row>
    <row r="184" spans="4:22" ht="30" hidden="1" customHeight="1">
      <c r="D184" s="552"/>
      <c r="G184" s="371">
        <v>160</v>
      </c>
      <c r="H184" s="372">
        <v>130</v>
      </c>
      <c r="I184" s="372">
        <v>100</v>
      </c>
      <c r="J184" s="372">
        <v>100</v>
      </c>
      <c r="K184" s="372">
        <v>160</v>
      </c>
      <c r="L184" s="373">
        <v>100</v>
      </c>
      <c r="M184" s="374"/>
      <c r="N184" s="374"/>
      <c r="O184" s="373" t="s">
        <v>72</v>
      </c>
      <c r="P184" s="372" t="s">
        <v>64</v>
      </c>
      <c r="Q184" s="372" t="s">
        <v>63</v>
      </c>
      <c r="R184" s="372" t="s">
        <v>67</v>
      </c>
      <c r="S184" s="372" t="s">
        <v>68</v>
      </c>
      <c r="T184" s="372" t="s">
        <v>69</v>
      </c>
      <c r="U184" s="372"/>
      <c r="V184" s="375"/>
    </row>
    <row r="185" spans="4:22" ht="30" hidden="1" customHeight="1" thickBot="1">
      <c r="D185" s="553"/>
      <c r="G185" s="376"/>
      <c r="H185" s="377"/>
      <c r="I185" s="377"/>
      <c r="J185" s="377"/>
      <c r="K185" s="377"/>
      <c r="L185" s="377">
        <v>40</v>
      </c>
      <c r="M185" s="378"/>
      <c r="N185" s="378"/>
      <c r="O185" s="379">
        <v>1</v>
      </c>
      <c r="P185" s="377">
        <v>2</v>
      </c>
      <c r="Q185" s="377">
        <v>2</v>
      </c>
      <c r="R185" s="377">
        <v>1</v>
      </c>
      <c r="S185" s="377">
        <v>1</v>
      </c>
      <c r="T185" s="377">
        <v>1</v>
      </c>
      <c r="U185" s="377"/>
      <c r="V185" s="380"/>
    </row>
    <row r="186" spans="4:22" ht="30" hidden="1" customHeight="1">
      <c r="D186" s="551" t="s">
        <v>33</v>
      </c>
      <c r="G186" s="366">
        <v>1500</v>
      </c>
      <c r="H186" s="367">
        <v>1500</v>
      </c>
      <c r="I186" s="367">
        <v>1300</v>
      </c>
      <c r="J186" s="367">
        <v>5400</v>
      </c>
      <c r="K186" s="367">
        <v>1050</v>
      </c>
      <c r="L186" s="367">
        <v>4000</v>
      </c>
      <c r="M186" s="368"/>
      <c r="N186" s="368"/>
      <c r="O186" s="369" t="s">
        <v>62</v>
      </c>
      <c r="P186" s="369" t="s">
        <v>62</v>
      </c>
      <c r="Q186" s="369" t="s">
        <v>62</v>
      </c>
      <c r="R186" s="369" t="s">
        <v>108</v>
      </c>
      <c r="S186" s="369" t="s">
        <v>62</v>
      </c>
      <c r="T186" s="367" t="s">
        <v>66</v>
      </c>
      <c r="U186" s="367"/>
      <c r="V186" s="370"/>
    </row>
    <row r="187" spans="4:22" ht="30" hidden="1" customHeight="1">
      <c r="D187" s="552"/>
      <c r="E187" s="556" t="s">
        <v>118</v>
      </c>
      <c r="G187" s="371">
        <v>160</v>
      </c>
      <c r="H187" s="372">
        <v>130</v>
      </c>
      <c r="I187" s="372">
        <v>100</v>
      </c>
      <c r="J187" s="372">
        <v>100</v>
      </c>
      <c r="K187" s="372">
        <v>160</v>
      </c>
      <c r="L187" s="373">
        <v>100</v>
      </c>
      <c r="M187" s="374"/>
      <c r="N187" s="374"/>
      <c r="O187" s="373" t="s">
        <v>72</v>
      </c>
      <c r="P187" s="372" t="s">
        <v>64</v>
      </c>
      <c r="Q187" s="372" t="s">
        <v>63</v>
      </c>
      <c r="R187" s="372" t="s">
        <v>67</v>
      </c>
      <c r="S187" s="372" t="s">
        <v>68</v>
      </c>
      <c r="T187" s="372" t="s">
        <v>69</v>
      </c>
      <c r="U187" s="372"/>
      <c r="V187" s="375"/>
    </row>
    <row r="188" spans="4:22" ht="30" hidden="1" customHeight="1" thickBot="1">
      <c r="D188" s="553"/>
      <c r="E188" s="557"/>
      <c r="F188" s="19"/>
      <c r="G188" s="376"/>
      <c r="H188" s="377"/>
      <c r="I188" s="377"/>
      <c r="J188" s="377"/>
      <c r="K188" s="377"/>
      <c r="L188" s="377">
        <v>40</v>
      </c>
      <c r="M188" s="378"/>
      <c r="N188" s="378"/>
      <c r="O188" s="379">
        <v>1</v>
      </c>
      <c r="P188" s="377">
        <v>2</v>
      </c>
      <c r="Q188" s="377">
        <v>2</v>
      </c>
      <c r="R188" s="377">
        <v>1</v>
      </c>
      <c r="S188" s="377">
        <v>1</v>
      </c>
      <c r="T188" s="377">
        <v>1</v>
      </c>
      <c r="U188" s="377"/>
      <c r="V188" s="380"/>
    </row>
    <row r="189" spans="4:22" ht="30" hidden="1" customHeight="1">
      <c r="D189" s="551" t="s">
        <v>34</v>
      </c>
      <c r="E189" s="557"/>
      <c r="F189" s="19" t="s">
        <v>119</v>
      </c>
      <c r="G189" s="366">
        <v>1500</v>
      </c>
      <c r="H189" s="367">
        <v>1500</v>
      </c>
      <c r="I189" s="367">
        <v>1300</v>
      </c>
      <c r="J189" s="367">
        <v>5400</v>
      </c>
      <c r="K189" s="367">
        <v>1050</v>
      </c>
      <c r="L189" s="367">
        <v>4000</v>
      </c>
      <c r="M189" s="368"/>
      <c r="N189" s="368"/>
      <c r="O189" s="369" t="s">
        <v>62</v>
      </c>
      <c r="P189" s="369" t="s">
        <v>62</v>
      </c>
      <c r="Q189" s="369" t="s">
        <v>62</v>
      </c>
      <c r="R189" s="369" t="s">
        <v>108</v>
      </c>
      <c r="S189" s="369" t="s">
        <v>62</v>
      </c>
      <c r="T189" s="367" t="s">
        <v>66</v>
      </c>
      <c r="U189" s="367"/>
      <c r="V189" s="370"/>
    </row>
    <row r="190" spans="4:22" ht="30" hidden="1" customHeight="1">
      <c r="D190" s="552"/>
      <c r="E190" s="557"/>
      <c r="F190" s="19"/>
      <c r="G190" s="371">
        <v>160</v>
      </c>
      <c r="H190" s="372">
        <v>130</v>
      </c>
      <c r="I190" s="372">
        <v>100</v>
      </c>
      <c r="J190" s="372">
        <v>100</v>
      </c>
      <c r="K190" s="372">
        <v>160</v>
      </c>
      <c r="L190" s="373">
        <v>100</v>
      </c>
      <c r="M190" s="374"/>
      <c r="N190" s="374"/>
      <c r="O190" s="373" t="s">
        <v>72</v>
      </c>
      <c r="P190" s="372" t="s">
        <v>64</v>
      </c>
      <c r="Q190" s="372" t="s">
        <v>63</v>
      </c>
      <c r="R190" s="372" t="s">
        <v>67</v>
      </c>
      <c r="S190" s="372" t="s">
        <v>68</v>
      </c>
      <c r="T190" s="372" t="s">
        <v>69</v>
      </c>
      <c r="U190" s="372"/>
      <c r="V190" s="375"/>
    </row>
    <row r="191" spans="4:22" ht="30" hidden="1" customHeight="1" thickBot="1">
      <c r="D191" s="553"/>
      <c r="G191" s="376"/>
      <c r="H191" s="377"/>
      <c r="I191" s="377"/>
      <c r="J191" s="377"/>
      <c r="K191" s="377"/>
      <c r="L191" s="377">
        <v>40</v>
      </c>
      <c r="M191" s="378"/>
      <c r="N191" s="378"/>
      <c r="O191" s="379">
        <v>1</v>
      </c>
      <c r="P191" s="377">
        <v>2</v>
      </c>
      <c r="Q191" s="377">
        <v>2</v>
      </c>
      <c r="R191" s="377">
        <v>1</v>
      </c>
      <c r="S191" s="377">
        <v>1</v>
      </c>
      <c r="T191" s="377">
        <v>1</v>
      </c>
      <c r="U191" s="377"/>
      <c r="V191" s="380"/>
    </row>
    <row r="192" spans="4:22" ht="30" hidden="1" customHeight="1">
      <c r="D192" s="551" t="s">
        <v>35</v>
      </c>
      <c r="G192" s="366">
        <v>1500</v>
      </c>
      <c r="H192" s="367">
        <v>1500</v>
      </c>
      <c r="I192" s="367">
        <v>1300</v>
      </c>
      <c r="J192" s="367">
        <v>4400</v>
      </c>
      <c r="K192" s="367">
        <v>1040</v>
      </c>
      <c r="L192" s="367">
        <v>2300</v>
      </c>
      <c r="M192" s="368">
        <v>1500</v>
      </c>
      <c r="N192" s="368">
        <v>1300</v>
      </c>
      <c r="O192" s="369" t="s">
        <v>62</v>
      </c>
      <c r="P192" s="369" t="s">
        <v>62</v>
      </c>
      <c r="Q192" s="369" t="s">
        <v>62</v>
      </c>
      <c r="R192" s="369" t="s">
        <v>108</v>
      </c>
      <c r="S192" s="369" t="s">
        <v>62</v>
      </c>
      <c r="T192" s="367" t="s">
        <v>66</v>
      </c>
      <c r="U192" s="367" t="s">
        <v>62</v>
      </c>
      <c r="V192" s="370" t="s">
        <v>62</v>
      </c>
    </row>
    <row r="193" spans="4:22" ht="30" hidden="1" customHeight="1">
      <c r="D193" s="552"/>
      <c r="G193" s="371">
        <v>160</v>
      </c>
      <c r="H193" s="372">
        <v>160</v>
      </c>
      <c r="I193" s="372">
        <v>100</v>
      </c>
      <c r="J193" s="372">
        <v>100</v>
      </c>
      <c r="K193" s="372">
        <v>160</v>
      </c>
      <c r="L193" s="373">
        <v>100</v>
      </c>
      <c r="M193" s="374">
        <v>130</v>
      </c>
      <c r="N193" s="374">
        <v>100</v>
      </c>
      <c r="O193" s="373" t="s">
        <v>72</v>
      </c>
      <c r="P193" s="372" t="s">
        <v>120</v>
      </c>
      <c r="Q193" s="372" t="s">
        <v>121</v>
      </c>
      <c r="R193" s="372" t="s">
        <v>67</v>
      </c>
      <c r="S193" s="372" t="s">
        <v>68</v>
      </c>
      <c r="T193" s="372" t="s">
        <v>69</v>
      </c>
      <c r="U193" s="372" t="s">
        <v>64</v>
      </c>
      <c r="V193" s="375" t="s">
        <v>63</v>
      </c>
    </row>
    <row r="194" spans="4:22" ht="30" hidden="1" customHeight="1" thickBot="1">
      <c r="D194" s="553"/>
      <c r="G194" s="376"/>
      <c r="H194" s="377"/>
      <c r="I194" s="377"/>
      <c r="J194" s="377"/>
      <c r="K194" s="377"/>
      <c r="L194" s="377">
        <v>40</v>
      </c>
      <c r="M194" s="378"/>
      <c r="N194" s="378"/>
      <c r="O194" s="379">
        <v>1</v>
      </c>
      <c r="P194" s="377">
        <v>1</v>
      </c>
      <c r="Q194" s="377">
        <v>1</v>
      </c>
      <c r="R194" s="377">
        <v>1</v>
      </c>
      <c r="S194" s="377">
        <v>1</v>
      </c>
      <c r="T194" s="377">
        <v>1</v>
      </c>
      <c r="U194" s="377">
        <v>1</v>
      </c>
      <c r="V194" s="380">
        <v>1</v>
      </c>
    </row>
    <row r="195" spans="4:22" ht="30" hidden="1" customHeight="1">
      <c r="D195" s="558" t="s">
        <v>36</v>
      </c>
      <c r="G195" s="366">
        <v>1100</v>
      </c>
      <c r="H195" s="367">
        <v>1100</v>
      </c>
      <c r="I195" s="367">
        <v>900</v>
      </c>
      <c r="J195" s="367">
        <v>3900</v>
      </c>
      <c r="K195" s="367">
        <v>1040</v>
      </c>
      <c r="L195" s="367">
        <v>2245</v>
      </c>
      <c r="M195" s="368"/>
      <c r="N195" s="368"/>
      <c r="O195" s="369" t="s">
        <v>62</v>
      </c>
      <c r="P195" s="369" t="s">
        <v>62</v>
      </c>
      <c r="Q195" s="369" t="s">
        <v>62</v>
      </c>
      <c r="R195" s="369" t="s">
        <v>108</v>
      </c>
      <c r="S195" s="369" t="s">
        <v>62</v>
      </c>
      <c r="T195" s="367" t="s">
        <v>66</v>
      </c>
      <c r="U195" s="367"/>
      <c r="V195" s="370"/>
    </row>
    <row r="196" spans="4:22" ht="30" hidden="1" customHeight="1">
      <c r="D196" s="559"/>
      <c r="G196" s="371">
        <v>160</v>
      </c>
      <c r="H196" s="372">
        <v>130</v>
      </c>
      <c r="I196" s="372">
        <v>100</v>
      </c>
      <c r="J196" s="372">
        <v>100</v>
      </c>
      <c r="K196" s="372">
        <v>160</v>
      </c>
      <c r="L196" s="373">
        <v>100</v>
      </c>
      <c r="M196" s="374"/>
      <c r="N196" s="374"/>
      <c r="O196" s="373" t="s">
        <v>72</v>
      </c>
      <c r="P196" s="372" t="s">
        <v>64</v>
      </c>
      <c r="Q196" s="372" t="s">
        <v>63</v>
      </c>
      <c r="R196" s="372" t="s">
        <v>67</v>
      </c>
      <c r="S196" s="372" t="s">
        <v>68</v>
      </c>
      <c r="T196" s="372" t="s">
        <v>69</v>
      </c>
      <c r="U196" s="372"/>
      <c r="V196" s="375"/>
    </row>
    <row r="197" spans="4:22" ht="30" hidden="1" customHeight="1" thickBot="1">
      <c r="D197" s="560"/>
      <c r="G197" s="376"/>
      <c r="H197" s="377"/>
      <c r="I197" s="377"/>
      <c r="J197" s="377"/>
      <c r="K197" s="377"/>
      <c r="L197" s="377">
        <v>40</v>
      </c>
      <c r="M197" s="378"/>
      <c r="N197" s="378"/>
      <c r="O197" s="379">
        <v>1</v>
      </c>
      <c r="P197" s="377">
        <v>2</v>
      </c>
      <c r="Q197" s="377">
        <v>2</v>
      </c>
      <c r="R197" s="377">
        <v>1</v>
      </c>
      <c r="S197" s="377">
        <v>1</v>
      </c>
      <c r="T197" s="377">
        <v>1</v>
      </c>
      <c r="U197" s="377"/>
      <c r="V197" s="380"/>
    </row>
    <row r="198" spans="4:22" ht="30" hidden="1" customHeight="1">
      <c r="D198" s="558" t="s">
        <v>37</v>
      </c>
      <c r="G198" s="366">
        <v>1640</v>
      </c>
      <c r="H198" s="367">
        <v>1500</v>
      </c>
      <c r="I198" s="367"/>
      <c r="J198" s="367">
        <v>3400</v>
      </c>
      <c r="K198" s="367">
        <v>1040</v>
      </c>
      <c r="L198" s="367">
        <v>2243</v>
      </c>
      <c r="M198" s="368">
        <v>900</v>
      </c>
      <c r="N198" s="368"/>
      <c r="O198" s="369" t="s">
        <v>62</v>
      </c>
      <c r="P198" s="369" t="s">
        <v>62</v>
      </c>
      <c r="Q198" s="369"/>
      <c r="R198" s="369" t="s">
        <v>108</v>
      </c>
      <c r="S198" s="369" t="s">
        <v>62</v>
      </c>
      <c r="T198" s="367" t="s">
        <v>66</v>
      </c>
      <c r="U198" s="367" t="s">
        <v>62</v>
      </c>
      <c r="V198" s="370"/>
    </row>
    <row r="199" spans="4:22" ht="30" hidden="1" customHeight="1">
      <c r="D199" s="559"/>
      <c r="G199" s="371">
        <v>160</v>
      </c>
      <c r="H199" s="372">
        <v>130</v>
      </c>
      <c r="I199" s="372"/>
      <c r="J199" s="372">
        <v>100</v>
      </c>
      <c r="K199" s="372">
        <v>160</v>
      </c>
      <c r="L199" s="373">
        <v>100</v>
      </c>
      <c r="M199" s="374">
        <v>100</v>
      </c>
      <c r="N199" s="374"/>
      <c r="O199" s="373" t="s">
        <v>72</v>
      </c>
      <c r="P199" s="372" t="s">
        <v>64</v>
      </c>
      <c r="Q199" s="372"/>
      <c r="R199" s="372" t="s">
        <v>67</v>
      </c>
      <c r="S199" s="372" t="s">
        <v>68</v>
      </c>
      <c r="T199" s="372" t="s">
        <v>69</v>
      </c>
      <c r="U199" s="372" t="s">
        <v>168</v>
      </c>
      <c r="V199" s="375"/>
    </row>
    <row r="200" spans="4:22" ht="30" hidden="1" customHeight="1" thickBot="1">
      <c r="D200" s="560"/>
      <c r="G200" s="376"/>
      <c r="H200" s="377"/>
      <c r="I200" s="377"/>
      <c r="J200" s="377"/>
      <c r="K200" s="377"/>
      <c r="L200" s="377">
        <v>40</v>
      </c>
      <c r="M200" s="378"/>
      <c r="N200" s="378"/>
      <c r="O200" s="379">
        <v>1</v>
      </c>
      <c r="P200" s="377">
        <v>2</v>
      </c>
      <c r="Q200" s="377"/>
      <c r="R200" s="377">
        <v>1</v>
      </c>
      <c r="S200" s="377">
        <v>1</v>
      </c>
      <c r="T200" s="377">
        <v>1</v>
      </c>
      <c r="U200" s="377">
        <v>2</v>
      </c>
      <c r="V200" s="380"/>
    </row>
    <row r="201" spans="4:22" ht="30" hidden="1" customHeight="1">
      <c r="D201" s="551" t="s">
        <v>38</v>
      </c>
      <c r="G201" s="366">
        <v>1100</v>
      </c>
      <c r="H201" s="367">
        <v>1100</v>
      </c>
      <c r="I201" s="367">
        <v>900</v>
      </c>
      <c r="J201" s="367">
        <v>4400</v>
      </c>
      <c r="K201" s="367">
        <v>1040</v>
      </c>
      <c r="L201" s="367">
        <v>2245</v>
      </c>
      <c r="M201" s="368"/>
      <c r="N201" s="368"/>
      <c r="O201" s="369" t="s">
        <v>62</v>
      </c>
      <c r="P201" s="369" t="s">
        <v>62</v>
      </c>
      <c r="Q201" s="369" t="s">
        <v>62</v>
      </c>
      <c r="R201" s="369" t="s">
        <v>108</v>
      </c>
      <c r="S201" s="369" t="s">
        <v>62</v>
      </c>
      <c r="T201" s="367" t="s">
        <v>66</v>
      </c>
      <c r="U201" s="367"/>
      <c r="V201" s="370"/>
    </row>
    <row r="202" spans="4:22" ht="30" hidden="1" customHeight="1">
      <c r="D202" s="552"/>
      <c r="G202" s="371">
        <v>160</v>
      </c>
      <c r="H202" s="372">
        <v>130</v>
      </c>
      <c r="I202" s="372">
        <v>100</v>
      </c>
      <c r="J202" s="372">
        <v>100</v>
      </c>
      <c r="K202" s="372">
        <v>160</v>
      </c>
      <c r="L202" s="373">
        <v>100</v>
      </c>
      <c r="M202" s="374"/>
      <c r="N202" s="374"/>
      <c r="O202" s="373" t="s">
        <v>72</v>
      </c>
      <c r="P202" s="372" t="s">
        <v>64</v>
      </c>
      <c r="Q202" s="372" t="s">
        <v>63</v>
      </c>
      <c r="R202" s="372" t="s">
        <v>67</v>
      </c>
      <c r="S202" s="372" t="s">
        <v>68</v>
      </c>
      <c r="T202" s="372" t="s">
        <v>69</v>
      </c>
      <c r="U202" s="372"/>
      <c r="V202" s="375"/>
    </row>
    <row r="203" spans="4:22" ht="30" hidden="1" customHeight="1" thickBot="1">
      <c r="D203" s="553"/>
      <c r="G203" s="376"/>
      <c r="H203" s="377"/>
      <c r="I203" s="377"/>
      <c r="J203" s="377"/>
      <c r="K203" s="377"/>
      <c r="L203" s="377">
        <v>40</v>
      </c>
      <c r="M203" s="378"/>
      <c r="N203" s="378"/>
      <c r="O203" s="379">
        <v>1</v>
      </c>
      <c r="P203" s="377">
        <v>2</v>
      </c>
      <c r="Q203" s="377">
        <v>2</v>
      </c>
      <c r="R203" s="377">
        <v>1</v>
      </c>
      <c r="S203" s="377">
        <v>1</v>
      </c>
      <c r="T203" s="377">
        <v>1</v>
      </c>
      <c r="U203" s="377"/>
      <c r="V203" s="380"/>
    </row>
    <row r="204" spans="4:22" ht="30" hidden="1" customHeight="1">
      <c r="D204" s="558" t="s">
        <v>39</v>
      </c>
      <c r="G204" s="366">
        <v>1500</v>
      </c>
      <c r="H204" s="367">
        <v>1500</v>
      </c>
      <c r="I204" s="367"/>
      <c r="J204" s="367">
        <v>3800</v>
      </c>
      <c r="K204" s="367">
        <v>1040</v>
      </c>
      <c r="L204" s="367">
        <v>2565</v>
      </c>
      <c r="M204" s="368"/>
      <c r="N204" s="368"/>
      <c r="O204" s="369" t="s">
        <v>66</v>
      </c>
      <c r="P204" s="369" t="s">
        <v>122</v>
      </c>
      <c r="Q204" s="369"/>
      <c r="R204" s="369" t="s">
        <v>66</v>
      </c>
      <c r="S204" s="369" t="s">
        <v>66</v>
      </c>
      <c r="T204" s="367" t="s">
        <v>66</v>
      </c>
      <c r="U204" s="367"/>
      <c r="V204" s="370"/>
    </row>
    <row r="205" spans="4:22" ht="30" hidden="1" customHeight="1">
      <c r="D205" s="559"/>
      <c r="G205" s="371">
        <v>140</v>
      </c>
      <c r="H205" s="372">
        <v>140</v>
      </c>
      <c r="I205" s="372"/>
      <c r="J205" s="372">
        <v>100</v>
      </c>
      <c r="K205" s="372">
        <v>140</v>
      </c>
      <c r="L205" s="373">
        <v>100</v>
      </c>
      <c r="M205" s="374"/>
      <c r="N205" s="374"/>
      <c r="O205" s="373" t="s">
        <v>72</v>
      </c>
      <c r="P205" s="372" t="s">
        <v>64</v>
      </c>
      <c r="Q205" s="372"/>
      <c r="R205" s="372" t="s">
        <v>67</v>
      </c>
      <c r="S205" s="372" t="s">
        <v>68</v>
      </c>
      <c r="T205" s="372" t="s">
        <v>69</v>
      </c>
      <c r="U205" s="372"/>
      <c r="V205" s="375"/>
    </row>
    <row r="206" spans="4:22" ht="30" hidden="1" customHeight="1" thickBot="1">
      <c r="D206" s="560"/>
      <c r="G206" s="376">
        <v>140</v>
      </c>
      <c r="H206" s="377">
        <v>140</v>
      </c>
      <c r="I206" s="377"/>
      <c r="J206" s="377">
        <v>50</v>
      </c>
      <c r="K206" s="377">
        <v>140</v>
      </c>
      <c r="L206" s="377">
        <v>50</v>
      </c>
      <c r="M206" s="378"/>
      <c r="N206" s="378"/>
      <c r="O206" s="379">
        <v>1</v>
      </c>
      <c r="P206" s="377">
        <v>1</v>
      </c>
      <c r="Q206" s="377"/>
      <c r="R206" s="377">
        <v>1</v>
      </c>
      <c r="S206" s="377">
        <v>1</v>
      </c>
      <c r="T206" s="377">
        <v>1</v>
      </c>
      <c r="U206" s="377"/>
      <c r="V206" s="380"/>
    </row>
    <row r="207" spans="4:22" ht="30" hidden="1" customHeight="1">
      <c r="D207" s="551" t="s">
        <v>40</v>
      </c>
      <c r="G207" s="366">
        <v>1500</v>
      </c>
      <c r="H207" s="367">
        <v>1500</v>
      </c>
      <c r="I207" s="367">
        <v>1300</v>
      </c>
      <c r="J207" s="367">
        <v>1900</v>
      </c>
      <c r="K207" s="367">
        <v>1040</v>
      </c>
      <c r="L207" s="367">
        <v>2030</v>
      </c>
      <c r="M207" s="368"/>
      <c r="N207" s="368"/>
      <c r="O207" s="369" t="s">
        <v>62</v>
      </c>
      <c r="P207" s="369" t="s">
        <v>62</v>
      </c>
      <c r="Q207" s="369" t="s">
        <v>62</v>
      </c>
      <c r="R207" s="369" t="s">
        <v>108</v>
      </c>
      <c r="S207" s="369" t="s">
        <v>62</v>
      </c>
      <c r="T207" s="367" t="s">
        <v>66</v>
      </c>
      <c r="U207" s="367"/>
      <c r="V207" s="370"/>
    </row>
    <row r="208" spans="4:22" ht="30" hidden="1" customHeight="1">
      <c r="D208" s="552"/>
      <c r="G208" s="371">
        <v>160</v>
      </c>
      <c r="H208" s="372">
        <v>130</v>
      </c>
      <c r="I208" s="372">
        <v>100</v>
      </c>
      <c r="J208" s="372">
        <v>100</v>
      </c>
      <c r="K208" s="372">
        <v>100</v>
      </c>
      <c r="L208" s="373">
        <v>100</v>
      </c>
      <c r="M208" s="374"/>
      <c r="N208" s="374"/>
      <c r="O208" s="373" t="s">
        <v>72</v>
      </c>
      <c r="P208" s="372" t="s">
        <v>64</v>
      </c>
      <c r="Q208" s="372" t="s">
        <v>63</v>
      </c>
      <c r="R208" s="372" t="s">
        <v>67</v>
      </c>
      <c r="S208" s="372" t="s">
        <v>68</v>
      </c>
      <c r="T208" s="372" t="s">
        <v>69</v>
      </c>
      <c r="U208" s="372"/>
      <c r="V208" s="375"/>
    </row>
    <row r="209" spans="4:22" ht="30" hidden="1" customHeight="1" thickBot="1">
      <c r="D209" s="553"/>
      <c r="G209" s="376"/>
      <c r="H209" s="377"/>
      <c r="I209" s="377"/>
      <c r="J209" s="377"/>
      <c r="K209" s="377"/>
      <c r="L209" s="377">
        <v>40</v>
      </c>
      <c r="M209" s="378"/>
      <c r="N209" s="378"/>
      <c r="O209" s="379">
        <v>1</v>
      </c>
      <c r="P209" s="377">
        <v>2</v>
      </c>
      <c r="Q209" s="377">
        <v>2</v>
      </c>
      <c r="R209" s="377">
        <v>1</v>
      </c>
      <c r="S209" s="377">
        <v>1</v>
      </c>
      <c r="T209" s="377">
        <v>1</v>
      </c>
      <c r="U209" s="377"/>
      <c r="V209" s="380"/>
    </row>
    <row r="210" spans="4:22" ht="30" hidden="1" customHeight="1">
      <c r="D210" s="558" t="s">
        <v>41</v>
      </c>
      <c r="G210" s="366">
        <v>1500</v>
      </c>
      <c r="H210" s="367">
        <v>1500</v>
      </c>
      <c r="I210" s="367">
        <v>900</v>
      </c>
      <c r="J210" s="367">
        <v>3150</v>
      </c>
      <c r="K210" s="367">
        <v>1050</v>
      </c>
      <c r="L210" s="367">
        <v>2200</v>
      </c>
      <c r="M210" s="368"/>
      <c r="N210" s="368"/>
      <c r="O210" s="369" t="s">
        <v>62</v>
      </c>
      <c r="P210" s="369" t="s">
        <v>62</v>
      </c>
      <c r="Q210" s="369" t="s">
        <v>62</v>
      </c>
      <c r="R210" s="369" t="s">
        <v>62</v>
      </c>
      <c r="S210" s="369" t="s">
        <v>62</v>
      </c>
      <c r="T210" s="367" t="s">
        <v>66</v>
      </c>
      <c r="U210" s="367"/>
      <c r="V210" s="370"/>
    </row>
    <row r="211" spans="4:22" ht="30" hidden="1" customHeight="1">
      <c r="D211" s="559"/>
      <c r="G211" s="371">
        <v>160</v>
      </c>
      <c r="H211" s="372">
        <v>130</v>
      </c>
      <c r="I211" s="372">
        <v>100</v>
      </c>
      <c r="J211" s="372">
        <v>100</v>
      </c>
      <c r="K211" s="372">
        <v>160</v>
      </c>
      <c r="L211" s="373">
        <v>100</v>
      </c>
      <c r="M211" s="374"/>
      <c r="N211" s="374"/>
      <c r="O211" s="373" t="s">
        <v>72</v>
      </c>
      <c r="P211" s="372" t="s">
        <v>64</v>
      </c>
      <c r="Q211" s="372" t="s">
        <v>63</v>
      </c>
      <c r="R211" s="372" t="s">
        <v>67</v>
      </c>
      <c r="S211" s="372" t="s">
        <v>68</v>
      </c>
      <c r="T211" s="372" t="s">
        <v>69</v>
      </c>
      <c r="U211" s="372"/>
      <c r="V211" s="375"/>
    </row>
    <row r="212" spans="4:22" ht="30" hidden="1" customHeight="1" thickBot="1">
      <c r="D212" s="560"/>
      <c r="G212" s="376"/>
      <c r="H212" s="377"/>
      <c r="I212" s="377"/>
      <c r="J212" s="377"/>
      <c r="K212" s="377"/>
      <c r="L212" s="377">
        <v>40</v>
      </c>
      <c r="M212" s="378"/>
      <c r="N212" s="378"/>
      <c r="O212" s="379">
        <v>2</v>
      </c>
      <c r="P212" s="377">
        <v>2</v>
      </c>
      <c r="Q212" s="377">
        <v>2</v>
      </c>
      <c r="R212" s="377">
        <v>2</v>
      </c>
      <c r="S212" s="377">
        <v>2</v>
      </c>
      <c r="T212" s="377">
        <v>2</v>
      </c>
      <c r="U212" s="377"/>
      <c r="V212" s="380"/>
    </row>
    <row r="213" spans="4:22" ht="30" hidden="1" customHeight="1">
      <c r="D213" s="551" t="s">
        <v>42</v>
      </c>
      <c r="G213" s="366">
        <v>1500</v>
      </c>
      <c r="H213" s="367">
        <v>1500</v>
      </c>
      <c r="I213" s="367">
        <v>1500</v>
      </c>
      <c r="J213" s="367">
        <v>3300</v>
      </c>
      <c r="K213" s="367">
        <v>1040</v>
      </c>
      <c r="L213" s="367">
        <v>1800</v>
      </c>
      <c r="M213" s="368"/>
      <c r="N213" s="368"/>
      <c r="O213" s="369" t="s">
        <v>66</v>
      </c>
      <c r="P213" s="369" t="s">
        <v>122</v>
      </c>
      <c r="Q213" s="369" t="s">
        <v>66</v>
      </c>
      <c r="R213" s="369" t="s">
        <v>66</v>
      </c>
      <c r="S213" s="369" t="s">
        <v>66</v>
      </c>
      <c r="T213" s="367" t="s">
        <v>66</v>
      </c>
      <c r="U213" s="367"/>
      <c r="V213" s="370"/>
    </row>
    <row r="214" spans="4:22" ht="30" hidden="1" customHeight="1">
      <c r="D214" s="552"/>
      <c r="E214" s="556" t="s">
        <v>118</v>
      </c>
      <c r="G214" s="371">
        <v>140</v>
      </c>
      <c r="H214" s="372">
        <v>140</v>
      </c>
      <c r="I214" s="372">
        <v>140</v>
      </c>
      <c r="J214" s="372">
        <v>100</v>
      </c>
      <c r="K214" s="372">
        <v>140</v>
      </c>
      <c r="L214" s="373">
        <v>100</v>
      </c>
      <c r="M214" s="374"/>
      <c r="N214" s="374"/>
      <c r="O214" s="373" t="s">
        <v>72</v>
      </c>
      <c r="P214" s="372" t="s">
        <v>64</v>
      </c>
      <c r="Q214" s="372" t="s">
        <v>63</v>
      </c>
      <c r="R214" s="372" t="s">
        <v>67</v>
      </c>
      <c r="S214" s="372" t="s">
        <v>68</v>
      </c>
      <c r="T214" s="372" t="s">
        <v>69</v>
      </c>
      <c r="U214" s="372"/>
      <c r="V214" s="375"/>
    </row>
    <row r="215" spans="4:22" ht="30" hidden="1" customHeight="1" thickBot="1">
      <c r="D215" s="553"/>
      <c r="E215" s="557"/>
      <c r="F215" t="s">
        <v>123</v>
      </c>
      <c r="G215" s="376">
        <v>140</v>
      </c>
      <c r="H215" s="377">
        <v>140</v>
      </c>
      <c r="I215" s="377">
        <v>140</v>
      </c>
      <c r="J215" s="377">
        <v>50</v>
      </c>
      <c r="K215" s="377">
        <v>140</v>
      </c>
      <c r="L215" s="377">
        <v>50</v>
      </c>
      <c r="M215" s="378"/>
      <c r="N215" s="378"/>
      <c r="O215" s="379">
        <v>1</v>
      </c>
      <c r="P215" s="377">
        <v>1</v>
      </c>
      <c r="Q215" s="377">
        <v>1</v>
      </c>
      <c r="R215" s="377">
        <v>1</v>
      </c>
      <c r="S215" s="377">
        <v>1</v>
      </c>
      <c r="T215" s="377">
        <v>1</v>
      </c>
      <c r="U215" s="377"/>
      <c r="V215" s="380"/>
    </row>
    <row r="216" spans="4:22" ht="30" hidden="1" customHeight="1">
      <c r="D216" s="558" t="s">
        <v>43</v>
      </c>
      <c r="E216" s="557"/>
      <c r="F216" t="s">
        <v>124</v>
      </c>
      <c r="G216" s="366">
        <v>1500</v>
      </c>
      <c r="H216" s="367">
        <v>1500</v>
      </c>
      <c r="I216" s="367">
        <v>1500</v>
      </c>
      <c r="J216" s="367">
        <v>3300</v>
      </c>
      <c r="K216" s="367">
        <v>1040</v>
      </c>
      <c r="L216" s="367">
        <v>1800</v>
      </c>
      <c r="M216" s="368"/>
      <c r="N216" s="368"/>
      <c r="O216" s="369" t="s">
        <v>66</v>
      </c>
      <c r="P216" s="369" t="s">
        <v>122</v>
      </c>
      <c r="Q216" s="369" t="s">
        <v>66</v>
      </c>
      <c r="R216" s="369" t="s">
        <v>66</v>
      </c>
      <c r="S216" s="369" t="s">
        <v>66</v>
      </c>
      <c r="T216" s="367" t="s">
        <v>66</v>
      </c>
      <c r="U216" s="367"/>
      <c r="V216" s="370"/>
    </row>
    <row r="217" spans="4:22" ht="30" hidden="1" customHeight="1">
      <c r="D217" s="559"/>
      <c r="E217" s="557"/>
      <c r="G217" s="371">
        <v>140</v>
      </c>
      <c r="H217" s="372">
        <v>140</v>
      </c>
      <c r="I217" s="372">
        <v>140</v>
      </c>
      <c r="J217" s="372">
        <v>100</v>
      </c>
      <c r="K217" s="372">
        <v>140</v>
      </c>
      <c r="L217" s="373">
        <v>100</v>
      </c>
      <c r="M217" s="374"/>
      <c r="N217" s="374"/>
      <c r="O217" s="373" t="s">
        <v>72</v>
      </c>
      <c r="P217" s="372" t="s">
        <v>64</v>
      </c>
      <c r="Q217" s="372" t="s">
        <v>63</v>
      </c>
      <c r="R217" s="372" t="s">
        <v>67</v>
      </c>
      <c r="S217" s="372" t="s">
        <v>68</v>
      </c>
      <c r="T217" s="372" t="s">
        <v>69</v>
      </c>
      <c r="U217" s="372"/>
      <c r="V217" s="375"/>
    </row>
    <row r="218" spans="4:22" ht="30" hidden="1" customHeight="1" thickBot="1">
      <c r="D218" s="560"/>
      <c r="E218" s="556" t="s">
        <v>118</v>
      </c>
      <c r="G218" s="376">
        <v>140</v>
      </c>
      <c r="H218" s="377">
        <v>140</v>
      </c>
      <c r="I218" s="377">
        <v>140</v>
      </c>
      <c r="J218" s="377">
        <v>50</v>
      </c>
      <c r="K218" s="377">
        <v>140</v>
      </c>
      <c r="L218" s="377">
        <v>50</v>
      </c>
      <c r="M218" s="378"/>
      <c r="N218" s="378"/>
      <c r="O218" s="379">
        <v>1</v>
      </c>
      <c r="P218" s="377">
        <v>1</v>
      </c>
      <c r="Q218" s="377">
        <v>1</v>
      </c>
      <c r="R218" s="377">
        <v>1</v>
      </c>
      <c r="S218" s="377">
        <v>1</v>
      </c>
      <c r="T218" s="377">
        <v>1</v>
      </c>
      <c r="U218" s="377"/>
      <c r="V218" s="380"/>
    </row>
    <row r="219" spans="4:22" ht="30" hidden="1" customHeight="1">
      <c r="D219" s="551" t="s">
        <v>44</v>
      </c>
      <c r="E219" s="557"/>
      <c r="F219" t="s">
        <v>123</v>
      </c>
      <c r="G219" s="366">
        <v>1500</v>
      </c>
      <c r="H219" s="367">
        <v>1500</v>
      </c>
      <c r="I219" s="367">
        <v>1500</v>
      </c>
      <c r="J219" s="367">
        <v>3300</v>
      </c>
      <c r="K219" s="367">
        <v>1040</v>
      </c>
      <c r="L219" s="367">
        <v>1800</v>
      </c>
      <c r="M219" s="368"/>
      <c r="N219" s="368"/>
      <c r="O219" s="369" t="s">
        <v>66</v>
      </c>
      <c r="P219" s="369" t="s">
        <v>122</v>
      </c>
      <c r="Q219" s="369" t="s">
        <v>66</v>
      </c>
      <c r="R219" s="369" t="s">
        <v>66</v>
      </c>
      <c r="S219" s="369" t="s">
        <v>66</v>
      </c>
      <c r="T219" s="367" t="s">
        <v>66</v>
      </c>
      <c r="U219" s="367"/>
      <c r="V219" s="370"/>
    </row>
    <row r="220" spans="4:22" ht="30" hidden="1" customHeight="1">
      <c r="D220" s="552"/>
      <c r="E220" s="557"/>
      <c r="F220" t="s">
        <v>124</v>
      </c>
      <c r="G220" s="371">
        <v>140</v>
      </c>
      <c r="H220" s="372">
        <v>140</v>
      </c>
      <c r="I220" s="372">
        <v>140</v>
      </c>
      <c r="J220" s="372">
        <v>100</v>
      </c>
      <c r="K220" s="372">
        <v>140</v>
      </c>
      <c r="L220" s="373">
        <v>100</v>
      </c>
      <c r="M220" s="374"/>
      <c r="N220" s="374"/>
      <c r="O220" s="373" t="s">
        <v>72</v>
      </c>
      <c r="P220" s="372" t="s">
        <v>64</v>
      </c>
      <c r="Q220" s="372" t="s">
        <v>63</v>
      </c>
      <c r="R220" s="372" t="s">
        <v>67</v>
      </c>
      <c r="S220" s="372" t="s">
        <v>68</v>
      </c>
      <c r="T220" s="372" t="s">
        <v>69</v>
      </c>
      <c r="U220" s="372"/>
      <c r="V220" s="375"/>
    </row>
    <row r="221" spans="4:22" ht="30" hidden="1" customHeight="1" thickBot="1">
      <c r="D221" s="553"/>
      <c r="E221" s="557"/>
      <c r="F221" t="s">
        <v>125</v>
      </c>
      <c r="G221" s="376">
        <v>140</v>
      </c>
      <c r="H221" s="377">
        <v>140</v>
      </c>
      <c r="I221" s="377">
        <v>140</v>
      </c>
      <c r="J221" s="377">
        <v>50</v>
      </c>
      <c r="K221" s="377">
        <v>140</v>
      </c>
      <c r="L221" s="377">
        <v>50</v>
      </c>
      <c r="M221" s="378"/>
      <c r="N221" s="378"/>
      <c r="O221" s="379">
        <v>1</v>
      </c>
      <c r="P221" s="377">
        <v>1</v>
      </c>
      <c r="Q221" s="377">
        <v>1</v>
      </c>
      <c r="R221" s="377">
        <v>1</v>
      </c>
      <c r="S221" s="377">
        <v>1</v>
      </c>
      <c r="T221" s="377">
        <v>1</v>
      </c>
      <c r="U221" s="377"/>
      <c r="V221" s="380"/>
    </row>
    <row r="222" spans="4:22" ht="30" hidden="1" customHeight="1">
      <c r="D222" s="558" t="s">
        <v>45</v>
      </c>
      <c r="E222" s="43"/>
      <c r="G222" s="366">
        <v>1500</v>
      </c>
      <c r="H222" s="367">
        <v>1500</v>
      </c>
      <c r="I222" s="367"/>
      <c r="J222" s="367">
        <v>3280</v>
      </c>
      <c r="K222" s="367">
        <v>1040</v>
      </c>
      <c r="L222" s="367">
        <v>1800</v>
      </c>
      <c r="M222" s="368"/>
      <c r="N222" s="368"/>
      <c r="O222" s="369" t="s">
        <v>66</v>
      </c>
      <c r="P222" s="369" t="s">
        <v>122</v>
      </c>
      <c r="Q222" s="369"/>
      <c r="R222" s="369" t="s">
        <v>66</v>
      </c>
      <c r="S222" s="369" t="s">
        <v>66</v>
      </c>
      <c r="T222" s="367" t="s">
        <v>66</v>
      </c>
      <c r="U222" s="367"/>
      <c r="V222" s="370"/>
    </row>
    <row r="223" spans="4:22" ht="30" hidden="1" customHeight="1">
      <c r="D223" s="559"/>
      <c r="G223" s="371">
        <v>140</v>
      </c>
      <c r="H223" s="372">
        <v>140</v>
      </c>
      <c r="I223" s="372"/>
      <c r="J223" s="372">
        <v>100</v>
      </c>
      <c r="K223" s="372">
        <v>140</v>
      </c>
      <c r="L223" s="373">
        <v>140</v>
      </c>
      <c r="M223" s="374"/>
      <c r="N223" s="374"/>
      <c r="O223" s="373" t="s">
        <v>72</v>
      </c>
      <c r="P223" s="372" t="s">
        <v>64</v>
      </c>
      <c r="Q223" s="372"/>
      <c r="R223" s="372" t="s">
        <v>67</v>
      </c>
      <c r="S223" s="372" t="s">
        <v>68</v>
      </c>
      <c r="T223" s="372" t="s">
        <v>69</v>
      </c>
      <c r="U223" s="372"/>
      <c r="V223" s="375"/>
    </row>
    <row r="224" spans="4:22" ht="30" hidden="1" customHeight="1" thickBot="1">
      <c r="D224" s="560"/>
      <c r="G224" s="376">
        <v>140</v>
      </c>
      <c r="H224" s="377">
        <v>140</v>
      </c>
      <c r="I224" s="377"/>
      <c r="J224" s="377">
        <v>50</v>
      </c>
      <c r="K224" s="377">
        <v>140</v>
      </c>
      <c r="L224" s="377">
        <v>140</v>
      </c>
      <c r="M224" s="378"/>
      <c r="N224" s="378"/>
      <c r="O224" s="379">
        <v>2</v>
      </c>
      <c r="P224" s="377">
        <v>3</v>
      </c>
      <c r="Q224" s="377"/>
      <c r="R224" s="377">
        <v>2</v>
      </c>
      <c r="S224" s="377">
        <v>2</v>
      </c>
      <c r="T224" s="377">
        <v>2</v>
      </c>
      <c r="U224" s="377"/>
      <c r="V224" s="380"/>
    </row>
    <row r="225" spans="4:22" ht="30" hidden="1" customHeight="1">
      <c r="D225" s="551" t="s">
        <v>46</v>
      </c>
      <c r="G225" s="366">
        <v>1500</v>
      </c>
      <c r="H225" s="367">
        <v>1500</v>
      </c>
      <c r="I225" s="367">
        <v>1300</v>
      </c>
      <c r="J225" s="367">
        <v>2900</v>
      </c>
      <c r="K225" s="367">
        <v>1040</v>
      </c>
      <c r="L225" s="367">
        <v>2030</v>
      </c>
      <c r="M225" s="368"/>
      <c r="N225" s="368"/>
      <c r="O225" s="369" t="s">
        <v>62</v>
      </c>
      <c r="P225" s="369" t="s">
        <v>62</v>
      </c>
      <c r="Q225" s="369" t="s">
        <v>62</v>
      </c>
      <c r="R225" s="369" t="s">
        <v>62</v>
      </c>
      <c r="S225" s="369" t="s">
        <v>62</v>
      </c>
      <c r="T225" s="367" t="s">
        <v>66</v>
      </c>
      <c r="U225" s="367"/>
      <c r="V225" s="370"/>
    </row>
    <row r="226" spans="4:22" ht="30" hidden="1" customHeight="1">
      <c r="D226" s="552"/>
      <c r="G226" s="371">
        <v>160</v>
      </c>
      <c r="H226" s="372">
        <v>130</v>
      </c>
      <c r="I226" s="372">
        <v>100</v>
      </c>
      <c r="J226" s="372">
        <v>100</v>
      </c>
      <c r="K226" s="372">
        <v>160</v>
      </c>
      <c r="L226" s="373">
        <v>100</v>
      </c>
      <c r="M226" s="374"/>
      <c r="N226" s="374"/>
      <c r="O226" s="373" t="s">
        <v>72</v>
      </c>
      <c r="P226" s="372" t="s">
        <v>64</v>
      </c>
      <c r="Q226" s="372" t="s">
        <v>63</v>
      </c>
      <c r="R226" s="372" t="s">
        <v>67</v>
      </c>
      <c r="S226" s="372" t="s">
        <v>68</v>
      </c>
      <c r="T226" s="372" t="s">
        <v>69</v>
      </c>
      <c r="U226" s="372"/>
      <c r="V226" s="375"/>
    </row>
    <row r="227" spans="4:22" ht="30" hidden="1" customHeight="1" thickBot="1">
      <c r="D227" s="553"/>
      <c r="G227" s="376"/>
      <c r="H227" s="377"/>
      <c r="I227" s="377"/>
      <c r="J227" s="377"/>
      <c r="K227" s="377"/>
      <c r="L227" s="377">
        <v>40</v>
      </c>
      <c r="M227" s="378"/>
      <c r="N227" s="378"/>
      <c r="O227" s="379">
        <v>1</v>
      </c>
      <c r="P227" s="377">
        <v>2</v>
      </c>
      <c r="Q227" s="377">
        <v>2</v>
      </c>
      <c r="R227" s="377">
        <v>1</v>
      </c>
      <c r="S227" s="377">
        <v>1</v>
      </c>
      <c r="T227" s="377">
        <v>1</v>
      </c>
      <c r="U227" s="377"/>
      <c r="V227" s="380"/>
    </row>
    <row r="228" spans="4:22" ht="30" hidden="1" customHeight="1">
      <c r="D228" s="551" t="s">
        <v>47</v>
      </c>
      <c r="G228" s="366">
        <v>1500</v>
      </c>
      <c r="H228" s="367">
        <v>1500</v>
      </c>
      <c r="I228" s="367"/>
      <c r="J228" s="367">
        <v>4300</v>
      </c>
      <c r="K228" s="367">
        <v>1040</v>
      </c>
      <c r="L228" s="367">
        <v>2578</v>
      </c>
      <c r="M228" s="368"/>
      <c r="N228" s="368"/>
      <c r="O228" s="369" t="s">
        <v>66</v>
      </c>
      <c r="P228" s="369" t="s">
        <v>122</v>
      </c>
      <c r="Q228" s="369"/>
      <c r="R228" s="369" t="s">
        <v>66</v>
      </c>
      <c r="S228" s="369" t="s">
        <v>66</v>
      </c>
      <c r="T228" s="367" t="s">
        <v>66</v>
      </c>
      <c r="U228" s="367"/>
      <c r="V228" s="370"/>
    </row>
    <row r="229" spans="4:22" ht="30" hidden="1" customHeight="1">
      <c r="D229" s="552"/>
      <c r="G229" s="371">
        <v>140</v>
      </c>
      <c r="H229" s="372">
        <v>140</v>
      </c>
      <c r="I229" s="372"/>
      <c r="J229" s="372">
        <v>100</v>
      </c>
      <c r="K229" s="372">
        <v>140</v>
      </c>
      <c r="L229" s="373">
        <v>100</v>
      </c>
      <c r="M229" s="374"/>
      <c r="N229" s="374"/>
      <c r="O229" s="373" t="s">
        <v>72</v>
      </c>
      <c r="P229" s="372" t="s">
        <v>64</v>
      </c>
      <c r="Q229" s="372"/>
      <c r="R229" s="372" t="s">
        <v>67</v>
      </c>
      <c r="S229" s="372" t="s">
        <v>68</v>
      </c>
      <c r="T229" s="372" t="s">
        <v>69</v>
      </c>
      <c r="U229" s="372"/>
      <c r="V229" s="375"/>
    </row>
    <row r="230" spans="4:22" ht="30" hidden="1" customHeight="1" thickBot="1">
      <c r="D230" s="553"/>
      <c r="G230" s="376">
        <v>140</v>
      </c>
      <c r="H230" s="377">
        <v>140</v>
      </c>
      <c r="I230" s="377"/>
      <c r="J230" s="377">
        <v>50</v>
      </c>
      <c r="K230" s="377">
        <v>140</v>
      </c>
      <c r="L230" s="377">
        <v>50</v>
      </c>
      <c r="M230" s="378"/>
      <c r="N230" s="378"/>
      <c r="O230" s="379">
        <v>1</v>
      </c>
      <c r="P230" s="377">
        <v>1</v>
      </c>
      <c r="Q230" s="377"/>
      <c r="R230" s="377">
        <v>1</v>
      </c>
      <c r="S230" s="377">
        <v>1</v>
      </c>
      <c r="T230" s="377">
        <v>1</v>
      </c>
      <c r="U230" s="377"/>
      <c r="V230" s="380"/>
    </row>
    <row r="231" spans="4:22" ht="30" hidden="1" customHeight="1">
      <c r="D231" s="551" t="s">
        <v>48</v>
      </c>
      <c r="G231" s="366">
        <v>1500</v>
      </c>
      <c r="H231" s="367">
        <v>1500</v>
      </c>
      <c r="I231" s="367">
        <v>900</v>
      </c>
      <c r="J231" s="367">
        <v>2650</v>
      </c>
      <c r="K231" s="367">
        <v>1040</v>
      </c>
      <c r="L231" s="367">
        <v>1682</v>
      </c>
      <c r="M231" s="368"/>
      <c r="N231" s="368"/>
      <c r="O231" s="369" t="s">
        <v>62</v>
      </c>
      <c r="P231" s="369" t="s">
        <v>62</v>
      </c>
      <c r="Q231" s="369" t="s">
        <v>62</v>
      </c>
      <c r="R231" s="369" t="s">
        <v>62</v>
      </c>
      <c r="S231" s="369" t="s">
        <v>62</v>
      </c>
      <c r="T231" s="367" t="s">
        <v>66</v>
      </c>
      <c r="U231" s="367"/>
      <c r="V231" s="370"/>
    </row>
    <row r="232" spans="4:22" ht="30" hidden="1" customHeight="1">
      <c r="D232" s="552"/>
      <c r="G232" s="371">
        <v>160</v>
      </c>
      <c r="H232" s="372">
        <v>130</v>
      </c>
      <c r="I232" s="372">
        <v>100</v>
      </c>
      <c r="J232" s="372">
        <v>100</v>
      </c>
      <c r="K232" s="372">
        <v>160</v>
      </c>
      <c r="L232" s="373">
        <v>100</v>
      </c>
      <c r="M232" s="374"/>
      <c r="N232" s="374"/>
      <c r="O232" s="373" t="s">
        <v>72</v>
      </c>
      <c r="P232" s="372" t="s">
        <v>64</v>
      </c>
      <c r="Q232" s="372" t="s">
        <v>63</v>
      </c>
      <c r="R232" s="372" t="s">
        <v>67</v>
      </c>
      <c r="S232" s="372" t="s">
        <v>68</v>
      </c>
      <c r="T232" s="372" t="s">
        <v>69</v>
      </c>
      <c r="U232" s="372"/>
      <c r="V232" s="375"/>
    </row>
    <row r="233" spans="4:22" ht="30" hidden="1" customHeight="1" thickBot="1">
      <c r="D233" s="553"/>
      <c r="G233" s="376"/>
      <c r="H233" s="377"/>
      <c r="I233" s="377"/>
      <c r="J233" s="377"/>
      <c r="K233" s="377"/>
      <c r="L233" s="377">
        <v>40</v>
      </c>
      <c r="M233" s="378"/>
      <c r="N233" s="378"/>
      <c r="O233" s="379">
        <v>2</v>
      </c>
      <c r="P233" s="377">
        <v>2</v>
      </c>
      <c r="Q233" s="377">
        <v>2</v>
      </c>
      <c r="R233" s="377">
        <v>2</v>
      </c>
      <c r="S233" s="377">
        <v>2</v>
      </c>
      <c r="T233" s="377">
        <v>2</v>
      </c>
      <c r="U233" s="377"/>
      <c r="V233" s="380"/>
    </row>
    <row r="234" spans="4:22" ht="30" hidden="1" customHeight="1">
      <c r="D234" s="534" t="s">
        <v>49</v>
      </c>
      <c r="G234" s="366">
        <v>1500</v>
      </c>
      <c r="H234" s="367">
        <v>1610</v>
      </c>
      <c r="I234" s="367">
        <v>900</v>
      </c>
      <c r="J234" s="367">
        <v>2650</v>
      </c>
      <c r="K234" s="367">
        <v>1050</v>
      </c>
      <c r="L234" s="367">
        <v>1830</v>
      </c>
      <c r="M234" s="368">
        <v>1500</v>
      </c>
      <c r="N234" s="368">
        <v>1300</v>
      </c>
      <c r="O234" s="369" t="s">
        <v>62</v>
      </c>
      <c r="P234" s="369" t="s">
        <v>62</v>
      </c>
      <c r="Q234" s="369" t="s">
        <v>62</v>
      </c>
      <c r="R234" s="369" t="s">
        <v>62</v>
      </c>
      <c r="S234" s="369" t="s">
        <v>62</v>
      </c>
      <c r="T234" s="367" t="s">
        <v>66</v>
      </c>
      <c r="U234" s="367" t="s">
        <v>62</v>
      </c>
      <c r="V234" s="370" t="s">
        <v>62</v>
      </c>
    </row>
    <row r="235" spans="4:22" ht="30" hidden="1" customHeight="1">
      <c r="D235" s="529"/>
      <c r="G235" s="371">
        <v>160</v>
      </c>
      <c r="H235" s="372">
        <v>130</v>
      </c>
      <c r="I235" s="372">
        <v>100</v>
      </c>
      <c r="J235" s="372">
        <v>100</v>
      </c>
      <c r="K235" s="372">
        <v>130</v>
      </c>
      <c r="L235" s="373">
        <v>100</v>
      </c>
      <c r="M235" s="374">
        <v>130</v>
      </c>
      <c r="N235" s="374">
        <v>100</v>
      </c>
      <c r="O235" s="373" t="s">
        <v>72</v>
      </c>
      <c r="P235" s="372" t="s">
        <v>167</v>
      </c>
      <c r="Q235" s="372" t="s">
        <v>166</v>
      </c>
      <c r="R235" s="372" t="s">
        <v>67</v>
      </c>
      <c r="S235" s="372" t="s">
        <v>68</v>
      </c>
      <c r="T235" s="372" t="s">
        <v>69</v>
      </c>
      <c r="U235" s="372" t="s">
        <v>164</v>
      </c>
      <c r="V235" s="375" t="s">
        <v>165</v>
      </c>
    </row>
    <row r="236" spans="4:22" ht="30" hidden="1" customHeight="1" thickBot="1">
      <c r="D236" s="530"/>
      <c r="G236" s="376"/>
      <c r="H236" s="377"/>
      <c r="I236" s="377"/>
      <c r="J236" s="377"/>
      <c r="K236" s="377"/>
      <c r="L236" s="377">
        <v>40</v>
      </c>
      <c r="M236" s="378"/>
      <c r="N236" s="378"/>
      <c r="O236" s="379">
        <v>1</v>
      </c>
      <c r="P236" s="377">
        <v>1</v>
      </c>
      <c r="Q236" s="377">
        <v>1</v>
      </c>
      <c r="R236" s="377">
        <v>1</v>
      </c>
      <c r="S236" s="377">
        <v>1</v>
      </c>
      <c r="T236" s="377">
        <v>1</v>
      </c>
      <c r="U236" s="377">
        <v>1</v>
      </c>
      <c r="V236" s="380">
        <v>1</v>
      </c>
    </row>
    <row r="237" spans="4:22" ht="30" hidden="1" customHeight="1">
      <c r="D237" s="534" t="s">
        <v>50</v>
      </c>
      <c r="G237" s="366">
        <v>1900</v>
      </c>
      <c r="H237" s="367">
        <v>1500</v>
      </c>
      <c r="I237" s="367">
        <v>1300</v>
      </c>
      <c r="J237" s="367">
        <v>3400</v>
      </c>
      <c r="K237" s="367">
        <v>1040</v>
      </c>
      <c r="L237" s="367">
        <v>2240</v>
      </c>
      <c r="M237" s="368"/>
      <c r="N237" s="368"/>
      <c r="O237" s="369" t="s">
        <v>62</v>
      </c>
      <c r="P237" s="369" t="s">
        <v>62</v>
      </c>
      <c r="Q237" s="369" t="s">
        <v>62</v>
      </c>
      <c r="R237" s="369" t="s">
        <v>62</v>
      </c>
      <c r="S237" s="369" t="s">
        <v>62</v>
      </c>
      <c r="T237" s="367" t="s">
        <v>66</v>
      </c>
      <c r="U237" s="367"/>
      <c r="V237" s="370"/>
    </row>
    <row r="238" spans="4:22" ht="30" hidden="1" customHeight="1">
      <c r="D238" s="529"/>
      <c r="G238" s="371">
        <v>160</v>
      </c>
      <c r="H238" s="372">
        <v>130</v>
      </c>
      <c r="I238" s="372">
        <v>100</v>
      </c>
      <c r="J238" s="372">
        <v>100</v>
      </c>
      <c r="K238" s="372">
        <v>130</v>
      </c>
      <c r="L238" s="373">
        <v>100</v>
      </c>
      <c r="M238" s="374"/>
      <c r="N238" s="374"/>
      <c r="O238" s="373" t="s">
        <v>72</v>
      </c>
      <c r="P238" s="372" t="s">
        <v>64</v>
      </c>
      <c r="Q238" s="372" t="s">
        <v>126</v>
      </c>
      <c r="R238" s="372" t="s">
        <v>67</v>
      </c>
      <c r="S238" s="372" t="s">
        <v>68</v>
      </c>
      <c r="T238" s="372" t="s">
        <v>69</v>
      </c>
      <c r="U238" s="372"/>
      <c r="V238" s="375"/>
    </row>
    <row r="239" spans="4:22" ht="30" hidden="1" customHeight="1" thickBot="1">
      <c r="D239" s="530"/>
      <c r="G239" s="376"/>
      <c r="H239" s="377"/>
      <c r="I239" s="377"/>
      <c r="J239" s="377"/>
      <c r="K239" s="377"/>
      <c r="L239" s="377">
        <v>40</v>
      </c>
      <c r="M239" s="378"/>
      <c r="N239" s="378"/>
      <c r="O239" s="379">
        <v>1</v>
      </c>
      <c r="P239" s="377">
        <v>1</v>
      </c>
      <c r="Q239" s="377">
        <v>1</v>
      </c>
      <c r="R239" s="377">
        <v>1</v>
      </c>
      <c r="S239" s="377">
        <v>1</v>
      </c>
      <c r="T239" s="377">
        <v>1</v>
      </c>
      <c r="U239" s="377"/>
      <c r="V239" s="380"/>
    </row>
    <row r="240" spans="4:22" ht="30" hidden="1" customHeight="1">
      <c r="D240" s="534" t="s">
        <v>51</v>
      </c>
      <c r="G240" s="366">
        <v>1500</v>
      </c>
      <c r="H240" s="367">
        <v>1500</v>
      </c>
      <c r="I240" s="367"/>
      <c r="J240" s="367">
        <v>2300</v>
      </c>
      <c r="K240" s="367">
        <v>1040</v>
      </c>
      <c r="L240" s="367">
        <v>2800</v>
      </c>
      <c r="M240" s="368"/>
      <c r="N240" s="368"/>
      <c r="O240" s="369" t="s">
        <v>62</v>
      </c>
      <c r="P240" s="369" t="s">
        <v>62</v>
      </c>
      <c r="Q240" s="369"/>
      <c r="R240" s="369" t="s">
        <v>62</v>
      </c>
      <c r="S240" s="369" t="s">
        <v>62</v>
      </c>
      <c r="T240" s="367" t="s">
        <v>66</v>
      </c>
      <c r="U240" s="367"/>
      <c r="V240" s="370"/>
    </row>
    <row r="241" spans="4:22" ht="30" hidden="1" customHeight="1">
      <c r="D241" s="529"/>
      <c r="G241" s="371">
        <v>140</v>
      </c>
      <c r="H241" s="372">
        <v>140</v>
      </c>
      <c r="I241" s="372"/>
      <c r="J241" s="372">
        <v>100</v>
      </c>
      <c r="K241" s="372">
        <v>140</v>
      </c>
      <c r="L241" s="373">
        <v>100</v>
      </c>
      <c r="M241" s="374"/>
      <c r="N241" s="374"/>
      <c r="O241" s="373" t="s">
        <v>72</v>
      </c>
      <c r="P241" s="372" t="s">
        <v>64</v>
      </c>
      <c r="Q241" s="372"/>
      <c r="R241" s="372" t="s">
        <v>67</v>
      </c>
      <c r="S241" s="372" t="s">
        <v>68</v>
      </c>
      <c r="T241" s="372" t="s">
        <v>69</v>
      </c>
      <c r="U241" s="372"/>
      <c r="V241" s="375"/>
    </row>
    <row r="242" spans="4:22" ht="30" hidden="1" customHeight="1" thickBot="1">
      <c r="D242" s="530"/>
      <c r="G242" s="376">
        <v>140</v>
      </c>
      <c r="H242" s="377">
        <v>140</v>
      </c>
      <c r="I242" s="377"/>
      <c r="J242" s="377">
        <v>50</v>
      </c>
      <c r="K242" s="377">
        <v>140</v>
      </c>
      <c r="L242" s="377">
        <v>50</v>
      </c>
      <c r="M242" s="378"/>
      <c r="N242" s="378"/>
      <c r="O242" s="379">
        <v>1</v>
      </c>
      <c r="P242" s="377">
        <v>2</v>
      </c>
      <c r="Q242" s="377"/>
      <c r="R242" s="377">
        <v>1</v>
      </c>
      <c r="S242" s="377">
        <v>1</v>
      </c>
      <c r="T242" s="377">
        <v>1</v>
      </c>
      <c r="U242" s="377"/>
      <c r="V242" s="380"/>
    </row>
    <row r="243" spans="4:22" ht="30" hidden="1" customHeight="1">
      <c r="D243" s="534" t="s">
        <v>52</v>
      </c>
      <c r="G243" s="366">
        <v>1500</v>
      </c>
      <c r="H243" s="367">
        <v>1500</v>
      </c>
      <c r="I243" s="367">
        <v>1300</v>
      </c>
      <c r="J243" s="367">
        <v>3400</v>
      </c>
      <c r="K243" s="367">
        <v>1040</v>
      </c>
      <c r="L243" s="367">
        <v>2240</v>
      </c>
      <c r="M243" s="368"/>
      <c r="N243" s="368"/>
      <c r="O243" s="369" t="s">
        <v>62</v>
      </c>
      <c r="P243" s="369" t="s">
        <v>62</v>
      </c>
      <c r="Q243" s="369" t="s">
        <v>62</v>
      </c>
      <c r="R243" s="369" t="s">
        <v>62</v>
      </c>
      <c r="S243" s="369" t="s">
        <v>62</v>
      </c>
      <c r="T243" s="367" t="s">
        <v>66</v>
      </c>
      <c r="U243" s="367"/>
      <c r="V243" s="370"/>
    </row>
    <row r="244" spans="4:22" ht="30" hidden="1" customHeight="1">
      <c r="D244" s="529"/>
      <c r="G244" s="371">
        <v>160</v>
      </c>
      <c r="H244" s="372">
        <v>130</v>
      </c>
      <c r="I244" s="372">
        <v>100</v>
      </c>
      <c r="J244" s="372">
        <v>100</v>
      </c>
      <c r="K244" s="372">
        <v>130</v>
      </c>
      <c r="L244" s="373">
        <v>100</v>
      </c>
      <c r="M244" s="374"/>
      <c r="N244" s="374"/>
      <c r="O244" s="373" t="s">
        <v>72</v>
      </c>
      <c r="P244" s="372" t="s">
        <v>64</v>
      </c>
      <c r="Q244" s="372" t="s">
        <v>63</v>
      </c>
      <c r="R244" s="372" t="s">
        <v>67</v>
      </c>
      <c r="S244" s="372" t="s">
        <v>68</v>
      </c>
      <c r="T244" s="372" t="s">
        <v>69</v>
      </c>
      <c r="U244" s="372"/>
      <c r="V244" s="375"/>
    </row>
    <row r="245" spans="4:22" ht="30" hidden="1" customHeight="1" thickBot="1">
      <c r="D245" s="530"/>
      <c r="G245" s="376"/>
      <c r="H245" s="377"/>
      <c r="I245" s="377"/>
      <c r="J245" s="377"/>
      <c r="K245" s="377"/>
      <c r="L245" s="377">
        <v>40</v>
      </c>
      <c r="M245" s="378"/>
      <c r="N245" s="378"/>
      <c r="O245" s="379">
        <v>1</v>
      </c>
      <c r="P245" s="377">
        <v>2</v>
      </c>
      <c r="Q245" s="377">
        <v>2</v>
      </c>
      <c r="R245" s="377">
        <v>1</v>
      </c>
      <c r="S245" s="377">
        <v>1</v>
      </c>
      <c r="T245" s="377">
        <v>1</v>
      </c>
      <c r="U245" s="377"/>
      <c r="V245" s="380"/>
    </row>
    <row r="246" spans="4:22" ht="30" hidden="1" customHeight="1">
      <c r="D246" s="516" t="s">
        <v>53</v>
      </c>
      <c r="G246" s="366">
        <v>1500</v>
      </c>
      <c r="H246" s="367">
        <v>1500</v>
      </c>
      <c r="I246" s="367">
        <v>900</v>
      </c>
      <c r="J246" s="367">
        <v>4150</v>
      </c>
      <c r="K246" s="367">
        <v>1040</v>
      </c>
      <c r="L246" s="367">
        <v>2680</v>
      </c>
      <c r="M246" s="368"/>
      <c r="N246" s="368"/>
      <c r="O246" s="369" t="s">
        <v>62</v>
      </c>
      <c r="P246" s="369" t="s">
        <v>62</v>
      </c>
      <c r="Q246" s="369" t="s">
        <v>62</v>
      </c>
      <c r="R246" s="369" t="s">
        <v>62</v>
      </c>
      <c r="S246" s="369" t="s">
        <v>62</v>
      </c>
      <c r="T246" s="367" t="s">
        <v>66</v>
      </c>
      <c r="U246" s="367"/>
      <c r="V246" s="370"/>
    </row>
    <row r="247" spans="4:22" ht="30" hidden="1" customHeight="1">
      <c r="D247" s="517"/>
      <c r="G247" s="371">
        <v>160</v>
      </c>
      <c r="H247" s="372">
        <v>130</v>
      </c>
      <c r="I247" s="372">
        <v>100</v>
      </c>
      <c r="J247" s="372">
        <v>100</v>
      </c>
      <c r="K247" s="372">
        <v>160</v>
      </c>
      <c r="L247" s="373">
        <v>100</v>
      </c>
      <c r="M247" s="374"/>
      <c r="N247" s="374"/>
      <c r="O247" s="373" t="s">
        <v>72</v>
      </c>
      <c r="P247" s="372" t="s">
        <v>64</v>
      </c>
      <c r="Q247" s="372" t="s">
        <v>63</v>
      </c>
      <c r="R247" s="372" t="s">
        <v>67</v>
      </c>
      <c r="S247" s="372" t="s">
        <v>68</v>
      </c>
      <c r="T247" s="372" t="s">
        <v>69</v>
      </c>
      <c r="U247" s="372"/>
      <c r="V247" s="375"/>
    </row>
    <row r="248" spans="4:22" ht="30" hidden="1" customHeight="1" thickBot="1">
      <c r="D248" s="518"/>
      <c r="G248" s="376"/>
      <c r="H248" s="377"/>
      <c r="I248" s="377"/>
      <c r="J248" s="377"/>
      <c r="K248" s="377"/>
      <c r="L248" s="377">
        <v>40</v>
      </c>
      <c r="M248" s="378"/>
      <c r="N248" s="378"/>
      <c r="O248" s="379">
        <v>1</v>
      </c>
      <c r="P248" s="377">
        <v>2</v>
      </c>
      <c r="Q248" s="377">
        <v>2</v>
      </c>
      <c r="R248" s="377">
        <v>1</v>
      </c>
      <c r="S248" s="377">
        <v>1</v>
      </c>
      <c r="T248" s="377">
        <v>1</v>
      </c>
      <c r="U248" s="377"/>
      <c r="V248" s="380"/>
    </row>
    <row r="249" spans="4:22" ht="30" hidden="1" customHeight="1">
      <c r="D249" s="44"/>
      <c r="G249" s="366">
        <v>1500</v>
      </c>
      <c r="H249" s="367">
        <v>1500</v>
      </c>
      <c r="I249" s="367"/>
      <c r="J249" s="367">
        <v>3800</v>
      </c>
      <c r="K249" s="367">
        <v>1040</v>
      </c>
      <c r="L249" s="367">
        <v>1800</v>
      </c>
      <c r="M249" s="368"/>
      <c r="N249" s="368"/>
      <c r="O249" s="369" t="s">
        <v>66</v>
      </c>
      <c r="P249" s="369" t="s">
        <v>122</v>
      </c>
      <c r="Q249" s="369"/>
      <c r="R249" s="369" t="s">
        <v>66</v>
      </c>
      <c r="S249" s="369" t="s">
        <v>66</v>
      </c>
      <c r="T249" s="367" t="s">
        <v>66</v>
      </c>
      <c r="U249" s="367"/>
      <c r="V249" s="370"/>
    </row>
    <row r="250" spans="4:22" ht="30" hidden="1" customHeight="1">
      <c r="D250" s="45" t="s">
        <v>54</v>
      </c>
      <c r="G250" s="371">
        <v>140</v>
      </c>
      <c r="H250" s="372">
        <v>140</v>
      </c>
      <c r="I250" s="372"/>
      <c r="J250" s="372">
        <v>100</v>
      </c>
      <c r="K250" s="372">
        <v>140</v>
      </c>
      <c r="L250" s="373">
        <v>100</v>
      </c>
      <c r="M250" s="374"/>
      <c r="N250" s="374"/>
      <c r="O250" s="373" t="s">
        <v>72</v>
      </c>
      <c r="P250" s="372" t="s">
        <v>64</v>
      </c>
      <c r="Q250" s="372"/>
      <c r="R250" s="372" t="s">
        <v>67</v>
      </c>
      <c r="S250" s="372" t="s">
        <v>68</v>
      </c>
      <c r="T250" s="372" t="s">
        <v>69</v>
      </c>
      <c r="U250" s="372"/>
      <c r="V250" s="375"/>
    </row>
    <row r="251" spans="4:22" ht="30" hidden="1" customHeight="1" thickBot="1">
      <c r="D251" s="46"/>
      <c r="G251" s="376">
        <v>140</v>
      </c>
      <c r="H251" s="377">
        <v>140</v>
      </c>
      <c r="I251" s="377"/>
      <c r="J251" s="377">
        <v>50</v>
      </c>
      <c r="K251" s="377">
        <v>140</v>
      </c>
      <c r="L251" s="377">
        <v>50</v>
      </c>
      <c r="M251" s="378"/>
      <c r="N251" s="378"/>
      <c r="O251" s="379">
        <v>1</v>
      </c>
      <c r="P251" s="377">
        <v>1</v>
      </c>
      <c r="Q251" s="377"/>
      <c r="R251" s="377">
        <v>1</v>
      </c>
      <c r="S251" s="377">
        <v>1</v>
      </c>
      <c r="T251" s="377">
        <v>1</v>
      </c>
      <c r="U251" s="377"/>
      <c r="V251" s="380"/>
    </row>
    <row r="252" spans="4:22" ht="30" hidden="1" customHeight="1">
      <c r="D252" s="534" t="s">
        <v>55</v>
      </c>
      <c r="G252" s="366">
        <v>1500</v>
      </c>
      <c r="H252" s="367">
        <v>1500</v>
      </c>
      <c r="I252" s="367"/>
      <c r="J252" s="367">
        <v>3800</v>
      </c>
      <c r="K252" s="367">
        <v>1040</v>
      </c>
      <c r="L252" s="367">
        <v>1800</v>
      </c>
      <c r="M252" s="368"/>
      <c r="N252" s="368"/>
      <c r="O252" s="369" t="s">
        <v>66</v>
      </c>
      <c r="P252" s="369" t="s">
        <v>122</v>
      </c>
      <c r="Q252" s="369"/>
      <c r="R252" s="369" t="s">
        <v>66</v>
      </c>
      <c r="S252" s="369" t="s">
        <v>66</v>
      </c>
      <c r="T252" s="367" t="s">
        <v>66</v>
      </c>
      <c r="U252" s="367"/>
      <c r="V252" s="370"/>
    </row>
    <row r="253" spans="4:22" ht="30" hidden="1" customHeight="1">
      <c r="D253" s="529"/>
      <c r="G253" s="371">
        <v>140</v>
      </c>
      <c r="H253" s="372">
        <v>140</v>
      </c>
      <c r="I253" s="372"/>
      <c r="J253" s="372">
        <v>100</v>
      </c>
      <c r="K253" s="372">
        <v>140</v>
      </c>
      <c r="L253" s="373">
        <v>100</v>
      </c>
      <c r="M253" s="374"/>
      <c r="N253" s="374"/>
      <c r="O253" s="373" t="s">
        <v>72</v>
      </c>
      <c r="P253" s="372" t="s">
        <v>64</v>
      </c>
      <c r="Q253" s="372"/>
      <c r="R253" s="372" t="s">
        <v>67</v>
      </c>
      <c r="S253" s="372" t="s">
        <v>68</v>
      </c>
      <c r="T253" s="372" t="s">
        <v>69</v>
      </c>
      <c r="U253" s="372"/>
      <c r="V253" s="375"/>
    </row>
    <row r="254" spans="4:22" ht="30" hidden="1" customHeight="1" thickBot="1">
      <c r="D254" s="530"/>
      <c r="G254" s="376">
        <v>140</v>
      </c>
      <c r="H254" s="377">
        <v>140</v>
      </c>
      <c r="I254" s="377"/>
      <c r="J254" s="377">
        <v>50</v>
      </c>
      <c r="K254" s="377">
        <v>140</v>
      </c>
      <c r="L254" s="377">
        <v>50</v>
      </c>
      <c r="M254" s="378"/>
      <c r="N254" s="378"/>
      <c r="O254" s="379">
        <v>1</v>
      </c>
      <c r="P254" s="377">
        <v>1</v>
      </c>
      <c r="Q254" s="377"/>
      <c r="R254" s="377">
        <v>1</v>
      </c>
      <c r="S254" s="377">
        <v>1</v>
      </c>
      <c r="T254" s="377">
        <v>1</v>
      </c>
      <c r="U254" s="377"/>
      <c r="V254" s="380"/>
    </row>
    <row r="255" spans="4:22" ht="30" hidden="1" customHeight="1">
      <c r="D255" s="534" t="s">
        <v>56</v>
      </c>
      <c r="G255" s="366">
        <v>1500</v>
      </c>
      <c r="H255" s="367">
        <v>1400</v>
      </c>
      <c r="I255" s="367">
        <v>750</v>
      </c>
      <c r="J255" s="367">
        <v>3400</v>
      </c>
      <c r="K255" s="367">
        <v>1500</v>
      </c>
      <c r="L255" s="367">
        <v>2077</v>
      </c>
      <c r="M255" s="368">
        <v>1500</v>
      </c>
      <c r="N255" s="368">
        <v>900</v>
      </c>
      <c r="O255" s="369" t="s">
        <v>62</v>
      </c>
      <c r="P255" s="369" t="s">
        <v>62</v>
      </c>
      <c r="Q255" s="369" t="s">
        <v>62</v>
      </c>
      <c r="R255" s="369" t="s">
        <v>62</v>
      </c>
      <c r="S255" s="369" t="s">
        <v>62</v>
      </c>
      <c r="T255" s="367" t="s">
        <v>66</v>
      </c>
      <c r="U255" s="367" t="s">
        <v>62</v>
      </c>
      <c r="V255" s="370" t="s">
        <v>62</v>
      </c>
    </row>
    <row r="256" spans="4:22" ht="30" hidden="1" customHeight="1">
      <c r="D256" s="529"/>
      <c r="G256" s="371">
        <v>160</v>
      </c>
      <c r="H256" s="372">
        <v>130</v>
      </c>
      <c r="I256" s="372">
        <v>100</v>
      </c>
      <c r="J256" s="372">
        <v>100</v>
      </c>
      <c r="K256" s="372">
        <v>160</v>
      </c>
      <c r="L256" s="373">
        <v>100</v>
      </c>
      <c r="M256" s="374">
        <v>130</v>
      </c>
      <c r="N256" s="374">
        <v>100</v>
      </c>
      <c r="O256" s="373" t="s">
        <v>72</v>
      </c>
      <c r="P256" s="372" t="s">
        <v>167</v>
      </c>
      <c r="Q256" s="372" t="s">
        <v>166</v>
      </c>
      <c r="R256" s="372" t="s">
        <v>67</v>
      </c>
      <c r="S256" s="372" t="s">
        <v>68</v>
      </c>
      <c r="T256" s="372" t="s">
        <v>69</v>
      </c>
      <c r="U256" s="372" t="s">
        <v>164</v>
      </c>
      <c r="V256" s="375" t="s">
        <v>165</v>
      </c>
    </row>
    <row r="257" spans="4:22" ht="30" hidden="1" customHeight="1" thickBot="1">
      <c r="D257" s="530"/>
      <c r="G257" s="376"/>
      <c r="H257" s="377"/>
      <c r="I257" s="377"/>
      <c r="J257" s="377"/>
      <c r="K257" s="377"/>
      <c r="L257" s="377">
        <v>40</v>
      </c>
      <c r="M257" s="378"/>
      <c r="N257" s="378"/>
      <c r="O257" s="379">
        <v>1</v>
      </c>
      <c r="P257" s="377">
        <v>1</v>
      </c>
      <c r="Q257" s="377">
        <v>2</v>
      </c>
      <c r="R257" s="377">
        <v>1</v>
      </c>
      <c r="S257" s="377">
        <v>1</v>
      </c>
      <c r="T257" s="377">
        <v>1</v>
      </c>
      <c r="U257" s="377">
        <v>1</v>
      </c>
      <c r="V257" s="380">
        <v>1</v>
      </c>
    </row>
    <row r="258" spans="4:22" ht="30" hidden="1" customHeight="1">
      <c r="D258" s="516" t="s">
        <v>264</v>
      </c>
      <c r="G258" s="381">
        <v>1500</v>
      </c>
      <c r="H258" s="368">
        <v>1500</v>
      </c>
      <c r="I258" s="368">
        <v>1300</v>
      </c>
      <c r="J258" s="368">
        <v>2900</v>
      </c>
      <c r="K258" s="368">
        <v>1050</v>
      </c>
      <c r="L258" s="368">
        <v>2240</v>
      </c>
      <c r="M258" s="368"/>
      <c r="N258" s="368"/>
      <c r="O258" s="369" t="s">
        <v>62</v>
      </c>
      <c r="P258" s="369" t="s">
        <v>62</v>
      </c>
      <c r="Q258" s="369" t="s">
        <v>62</v>
      </c>
      <c r="R258" s="369" t="s">
        <v>62</v>
      </c>
      <c r="S258" s="369" t="s">
        <v>62</v>
      </c>
      <c r="T258" s="367" t="s">
        <v>66</v>
      </c>
      <c r="U258" s="368"/>
      <c r="V258" s="382"/>
    </row>
    <row r="259" spans="4:22" ht="30" hidden="1" customHeight="1">
      <c r="D259" s="517"/>
      <c r="G259" s="383">
        <v>160</v>
      </c>
      <c r="H259" s="373">
        <v>130</v>
      </c>
      <c r="I259" s="373">
        <v>100</v>
      </c>
      <c r="J259" s="373">
        <v>100</v>
      </c>
      <c r="K259" s="373">
        <v>160</v>
      </c>
      <c r="L259" s="373">
        <v>100</v>
      </c>
      <c r="M259" s="374"/>
      <c r="N259" s="374"/>
      <c r="O259" s="373" t="s">
        <v>72</v>
      </c>
      <c r="P259" s="372" t="s">
        <v>265</v>
      </c>
      <c r="Q259" s="372" t="s">
        <v>207</v>
      </c>
      <c r="R259" s="372" t="s">
        <v>67</v>
      </c>
      <c r="S259" s="372" t="s">
        <v>68</v>
      </c>
      <c r="T259" s="372" t="s">
        <v>69</v>
      </c>
      <c r="U259" s="374"/>
      <c r="V259" s="375"/>
    </row>
    <row r="260" spans="4:22" ht="30" hidden="1" customHeight="1" thickBot="1">
      <c r="D260" s="517"/>
      <c r="G260" s="384"/>
      <c r="H260" s="378"/>
      <c r="I260" s="378"/>
      <c r="J260" s="378"/>
      <c r="K260" s="378"/>
      <c r="L260" s="378">
        <v>40</v>
      </c>
      <c r="M260" s="378"/>
      <c r="N260" s="378"/>
      <c r="O260" s="379">
        <v>1</v>
      </c>
      <c r="P260" s="377">
        <v>2</v>
      </c>
      <c r="Q260" s="377">
        <v>2</v>
      </c>
      <c r="R260" s="377">
        <v>1</v>
      </c>
      <c r="S260" s="377">
        <v>1</v>
      </c>
      <c r="T260" s="377">
        <v>1</v>
      </c>
      <c r="U260" s="378"/>
      <c r="V260" s="380"/>
    </row>
    <row r="261" spans="4:22" ht="30" hidden="1" customHeight="1">
      <c r="D261" s="516" t="s">
        <v>266</v>
      </c>
      <c r="E261" s="211"/>
      <c r="F261" s="211"/>
      <c r="G261" s="381">
        <v>1500</v>
      </c>
      <c r="H261" s="368"/>
      <c r="I261" s="368"/>
      <c r="J261" s="368">
        <v>2400</v>
      </c>
      <c r="K261" s="368">
        <v>1050</v>
      </c>
      <c r="L261" s="368">
        <v>1330</v>
      </c>
      <c r="M261" s="368"/>
      <c r="N261" s="368"/>
      <c r="O261" s="369" t="s">
        <v>62</v>
      </c>
      <c r="P261" s="369"/>
      <c r="Q261" s="369"/>
      <c r="R261" s="369" t="s">
        <v>62</v>
      </c>
      <c r="S261" s="369" t="s">
        <v>62</v>
      </c>
      <c r="T261" s="367" t="s">
        <v>66</v>
      </c>
      <c r="U261" s="368"/>
      <c r="V261" s="382"/>
    </row>
    <row r="262" spans="4:22" ht="30" hidden="1" customHeight="1">
      <c r="D262" s="517"/>
      <c r="E262" s="211"/>
      <c r="F262" s="211"/>
      <c r="G262" s="383">
        <v>160</v>
      </c>
      <c r="H262" s="373"/>
      <c r="I262" s="373"/>
      <c r="J262" s="373">
        <v>100</v>
      </c>
      <c r="K262" s="373">
        <v>160</v>
      </c>
      <c r="L262" s="373">
        <v>100</v>
      </c>
      <c r="M262" s="374"/>
      <c r="N262" s="374"/>
      <c r="O262" s="373" t="s">
        <v>72</v>
      </c>
      <c r="P262" s="372"/>
      <c r="Q262" s="372"/>
      <c r="R262" s="372" t="s">
        <v>67</v>
      </c>
      <c r="S262" s="372" t="s">
        <v>68</v>
      </c>
      <c r="T262" s="372" t="s">
        <v>69</v>
      </c>
      <c r="U262" s="374"/>
      <c r="V262" s="375"/>
    </row>
    <row r="263" spans="4:22" ht="30" hidden="1" customHeight="1" thickBot="1">
      <c r="D263" s="517"/>
      <c r="E263" s="211"/>
      <c r="F263" s="211"/>
      <c r="G263" s="384"/>
      <c r="H263" s="378"/>
      <c r="I263" s="378"/>
      <c r="J263" s="378"/>
      <c r="K263" s="378"/>
      <c r="L263" s="378">
        <v>40</v>
      </c>
      <c r="M263" s="378"/>
      <c r="N263" s="378"/>
      <c r="O263" s="379">
        <v>1</v>
      </c>
      <c r="P263" s="377"/>
      <c r="Q263" s="377"/>
      <c r="R263" s="377">
        <v>1</v>
      </c>
      <c r="S263" s="377">
        <v>1</v>
      </c>
      <c r="T263" s="377">
        <v>1</v>
      </c>
      <c r="U263" s="378"/>
      <c r="V263" s="380"/>
    </row>
    <row r="264" spans="4:22" ht="30" hidden="1" customHeight="1">
      <c r="D264" s="516" t="s">
        <v>267</v>
      </c>
      <c r="E264" s="211"/>
      <c r="F264" s="211"/>
      <c r="G264" s="381">
        <v>1500</v>
      </c>
      <c r="H264" s="368">
        <v>1500</v>
      </c>
      <c r="I264" s="368">
        <v>900</v>
      </c>
      <c r="J264" s="368">
        <v>1500</v>
      </c>
      <c r="K264" s="368">
        <v>1050</v>
      </c>
      <c r="L264" s="368">
        <v>1000</v>
      </c>
      <c r="M264" s="368"/>
      <c r="N264" s="368"/>
      <c r="O264" s="369" t="s">
        <v>62</v>
      </c>
      <c r="P264" s="369" t="s">
        <v>62</v>
      </c>
      <c r="Q264" s="369" t="s">
        <v>62</v>
      </c>
      <c r="R264" s="369" t="s">
        <v>62</v>
      </c>
      <c r="S264" s="369" t="s">
        <v>62</v>
      </c>
      <c r="T264" s="367" t="s">
        <v>66</v>
      </c>
      <c r="U264" s="368"/>
      <c r="V264" s="382"/>
    </row>
    <row r="265" spans="4:22" ht="30" hidden="1" customHeight="1">
      <c r="D265" s="517"/>
      <c r="E265" s="211"/>
      <c r="F265" s="211"/>
      <c r="G265" s="383">
        <v>160</v>
      </c>
      <c r="H265" s="373">
        <v>130</v>
      </c>
      <c r="I265" s="373">
        <v>100</v>
      </c>
      <c r="J265" s="373">
        <v>100</v>
      </c>
      <c r="K265" s="373">
        <v>160</v>
      </c>
      <c r="L265" s="373">
        <v>100</v>
      </c>
      <c r="M265" s="374"/>
      <c r="N265" s="374"/>
      <c r="O265" s="373" t="s">
        <v>72</v>
      </c>
      <c r="P265" s="372" t="s">
        <v>265</v>
      </c>
      <c r="Q265" s="372" t="s">
        <v>207</v>
      </c>
      <c r="R265" s="372" t="s">
        <v>67</v>
      </c>
      <c r="S265" s="372" t="s">
        <v>68</v>
      </c>
      <c r="T265" s="372" t="s">
        <v>69</v>
      </c>
      <c r="U265" s="374"/>
      <c r="V265" s="375"/>
    </row>
    <row r="266" spans="4:22" ht="30" hidden="1" customHeight="1" thickBot="1">
      <c r="D266" s="517"/>
      <c r="E266" s="211"/>
      <c r="F266" s="211"/>
      <c r="G266" s="384"/>
      <c r="H266" s="378"/>
      <c r="I266" s="378"/>
      <c r="J266" s="378"/>
      <c r="K266" s="378"/>
      <c r="L266" s="378">
        <v>40</v>
      </c>
      <c r="M266" s="378"/>
      <c r="N266" s="378"/>
      <c r="O266" s="379">
        <v>1</v>
      </c>
      <c r="P266" s="377">
        <v>2</v>
      </c>
      <c r="Q266" s="377">
        <v>2</v>
      </c>
      <c r="R266" s="377">
        <v>1</v>
      </c>
      <c r="S266" s="377">
        <v>1</v>
      </c>
      <c r="T266" s="377">
        <v>1</v>
      </c>
      <c r="U266" s="378"/>
      <c r="V266" s="380"/>
    </row>
    <row r="267" spans="4:22" ht="30" hidden="1" customHeight="1">
      <c r="D267" s="516" t="s">
        <v>268</v>
      </c>
      <c r="E267" s="211"/>
      <c r="F267" s="211"/>
      <c r="G267" s="381">
        <v>1500</v>
      </c>
      <c r="H267" s="368">
        <v>1550</v>
      </c>
      <c r="I267" s="368">
        <v>1300</v>
      </c>
      <c r="J267" s="368">
        <v>2400</v>
      </c>
      <c r="K267" s="368">
        <v>1050</v>
      </c>
      <c r="L267" s="368">
        <v>1330</v>
      </c>
      <c r="M267" s="368">
        <v>1500</v>
      </c>
      <c r="N267" s="368">
        <v>900</v>
      </c>
      <c r="O267" s="369" t="s">
        <v>62</v>
      </c>
      <c r="P267" s="369" t="s">
        <v>62</v>
      </c>
      <c r="Q267" s="369" t="s">
        <v>62</v>
      </c>
      <c r="R267" s="369" t="s">
        <v>62</v>
      </c>
      <c r="S267" s="369" t="s">
        <v>62</v>
      </c>
      <c r="T267" s="367" t="s">
        <v>66</v>
      </c>
      <c r="U267" s="368"/>
      <c r="V267" s="382"/>
    </row>
    <row r="268" spans="4:22" ht="30" hidden="1" customHeight="1">
      <c r="D268" s="517"/>
      <c r="E268" s="211"/>
      <c r="F268" s="211"/>
      <c r="G268" s="383">
        <v>160</v>
      </c>
      <c r="H268" s="373">
        <v>130</v>
      </c>
      <c r="I268" s="373">
        <v>100</v>
      </c>
      <c r="J268" s="373">
        <v>100</v>
      </c>
      <c r="K268" s="373">
        <v>160</v>
      </c>
      <c r="L268" s="373">
        <v>100</v>
      </c>
      <c r="M268" s="374">
        <v>130</v>
      </c>
      <c r="N268" s="374">
        <v>100</v>
      </c>
      <c r="O268" s="373" t="s">
        <v>72</v>
      </c>
      <c r="P268" s="372" t="s">
        <v>265</v>
      </c>
      <c r="Q268" s="372" t="s">
        <v>207</v>
      </c>
      <c r="R268" s="372" t="s">
        <v>67</v>
      </c>
      <c r="S268" s="372" t="s">
        <v>68</v>
      </c>
      <c r="T268" s="372" t="s">
        <v>69</v>
      </c>
      <c r="U268" s="374"/>
      <c r="V268" s="375"/>
    </row>
    <row r="269" spans="4:22" ht="30" hidden="1" customHeight="1" thickBot="1">
      <c r="D269" s="517"/>
      <c r="E269" s="211"/>
      <c r="F269" s="211"/>
      <c r="G269" s="384"/>
      <c r="H269" s="378"/>
      <c r="I269" s="378"/>
      <c r="J269" s="378"/>
      <c r="K269" s="378"/>
      <c r="L269" s="378">
        <v>40</v>
      </c>
      <c r="M269" s="378"/>
      <c r="N269" s="378"/>
      <c r="O269" s="379">
        <v>1</v>
      </c>
      <c r="P269" s="377">
        <v>2</v>
      </c>
      <c r="Q269" s="377">
        <v>2</v>
      </c>
      <c r="R269" s="377">
        <v>1</v>
      </c>
      <c r="S269" s="377">
        <v>1</v>
      </c>
      <c r="T269" s="377">
        <v>1</v>
      </c>
      <c r="U269" s="378"/>
      <c r="V269" s="380"/>
    </row>
    <row r="270" spans="4:22" ht="30" hidden="1" customHeight="1">
      <c r="D270" s="516" t="s">
        <v>269</v>
      </c>
      <c r="E270" s="211"/>
      <c r="F270" s="211"/>
      <c r="G270" s="381">
        <v>1500</v>
      </c>
      <c r="H270" s="368">
        <v>1550</v>
      </c>
      <c r="I270" s="368">
        <v>1300</v>
      </c>
      <c r="J270" s="368">
        <v>2400</v>
      </c>
      <c r="K270" s="368">
        <v>1050</v>
      </c>
      <c r="L270" s="368">
        <v>1330</v>
      </c>
      <c r="M270" s="368">
        <v>1500</v>
      </c>
      <c r="N270" s="368">
        <v>900</v>
      </c>
      <c r="O270" s="369" t="s">
        <v>62</v>
      </c>
      <c r="P270" s="369" t="s">
        <v>62</v>
      </c>
      <c r="Q270" s="369" t="s">
        <v>62</v>
      </c>
      <c r="R270" s="369" t="s">
        <v>62</v>
      </c>
      <c r="S270" s="369" t="s">
        <v>62</v>
      </c>
      <c r="T270" s="367" t="s">
        <v>66</v>
      </c>
      <c r="U270" s="368"/>
      <c r="V270" s="382"/>
    </row>
    <row r="271" spans="4:22" ht="30" hidden="1" customHeight="1">
      <c r="D271" s="517"/>
      <c r="E271" s="211"/>
      <c r="F271" s="211"/>
      <c r="G271" s="383">
        <v>160</v>
      </c>
      <c r="H271" s="373">
        <v>130</v>
      </c>
      <c r="I271" s="373">
        <v>100</v>
      </c>
      <c r="J271" s="373">
        <v>100</v>
      </c>
      <c r="K271" s="373">
        <v>160</v>
      </c>
      <c r="L271" s="373">
        <v>100</v>
      </c>
      <c r="M271" s="374">
        <v>130</v>
      </c>
      <c r="N271" s="374">
        <v>100</v>
      </c>
      <c r="O271" s="373" t="s">
        <v>72</v>
      </c>
      <c r="P271" s="372" t="s">
        <v>265</v>
      </c>
      <c r="Q271" s="372" t="s">
        <v>207</v>
      </c>
      <c r="R271" s="372" t="s">
        <v>67</v>
      </c>
      <c r="S271" s="372" t="s">
        <v>68</v>
      </c>
      <c r="T271" s="372" t="s">
        <v>69</v>
      </c>
      <c r="U271" s="374"/>
      <c r="V271" s="375"/>
    </row>
    <row r="272" spans="4:22" ht="30" hidden="1" customHeight="1" thickBot="1">
      <c r="D272" s="517"/>
      <c r="E272" s="211"/>
      <c r="F272" s="211"/>
      <c r="G272" s="384"/>
      <c r="H272" s="378"/>
      <c r="I272" s="378"/>
      <c r="J272" s="378"/>
      <c r="K272" s="378"/>
      <c r="L272" s="378">
        <v>40</v>
      </c>
      <c r="M272" s="378"/>
      <c r="N272" s="378"/>
      <c r="O272" s="379">
        <v>1</v>
      </c>
      <c r="P272" s="377">
        <v>2</v>
      </c>
      <c r="Q272" s="377">
        <v>2</v>
      </c>
      <c r="R272" s="377">
        <v>1</v>
      </c>
      <c r="S272" s="377">
        <v>1</v>
      </c>
      <c r="T272" s="377">
        <v>1</v>
      </c>
      <c r="U272" s="378"/>
      <c r="V272" s="380"/>
    </row>
    <row r="273" spans="4:22" ht="30" hidden="1" customHeight="1">
      <c r="D273" s="516" t="s">
        <v>270</v>
      </c>
      <c r="E273" s="211"/>
      <c r="F273" s="211"/>
      <c r="G273" s="381">
        <v>1500</v>
      </c>
      <c r="H273" s="368">
        <v>1500</v>
      </c>
      <c r="I273" s="368">
        <v>1300</v>
      </c>
      <c r="J273" s="368">
        <v>1900</v>
      </c>
      <c r="K273" s="368">
        <v>1040</v>
      </c>
      <c r="L273" s="368">
        <v>1330</v>
      </c>
      <c r="M273" s="368"/>
      <c r="N273" s="368"/>
      <c r="O273" s="369" t="s">
        <v>62</v>
      </c>
      <c r="P273" s="369" t="s">
        <v>62</v>
      </c>
      <c r="Q273" s="369" t="s">
        <v>62</v>
      </c>
      <c r="R273" s="369" t="s">
        <v>62</v>
      </c>
      <c r="S273" s="369" t="s">
        <v>62</v>
      </c>
      <c r="T273" s="367" t="s">
        <v>66</v>
      </c>
      <c r="U273" s="368"/>
      <c r="V273" s="382"/>
    </row>
    <row r="274" spans="4:22" ht="30" hidden="1" customHeight="1">
      <c r="D274" s="517"/>
      <c r="E274" s="211"/>
      <c r="F274" s="211"/>
      <c r="G274" s="383">
        <v>160</v>
      </c>
      <c r="H274" s="373">
        <v>130</v>
      </c>
      <c r="I274" s="373">
        <v>100</v>
      </c>
      <c r="J274" s="373">
        <v>100</v>
      </c>
      <c r="K274" s="373">
        <v>160</v>
      </c>
      <c r="L274" s="373">
        <v>100</v>
      </c>
      <c r="M274" s="374"/>
      <c r="N274" s="374"/>
      <c r="O274" s="373" t="s">
        <v>72</v>
      </c>
      <c r="P274" s="372" t="s">
        <v>265</v>
      </c>
      <c r="Q274" s="372" t="s">
        <v>207</v>
      </c>
      <c r="R274" s="372" t="s">
        <v>67</v>
      </c>
      <c r="S274" s="372" t="s">
        <v>68</v>
      </c>
      <c r="T274" s="372" t="s">
        <v>69</v>
      </c>
      <c r="U274" s="374"/>
      <c r="V274" s="375"/>
    </row>
    <row r="275" spans="4:22" ht="30" hidden="1" customHeight="1" thickBot="1">
      <c r="D275" s="517"/>
      <c r="E275" s="211"/>
      <c r="F275" s="211"/>
      <c r="G275" s="383"/>
      <c r="H275" s="374"/>
      <c r="I275" s="374"/>
      <c r="J275" s="374"/>
      <c r="K275" s="374"/>
      <c r="L275" s="374">
        <v>40</v>
      </c>
      <c r="M275" s="374"/>
      <c r="N275" s="374"/>
      <c r="O275" s="373">
        <v>1</v>
      </c>
      <c r="P275" s="372">
        <v>2</v>
      </c>
      <c r="Q275" s="372">
        <v>2</v>
      </c>
      <c r="R275" s="372">
        <v>1</v>
      </c>
      <c r="S275" s="372">
        <v>1</v>
      </c>
      <c r="T275" s="372">
        <v>1</v>
      </c>
      <c r="U275" s="374"/>
      <c r="V275" s="375"/>
    </row>
    <row r="276" spans="4:22" ht="30" hidden="1" customHeight="1">
      <c r="D276" s="516" t="s">
        <v>271</v>
      </c>
      <c r="E276" s="211"/>
      <c r="F276" s="211"/>
      <c r="G276" s="381">
        <v>1500</v>
      </c>
      <c r="H276" s="368">
        <v>1500</v>
      </c>
      <c r="I276" s="368">
        <v>900</v>
      </c>
      <c r="J276" s="368">
        <v>1175</v>
      </c>
      <c r="K276" s="368">
        <v>1050</v>
      </c>
      <c r="L276" s="368">
        <v>1000</v>
      </c>
      <c r="M276" s="368">
        <v>1500</v>
      </c>
      <c r="N276" s="368"/>
      <c r="O276" s="369" t="s">
        <v>62</v>
      </c>
      <c r="P276" s="369" t="s">
        <v>62</v>
      </c>
      <c r="Q276" s="369" t="s">
        <v>62</v>
      </c>
      <c r="R276" s="369" t="s">
        <v>62</v>
      </c>
      <c r="S276" s="369" t="s">
        <v>62</v>
      </c>
      <c r="T276" s="367" t="s">
        <v>66</v>
      </c>
      <c r="U276" s="369" t="s">
        <v>62</v>
      </c>
      <c r="V276" s="382"/>
    </row>
    <row r="277" spans="4:22" ht="30" hidden="1" customHeight="1">
      <c r="D277" s="517"/>
      <c r="E277" s="211"/>
      <c r="F277" s="211"/>
      <c r="G277" s="383">
        <v>160</v>
      </c>
      <c r="H277" s="373">
        <v>130</v>
      </c>
      <c r="I277" s="373">
        <v>100</v>
      </c>
      <c r="J277" s="373">
        <v>100</v>
      </c>
      <c r="K277" s="373">
        <v>160</v>
      </c>
      <c r="L277" s="373">
        <v>100</v>
      </c>
      <c r="M277" s="374">
        <v>130</v>
      </c>
      <c r="N277" s="374"/>
      <c r="O277" s="373" t="s">
        <v>72</v>
      </c>
      <c r="P277" s="372" t="s">
        <v>265</v>
      </c>
      <c r="Q277" s="372" t="s">
        <v>207</v>
      </c>
      <c r="R277" s="372" t="s">
        <v>67</v>
      </c>
      <c r="S277" s="372" t="s">
        <v>68</v>
      </c>
      <c r="T277" s="372" t="s">
        <v>69</v>
      </c>
      <c r="U277" s="372" t="s">
        <v>272</v>
      </c>
      <c r="V277" s="375"/>
    </row>
    <row r="278" spans="4:22" ht="30" hidden="1" customHeight="1" thickBot="1">
      <c r="D278" s="518"/>
      <c r="E278" s="211"/>
      <c r="F278" s="211"/>
      <c r="G278" s="384"/>
      <c r="H278" s="378"/>
      <c r="I278" s="378"/>
      <c r="J278" s="378"/>
      <c r="K278" s="378"/>
      <c r="L278" s="378">
        <v>40</v>
      </c>
      <c r="M278" s="378"/>
      <c r="N278" s="378"/>
      <c r="O278" s="379">
        <v>1</v>
      </c>
      <c r="P278" s="377">
        <v>1</v>
      </c>
      <c r="Q278" s="377">
        <v>1</v>
      </c>
      <c r="R278" s="377">
        <v>1</v>
      </c>
      <c r="S278" s="377">
        <v>1</v>
      </c>
      <c r="T278" s="377">
        <v>1</v>
      </c>
      <c r="U278" s="378">
        <v>1</v>
      </c>
      <c r="V278" s="380"/>
    </row>
    <row r="279" spans="4:22" ht="30" hidden="1" customHeight="1">
      <c r="D279" s="516" t="s">
        <v>273</v>
      </c>
      <c r="G279" s="381">
        <v>1500</v>
      </c>
      <c r="H279" s="368">
        <v>1500</v>
      </c>
      <c r="I279" s="368">
        <v>900</v>
      </c>
      <c r="J279" s="368">
        <v>1795</v>
      </c>
      <c r="K279" s="368">
        <v>1050</v>
      </c>
      <c r="L279" s="368">
        <v>1565</v>
      </c>
      <c r="M279" s="368">
        <v>1500</v>
      </c>
      <c r="N279" s="368"/>
      <c r="O279" s="369" t="s">
        <v>62</v>
      </c>
      <c r="P279" s="369" t="s">
        <v>62</v>
      </c>
      <c r="Q279" s="369" t="s">
        <v>62</v>
      </c>
      <c r="R279" s="369" t="s">
        <v>62</v>
      </c>
      <c r="S279" s="369" t="s">
        <v>62</v>
      </c>
      <c r="T279" s="367" t="s">
        <v>66</v>
      </c>
      <c r="U279" s="369" t="s">
        <v>62</v>
      </c>
      <c r="V279" s="382"/>
    </row>
    <row r="280" spans="4:22" ht="30" hidden="1" customHeight="1">
      <c r="D280" s="517"/>
      <c r="G280" s="383">
        <v>160</v>
      </c>
      <c r="H280" s="385">
        <v>130</v>
      </c>
      <c r="I280" s="385">
        <v>100</v>
      </c>
      <c r="J280" s="385">
        <v>100</v>
      </c>
      <c r="K280" s="385">
        <v>160</v>
      </c>
      <c r="L280" s="385">
        <v>100</v>
      </c>
      <c r="M280" s="385">
        <v>130</v>
      </c>
      <c r="N280" s="374"/>
      <c r="O280" s="373" t="s">
        <v>72</v>
      </c>
      <c r="P280" s="372" t="s">
        <v>265</v>
      </c>
      <c r="Q280" s="372" t="s">
        <v>207</v>
      </c>
      <c r="R280" s="372" t="s">
        <v>67</v>
      </c>
      <c r="S280" s="372" t="s">
        <v>68</v>
      </c>
      <c r="T280" s="372" t="s">
        <v>69</v>
      </c>
      <c r="U280" s="372" t="s">
        <v>272</v>
      </c>
      <c r="V280" s="375"/>
    </row>
    <row r="281" spans="4:22" ht="30" hidden="1" customHeight="1" thickBot="1">
      <c r="D281" s="517"/>
      <c r="G281" s="384"/>
      <c r="H281" s="378"/>
      <c r="I281" s="378"/>
      <c r="J281" s="378"/>
      <c r="K281" s="378"/>
      <c r="L281" s="378">
        <v>40</v>
      </c>
      <c r="M281" s="378"/>
      <c r="N281" s="378"/>
      <c r="O281" s="379">
        <v>1</v>
      </c>
      <c r="P281" s="377">
        <v>1</v>
      </c>
      <c r="Q281" s="377">
        <v>1</v>
      </c>
      <c r="R281" s="377">
        <v>1</v>
      </c>
      <c r="S281" s="377">
        <v>1</v>
      </c>
      <c r="T281" s="377">
        <v>1</v>
      </c>
      <c r="U281" s="378">
        <v>1</v>
      </c>
      <c r="V281" s="380"/>
    </row>
    <row r="282" spans="4:22" ht="30" hidden="1" customHeight="1">
      <c r="D282" s="516" t="s">
        <v>274</v>
      </c>
      <c r="G282" s="381">
        <v>1500</v>
      </c>
      <c r="H282" s="368">
        <v>1500</v>
      </c>
      <c r="I282" s="368">
        <v>1300</v>
      </c>
      <c r="J282" s="368">
        <v>2900</v>
      </c>
      <c r="K282" s="368">
        <v>1040</v>
      </c>
      <c r="L282" s="368">
        <v>1845</v>
      </c>
      <c r="M282" s="368"/>
      <c r="N282" s="368"/>
      <c r="O282" s="369" t="s">
        <v>62</v>
      </c>
      <c r="P282" s="369" t="s">
        <v>62</v>
      </c>
      <c r="Q282" s="369" t="s">
        <v>62</v>
      </c>
      <c r="R282" s="369" t="s">
        <v>62</v>
      </c>
      <c r="S282" s="369" t="s">
        <v>62</v>
      </c>
      <c r="T282" s="367" t="s">
        <v>66</v>
      </c>
      <c r="U282" s="368"/>
      <c r="V282" s="382"/>
    </row>
    <row r="283" spans="4:22" ht="30" hidden="1" customHeight="1">
      <c r="D283" s="517"/>
      <c r="G283" s="383">
        <v>160</v>
      </c>
      <c r="H283" s="374">
        <v>130</v>
      </c>
      <c r="I283" s="374">
        <v>100</v>
      </c>
      <c r="J283" s="374">
        <v>100</v>
      </c>
      <c r="K283" s="374">
        <v>160</v>
      </c>
      <c r="L283" s="374">
        <v>100</v>
      </c>
      <c r="M283" s="374"/>
      <c r="N283" s="374"/>
      <c r="O283" s="373" t="s">
        <v>72</v>
      </c>
      <c r="P283" s="372" t="s">
        <v>265</v>
      </c>
      <c r="Q283" s="372" t="s">
        <v>207</v>
      </c>
      <c r="R283" s="372" t="s">
        <v>67</v>
      </c>
      <c r="S283" s="372" t="s">
        <v>68</v>
      </c>
      <c r="T283" s="372" t="s">
        <v>69</v>
      </c>
      <c r="U283" s="374"/>
      <c r="V283" s="375"/>
    </row>
    <row r="284" spans="4:22" ht="30" hidden="1" customHeight="1" thickBot="1">
      <c r="D284" s="518"/>
      <c r="G284" s="384"/>
      <c r="H284" s="378"/>
      <c r="I284" s="378"/>
      <c r="J284" s="378"/>
      <c r="K284" s="378"/>
      <c r="L284" s="378">
        <v>40</v>
      </c>
      <c r="M284" s="378"/>
      <c r="N284" s="378"/>
      <c r="O284" s="373">
        <v>1</v>
      </c>
      <c r="P284" s="372">
        <v>2</v>
      </c>
      <c r="Q284" s="372">
        <v>2</v>
      </c>
      <c r="R284" s="372">
        <v>1</v>
      </c>
      <c r="S284" s="372">
        <v>1</v>
      </c>
      <c r="T284" s="372">
        <v>1</v>
      </c>
      <c r="U284" s="378"/>
      <c r="V284" s="380"/>
    </row>
    <row r="285" spans="4:22" ht="30" hidden="1" customHeight="1">
      <c r="D285" s="516" t="s">
        <v>275</v>
      </c>
      <c r="G285" s="381">
        <v>1500</v>
      </c>
      <c r="H285" s="368">
        <v>1550</v>
      </c>
      <c r="I285" s="368">
        <v>1300</v>
      </c>
      <c r="J285" s="368">
        <v>1900</v>
      </c>
      <c r="K285" s="368">
        <v>1040</v>
      </c>
      <c r="L285" s="368">
        <v>1300</v>
      </c>
      <c r="M285" s="368">
        <v>1500</v>
      </c>
      <c r="N285" s="368">
        <v>845</v>
      </c>
      <c r="O285" s="369" t="s">
        <v>62</v>
      </c>
      <c r="P285" s="369" t="s">
        <v>62</v>
      </c>
      <c r="Q285" s="369" t="s">
        <v>62</v>
      </c>
      <c r="R285" s="369" t="s">
        <v>62</v>
      </c>
      <c r="S285" s="369" t="s">
        <v>62</v>
      </c>
      <c r="T285" s="367" t="s">
        <v>66</v>
      </c>
      <c r="U285" s="367" t="s">
        <v>62</v>
      </c>
      <c r="V285" s="370" t="s">
        <v>62</v>
      </c>
    </row>
    <row r="286" spans="4:22" ht="30" hidden="1" customHeight="1">
      <c r="D286" s="517"/>
      <c r="G286" s="383">
        <v>160</v>
      </c>
      <c r="H286" s="374">
        <v>130</v>
      </c>
      <c r="I286" s="374">
        <v>100</v>
      </c>
      <c r="J286" s="374">
        <v>100</v>
      </c>
      <c r="K286" s="374">
        <v>160</v>
      </c>
      <c r="L286" s="374">
        <v>100</v>
      </c>
      <c r="M286" s="374">
        <v>130</v>
      </c>
      <c r="N286" s="374">
        <v>100</v>
      </c>
      <c r="O286" s="373" t="s">
        <v>72</v>
      </c>
      <c r="P286" s="372" t="s">
        <v>265</v>
      </c>
      <c r="Q286" s="372" t="s">
        <v>207</v>
      </c>
      <c r="R286" s="372" t="s">
        <v>67</v>
      </c>
      <c r="S286" s="372" t="s">
        <v>68</v>
      </c>
      <c r="T286" s="372" t="s">
        <v>69</v>
      </c>
      <c r="U286" s="372" t="s">
        <v>164</v>
      </c>
      <c r="V286" s="375" t="s">
        <v>165</v>
      </c>
    </row>
    <row r="287" spans="4:22" ht="30" hidden="1" customHeight="1" thickBot="1">
      <c r="D287" s="517"/>
      <c r="G287" s="384"/>
      <c r="H287" s="378"/>
      <c r="I287" s="378"/>
      <c r="J287" s="378"/>
      <c r="K287" s="378"/>
      <c r="L287" s="378">
        <v>40</v>
      </c>
      <c r="M287" s="378"/>
      <c r="N287" s="378"/>
      <c r="O287" s="379">
        <v>1</v>
      </c>
      <c r="P287" s="377">
        <v>1</v>
      </c>
      <c r="Q287" s="377">
        <v>1</v>
      </c>
      <c r="R287" s="377">
        <v>1</v>
      </c>
      <c r="S287" s="377">
        <v>1</v>
      </c>
      <c r="T287" s="377">
        <v>1</v>
      </c>
      <c r="U287" s="377">
        <v>1</v>
      </c>
      <c r="V287" s="380">
        <v>1</v>
      </c>
    </row>
    <row r="288" spans="4:22" ht="30" hidden="1" customHeight="1">
      <c r="D288" s="516" t="s">
        <v>276</v>
      </c>
      <c r="G288" s="381">
        <v>1500</v>
      </c>
      <c r="H288" s="368"/>
      <c r="I288" s="368"/>
      <c r="J288" s="368">
        <v>2400</v>
      </c>
      <c r="K288" s="368">
        <v>1050</v>
      </c>
      <c r="L288" s="368">
        <v>1330</v>
      </c>
      <c r="M288" s="368"/>
      <c r="N288" s="368"/>
      <c r="O288" s="369" t="s">
        <v>62</v>
      </c>
      <c r="P288" s="368"/>
      <c r="Q288" s="368"/>
      <c r="R288" s="369" t="s">
        <v>62</v>
      </c>
      <c r="S288" s="369" t="s">
        <v>62</v>
      </c>
      <c r="T288" s="367" t="s">
        <v>66</v>
      </c>
      <c r="U288" s="368"/>
      <c r="V288" s="382"/>
    </row>
    <row r="289" spans="4:22" ht="30" hidden="1" customHeight="1">
      <c r="D289" s="517"/>
      <c r="G289" s="383">
        <v>160</v>
      </c>
      <c r="H289" s="374"/>
      <c r="I289" s="374"/>
      <c r="J289" s="374">
        <v>100</v>
      </c>
      <c r="K289" s="374">
        <v>160</v>
      </c>
      <c r="L289" s="374">
        <v>100</v>
      </c>
      <c r="M289" s="374"/>
      <c r="N289" s="374"/>
      <c r="O289" s="373" t="s">
        <v>72</v>
      </c>
      <c r="P289" s="374"/>
      <c r="Q289" s="374"/>
      <c r="R289" s="372" t="s">
        <v>67</v>
      </c>
      <c r="S289" s="372" t="s">
        <v>68</v>
      </c>
      <c r="T289" s="372" t="s">
        <v>69</v>
      </c>
      <c r="U289" s="374"/>
      <c r="V289" s="375"/>
    </row>
    <row r="290" spans="4:22" ht="30" hidden="1" customHeight="1" thickBot="1">
      <c r="D290" s="518"/>
      <c r="G290" s="384"/>
      <c r="H290" s="378"/>
      <c r="I290" s="378"/>
      <c r="J290" s="378"/>
      <c r="K290" s="378"/>
      <c r="L290" s="378">
        <v>40</v>
      </c>
      <c r="M290" s="378"/>
      <c r="N290" s="378"/>
      <c r="O290" s="379">
        <v>1</v>
      </c>
      <c r="P290" s="378"/>
      <c r="Q290" s="378"/>
      <c r="R290" s="377">
        <v>1</v>
      </c>
      <c r="S290" s="377">
        <v>1</v>
      </c>
      <c r="T290" s="377">
        <v>1</v>
      </c>
      <c r="U290" s="378"/>
      <c r="V290" s="380"/>
    </row>
    <row r="291" spans="4:22" ht="30" hidden="1" customHeight="1">
      <c r="D291" s="53"/>
      <c r="E291" s="11"/>
      <c r="F291" s="11"/>
      <c r="G291" s="374"/>
      <c r="H291" s="374"/>
      <c r="I291" s="374"/>
      <c r="J291" s="374"/>
      <c r="K291" s="374"/>
      <c r="L291" s="374"/>
      <c r="M291" s="374"/>
      <c r="N291" s="374"/>
      <c r="O291" s="374"/>
      <c r="P291" s="374"/>
      <c r="Q291" s="374"/>
      <c r="R291" s="374"/>
      <c r="S291" s="374"/>
      <c r="T291" s="374"/>
      <c r="U291" s="374"/>
      <c r="V291" s="374"/>
    </row>
    <row r="292" spans="4:22" ht="30" customHeight="1">
      <c r="D292" s="53"/>
      <c r="E292" s="11"/>
      <c r="F292" s="11"/>
      <c r="G292" s="374"/>
      <c r="H292" s="374"/>
      <c r="I292" s="374"/>
      <c r="J292" s="374"/>
      <c r="K292" s="374"/>
      <c r="L292" s="374"/>
      <c r="M292" s="374"/>
      <c r="N292" s="374"/>
      <c r="O292" s="374"/>
      <c r="P292" s="374"/>
      <c r="Q292" s="374"/>
      <c r="R292" s="374"/>
      <c r="S292" s="374"/>
      <c r="T292" s="374"/>
      <c r="U292" s="374"/>
      <c r="V292" s="374"/>
    </row>
    <row r="293" spans="4:22" ht="30" customHeight="1">
      <c r="D293" s="53"/>
      <c r="E293" s="11"/>
      <c r="F293" s="11"/>
      <c r="G293" s="374"/>
      <c r="H293" s="374"/>
      <c r="I293" s="374"/>
      <c r="J293" s="374"/>
      <c r="K293" s="374"/>
      <c r="L293" s="374"/>
      <c r="M293" s="374"/>
      <c r="N293" s="374"/>
      <c r="O293" s="374"/>
      <c r="P293" s="374"/>
      <c r="Q293" s="374"/>
      <c r="R293" s="374"/>
      <c r="S293" s="374"/>
      <c r="T293" s="374"/>
      <c r="U293" s="374"/>
      <c r="V293" s="374"/>
    </row>
    <row r="294" spans="4:22" ht="20.100000000000001" customHeight="1">
      <c r="D294" s="519"/>
      <c r="E294" s="11"/>
      <c r="F294" s="11"/>
      <c r="G294" s="11"/>
      <c r="H294" s="11"/>
      <c r="I294" s="11"/>
      <c r="J294" s="11"/>
      <c r="K294" s="11"/>
      <c r="L294" s="11"/>
      <c r="M294" s="11"/>
      <c r="N294" s="11"/>
      <c r="O294" s="11"/>
      <c r="P294" s="11"/>
      <c r="Q294" s="11"/>
      <c r="R294" s="11"/>
      <c r="S294" s="11"/>
      <c r="T294" s="11"/>
      <c r="U294" s="11"/>
      <c r="V294" s="11"/>
    </row>
    <row r="295" spans="4:22" ht="20.100000000000001" customHeight="1">
      <c r="D295" s="519"/>
      <c r="E295" s="11"/>
      <c r="F295" s="11"/>
      <c r="G295" s="11"/>
      <c r="H295" s="11"/>
      <c r="I295" s="11"/>
      <c r="J295" s="11"/>
      <c r="K295" s="11"/>
      <c r="L295" s="11"/>
      <c r="M295" s="11"/>
      <c r="N295" s="11"/>
      <c r="O295" s="11"/>
      <c r="P295" s="11"/>
      <c r="Q295" s="11"/>
      <c r="R295" s="11"/>
      <c r="S295" s="11"/>
      <c r="T295" s="11"/>
      <c r="U295" s="11"/>
      <c r="V295" s="11"/>
    </row>
    <row r="296" spans="4:22" ht="20.100000000000001" customHeight="1">
      <c r="D296" s="519"/>
      <c r="E296" s="11"/>
      <c r="F296" s="11"/>
      <c r="G296" s="11"/>
      <c r="H296" s="11"/>
      <c r="I296" s="11"/>
      <c r="J296" s="11"/>
      <c r="K296" s="11"/>
      <c r="L296" s="11"/>
      <c r="M296" s="11"/>
      <c r="N296" s="11"/>
      <c r="O296" s="11"/>
      <c r="P296" s="11"/>
      <c r="Q296" s="11"/>
      <c r="R296" s="11"/>
      <c r="S296" s="11"/>
      <c r="T296" s="11"/>
      <c r="U296" s="11"/>
      <c r="V296" s="11"/>
    </row>
    <row r="297" spans="4:22" ht="20.100000000000001" customHeight="1">
      <c r="D297" s="519"/>
      <c r="E297" s="11"/>
      <c r="F297" s="11"/>
      <c r="G297" s="11"/>
      <c r="H297" s="11"/>
      <c r="I297" s="11"/>
      <c r="J297" s="11"/>
      <c r="K297" s="11"/>
      <c r="L297" s="11"/>
      <c r="M297" s="11"/>
      <c r="N297" s="11"/>
      <c r="O297" s="11"/>
      <c r="P297" s="11"/>
      <c r="Q297" s="11"/>
      <c r="R297" s="11"/>
      <c r="S297" s="11"/>
      <c r="T297" s="11"/>
      <c r="U297" s="11"/>
      <c r="V297" s="11"/>
    </row>
    <row r="298" spans="4:22" ht="20.100000000000001" customHeight="1">
      <c r="D298" s="519"/>
      <c r="E298" s="11"/>
      <c r="F298" s="11"/>
      <c r="G298" s="11"/>
      <c r="H298" s="11"/>
      <c r="I298" s="11"/>
      <c r="J298" s="11"/>
      <c r="K298" s="11"/>
      <c r="L298" s="11"/>
      <c r="M298" s="11"/>
      <c r="N298" s="11"/>
      <c r="O298" s="11"/>
      <c r="P298" s="11"/>
      <c r="Q298" s="11"/>
      <c r="R298" s="11"/>
      <c r="S298" s="11"/>
      <c r="T298" s="11"/>
      <c r="U298" s="11"/>
      <c r="V298" s="11"/>
    </row>
    <row r="299" spans="4:22" ht="20.100000000000001" customHeight="1">
      <c r="D299" s="519"/>
      <c r="E299" s="11"/>
      <c r="F299" s="11"/>
      <c r="G299" s="11"/>
      <c r="H299" s="11"/>
      <c r="I299" s="11"/>
      <c r="J299" s="11"/>
      <c r="K299" s="11"/>
      <c r="L299" s="11"/>
      <c r="M299" s="11"/>
      <c r="N299" s="11"/>
      <c r="O299" s="11"/>
      <c r="P299" s="11"/>
      <c r="Q299" s="11"/>
      <c r="R299" s="11"/>
      <c r="S299" s="11"/>
      <c r="T299" s="11"/>
      <c r="U299" s="11"/>
      <c r="V299" s="11"/>
    </row>
    <row r="300" spans="4:22" ht="20.100000000000001" customHeight="1">
      <c r="D300" s="519"/>
      <c r="E300" s="11"/>
      <c r="F300" s="11"/>
      <c r="G300" s="11"/>
      <c r="H300" s="11"/>
      <c r="I300" s="11"/>
      <c r="J300" s="11"/>
      <c r="K300" s="11"/>
      <c r="L300" s="11"/>
      <c r="M300" s="11"/>
      <c r="N300" s="11"/>
      <c r="O300" s="11"/>
      <c r="P300" s="11"/>
      <c r="Q300" s="11"/>
      <c r="R300" s="11"/>
      <c r="S300" s="11"/>
      <c r="T300" s="11"/>
      <c r="U300" s="11"/>
      <c r="V300" s="11"/>
    </row>
    <row r="301" spans="4:22" ht="20.100000000000001" customHeight="1">
      <c r="D301" s="519"/>
      <c r="E301" s="11"/>
      <c r="F301" s="11"/>
      <c r="G301" s="11"/>
      <c r="H301" s="11"/>
      <c r="I301" s="11"/>
      <c r="J301" s="11"/>
      <c r="K301" s="11"/>
      <c r="L301" s="11"/>
      <c r="M301" s="11"/>
      <c r="N301" s="11"/>
      <c r="O301" s="11"/>
      <c r="P301" s="11"/>
      <c r="Q301" s="11"/>
      <c r="R301" s="11"/>
      <c r="S301" s="11"/>
      <c r="T301" s="11"/>
      <c r="U301" s="11"/>
      <c r="V301" s="11"/>
    </row>
    <row r="302" spans="4:22" ht="20.100000000000001" customHeight="1">
      <c r="D302" s="519"/>
      <c r="E302" s="11"/>
      <c r="F302" s="11"/>
      <c r="G302" s="11"/>
      <c r="H302" s="11"/>
      <c r="I302" s="11"/>
      <c r="J302" s="11"/>
      <c r="K302" s="11"/>
      <c r="L302" s="11"/>
      <c r="M302" s="11"/>
      <c r="N302" s="11"/>
      <c r="O302" s="11"/>
      <c r="P302" s="11"/>
      <c r="Q302" s="11"/>
      <c r="R302" s="11"/>
      <c r="S302" s="11"/>
      <c r="T302" s="11"/>
      <c r="U302" s="11"/>
      <c r="V302" s="11"/>
    </row>
    <row r="303" spans="4:22" ht="20.100000000000001" customHeight="1">
      <c r="D303" s="519"/>
      <c r="E303" s="11"/>
      <c r="F303" s="11"/>
      <c r="G303" s="11"/>
      <c r="H303" s="11"/>
      <c r="I303" s="11"/>
      <c r="J303" s="11"/>
      <c r="K303" s="11"/>
      <c r="L303" s="11"/>
      <c r="M303" s="11"/>
      <c r="N303" s="11"/>
      <c r="O303" s="11"/>
      <c r="P303" s="11"/>
      <c r="Q303" s="11"/>
      <c r="R303" s="11"/>
      <c r="S303" s="11"/>
      <c r="T303" s="11"/>
      <c r="U303" s="11"/>
      <c r="V303" s="11"/>
    </row>
    <row r="304" spans="4:22" ht="20.100000000000001" customHeight="1">
      <c r="D304" s="519"/>
      <c r="E304" s="11"/>
      <c r="F304" s="11"/>
      <c r="G304" s="11"/>
      <c r="H304" s="11"/>
      <c r="I304" s="11"/>
      <c r="J304" s="11"/>
      <c r="K304" s="11"/>
      <c r="L304" s="11"/>
      <c r="M304" s="11"/>
      <c r="N304" s="11"/>
      <c r="O304" s="11"/>
      <c r="P304" s="11"/>
      <c r="Q304" s="11"/>
      <c r="R304" s="11"/>
      <c r="S304" s="11"/>
      <c r="T304" s="11"/>
      <c r="U304" s="11"/>
      <c r="V304" s="11"/>
    </row>
    <row r="305" spans="4:22" ht="20.100000000000001" customHeight="1">
      <c r="D305" s="519"/>
      <c r="E305" s="11"/>
      <c r="F305" s="11"/>
      <c r="G305" s="11"/>
      <c r="H305" s="11"/>
      <c r="I305" s="11"/>
      <c r="J305" s="11"/>
      <c r="K305" s="11"/>
      <c r="L305" s="11"/>
      <c r="M305" s="11"/>
      <c r="N305" s="11"/>
      <c r="O305" s="11"/>
      <c r="P305" s="11"/>
      <c r="Q305" s="11"/>
      <c r="R305" s="11"/>
      <c r="S305" s="11"/>
      <c r="T305" s="11"/>
      <c r="U305" s="11"/>
      <c r="V305" s="11"/>
    </row>
    <row r="306" spans="4:22">
      <c r="D306" s="11"/>
      <c r="E306" s="11"/>
      <c r="F306" s="11"/>
      <c r="G306" s="11"/>
      <c r="H306" s="11"/>
      <c r="I306" s="11"/>
      <c r="J306" s="11"/>
      <c r="K306" s="11"/>
      <c r="L306" s="11"/>
      <c r="M306" s="11"/>
      <c r="N306" s="11"/>
      <c r="O306" s="11"/>
      <c r="P306" s="11"/>
      <c r="Q306" s="11"/>
      <c r="R306" s="11"/>
      <c r="S306" s="11"/>
      <c r="T306" s="11"/>
      <c r="U306" s="11"/>
      <c r="V306" s="11"/>
    </row>
    <row r="307" spans="4:22">
      <c r="D307" s="11"/>
      <c r="E307" s="11"/>
      <c r="F307" s="11"/>
      <c r="G307" s="11"/>
      <c r="H307" s="11"/>
      <c r="I307" s="11"/>
      <c r="J307" s="11"/>
      <c r="K307" s="11"/>
      <c r="L307" s="11"/>
      <c r="M307" s="11"/>
      <c r="N307" s="11"/>
      <c r="O307" s="11"/>
      <c r="P307" s="11"/>
      <c r="Q307" s="11"/>
      <c r="R307" s="11"/>
      <c r="S307" s="11"/>
      <c r="T307" s="11"/>
      <c r="U307" s="11"/>
      <c r="V307" s="11"/>
    </row>
    <row r="308" spans="4:22">
      <c r="D308" s="11"/>
      <c r="E308" s="11"/>
      <c r="F308" s="11"/>
      <c r="G308" s="11"/>
      <c r="H308" s="11"/>
      <c r="I308" s="11"/>
      <c r="J308" s="11"/>
      <c r="K308" s="11"/>
      <c r="L308" s="11"/>
      <c r="M308" s="11"/>
      <c r="N308" s="11"/>
      <c r="O308" s="11"/>
      <c r="P308" s="11"/>
      <c r="Q308" s="11"/>
      <c r="R308" s="11"/>
      <c r="S308" s="11"/>
      <c r="T308" s="11"/>
      <c r="U308" s="11"/>
      <c r="V308" s="11"/>
    </row>
    <row r="309" spans="4:22">
      <c r="D309" s="11"/>
      <c r="E309" s="11"/>
      <c r="F309" s="11"/>
      <c r="G309" s="11"/>
      <c r="H309" s="11"/>
      <c r="I309" s="11"/>
      <c r="J309" s="11"/>
      <c r="K309" s="11"/>
      <c r="L309" s="11"/>
      <c r="M309" s="11"/>
      <c r="N309" s="11"/>
      <c r="O309" s="11"/>
      <c r="P309" s="11"/>
      <c r="Q309" s="11"/>
      <c r="R309" s="11"/>
      <c r="S309" s="11"/>
      <c r="T309" s="11"/>
      <c r="U309" s="11"/>
      <c r="V309" s="11"/>
    </row>
    <row r="310" spans="4:22">
      <c r="D310" s="11"/>
      <c r="E310" s="11"/>
      <c r="F310" s="11"/>
      <c r="G310" s="11"/>
      <c r="H310" s="11"/>
      <c r="I310" s="11"/>
      <c r="J310" s="11"/>
      <c r="K310" s="11"/>
      <c r="L310" s="11"/>
      <c r="M310" s="11"/>
      <c r="N310" s="11"/>
      <c r="O310" s="11"/>
      <c r="P310" s="11"/>
      <c r="Q310" s="11"/>
      <c r="R310" s="11"/>
      <c r="S310" s="11"/>
      <c r="T310" s="11"/>
      <c r="U310" s="11"/>
      <c r="V310" s="11"/>
    </row>
    <row r="311" spans="4:22">
      <c r="D311" s="11"/>
      <c r="E311" s="11"/>
      <c r="F311" s="11"/>
      <c r="G311" s="11"/>
      <c r="H311" s="11"/>
      <c r="I311" s="11"/>
      <c r="J311" s="11"/>
      <c r="K311" s="11"/>
      <c r="L311" s="11"/>
      <c r="M311" s="11"/>
      <c r="N311" s="11"/>
      <c r="O311" s="11"/>
      <c r="P311" s="11"/>
      <c r="Q311" s="11"/>
      <c r="R311" s="11"/>
      <c r="S311" s="11"/>
      <c r="T311" s="11"/>
      <c r="U311" s="11"/>
      <c r="V311" s="11"/>
    </row>
    <row r="312" spans="4:22">
      <c r="D312" s="11"/>
      <c r="E312" s="11"/>
      <c r="F312" s="11"/>
      <c r="G312" s="11"/>
      <c r="H312" s="11"/>
      <c r="I312" s="11"/>
      <c r="J312" s="11"/>
      <c r="K312" s="11"/>
      <c r="L312" s="11"/>
      <c r="M312" s="11"/>
      <c r="N312" s="11"/>
      <c r="O312" s="11"/>
      <c r="P312" s="11"/>
      <c r="Q312" s="11"/>
      <c r="R312" s="11"/>
      <c r="S312" s="11"/>
      <c r="T312" s="11"/>
      <c r="U312" s="11"/>
      <c r="V312" s="11"/>
    </row>
    <row r="313" spans="4:22">
      <c r="D313" s="11"/>
      <c r="E313" s="11"/>
      <c r="F313" s="11"/>
      <c r="G313" s="11"/>
      <c r="H313" s="11"/>
      <c r="I313" s="11"/>
      <c r="J313" s="11"/>
      <c r="K313" s="11"/>
      <c r="L313" s="11"/>
      <c r="M313" s="11"/>
      <c r="N313" s="11"/>
      <c r="O313" s="11"/>
      <c r="P313" s="11"/>
      <c r="Q313" s="11"/>
      <c r="R313" s="11"/>
      <c r="S313" s="11"/>
      <c r="T313" s="11"/>
      <c r="U313" s="11"/>
      <c r="V313" s="11"/>
    </row>
    <row r="314" spans="4:22">
      <c r="D314" s="11"/>
      <c r="E314" s="11"/>
      <c r="F314" s="11"/>
      <c r="G314" s="11"/>
      <c r="H314" s="11"/>
      <c r="I314" s="11"/>
      <c r="J314" s="11"/>
      <c r="K314" s="11"/>
      <c r="L314" s="11"/>
      <c r="M314" s="11"/>
      <c r="N314" s="11"/>
      <c r="O314" s="11"/>
      <c r="P314" s="11"/>
      <c r="Q314" s="11"/>
      <c r="R314" s="11"/>
      <c r="S314" s="11"/>
      <c r="T314" s="11"/>
      <c r="U314" s="11"/>
      <c r="V314" s="11"/>
    </row>
  </sheetData>
  <mergeCells count="384">
    <mergeCell ref="K112:K119"/>
    <mergeCell ref="K72:K79"/>
    <mergeCell ref="K80:K87"/>
    <mergeCell ref="K88:K95"/>
    <mergeCell ref="K96:K103"/>
    <mergeCell ref="K104:K111"/>
    <mergeCell ref="E68:I68"/>
    <mergeCell ref="E69:I69"/>
    <mergeCell ref="E62:I62"/>
    <mergeCell ref="E63:I63"/>
    <mergeCell ref="E64:I64"/>
    <mergeCell ref="E65:I65"/>
    <mergeCell ref="E66:I66"/>
    <mergeCell ref="E57:I57"/>
    <mergeCell ref="E58:I58"/>
    <mergeCell ref="E59:I59"/>
    <mergeCell ref="E60:I60"/>
    <mergeCell ref="E61:I61"/>
    <mergeCell ref="N19:S19"/>
    <mergeCell ref="N43:S43"/>
    <mergeCell ref="N44:S44"/>
    <mergeCell ref="N45:S45"/>
    <mergeCell ref="N46:S46"/>
    <mergeCell ref="N42:S42"/>
    <mergeCell ref="N31:S31"/>
    <mergeCell ref="N32:S32"/>
    <mergeCell ref="N33:S33"/>
    <mergeCell ref="N34:S34"/>
    <mergeCell ref="N35:S35"/>
    <mergeCell ref="N54:S54"/>
    <mergeCell ref="N55:S55"/>
    <mergeCell ref="N52:S52"/>
    <mergeCell ref="N53:S53"/>
    <mergeCell ref="N50:S50"/>
    <mergeCell ref="N51:S51"/>
    <mergeCell ref="N68:S68"/>
    <mergeCell ref="N69:S69"/>
    <mergeCell ref="N66:S66"/>
    <mergeCell ref="N67:S67"/>
    <mergeCell ref="N64:S64"/>
    <mergeCell ref="N65:S65"/>
    <mergeCell ref="N62:S62"/>
    <mergeCell ref="N63:S63"/>
    <mergeCell ref="N60:S60"/>
    <mergeCell ref="N61:S61"/>
    <mergeCell ref="N48:S48"/>
    <mergeCell ref="N49:S49"/>
    <mergeCell ref="N40:S40"/>
    <mergeCell ref="N38:S38"/>
    <mergeCell ref="N39:S39"/>
    <mergeCell ref="N36:S36"/>
    <mergeCell ref="N37:S37"/>
    <mergeCell ref="L31:M31"/>
    <mergeCell ref="L19:M19"/>
    <mergeCell ref="N20:S20"/>
    <mergeCell ref="N21:S21"/>
    <mergeCell ref="N22:S22"/>
    <mergeCell ref="N23:S23"/>
    <mergeCell ref="N24:S24"/>
    <mergeCell ref="N25:S25"/>
    <mergeCell ref="N26:S26"/>
    <mergeCell ref="N27:S27"/>
    <mergeCell ref="L29:M29"/>
    <mergeCell ref="L30:M30"/>
    <mergeCell ref="N29:S29"/>
    <mergeCell ref="N30:S30"/>
    <mergeCell ref="L27:M27"/>
    <mergeCell ref="L28:M28"/>
    <mergeCell ref="N28:S28"/>
    <mergeCell ref="C22:D22"/>
    <mergeCell ref="C23:D23"/>
    <mergeCell ref="C24:D24"/>
    <mergeCell ref="C25:D25"/>
    <mergeCell ref="C26:D26"/>
    <mergeCell ref="E21:I21"/>
    <mergeCell ref="E22:I22"/>
    <mergeCell ref="E23:I23"/>
    <mergeCell ref="E24:I24"/>
    <mergeCell ref="E25:I25"/>
    <mergeCell ref="E26:I26"/>
    <mergeCell ref="L68:M68"/>
    <mergeCell ref="L69:M69"/>
    <mergeCell ref="L63:M63"/>
    <mergeCell ref="L64:M64"/>
    <mergeCell ref="L65:M65"/>
    <mergeCell ref="L66:M66"/>
    <mergeCell ref="L67:M67"/>
    <mergeCell ref="L58:M58"/>
    <mergeCell ref="L59:M59"/>
    <mergeCell ref="L60:M60"/>
    <mergeCell ref="L61:M61"/>
    <mergeCell ref="L62:M62"/>
    <mergeCell ref="C42:D42"/>
    <mergeCell ref="C43:D43"/>
    <mergeCell ref="L53:M53"/>
    <mergeCell ref="L54:M54"/>
    <mergeCell ref="L55:M55"/>
    <mergeCell ref="L56:M56"/>
    <mergeCell ref="L57:M57"/>
    <mergeCell ref="L48:M48"/>
    <mergeCell ref="L49:M49"/>
    <mergeCell ref="L50:M50"/>
    <mergeCell ref="L51:M51"/>
    <mergeCell ref="L52:M52"/>
    <mergeCell ref="E52:I52"/>
    <mergeCell ref="E53:I53"/>
    <mergeCell ref="E54:I54"/>
    <mergeCell ref="E55:I55"/>
    <mergeCell ref="E56:I56"/>
    <mergeCell ref="E47:I47"/>
    <mergeCell ref="E48:I48"/>
    <mergeCell ref="E49:I49"/>
    <mergeCell ref="E50:I50"/>
    <mergeCell ref="E51:I51"/>
    <mergeCell ref="E38:I38"/>
    <mergeCell ref="E39:I39"/>
    <mergeCell ref="E40:I40"/>
    <mergeCell ref="L45:M45"/>
    <mergeCell ref="L46:M46"/>
    <mergeCell ref="L47:M47"/>
    <mergeCell ref="N47:S47"/>
    <mergeCell ref="L43:M43"/>
    <mergeCell ref="L44:M44"/>
    <mergeCell ref="E46:I46"/>
    <mergeCell ref="V54:W54"/>
    <mergeCell ref="V65:W65"/>
    <mergeCell ref="AB54:AC54"/>
    <mergeCell ref="AE54:AF54"/>
    <mergeCell ref="K18:S18"/>
    <mergeCell ref="L24:M24"/>
    <mergeCell ref="C32:D32"/>
    <mergeCell ref="C45:D45"/>
    <mergeCell ref="E45:I45"/>
    <mergeCell ref="L32:M32"/>
    <mergeCell ref="L33:M33"/>
    <mergeCell ref="L34:M34"/>
    <mergeCell ref="L35:M35"/>
    <mergeCell ref="L36:M36"/>
    <mergeCell ref="L37:M37"/>
    <mergeCell ref="L38:M38"/>
    <mergeCell ref="L39:M39"/>
    <mergeCell ref="L40:M40"/>
    <mergeCell ref="L42:M42"/>
    <mergeCell ref="C38:D38"/>
    <mergeCell ref="C39:D39"/>
    <mergeCell ref="C40:D40"/>
    <mergeCell ref="E36:I36"/>
    <mergeCell ref="E37:I37"/>
    <mergeCell ref="C63:D63"/>
    <mergeCell ref="C64:D64"/>
    <mergeCell ref="C55:D55"/>
    <mergeCell ref="C56:D56"/>
    <mergeCell ref="C57:D57"/>
    <mergeCell ref="C58:D58"/>
    <mergeCell ref="C59:D59"/>
    <mergeCell ref="AE67:AF67"/>
    <mergeCell ref="Y65:Z65"/>
    <mergeCell ref="AB65:AC65"/>
    <mergeCell ref="N58:S58"/>
    <mergeCell ref="N59:S59"/>
    <mergeCell ref="N56:S56"/>
    <mergeCell ref="N57:S57"/>
    <mergeCell ref="E67:I67"/>
    <mergeCell ref="C54:D54"/>
    <mergeCell ref="C44:D44"/>
    <mergeCell ref="C46:D46"/>
    <mergeCell ref="C47:D47"/>
    <mergeCell ref="C48:D48"/>
    <mergeCell ref="C49:D49"/>
    <mergeCell ref="C60:D60"/>
    <mergeCell ref="C61:D61"/>
    <mergeCell ref="C62:D62"/>
    <mergeCell ref="Y16:Z17"/>
    <mergeCell ref="Y18:Z18"/>
    <mergeCell ref="D129:D131"/>
    <mergeCell ref="Y54:Z54"/>
    <mergeCell ref="C31:D31"/>
    <mergeCell ref="C33:D33"/>
    <mergeCell ref="C34:D34"/>
    <mergeCell ref="C35:D35"/>
    <mergeCell ref="C36:D36"/>
    <mergeCell ref="C37:D37"/>
    <mergeCell ref="C65:D65"/>
    <mergeCell ref="C66:D66"/>
    <mergeCell ref="C67:D67"/>
    <mergeCell ref="C68:D68"/>
    <mergeCell ref="C69:D69"/>
    <mergeCell ref="B41:I41"/>
    <mergeCell ref="K41:S41"/>
    <mergeCell ref="K70:S70"/>
    <mergeCell ref="E20:I20"/>
    <mergeCell ref="E19:I19"/>
    <mergeCell ref="C50:D50"/>
    <mergeCell ref="C51:D51"/>
    <mergeCell ref="C52:D52"/>
    <mergeCell ref="C53:D53"/>
    <mergeCell ref="EU16:EV17"/>
    <mergeCell ref="FY16:FZ17"/>
    <mergeCell ref="FJ16:FK17"/>
    <mergeCell ref="FM16:FN17"/>
    <mergeCell ref="FA16:FB17"/>
    <mergeCell ref="FD16:FE17"/>
    <mergeCell ref="FG16:FH17"/>
    <mergeCell ref="FP16:FQ17"/>
    <mergeCell ref="FS16:FT17"/>
    <mergeCell ref="FV16:FW17"/>
    <mergeCell ref="EX16:EY17"/>
    <mergeCell ref="DW16:DX17"/>
    <mergeCell ref="CP16:CQ17"/>
    <mergeCell ref="CS16:CT17"/>
    <mergeCell ref="CV16:CW17"/>
    <mergeCell ref="CY16:CZ17"/>
    <mergeCell ref="DB16:DC17"/>
    <mergeCell ref="DE16:DF17"/>
    <mergeCell ref="DH16:DI17"/>
    <mergeCell ref="DK16:DL17"/>
    <mergeCell ref="DN16:DO17"/>
    <mergeCell ref="BC18:BD18"/>
    <mergeCell ref="AB17:AC17"/>
    <mergeCell ref="AE17:AF17"/>
    <mergeCell ref="AH17:AI17"/>
    <mergeCell ref="CJ16:CK17"/>
    <mergeCell ref="BO16:BP17"/>
    <mergeCell ref="BO18:BP18"/>
    <mergeCell ref="DQ16:DR17"/>
    <mergeCell ref="DT16:DU17"/>
    <mergeCell ref="AE18:AF18"/>
    <mergeCell ref="V18:W18"/>
    <mergeCell ref="AN18:AO18"/>
    <mergeCell ref="AK18:AL18"/>
    <mergeCell ref="E44:I44"/>
    <mergeCell ref="D8:I8"/>
    <mergeCell ref="B16:I16"/>
    <mergeCell ref="E17:I17"/>
    <mergeCell ref="D9:F9"/>
    <mergeCell ref="G9:I9"/>
    <mergeCell ref="L9:O9"/>
    <mergeCell ref="P9:S9"/>
    <mergeCell ref="B12:C12"/>
    <mergeCell ref="B11:C11"/>
    <mergeCell ref="B8:C8"/>
    <mergeCell ref="B9:C9"/>
    <mergeCell ref="B10:C10"/>
    <mergeCell ref="B13:C13"/>
    <mergeCell ref="B14:C14"/>
    <mergeCell ref="B15:C15"/>
    <mergeCell ref="L8:S8"/>
    <mergeCell ref="AB18:AC18"/>
    <mergeCell ref="C27:D27"/>
    <mergeCell ref="C28:D28"/>
    <mergeCell ref="E214:E217"/>
    <mergeCell ref="D183:D185"/>
    <mergeCell ref="D186:D188"/>
    <mergeCell ref="D189:D191"/>
    <mergeCell ref="E187:E190"/>
    <mergeCell ref="D192:D194"/>
    <mergeCell ref="D195:D197"/>
    <mergeCell ref="D198:D200"/>
    <mergeCell ref="D201:D203"/>
    <mergeCell ref="D237:D239"/>
    <mergeCell ref="D240:D242"/>
    <mergeCell ref="D243:D245"/>
    <mergeCell ref="D132:D134"/>
    <mergeCell ref="D135:D137"/>
    <mergeCell ref="D138:D140"/>
    <mergeCell ref="D141:D143"/>
    <mergeCell ref="D156:D158"/>
    <mergeCell ref="D144:D146"/>
    <mergeCell ref="D174:D176"/>
    <mergeCell ref="D153:D155"/>
    <mergeCell ref="D162:D164"/>
    <mergeCell ref="D159:D161"/>
    <mergeCell ref="D210:D212"/>
    <mergeCell ref="D213:D215"/>
    <mergeCell ref="D225:D227"/>
    <mergeCell ref="D228:D230"/>
    <mergeCell ref="D231:D233"/>
    <mergeCell ref="D234:D236"/>
    <mergeCell ref="D204:D206"/>
    <mergeCell ref="D147:D149"/>
    <mergeCell ref="D150:D152"/>
    <mergeCell ref="D216:D218"/>
    <mergeCell ref="D180:D182"/>
    <mergeCell ref="D177:D179"/>
    <mergeCell ref="D165:D167"/>
    <mergeCell ref="D171:D173"/>
    <mergeCell ref="D207:D209"/>
    <mergeCell ref="D168:D170"/>
    <mergeCell ref="AB162:AC162"/>
    <mergeCell ref="AC149:AC150"/>
    <mergeCell ref="AB153:AC153"/>
    <mergeCell ref="D246:D248"/>
    <mergeCell ref="B96:B103"/>
    <mergeCell ref="B112:B119"/>
    <mergeCell ref="B104:B111"/>
    <mergeCell ref="BI16:BJ17"/>
    <mergeCell ref="BI18:BJ18"/>
    <mergeCell ref="K16:S16"/>
    <mergeCell ref="AQ16:AR17"/>
    <mergeCell ref="AQ18:AR18"/>
    <mergeCell ref="BF18:BG18"/>
    <mergeCell ref="AW18:AX18"/>
    <mergeCell ref="AH18:AI18"/>
    <mergeCell ref="N17:S17"/>
    <mergeCell ref="B72:B79"/>
    <mergeCell ref="B88:B95"/>
    <mergeCell ref="B80:B87"/>
    <mergeCell ref="E42:I42"/>
    <mergeCell ref="E43:I43"/>
    <mergeCell ref="B70:I70"/>
    <mergeCell ref="AK16:AL17"/>
    <mergeCell ref="V16:W17"/>
    <mergeCell ref="EO16:EP17"/>
    <mergeCell ref="ER16:ES17"/>
    <mergeCell ref="CA16:CB17"/>
    <mergeCell ref="BL16:BM17"/>
    <mergeCell ref="AW16:AX17"/>
    <mergeCell ref="AN16:AO17"/>
    <mergeCell ref="AT16:AU17"/>
    <mergeCell ref="AZ16:BA17"/>
    <mergeCell ref="AZ18:BA18"/>
    <mergeCell ref="DZ16:EA17"/>
    <mergeCell ref="EC16:ED17"/>
    <mergeCell ref="EF16:EG17"/>
    <mergeCell ref="EI16:EJ17"/>
    <mergeCell ref="EL16:EM17"/>
    <mergeCell ref="CD16:CE17"/>
    <mergeCell ref="CG16:CH17"/>
    <mergeCell ref="BF16:BG17"/>
    <mergeCell ref="BU16:BV17"/>
    <mergeCell ref="BX16:BY17"/>
    <mergeCell ref="BR18:BS18"/>
    <mergeCell ref="CM16:CN17"/>
    <mergeCell ref="BL18:BM18"/>
    <mergeCell ref="AT18:AU18"/>
    <mergeCell ref="BC16:BD17"/>
    <mergeCell ref="E34:I34"/>
    <mergeCell ref="E35:I35"/>
    <mergeCell ref="D285:D287"/>
    <mergeCell ref="D288:D290"/>
    <mergeCell ref="D294:D296"/>
    <mergeCell ref="D297:D299"/>
    <mergeCell ref="D300:D302"/>
    <mergeCell ref="D303:D305"/>
    <mergeCell ref="D258:D260"/>
    <mergeCell ref="D261:D263"/>
    <mergeCell ref="D264:D266"/>
    <mergeCell ref="D267:D269"/>
    <mergeCell ref="D270:D272"/>
    <mergeCell ref="D273:D275"/>
    <mergeCell ref="D276:D278"/>
    <mergeCell ref="D279:D281"/>
    <mergeCell ref="D282:D284"/>
    <mergeCell ref="D252:D254"/>
    <mergeCell ref="D255:D257"/>
    <mergeCell ref="D219:D221"/>
    <mergeCell ref="E149:E150"/>
    <mergeCell ref="F149:F150"/>
    <mergeCell ref="E218:E221"/>
    <mergeCell ref="D222:D224"/>
    <mergeCell ref="B2:I2"/>
    <mergeCell ref="K2:S2"/>
    <mergeCell ref="E27:I27"/>
    <mergeCell ref="E28:I28"/>
    <mergeCell ref="E29:I29"/>
    <mergeCell ref="E30:I30"/>
    <mergeCell ref="E31:I31"/>
    <mergeCell ref="E32:I32"/>
    <mergeCell ref="E33:I33"/>
    <mergeCell ref="K7:S7"/>
    <mergeCell ref="C29:D29"/>
    <mergeCell ref="C30:D30"/>
    <mergeCell ref="L25:M25"/>
    <mergeCell ref="L26:M26"/>
    <mergeCell ref="C17:D17"/>
    <mergeCell ref="B18:I18"/>
    <mergeCell ref="L17:M17"/>
    <mergeCell ref="L20:M20"/>
    <mergeCell ref="L21:M21"/>
    <mergeCell ref="L22:M22"/>
    <mergeCell ref="L23:M23"/>
    <mergeCell ref="C19:D19"/>
    <mergeCell ref="C20:D20"/>
    <mergeCell ref="C21:D21"/>
  </mergeCells>
  <conditionalFormatting sqref="V43">
    <cfRule type="duplicateValues" dxfId="346" priority="433"/>
  </conditionalFormatting>
  <conditionalFormatting sqref="V42">
    <cfRule type="duplicateValues" dxfId="345" priority="432"/>
  </conditionalFormatting>
  <conditionalFormatting sqref="V41">
    <cfRule type="duplicateValues" dxfId="344" priority="431"/>
  </conditionalFormatting>
  <conditionalFormatting sqref="AB43">
    <cfRule type="duplicateValues" dxfId="343" priority="417"/>
  </conditionalFormatting>
  <conditionalFormatting sqref="AB42">
    <cfRule type="duplicateValues" dxfId="342" priority="416"/>
  </conditionalFormatting>
  <conditionalFormatting sqref="AB41">
    <cfRule type="duplicateValues" dxfId="341" priority="415"/>
  </conditionalFormatting>
  <conditionalFormatting sqref="AE43">
    <cfRule type="duplicateValues" dxfId="340" priority="414"/>
  </conditionalFormatting>
  <conditionalFormatting sqref="AE42">
    <cfRule type="duplicateValues" dxfId="339" priority="413"/>
  </conditionalFormatting>
  <conditionalFormatting sqref="AE41">
    <cfRule type="duplicateValues" dxfId="338" priority="412"/>
  </conditionalFormatting>
  <conditionalFormatting sqref="AH43">
    <cfRule type="duplicateValues" dxfId="337" priority="411"/>
  </conditionalFormatting>
  <conditionalFormatting sqref="AH42">
    <cfRule type="duplicateValues" dxfId="336" priority="410"/>
  </conditionalFormatting>
  <conditionalFormatting sqref="AH41">
    <cfRule type="duplicateValues" dxfId="335" priority="409"/>
  </conditionalFormatting>
  <conditionalFormatting sqref="AK43">
    <cfRule type="duplicateValues" dxfId="334" priority="408"/>
  </conditionalFormatting>
  <conditionalFormatting sqref="AK42">
    <cfRule type="duplicateValues" dxfId="333" priority="407"/>
  </conditionalFormatting>
  <conditionalFormatting sqref="AK41">
    <cfRule type="duplicateValues" dxfId="332" priority="406"/>
  </conditionalFormatting>
  <conditionalFormatting sqref="AN43">
    <cfRule type="duplicateValues" dxfId="331" priority="405"/>
  </conditionalFormatting>
  <conditionalFormatting sqref="AN42">
    <cfRule type="duplicateValues" dxfId="330" priority="404"/>
  </conditionalFormatting>
  <conditionalFormatting sqref="AN41">
    <cfRule type="duplicateValues" dxfId="329" priority="403"/>
  </conditionalFormatting>
  <conditionalFormatting sqref="AT43">
    <cfRule type="duplicateValues" dxfId="328" priority="402"/>
  </conditionalFormatting>
  <conditionalFormatting sqref="AT42">
    <cfRule type="duplicateValues" dxfId="327" priority="401"/>
  </conditionalFormatting>
  <conditionalFormatting sqref="AT41">
    <cfRule type="duplicateValues" dxfId="326" priority="400"/>
  </conditionalFormatting>
  <conditionalFormatting sqref="AW43">
    <cfRule type="duplicateValues" dxfId="325" priority="399"/>
  </conditionalFormatting>
  <conditionalFormatting sqref="AW42">
    <cfRule type="duplicateValues" dxfId="324" priority="398"/>
  </conditionalFormatting>
  <conditionalFormatting sqref="AW41">
    <cfRule type="duplicateValues" dxfId="323" priority="397"/>
  </conditionalFormatting>
  <conditionalFormatting sqref="AZ43">
    <cfRule type="duplicateValues" dxfId="322" priority="396"/>
  </conditionalFormatting>
  <conditionalFormatting sqref="AZ42">
    <cfRule type="duplicateValues" dxfId="321" priority="395"/>
  </conditionalFormatting>
  <conditionalFormatting sqref="AZ41">
    <cfRule type="duplicateValues" dxfId="320" priority="394"/>
  </conditionalFormatting>
  <conditionalFormatting sqref="BC43">
    <cfRule type="duplicateValues" dxfId="319" priority="393"/>
  </conditionalFormatting>
  <conditionalFormatting sqref="BC42">
    <cfRule type="duplicateValues" dxfId="318" priority="392"/>
  </conditionalFormatting>
  <conditionalFormatting sqref="BC41">
    <cfRule type="duplicateValues" dxfId="317" priority="391"/>
  </conditionalFormatting>
  <conditionalFormatting sqref="BF43">
    <cfRule type="duplicateValues" dxfId="316" priority="390"/>
  </conditionalFormatting>
  <conditionalFormatting sqref="BF42">
    <cfRule type="duplicateValues" dxfId="315" priority="389"/>
  </conditionalFormatting>
  <conditionalFormatting sqref="BF41">
    <cfRule type="duplicateValues" dxfId="314" priority="388"/>
  </conditionalFormatting>
  <conditionalFormatting sqref="AB44:AB46">
    <cfRule type="duplicateValues" dxfId="313" priority="387"/>
  </conditionalFormatting>
  <conditionalFormatting sqref="AH44:AH46">
    <cfRule type="duplicateValues" dxfId="312" priority="386"/>
  </conditionalFormatting>
  <conditionalFormatting sqref="BO43">
    <cfRule type="duplicateValues" dxfId="311" priority="363"/>
  </conditionalFormatting>
  <conditionalFormatting sqref="BO42">
    <cfRule type="duplicateValues" dxfId="310" priority="362"/>
  </conditionalFormatting>
  <conditionalFormatting sqref="BO41">
    <cfRule type="duplicateValues" dxfId="309" priority="361"/>
  </conditionalFormatting>
  <conditionalFormatting sqref="BO44">
    <cfRule type="duplicateValues" dxfId="308" priority="360"/>
  </conditionalFormatting>
  <conditionalFormatting sqref="BR43">
    <cfRule type="duplicateValues" dxfId="307" priority="352"/>
  </conditionalFormatting>
  <conditionalFormatting sqref="BR42">
    <cfRule type="duplicateValues" dxfId="306" priority="351"/>
  </conditionalFormatting>
  <conditionalFormatting sqref="BR41">
    <cfRule type="duplicateValues" dxfId="305" priority="350"/>
  </conditionalFormatting>
  <conditionalFormatting sqref="BR44">
    <cfRule type="duplicateValues" dxfId="304" priority="349"/>
  </conditionalFormatting>
  <conditionalFormatting sqref="BU43">
    <cfRule type="duplicateValues" dxfId="303" priority="347"/>
  </conditionalFormatting>
  <conditionalFormatting sqref="BU42">
    <cfRule type="duplicateValues" dxfId="302" priority="346"/>
  </conditionalFormatting>
  <conditionalFormatting sqref="BU41">
    <cfRule type="duplicateValues" dxfId="301" priority="345"/>
  </conditionalFormatting>
  <conditionalFormatting sqref="BU44">
    <cfRule type="duplicateValues" dxfId="300" priority="344"/>
  </conditionalFormatting>
  <conditionalFormatting sqref="BX43">
    <cfRule type="duplicateValues" dxfId="299" priority="342"/>
  </conditionalFormatting>
  <conditionalFormatting sqref="BX42">
    <cfRule type="duplicateValues" dxfId="298" priority="341"/>
  </conditionalFormatting>
  <conditionalFormatting sqref="BX41">
    <cfRule type="duplicateValues" dxfId="297" priority="340"/>
  </conditionalFormatting>
  <conditionalFormatting sqref="BX44">
    <cfRule type="duplicateValues" dxfId="296" priority="339"/>
  </conditionalFormatting>
  <conditionalFormatting sqref="CA43">
    <cfRule type="duplicateValues" dxfId="295" priority="337"/>
  </conditionalFormatting>
  <conditionalFormatting sqref="CA42">
    <cfRule type="duplicateValues" dxfId="294" priority="336"/>
  </conditionalFormatting>
  <conditionalFormatting sqref="CA41">
    <cfRule type="duplicateValues" dxfId="293" priority="335"/>
  </conditionalFormatting>
  <conditionalFormatting sqref="CA44">
    <cfRule type="duplicateValues" dxfId="292" priority="334"/>
  </conditionalFormatting>
  <conditionalFormatting sqref="CD43">
    <cfRule type="duplicateValues" dxfId="291" priority="332"/>
  </conditionalFormatting>
  <conditionalFormatting sqref="CD42">
    <cfRule type="duplicateValues" dxfId="290" priority="331"/>
  </conditionalFormatting>
  <conditionalFormatting sqref="CD41">
    <cfRule type="duplicateValues" dxfId="289" priority="330"/>
  </conditionalFormatting>
  <conditionalFormatting sqref="CD44">
    <cfRule type="duplicateValues" dxfId="288" priority="329"/>
  </conditionalFormatting>
  <conditionalFormatting sqref="CG43">
    <cfRule type="duplicateValues" dxfId="287" priority="327"/>
  </conditionalFormatting>
  <conditionalFormatting sqref="CG42">
    <cfRule type="duplicateValues" dxfId="286" priority="326"/>
  </conditionalFormatting>
  <conditionalFormatting sqref="CG41">
    <cfRule type="duplicateValues" dxfId="285" priority="325"/>
  </conditionalFormatting>
  <conditionalFormatting sqref="CG44">
    <cfRule type="duplicateValues" dxfId="284" priority="324"/>
  </conditionalFormatting>
  <conditionalFormatting sqref="K70">
    <cfRule type="duplicateValues" dxfId="283" priority="322"/>
  </conditionalFormatting>
  <conditionalFormatting sqref="D70">
    <cfRule type="duplicateValues" dxfId="282" priority="476"/>
  </conditionalFormatting>
  <conditionalFormatting sqref="B70:C70">
    <cfRule type="duplicateValues" dxfId="281" priority="478"/>
  </conditionalFormatting>
  <conditionalFormatting sqref="BL43">
    <cfRule type="duplicateValues" dxfId="280" priority="276"/>
  </conditionalFormatting>
  <conditionalFormatting sqref="BL42">
    <cfRule type="duplicateValues" dxfId="279" priority="275"/>
  </conditionalFormatting>
  <conditionalFormatting sqref="BL41">
    <cfRule type="duplicateValues" dxfId="278" priority="274"/>
  </conditionalFormatting>
  <conditionalFormatting sqref="BL44">
    <cfRule type="duplicateValues" dxfId="277" priority="273"/>
  </conditionalFormatting>
  <conditionalFormatting sqref="BL45">
    <cfRule type="duplicateValues" dxfId="276" priority="272"/>
  </conditionalFormatting>
  <conditionalFormatting sqref="CJ43">
    <cfRule type="duplicateValues" dxfId="275" priority="270"/>
  </conditionalFormatting>
  <conditionalFormatting sqref="CJ42">
    <cfRule type="duplicateValues" dxfId="274" priority="269"/>
  </conditionalFormatting>
  <conditionalFormatting sqref="CJ41">
    <cfRule type="duplicateValues" dxfId="273" priority="268"/>
  </conditionalFormatting>
  <conditionalFormatting sqref="CJ44">
    <cfRule type="duplicateValues" dxfId="272" priority="267"/>
  </conditionalFormatting>
  <conditionalFormatting sqref="CM43">
    <cfRule type="duplicateValues" dxfId="271" priority="264"/>
  </conditionalFormatting>
  <conditionalFormatting sqref="CM42">
    <cfRule type="duplicateValues" dxfId="270" priority="263"/>
  </conditionalFormatting>
  <conditionalFormatting sqref="CM41">
    <cfRule type="duplicateValues" dxfId="269" priority="262"/>
  </conditionalFormatting>
  <conditionalFormatting sqref="CM44">
    <cfRule type="duplicateValues" dxfId="268" priority="261"/>
  </conditionalFormatting>
  <conditionalFormatting sqref="CP43">
    <cfRule type="duplicateValues" dxfId="267" priority="259"/>
  </conditionalFormatting>
  <conditionalFormatting sqref="CP42">
    <cfRule type="duplicateValues" dxfId="266" priority="258"/>
  </conditionalFormatting>
  <conditionalFormatting sqref="CP41">
    <cfRule type="duplicateValues" dxfId="265" priority="257"/>
  </conditionalFormatting>
  <conditionalFormatting sqref="CP44">
    <cfRule type="duplicateValues" dxfId="264" priority="256"/>
  </conditionalFormatting>
  <conditionalFormatting sqref="CS43">
    <cfRule type="duplicateValues" dxfId="263" priority="252"/>
  </conditionalFormatting>
  <conditionalFormatting sqref="CS42">
    <cfRule type="duplicateValues" dxfId="262" priority="251"/>
  </conditionalFormatting>
  <conditionalFormatting sqref="CS41">
    <cfRule type="duplicateValues" dxfId="261" priority="250"/>
  </conditionalFormatting>
  <conditionalFormatting sqref="CS44">
    <cfRule type="duplicateValues" dxfId="260" priority="249"/>
  </conditionalFormatting>
  <conditionalFormatting sqref="CV43">
    <cfRule type="duplicateValues" dxfId="259" priority="247"/>
  </conditionalFormatting>
  <conditionalFormatting sqref="CV42">
    <cfRule type="duplicateValues" dxfId="258" priority="246"/>
  </conditionalFormatting>
  <conditionalFormatting sqref="CV41">
    <cfRule type="duplicateValues" dxfId="257" priority="245"/>
  </conditionalFormatting>
  <conditionalFormatting sqref="CV44">
    <cfRule type="duplicateValues" dxfId="256" priority="244"/>
  </conditionalFormatting>
  <conditionalFormatting sqref="CY43">
    <cfRule type="duplicateValues" dxfId="255" priority="242"/>
  </conditionalFormatting>
  <conditionalFormatting sqref="CY42">
    <cfRule type="duplicateValues" dxfId="254" priority="241"/>
  </conditionalFormatting>
  <conditionalFormatting sqref="CY41">
    <cfRule type="duplicateValues" dxfId="253" priority="240"/>
  </conditionalFormatting>
  <conditionalFormatting sqref="CY44">
    <cfRule type="duplicateValues" dxfId="252" priority="239"/>
  </conditionalFormatting>
  <conditionalFormatting sqref="DB43">
    <cfRule type="duplicateValues" dxfId="251" priority="237"/>
  </conditionalFormatting>
  <conditionalFormatting sqref="DB42">
    <cfRule type="duplicateValues" dxfId="250" priority="236"/>
  </conditionalFormatting>
  <conditionalFormatting sqref="DB41">
    <cfRule type="duplicateValues" dxfId="249" priority="235"/>
  </conditionalFormatting>
  <conditionalFormatting sqref="DB44">
    <cfRule type="duplicateValues" dxfId="248" priority="234"/>
  </conditionalFormatting>
  <conditionalFormatting sqref="DE43">
    <cfRule type="duplicateValues" dxfId="247" priority="232"/>
  </conditionalFormatting>
  <conditionalFormatting sqref="DE42">
    <cfRule type="duplicateValues" dxfId="246" priority="231"/>
  </conditionalFormatting>
  <conditionalFormatting sqref="DE41">
    <cfRule type="duplicateValues" dxfId="245" priority="230"/>
  </conditionalFormatting>
  <conditionalFormatting sqref="DE44">
    <cfRule type="duplicateValues" dxfId="244" priority="229"/>
  </conditionalFormatting>
  <conditionalFormatting sqref="DH43">
    <cfRule type="duplicateValues" dxfId="243" priority="227"/>
  </conditionalFormatting>
  <conditionalFormatting sqref="DH42">
    <cfRule type="duplicateValues" dxfId="242" priority="226"/>
  </conditionalFormatting>
  <conditionalFormatting sqref="DH41">
    <cfRule type="duplicateValues" dxfId="241" priority="225"/>
  </conditionalFormatting>
  <conditionalFormatting sqref="DH44">
    <cfRule type="duplicateValues" dxfId="240" priority="224"/>
  </conditionalFormatting>
  <conditionalFormatting sqref="DK43">
    <cfRule type="duplicateValues" dxfId="239" priority="222"/>
  </conditionalFormatting>
  <conditionalFormatting sqref="DK42">
    <cfRule type="duplicateValues" dxfId="238" priority="221"/>
  </conditionalFormatting>
  <conditionalFormatting sqref="DK41">
    <cfRule type="duplicateValues" dxfId="237" priority="220"/>
  </conditionalFormatting>
  <conditionalFormatting sqref="DK44">
    <cfRule type="duplicateValues" dxfId="236" priority="219"/>
  </conditionalFormatting>
  <conditionalFormatting sqref="DN43">
    <cfRule type="duplicateValues" dxfId="235" priority="217"/>
  </conditionalFormatting>
  <conditionalFormatting sqref="DN42">
    <cfRule type="duplicateValues" dxfId="234" priority="216"/>
  </conditionalFormatting>
  <conditionalFormatting sqref="DN41">
    <cfRule type="duplicateValues" dxfId="233" priority="215"/>
  </conditionalFormatting>
  <conditionalFormatting sqref="DN44">
    <cfRule type="duplicateValues" dxfId="232" priority="214"/>
  </conditionalFormatting>
  <conditionalFormatting sqref="DQ43">
    <cfRule type="duplicateValues" dxfId="231" priority="212"/>
  </conditionalFormatting>
  <conditionalFormatting sqref="DQ42">
    <cfRule type="duplicateValues" dxfId="230" priority="211"/>
  </conditionalFormatting>
  <conditionalFormatting sqref="DQ41">
    <cfRule type="duplicateValues" dxfId="229" priority="210"/>
  </conditionalFormatting>
  <conditionalFormatting sqref="DQ44">
    <cfRule type="duplicateValues" dxfId="228" priority="209"/>
  </conditionalFormatting>
  <conditionalFormatting sqref="DT43">
    <cfRule type="duplicateValues" dxfId="227" priority="207"/>
  </conditionalFormatting>
  <conditionalFormatting sqref="DT42">
    <cfRule type="duplicateValues" dxfId="226" priority="206"/>
  </conditionalFormatting>
  <conditionalFormatting sqref="DT41">
    <cfRule type="duplicateValues" dxfId="225" priority="205"/>
  </conditionalFormatting>
  <conditionalFormatting sqref="DT44">
    <cfRule type="duplicateValues" dxfId="224" priority="204"/>
  </conditionalFormatting>
  <conditionalFormatting sqref="DW43">
    <cfRule type="duplicateValues" dxfId="223" priority="202"/>
  </conditionalFormatting>
  <conditionalFormatting sqref="DW42">
    <cfRule type="duplicateValues" dxfId="222" priority="201"/>
  </conditionalFormatting>
  <conditionalFormatting sqref="DW41">
    <cfRule type="duplicateValues" dxfId="221" priority="200"/>
  </conditionalFormatting>
  <conditionalFormatting sqref="DZ43">
    <cfRule type="duplicateValues" dxfId="220" priority="197"/>
  </conditionalFormatting>
  <conditionalFormatting sqref="DZ42">
    <cfRule type="duplicateValues" dxfId="219" priority="196"/>
  </conditionalFormatting>
  <conditionalFormatting sqref="DZ41">
    <cfRule type="duplicateValues" dxfId="218" priority="195"/>
  </conditionalFormatting>
  <conditionalFormatting sqref="DZ44">
    <cfRule type="duplicateValues" dxfId="217" priority="194"/>
  </conditionalFormatting>
  <conditionalFormatting sqref="EC43">
    <cfRule type="duplicateValues" dxfId="216" priority="192"/>
  </conditionalFormatting>
  <conditionalFormatting sqref="EC42">
    <cfRule type="duplicateValues" dxfId="215" priority="191"/>
  </conditionalFormatting>
  <conditionalFormatting sqref="EC41">
    <cfRule type="duplicateValues" dxfId="214" priority="190"/>
  </conditionalFormatting>
  <conditionalFormatting sqref="EC44">
    <cfRule type="duplicateValues" dxfId="213" priority="189"/>
  </conditionalFormatting>
  <conditionalFormatting sqref="EF43">
    <cfRule type="duplicateValues" dxfId="212" priority="187"/>
  </conditionalFormatting>
  <conditionalFormatting sqref="EF42">
    <cfRule type="duplicateValues" dxfId="211" priority="186"/>
  </conditionalFormatting>
  <conditionalFormatting sqref="EF41">
    <cfRule type="duplicateValues" dxfId="210" priority="185"/>
  </conditionalFormatting>
  <conditionalFormatting sqref="EF44">
    <cfRule type="duplicateValues" dxfId="209" priority="184"/>
  </conditionalFormatting>
  <conditionalFormatting sqref="EI43">
    <cfRule type="duplicateValues" dxfId="208" priority="182"/>
  </conditionalFormatting>
  <conditionalFormatting sqref="EI42">
    <cfRule type="duplicateValues" dxfId="207" priority="181"/>
  </conditionalFormatting>
  <conditionalFormatting sqref="EI41">
    <cfRule type="duplicateValues" dxfId="206" priority="180"/>
  </conditionalFormatting>
  <conditionalFormatting sqref="EI44">
    <cfRule type="duplicateValues" dxfId="205" priority="179"/>
  </conditionalFormatting>
  <conditionalFormatting sqref="EL43">
    <cfRule type="duplicateValues" dxfId="204" priority="177"/>
  </conditionalFormatting>
  <conditionalFormatting sqref="EL42">
    <cfRule type="duplicateValues" dxfId="203" priority="176"/>
  </conditionalFormatting>
  <conditionalFormatting sqref="EL41">
    <cfRule type="duplicateValues" dxfId="202" priority="175"/>
  </conditionalFormatting>
  <conditionalFormatting sqref="EL44">
    <cfRule type="duplicateValues" dxfId="201" priority="174"/>
  </conditionalFormatting>
  <conditionalFormatting sqref="EO43">
    <cfRule type="duplicateValues" dxfId="200" priority="172"/>
  </conditionalFormatting>
  <conditionalFormatting sqref="EO42">
    <cfRule type="duplicateValues" dxfId="199" priority="171"/>
  </conditionalFormatting>
  <conditionalFormatting sqref="EO41">
    <cfRule type="duplicateValues" dxfId="198" priority="170"/>
  </conditionalFormatting>
  <conditionalFormatting sqref="EO44">
    <cfRule type="duplicateValues" dxfId="197" priority="169"/>
  </conditionalFormatting>
  <conditionalFormatting sqref="ER43">
    <cfRule type="duplicateValues" dxfId="196" priority="167"/>
  </conditionalFormatting>
  <conditionalFormatting sqref="ER42">
    <cfRule type="duplicateValues" dxfId="195" priority="166"/>
  </conditionalFormatting>
  <conditionalFormatting sqref="ER41">
    <cfRule type="duplicateValues" dxfId="194" priority="165"/>
  </conditionalFormatting>
  <conditionalFormatting sqref="BI43">
    <cfRule type="duplicateValues" dxfId="193" priority="131"/>
  </conditionalFormatting>
  <conditionalFormatting sqref="BI42">
    <cfRule type="duplicateValues" dxfId="192" priority="130"/>
  </conditionalFormatting>
  <conditionalFormatting sqref="BI41">
    <cfRule type="duplicateValues" dxfId="191" priority="129"/>
  </conditionalFormatting>
  <conditionalFormatting sqref="BI44">
    <cfRule type="duplicateValues" dxfId="190" priority="128"/>
  </conditionalFormatting>
  <conditionalFormatting sqref="AQ43">
    <cfRule type="duplicateValues" dxfId="189" priority="123"/>
  </conditionalFormatting>
  <conditionalFormatting sqref="AQ42">
    <cfRule type="duplicateValues" dxfId="188" priority="122"/>
  </conditionalFormatting>
  <conditionalFormatting sqref="AQ41">
    <cfRule type="duplicateValues" dxfId="187" priority="121"/>
  </conditionalFormatting>
  <conditionalFormatting sqref="L12:Q14 S12:S14">
    <cfRule type="cellIs" dxfId="186" priority="103" operator="equal">
      <formula>D12</formula>
    </cfRule>
  </conditionalFormatting>
  <conditionalFormatting sqref="K112 K72 K80 K88 K96 K104">
    <cfRule type="cellIs" dxfId="185" priority="96" operator="equal">
      <formula>B72</formula>
    </cfRule>
  </conditionalFormatting>
  <conditionalFormatting sqref="K112 K72 K80 K88 K96 K104">
    <cfRule type="cellIs" dxfId="184" priority="95" operator="equal">
      <formula>0</formula>
    </cfRule>
  </conditionalFormatting>
  <conditionalFormatting sqref="EU43">
    <cfRule type="duplicateValues" dxfId="183" priority="88"/>
  </conditionalFormatting>
  <conditionalFormatting sqref="EU42">
    <cfRule type="duplicateValues" dxfId="182" priority="87"/>
  </conditionalFormatting>
  <conditionalFormatting sqref="EU41">
    <cfRule type="duplicateValues" dxfId="181" priority="86"/>
  </conditionalFormatting>
  <conditionalFormatting sqref="EU44">
    <cfRule type="duplicateValues" dxfId="180" priority="85"/>
  </conditionalFormatting>
  <conditionalFormatting sqref="EX43">
    <cfRule type="duplicateValues" dxfId="179" priority="83"/>
  </conditionalFormatting>
  <conditionalFormatting sqref="EX42">
    <cfRule type="duplicateValues" dxfId="178" priority="82"/>
  </conditionalFormatting>
  <conditionalFormatting sqref="EX41">
    <cfRule type="duplicateValues" dxfId="177" priority="81"/>
  </conditionalFormatting>
  <conditionalFormatting sqref="EX44">
    <cfRule type="duplicateValues" dxfId="176" priority="80"/>
  </conditionalFormatting>
  <conditionalFormatting sqref="FA43">
    <cfRule type="duplicateValues" dxfId="175" priority="78"/>
  </conditionalFormatting>
  <conditionalFormatting sqref="FA42">
    <cfRule type="duplicateValues" dxfId="174" priority="77"/>
  </conditionalFormatting>
  <conditionalFormatting sqref="FA41">
    <cfRule type="duplicateValues" dxfId="173" priority="76"/>
  </conditionalFormatting>
  <conditionalFormatting sqref="FA44">
    <cfRule type="duplicateValues" dxfId="172" priority="75"/>
  </conditionalFormatting>
  <conditionalFormatting sqref="FD43">
    <cfRule type="duplicateValues" dxfId="171" priority="73"/>
  </conditionalFormatting>
  <conditionalFormatting sqref="FD42">
    <cfRule type="duplicateValues" dxfId="170" priority="72"/>
  </conditionalFormatting>
  <conditionalFormatting sqref="FD41">
    <cfRule type="duplicateValues" dxfId="169" priority="71"/>
  </conditionalFormatting>
  <conditionalFormatting sqref="FD44">
    <cfRule type="duplicateValues" dxfId="168" priority="70"/>
  </conditionalFormatting>
  <conditionalFormatting sqref="FG43">
    <cfRule type="duplicateValues" dxfId="167" priority="68"/>
  </conditionalFormatting>
  <conditionalFormatting sqref="FG42">
    <cfRule type="duplicateValues" dxfId="166" priority="67"/>
  </conditionalFormatting>
  <conditionalFormatting sqref="FG41">
    <cfRule type="duplicateValues" dxfId="165" priority="66"/>
  </conditionalFormatting>
  <conditionalFormatting sqref="FG44">
    <cfRule type="duplicateValues" dxfId="164" priority="65"/>
  </conditionalFormatting>
  <conditionalFormatting sqref="FJ43">
    <cfRule type="duplicateValues" dxfId="163" priority="63"/>
  </conditionalFormatting>
  <conditionalFormatting sqref="FJ42">
    <cfRule type="duplicateValues" dxfId="162" priority="62"/>
  </conditionalFormatting>
  <conditionalFormatting sqref="FJ41">
    <cfRule type="duplicateValues" dxfId="161" priority="61"/>
  </conditionalFormatting>
  <conditionalFormatting sqref="FJ44">
    <cfRule type="duplicateValues" dxfId="160" priority="60"/>
  </conditionalFormatting>
  <conditionalFormatting sqref="FM43">
    <cfRule type="duplicateValues" dxfId="159" priority="58"/>
  </conditionalFormatting>
  <conditionalFormatting sqref="FM42">
    <cfRule type="duplicateValues" dxfId="158" priority="57"/>
  </conditionalFormatting>
  <conditionalFormatting sqref="FM41">
    <cfRule type="duplicateValues" dxfId="157" priority="56"/>
  </conditionalFormatting>
  <conditionalFormatting sqref="FM44">
    <cfRule type="duplicateValues" dxfId="156" priority="55"/>
  </conditionalFormatting>
  <conditionalFormatting sqref="FP43">
    <cfRule type="duplicateValues" dxfId="155" priority="53"/>
  </conditionalFormatting>
  <conditionalFormatting sqref="FP42">
    <cfRule type="duplicateValues" dxfId="154" priority="52"/>
  </conditionalFormatting>
  <conditionalFormatting sqref="FP41">
    <cfRule type="duplicateValues" dxfId="153" priority="51"/>
  </conditionalFormatting>
  <conditionalFormatting sqref="FP44">
    <cfRule type="duplicateValues" dxfId="152" priority="50"/>
  </conditionalFormatting>
  <conditionalFormatting sqref="FS43">
    <cfRule type="duplicateValues" dxfId="151" priority="48"/>
  </conditionalFormatting>
  <conditionalFormatting sqref="FS42">
    <cfRule type="duplicateValues" dxfId="150" priority="47"/>
  </conditionalFormatting>
  <conditionalFormatting sqref="FS41">
    <cfRule type="duplicateValues" dxfId="149" priority="46"/>
  </conditionalFormatting>
  <conditionalFormatting sqref="FS44">
    <cfRule type="duplicateValues" dxfId="148" priority="45"/>
  </conditionalFormatting>
  <conditionalFormatting sqref="FV43">
    <cfRule type="duplicateValues" dxfId="147" priority="43"/>
  </conditionalFormatting>
  <conditionalFormatting sqref="FV42">
    <cfRule type="duplicateValues" dxfId="146" priority="42"/>
  </conditionalFormatting>
  <conditionalFormatting sqref="FV41">
    <cfRule type="duplicateValues" dxfId="145" priority="41"/>
  </conditionalFormatting>
  <conditionalFormatting sqref="FV44">
    <cfRule type="duplicateValues" dxfId="144" priority="40"/>
  </conditionalFormatting>
  <conditionalFormatting sqref="FY43">
    <cfRule type="duplicateValues" dxfId="143" priority="38"/>
  </conditionalFormatting>
  <conditionalFormatting sqref="FY42">
    <cfRule type="duplicateValues" dxfId="142" priority="37"/>
  </conditionalFormatting>
  <conditionalFormatting sqref="FY41">
    <cfRule type="duplicateValues" dxfId="141" priority="36"/>
  </conditionalFormatting>
  <conditionalFormatting sqref="FY44">
    <cfRule type="duplicateValues" dxfId="140" priority="35"/>
  </conditionalFormatting>
  <conditionalFormatting sqref="Y43">
    <cfRule type="duplicateValues" dxfId="139" priority="34"/>
  </conditionalFormatting>
  <conditionalFormatting sqref="Y42">
    <cfRule type="duplicateValues" dxfId="138" priority="33"/>
  </conditionalFormatting>
  <conditionalFormatting sqref="Y41">
    <cfRule type="duplicateValues" dxfId="137" priority="32"/>
  </conditionalFormatting>
  <conditionalFormatting sqref="K40 B29:B40">
    <cfRule type="duplicateValues" dxfId="136" priority="21"/>
  </conditionalFormatting>
  <conditionalFormatting sqref="N20:S20">
    <cfRule type="containsText" dxfId="10" priority="6" operator="containsText" text="OK">
      <formula>NOT(ISERROR(SEARCH("OK",N20)))</formula>
    </cfRule>
    <cfRule type="containsText" dxfId="9" priority="5" operator="containsText" text="FAUX">
      <formula>NOT(ISERROR(SEARCH("FAUX",N20)))</formula>
    </cfRule>
  </conditionalFormatting>
  <conditionalFormatting sqref="N21:S31">
    <cfRule type="containsText" dxfId="6" priority="3" operator="containsText" text="FAUX">
      <formula>NOT(ISERROR(SEARCH("FAUX",N21)))</formula>
    </cfRule>
    <cfRule type="containsText" dxfId="7" priority="4" operator="containsText" text="OK">
      <formula>NOT(ISERROR(SEARCH("OK",N21)))</formula>
    </cfRule>
  </conditionalFormatting>
  <conditionalFormatting sqref="N19:S19">
    <cfRule type="containsText" dxfId="2" priority="1" operator="containsText" text="FAUX">
      <formula>NOT(ISERROR(SEARCH("FAUX",N19)))</formula>
    </cfRule>
    <cfRule type="containsText" dxfId="3" priority="2" operator="containsText" text="OK">
      <formula>NOT(ISERROR(SEARCH("OK",N19)))</formula>
    </cfRule>
  </conditionalFormatting>
  <dataValidations count="2">
    <dataValidation type="list" allowBlank="1" showInputMessage="1" showErrorMessage="1" sqref="L8">
      <formula1>$D$129:$D$290</formula1>
    </dataValidation>
    <dataValidation type="list" allowBlank="1" showInputMessage="1" showErrorMessage="1" sqref="D8">
      <formula1>$V$51:$AE$51</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AM309"/>
  <sheetViews>
    <sheetView zoomScale="30" zoomScaleNormal="30" workbookViewId="0">
      <selection activeCell="X59" sqref="X59"/>
    </sheetView>
  </sheetViews>
  <sheetFormatPr baseColWidth="10" defaultRowHeight="15"/>
  <cols>
    <col min="1" max="1" width="14.140625" customWidth="1"/>
    <col min="2" max="2" width="27.28515625" customWidth="1"/>
    <col min="6" max="6" width="14.28515625" customWidth="1"/>
    <col min="8" max="8" width="17" customWidth="1"/>
    <col min="9" max="9" width="14.85546875" customWidth="1"/>
    <col min="11" max="11" width="19.28515625" customWidth="1"/>
    <col min="12" max="12" width="13" customWidth="1"/>
    <col min="14" max="14" width="14.28515625" bestFit="1" customWidth="1"/>
    <col min="15" max="15" width="14.28515625" customWidth="1"/>
    <col min="16" max="16" width="12.7109375" customWidth="1"/>
    <col min="17" max="17" width="17.7109375" customWidth="1"/>
    <col min="18" max="18" width="15.5703125" customWidth="1"/>
    <col min="20" max="20" width="25.140625" customWidth="1"/>
    <col min="21" max="21" width="14.42578125" customWidth="1"/>
    <col min="22" max="22" width="12.42578125" customWidth="1"/>
    <col min="23" max="23" width="13.7109375" customWidth="1"/>
    <col min="24" max="24" width="15.140625" customWidth="1"/>
    <col min="26" max="26" width="14.140625" customWidth="1"/>
    <col min="27" max="27" width="15.5703125" customWidth="1"/>
    <col min="29" max="29" width="23.85546875" customWidth="1"/>
    <col min="30" max="30" width="18.28515625" customWidth="1"/>
    <col min="31" max="31" width="16.28515625" customWidth="1"/>
    <col min="32" max="32" width="14.28515625" customWidth="1"/>
    <col min="33" max="33" width="16.5703125" customWidth="1"/>
    <col min="34" max="34" width="14.42578125" customWidth="1"/>
    <col min="35" max="35" width="15.140625" customWidth="1"/>
    <col min="36" max="36" width="14.7109375" customWidth="1"/>
  </cols>
  <sheetData>
    <row r="1" spans="1:36">
      <c r="A1" s="4"/>
      <c r="B1" s="4"/>
      <c r="C1" s="4"/>
      <c r="D1" s="4"/>
      <c r="E1" s="4"/>
      <c r="F1" s="4"/>
    </row>
    <row r="2" spans="1:36" ht="15.75" thickBot="1">
      <c r="A2" s="3"/>
      <c r="B2" s="4"/>
      <c r="C2" s="4"/>
      <c r="D2" s="4"/>
      <c r="E2" s="4"/>
      <c r="F2" s="4"/>
      <c r="G2" s="4"/>
      <c r="H2" s="4"/>
    </row>
    <row r="3" spans="1:36" ht="15.75" thickBot="1">
      <c r="A3" s="3"/>
      <c r="B3" s="621" t="s">
        <v>58</v>
      </c>
      <c r="C3" s="622"/>
      <c r="D3" s="548"/>
      <c r="E3" s="548"/>
      <c r="F3" s="548"/>
      <c r="G3" s="548"/>
      <c r="H3" s="548"/>
      <c r="I3" s="549"/>
      <c r="K3" s="621" t="s">
        <v>18</v>
      </c>
      <c r="L3" s="622"/>
      <c r="M3" s="548"/>
      <c r="N3" s="548"/>
      <c r="O3" s="548"/>
      <c r="P3" s="548"/>
      <c r="Q3" s="548"/>
      <c r="R3" s="549"/>
      <c r="T3" s="621" t="s">
        <v>19</v>
      </c>
      <c r="U3" s="622"/>
      <c r="V3" s="548"/>
      <c r="W3" s="548"/>
      <c r="X3" s="548"/>
      <c r="Y3" s="548"/>
      <c r="Z3" s="548"/>
      <c r="AA3" s="549"/>
      <c r="AC3" s="621" t="s">
        <v>20</v>
      </c>
      <c r="AD3" s="622"/>
      <c r="AE3" s="548"/>
      <c r="AF3" s="548"/>
      <c r="AG3" s="548"/>
      <c r="AH3" s="548"/>
      <c r="AI3" s="548"/>
      <c r="AJ3" s="549"/>
    </row>
    <row r="4" spans="1:36" ht="15.75" thickBot="1">
      <c r="A4" s="3"/>
      <c r="B4" s="115" t="s">
        <v>158</v>
      </c>
      <c r="C4" s="125" t="s">
        <v>145</v>
      </c>
      <c r="D4" s="116" t="s">
        <v>147</v>
      </c>
      <c r="E4" s="62" t="s">
        <v>150</v>
      </c>
      <c r="F4" s="73" t="s">
        <v>146</v>
      </c>
      <c r="G4" s="74" t="s">
        <v>148</v>
      </c>
      <c r="H4" s="75" t="s">
        <v>156</v>
      </c>
      <c r="I4" s="83" t="s">
        <v>159</v>
      </c>
      <c r="K4" s="115" t="s">
        <v>158</v>
      </c>
      <c r="L4" s="125" t="s">
        <v>145</v>
      </c>
      <c r="M4" s="116" t="s">
        <v>147</v>
      </c>
      <c r="N4" s="62" t="s">
        <v>150</v>
      </c>
      <c r="O4" s="73" t="s">
        <v>146</v>
      </c>
      <c r="P4" s="74" t="s">
        <v>148</v>
      </c>
      <c r="Q4" s="75" t="s">
        <v>156</v>
      </c>
      <c r="R4" s="83" t="s">
        <v>159</v>
      </c>
      <c r="T4" s="115" t="s">
        <v>158</v>
      </c>
      <c r="U4" s="125" t="s">
        <v>145</v>
      </c>
      <c r="V4" s="116" t="s">
        <v>147</v>
      </c>
      <c r="W4" s="62" t="s">
        <v>150</v>
      </c>
      <c r="X4" s="73" t="s">
        <v>146</v>
      </c>
      <c r="Y4" s="74" t="s">
        <v>148</v>
      </c>
      <c r="Z4" s="75" t="s">
        <v>156</v>
      </c>
      <c r="AA4" s="83" t="s">
        <v>159</v>
      </c>
      <c r="AC4" s="115" t="s">
        <v>158</v>
      </c>
      <c r="AD4" s="69" t="s">
        <v>145</v>
      </c>
      <c r="AE4" s="118" t="s">
        <v>147</v>
      </c>
      <c r="AF4" s="61" t="s">
        <v>150</v>
      </c>
      <c r="AG4" s="79" t="s">
        <v>146</v>
      </c>
      <c r="AH4" s="126" t="s">
        <v>148</v>
      </c>
      <c r="AI4" s="127" t="s">
        <v>156</v>
      </c>
      <c r="AJ4" s="80" t="s">
        <v>159</v>
      </c>
    </row>
    <row r="5" spans="1:36">
      <c r="A5" s="3"/>
      <c r="B5" s="618" t="s">
        <v>72</v>
      </c>
      <c r="C5" s="70">
        <v>236</v>
      </c>
      <c r="D5" s="117">
        <v>16</v>
      </c>
      <c r="E5" s="60"/>
      <c r="F5" s="63" t="s">
        <v>154</v>
      </c>
      <c r="G5" s="66">
        <v>60</v>
      </c>
      <c r="H5" s="54"/>
      <c r="I5" s="80"/>
      <c r="K5" s="618" t="s">
        <v>72</v>
      </c>
      <c r="L5" s="70">
        <v>236</v>
      </c>
      <c r="M5" s="117">
        <v>16</v>
      </c>
      <c r="N5" s="60"/>
      <c r="O5" s="63" t="s">
        <v>154</v>
      </c>
      <c r="P5" s="66">
        <v>60</v>
      </c>
      <c r="Q5" s="54"/>
      <c r="R5" s="80"/>
      <c r="T5" s="618" t="s">
        <v>72</v>
      </c>
      <c r="U5" s="70">
        <v>236</v>
      </c>
      <c r="V5" s="117">
        <v>16</v>
      </c>
      <c r="W5" s="60"/>
      <c r="X5" s="63" t="s">
        <v>154</v>
      </c>
      <c r="Y5" s="66">
        <v>60</v>
      </c>
      <c r="Z5" s="54"/>
      <c r="AA5" s="80"/>
      <c r="AC5" s="618" t="s">
        <v>72</v>
      </c>
      <c r="AD5" s="141">
        <v>236</v>
      </c>
      <c r="AE5" s="142">
        <v>16</v>
      </c>
      <c r="AF5" s="143"/>
      <c r="AG5" s="144" t="s">
        <v>154</v>
      </c>
      <c r="AH5" s="145">
        <v>60</v>
      </c>
      <c r="AI5" s="146"/>
      <c r="AJ5" s="147"/>
    </row>
    <row r="6" spans="1:36">
      <c r="A6" s="84"/>
      <c r="B6" s="619"/>
      <c r="C6" s="70">
        <v>356</v>
      </c>
      <c r="D6" s="118">
        <v>16</v>
      </c>
      <c r="E6" s="61"/>
      <c r="F6" s="85" t="s">
        <v>211</v>
      </c>
      <c r="G6" s="67"/>
      <c r="H6" s="55"/>
      <c r="I6" s="81"/>
      <c r="K6" s="619"/>
      <c r="L6" s="70">
        <v>356</v>
      </c>
      <c r="M6" s="118">
        <v>16</v>
      </c>
      <c r="N6" s="61"/>
      <c r="O6" s="85" t="s">
        <v>211</v>
      </c>
      <c r="P6" s="67"/>
      <c r="Q6" s="55"/>
      <c r="R6" s="81"/>
      <c r="T6" s="619"/>
      <c r="U6" s="70">
        <v>356</v>
      </c>
      <c r="V6" s="118">
        <v>16</v>
      </c>
      <c r="W6" s="61"/>
      <c r="X6" s="85" t="s">
        <v>211</v>
      </c>
      <c r="Y6" s="67"/>
      <c r="Z6" s="55"/>
      <c r="AA6" s="81"/>
      <c r="AC6" s="619"/>
      <c r="AD6" s="148">
        <v>356</v>
      </c>
      <c r="AE6" s="128">
        <v>16</v>
      </c>
      <c r="AF6" s="129"/>
      <c r="AG6" s="130" t="s">
        <v>211</v>
      </c>
      <c r="AH6" s="131"/>
      <c r="AI6" s="132"/>
      <c r="AJ6" s="149"/>
    </row>
    <row r="7" spans="1:36">
      <c r="A7" s="3"/>
      <c r="B7" s="619"/>
      <c r="C7" s="70">
        <v>886</v>
      </c>
      <c r="D7" s="118">
        <v>16</v>
      </c>
      <c r="E7" s="61"/>
      <c r="F7" s="64"/>
      <c r="G7" s="67"/>
      <c r="H7" s="55"/>
      <c r="I7" s="81"/>
      <c r="K7" s="619"/>
      <c r="L7" s="70">
        <v>886</v>
      </c>
      <c r="M7" s="118">
        <v>16</v>
      </c>
      <c r="N7" s="61"/>
      <c r="O7" s="64"/>
      <c r="P7" s="67"/>
      <c r="Q7" s="55"/>
      <c r="R7" s="81"/>
      <c r="T7" s="619"/>
      <c r="U7" s="70">
        <v>886</v>
      </c>
      <c r="V7" s="118">
        <v>16</v>
      </c>
      <c r="W7" s="61"/>
      <c r="X7" s="64"/>
      <c r="Y7" s="67"/>
      <c r="Z7" s="55"/>
      <c r="AA7" s="81"/>
      <c r="AC7" s="619"/>
      <c r="AD7" s="148">
        <v>886</v>
      </c>
      <c r="AE7" s="128">
        <v>16</v>
      </c>
      <c r="AF7" s="129"/>
      <c r="AG7" s="133"/>
      <c r="AH7" s="131"/>
      <c r="AI7" s="132"/>
      <c r="AJ7" s="149"/>
    </row>
    <row r="8" spans="1:36">
      <c r="A8" s="3"/>
      <c r="B8" s="619"/>
      <c r="C8" s="70">
        <v>1006</v>
      </c>
      <c r="D8" s="118">
        <v>16</v>
      </c>
      <c r="E8" s="61"/>
      <c r="F8" s="64"/>
      <c r="G8" s="67"/>
      <c r="H8" s="55"/>
      <c r="I8" s="81"/>
      <c r="K8" s="619"/>
      <c r="L8" s="70">
        <v>1006</v>
      </c>
      <c r="M8" s="118">
        <v>16</v>
      </c>
      <c r="N8" s="61"/>
      <c r="O8" s="64"/>
      <c r="P8" s="67"/>
      <c r="Q8" s="55"/>
      <c r="R8" s="81"/>
      <c r="T8" s="619"/>
      <c r="U8" s="70">
        <v>1006</v>
      </c>
      <c r="V8" s="118">
        <v>16</v>
      </c>
      <c r="W8" s="61"/>
      <c r="X8" s="64"/>
      <c r="Y8" s="67"/>
      <c r="Z8" s="55"/>
      <c r="AA8" s="81"/>
      <c r="AC8" s="619"/>
      <c r="AD8" s="148">
        <v>1006</v>
      </c>
      <c r="AE8" s="128">
        <v>16</v>
      </c>
      <c r="AF8" s="129"/>
      <c r="AG8" s="133"/>
      <c r="AH8" s="131"/>
      <c r="AI8" s="132"/>
      <c r="AJ8" s="149"/>
    </row>
    <row r="9" spans="1:36">
      <c r="A9" s="84"/>
      <c r="B9" s="619"/>
      <c r="C9" s="70">
        <v>436</v>
      </c>
      <c r="D9" s="118">
        <v>16</v>
      </c>
      <c r="E9" s="61"/>
      <c r="F9" s="64"/>
      <c r="G9" s="67"/>
      <c r="H9" s="55"/>
      <c r="I9" s="81"/>
      <c r="K9" s="619"/>
      <c r="L9" s="70"/>
      <c r="M9" s="118"/>
      <c r="N9" s="61"/>
      <c r="O9" s="64"/>
      <c r="P9" s="67"/>
      <c r="Q9" s="55"/>
      <c r="R9" s="81"/>
      <c r="T9" s="619"/>
      <c r="U9" s="70"/>
      <c r="V9" s="118"/>
      <c r="W9" s="61"/>
      <c r="X9" s="64"/>
      <c r="Y9" s="67"/>
      <c r="Z9" s="55"/>
      <c r="AA9" s="81"/>
      <c r="AC9" s="619"/>
      <c r="AD9" s="148"/>
      <c r="AE9" s="128"/>
      <c r="AF9" s="129"/>
      <c r="AG9" s="133"/>
      <c r="AH9" s="131"/>
      <c r="AI9" s="132"/>
      <c r="AJ9" s="149"/>
    </row>
    <row r="10" spans="1:36">
      <c r="A10" s="51"/>
      <c r="B10" s="619"/>
      <c r="C10" s="70">
        <v>556</v>
      </c>
      <c r="D10" s="118">
        <v>16</v>
      </c>
      <c r="E10" s="61"/>
      <c r="F10" s="64"/>
      <c r="G10" s="67"/>
      <c r="H10" s="55"/>
      <c r="I10" s="81"/>
      <c r="K10" s="619"/>
      <c r="L10" s="70"/>
      <c r="M10" s="118"/>
      <c r="N10" s="61"/>
      <c r="O10" s="64"/>
      <c r="P10" s="67"/>
      <c r="Q10" s="55"/>
      <c r="R10" s="81"/>
      <c r="T10" s="619"/>
      <c r="U10" s="70"/>
      <c r="V10" s="118"/>
      <c r="W10" s="61"/>
      <c r="X10" s="64"/>
      <c r="Y10" s="67"/>
      <c r="Z10" s="55"/>
      <c r="AA10" s="81"/>
      <c r="AC10" s="619"/>
      <c r="AD10" s="148"/>
      <c r="AE10" s="128"/>
      <c r="AF10" s="129"/>
      <c r="AG10" s="133"/>
      <c r="AH10" s="131"/>
      <c r="AI10" s="132"/>
      <c r="AJ10" s="149"/>
    </row>
    <row r="11" spans="1:36">
      <c r="A11" s="51"/>
      <c r="B11" s="619"/>
      <c r="C11" s="70"/>
      <c r="D11" s="118"/>
      <c r="E11" s="61"/>
      <c r="F11" s="64"/>
      <c r="G11" s="67"/>
      <c r="H11" s="55"/>
      <c r="I11" s="81"/>
      <c r="K11" s="619"/>
      <c r="L11" s="70"/>
      <c r="M11" s="118"/>
      <c r="N11" s="61"/>
      <c r="O11" s="64"/>
      <c r="P11" s="67"/>
      <c r="Q11" s="55"/>
      <c r="R11" s="81"/>
      <c r="T11" s="619"/>
      <c r="U11" s="70"/>
      <c r="V11" s="118"/>
      <c r="W11" s="61"/>
      <c r="X11" s="64"/>
      <c r="Y11" s="67"/>
      <c r="Z11" s="55"/>
      <c r="AA11" s="81"/>
      <c r="AC11" s="619"/>
      <c r="AD11" s="148"/>
      <c r="AE11" s="128"/>
      <c r="AF11" s="129"/>
      <c r="AG11" s="133"/>
      <c r="AH11" s="131"/>
      <c r="AI11" s="132"/>
      <c r="AJ11" s="149"/>
    </row>
    <row r="12" spans="1:36" ht="15.75" thickBot="1">
      <c r="A12" s="51"/>
      <c r="B12" s="619"/>
      <c r="C12" s="70"/>
      <c r="D12" s="116"/>
      <c r="E12" s="61"/>
      <c r="F12" s="64"/>
      <c r="G12" s="67"/>
      <c r="H12" s="55"/>
      <c r="I12" s="81"/>
      <c r="K12" s="619"/>
      <c r="L12" s="70"/>
      <c r="M12" s="116"/>
      <c r="N12" s="61"/>
      <c r="O12" s="64"/>
      <c r="P12" s="67"/>
      <c r="Q12" s="55"/>
      <c r="R12" s="81"/>
      <c r="T12" s="619"/>
      <c r="U12" s="70"/>
      <c r="V12" s="116"/>
      <c r="W12" s="61"/>
      <c r="X12" s="64"/>
      <c r="Y12" s="67"/>
      <c r="Z12" s="55"/>
      <c r="AA12" s="81"/>
      <c r="AC12" s="619"/>
      <c r="AD12" s="150"/>
      <c r="AE12" s="151"/>
      <c r="AF12" s="152"/>
      <c r="AG12" s="153"/>
      <c r="AH12" s="154"/>
      <c r="AI12" s="155"/>
      <c r="AJ12" s="156"/>
    </row>
    <row r="13" spans="1:36">
      <c r="A13" s="3"/>
      <c r="B13" s="618" t="s">
        <v>149</v>
      </c>
      <c r="C13" s="69">
        <v>150</v>
      </c>
      <c r="D13" s="117">
        <v>12</v>
      </c>
      <c r="E13" s="60" t="s">
        <v>151</v>
      </c>
      <c r="F13" s="63" t="s">
        <v>154</v>
      </c>
      <c r="G13" s="66"/>
      <c r="H13" s="54"/>
      <c r="I13" s="80"/>
      <c r="K13" s="618" t="s">
        <v>149</v>
      </c>
      <c r="L13" s="69">
        <v>150</v>
      </c>
      <c r="M13" s="117">
        <v>11</v>
      </c>
      <c r="N13" s="60" t="s">
        <v>209</v>
      </c>
      <c r="O13" s="63" t="s">
        <v>154</v>
      </c>
      <c r="P13" s="66"/>
      <c r="Q13" s="54"/>
      <c r="R13" s="80"/>
      <c r="T13" s="618" t="s">
        <v>149</v>
      </c>
      <c r="U13" s="69">
        <v>150</v>
      </c>
      <c r="V13" s="117">
        <v>11</v>
      </c>
      <c r="W13" s="60" t="s">
        <v>209</v>
      </c>
      <c r="X13" s="63" t="s">
        <v>154</v>
      </c>
      <c r="Y13" s="66"/>
      <c r="Z13" s="54"/>
      <c r="AA13" s="80"/>
      <c r="AC13" s="618" t="s">
        <v>149</v>
      </c>
      <c r="AD13" s="141">
        <v>150</v>
      </c>
      <c r="AE13" s="142">
        <v>11</v>
      </c>
      <c r="AF13" s="143" t="s">
        <v>209</v>
      </c>
      <c r="AG13" s="144" t="s">
        <v>154</v>
      </c>
      <c r="AH13" s="145"/>
      <c r="AI13" s="146"/>
      <c r="AJ13" s="147"/>
    </row>
    <row r="14" spans="1:36">
      <c r="A14" s="84"/>
      <c r="B14" s="619"/>
      <c r="C14" s="70">
        <v>350</v>
      </c>
      <c r="D14" s="118">
        <v>12</v>
      </c>
      <c r="E14" s="61" t="s">
        <v>151</v>
      </c>
      <c r="F14" s="85" t="s">
        <v>211</v>
      </c>
      <c r="G14" s="67"/>
      <c r="H14" s="55"/>
      <c r="I14" s="81"/>
      <c r="K14" s="619"/>
      <c r="L14" s="70">
        <v>350</v>
      </c>
      <c r="M14" s="118">
        <v>11</v>
      </c>
      <c r="N14" s="61" t="s">
        <v>151</v>
      </c>
      <c r="O14" s="85" t="s">
        <v>211</v>
      </c>
      <c r="P14" s="67"/>
      <c r="Q14" s="55"/>
      <c r="R14" s="81"/>
      <c r="T14" s="619"/>
      <c r="U14" s="70">
        <v>350</v>
      </c>
      <c r="V14" s="118">
        <v>11</v>
      </c>
      <c r="W14" s="61" t="s">
        <v>151</v>
      </c>
      <c r="X14" s="85" t="s">
        <v>211</v>
      </c>
      <c r="Y14" s="67"/>
      <c r="Z14" s="55"/>
      <c r="AA14" s="81"/>
      <c r="AC14" s="619"/>
      <c r="AD14" s="148">
        <v>350</v>
      </c>
      <c r="AE14" s="128">
        <v>11</v>
      </c>
      <c r="AF14" s="129" t="s">
        <v>151</v>
      </c>
      <c r="AG14" s="130" t="s">
        <v>211</v>
      </c>
      <c r="AH14" s="131"/>
      <c r="AI14" s="132"/>
      <c r="AJ14" s="149"/>
    </row>
    <row r="15" spans="1:36">
      <c r="A15" s="84"/>
      <c r="B15" s="619"/>
      <c r="C15" s="70">
        <v>1000</v>
      </c>
      <c r="D15" s="118">
        <v>12</v>
      </c>
      <c r="E15" s="61" t="s">
        <v>151</v>
      </c>
      <c r="F15" s="85"/>
      <c r="G15" s="67"/>
      <c r="H15" s="55"/>
      <c r="I15" s="81"/>
      <c r="K15" s="619"/>
      <c r="L15" s="70">
        <v>1000</v>
      </c>
      <c r="M15" s="118">
        <v>11</v>
      </c>
      <c r="N15" s="61" t="s">
        <v>151</v>
      </c>
      <c r="O15" s="85"/>
      <c r="P15" s="67"/>
      <c r="Q15" s="55"/>
      <c r="R15" s="81"/>
      <c r="T15" s="619"/>
      <c r="U15" s="70">
        <v>1000</v>
      </c>
      <c r="V15" s="118">
        <v>11</v>
      </c>
      <c r="W15" s="61" t="s">
        <v>151</v>
      </c>
      <c r="X15" s="85"/>
      <c r="Y15" s="67"/>
      <c r="Z15" s="55"/>
      <c r="AA15" s="81"/>
      <c r="AC15" s="619"/>
      <c r="AD15" s="148">
        <v>1000</v>
      </c>
      <c r="AE15" s="128">
        <v>11</v>
      </c>
      <c r="AF15" s="129" t="s">
        <v>151</v>
      </c>
      <c r="AG15" s="130"/>
      <c r="AH15" s="131"/>
      <c r="AI15" s="132"/>
      <c r="AJ15" s="149"/>
    </row>
    <row r="16" spans="1:36">
      <c r="A16" s="84"/>
      <c r="B16" s="619"/>
      <c r="C16" s="70"/>
      <c r="D16" s="118"/>
      <c r="E16" s="61"/>
      <c r="F16" s="85"/>
      <c r="G16" s="67"/>
      <c r="H16" s="55"/>
      <c r="I16" s="81"/>
      <c r="K16" s="619"/>
      <c r="L16" s="70"/>
      <c r="M16" s="118"/>
      <c r="N16" s="61"/>
      <c r="O16" s="85"/>
      <c r="P16" s="67"/>
      <c r="Q16" s="55"/>
      <c r="R16" s="81"/>
      <c r="T16" s="619"/>
      <c r="U16" s="70"/>
      <c r="V16" s="118"/>
      <c r="W16" s="61"/>
      <c r="X16" s="85"/>
      <c r="Y16" s="67"/>
      <c r="Z16" s="55"/>
      <c r="AA16" s="81"/>
      <c r="AC16" s="619"/>
      <c r="AD16" s="148"/>
      <c r="AE16" s="128"/>
      <c r="AF16" s="129"/>
      <c r="AG16" s="130"/>
      <c r="AH16" s="131"/>
      <c r="AI16" s="132"/>
      <c r="AJ16" s="149"/>
    </row>
    <row r="17" spans="1:36">
      <c r="A17" s="84"/>
      <c r="B17" s="619"/>
      <c r="C17" s="70"/>
      <c r="D17" s="118"/>
      <c r="E17" s="61"/>
      <c r="F17" s="85"/>
      <c r="G17" s="67"/>
      <c r="H17" s="55"/>
      <c r="I17" s="81"/>
      <c r="K17" s="619"/>
      <c r="L17" s="70"/>
      <c r="M17" s="118"/>
      <c r="N17" s="61"/>
      <c r="O17" s="85"/>
      <c r="P17" s="67"/>
      <c r="Q17" s="55"/>
      <c r="R17" s="81"/>
      <c r="T17" s="619"/>
      <c r="U17" s="70"/>
      <c r="V17" s="118"/>
      <c r="W17" s="61"/>
      <c r="X17" s="85"/>
      <c r="Y17" s="67"/>
      <c r="Z17" s="55"/>
      <c r="AA17" s="81"/>
      <c r="AC17" s="619"/>
      <c r="AD17" s="148"/>
      <c r="AE17" s="128"/>
      <c r="AF17" s="129"/>
      <c r="AG17" s="130"/>
      <c r="AH17" s="131"/>
      <c r="AI17" s="132"/>
      <c r="AJ17" s="149"/>
    </row>
    <row r="18" spans="1:36">
      <c r="A18" s="84"/>
      <c r="B18" s="619"/>
      <c r="C18" s="70"/>
      <c r="D18" s="118"/>
      <c r="E18" s="61"/>
      <c r="F18" s="85"/>
      <c r="G18" s="67"/>
      <c r="H18" s="55"/>
      <c r="I18" s="81"/>
      <c r="K18" s="619"/>
      <c r="L18" s="70"/>
      <c r="M18" s="118"/>
      <c r="N18" s="61"/>
      <c r="O18" s="85"/>
      <c r="P18" s="67"/>
      <c r="Q18" s="55"/>
      <c r="R18" s="81"/>
      <c r="T18" s="619"/>
      <c r="U18" s="70"/>
      <c r="V18" s="118"/>
      <c r="W18" s="61"/>
      <c r="X18" s="85"/>
      <c r="Y18" s="67"/>
      <c r="Z18" s="55"/>
      <c r="AA18" s="81"/>
      <c r="AC18" s="619"/>
      <c r="AD18" s="148"/>
      <c r="AE18" s="128"/>
      <c r="AF18" s="129"/>
      <c r="AG18" s="130"/>
      <c r="AH18" s="131"/>
      <c r="AI18" s="132"/>
      <c r="AJ18" s="149"/>
    </row>
    <row r="19" spans="1:36">
      <c r="A19" s="4"/>
      <c r="B19" s="619"/>
      <c r="C19" s="70"/>
      <c r="D19" s="118"/>
      <c r="E19" s="61"/>
      <c r="F19" s="64"/>
      <c r="G19" s="67"/>
      <c r="H19" s="55"/>
      <c r="I19" s="81"/>
      <c r="K19" s="619"/>
      <c r="L19" s="70"/>
      <c r="M19" s="118"/>
      <c r="N19" s="61"/>
      <c r="O19" s="64"/>
      <c r="P19" s="67"/>
      <c r="Q19" s="55"/>
      <c r="R19" s="81"/>
      <c r="T19" s="619"/>
      <c r="U19" s="70"/>
      <c r="V19" s="118"/>
      <c r="W19" s="61"/>
      <c r="X19" s="64"/>
      <c r="Y19" s="67"/>
      <c r="Z19" s="55"/>
      <c r="AA19" s="81"/>
      <c r="AC19" s="619"/>
      <c r="AD19" s="148"/>
      <c r="AE19" s="128"/>
      <c r="AF19" s="129"/>
      <c r="AG19" s="133"/>
      <c r="AH19" s="131"/>
      <c r="AI19" s="132"/>
      <c r="AJ19" s="149"/>
    </row>
    <row r="20" spans="1:36" ht="15.75" thickBot="1">
      <c r="A20" s="3"/>
      <c r="B20" s="620"/>
      <c r="C20" s="71"/>
      <c r="D20" s="116"/>
      <c r="E20" s="62"/>
      <c r="F20" s="65"/>
      <c r="G20" s="68"/>
      <c r="H20" s="56"/>
      <c r="I20" s="82"/>
      <c r="K20" s="620"/>
      <c r="L20" s="71"/>
      <c r="M20" s="116"/>
      <c r="N20" s="62"/>
      <c r="O20" s="65"/>
      <c r="P20" s="68"/>
      <c r="Q20" s="56"/>
      <c r="R20" s="82"/>
      <c r="T20" s="620"/>
      <c r="U20" s="71"/>
      <c r="V20" s="116"/>
      <c r="W20" s="62"/>
      <c r="X20" s="65"/>
      <c r="Y20" s="68"/>
      <c r="Z20" s="56"/>
      <c r="AA20" s="82"/>
      <c r="AC20" s="620"/>
      <c r="AD20" s="150"/>
      <c r="AE20" s="151"/>
      <c r="AF20" s="152"/>
      <c r="AG20" s="153"/>
      <c r="AH20" s="154"/>
      <c r="AI20" s="155"/>
      <c r="AJ20" s="156"/>
    </row>
    <row r="21" spans="1:36">
      <c r="A21" s="84"/>
      <c r="B21" s="619" t="s">
        <v>63</v>
      </c>
      <c r="C21" s="70">
        <v>150</v>
      </c>
      <c r="D21" s="118">
        <v>12</v>
      </c>
      <c r="E21" s="61" t="s">
        <v>151</v>
      </c>
      <c r="F21" s="85" t="s">
        <v>154</v>
      </c>
      <c r="G21" s="67"/>
      <c r="H21" s="55"/>
      <c r="I21" s="81"/>
      <c r="K21" s="619" t="s">
        <v>63</v>
      </c>
      <c r="L21" s="70">
        <v>150</v>
      </c>
      <c r="M21" s="118">
        <v>11</v>
      </c>
      <c r="N21" s="61" t="s">
        <v>152</v>
      </c>
      <c r="O21" s="85" t="s">
        <v>154</v>
      </c>
      <c r="P21" s="67"/>
      <c r="Q21" s="55"/>
      <c r="R21" s="81"/>
      <c r="T21" s="619" t="s">
        <v>63</v>
      </c>
      <c r="U21" s="70">
        <v>150</v>
      </c>
      <c r="V21" s="118">
        <v>11</v>
      </c>
      <c r="W21" s="61" t="s">
        <v>152</v>
      </c>
      <c r="X21" s="85" t="s">
        <v>154</v>
      </c>
      <c r="Y21" s="67"/>
      <c r="Z21" s="55"/>
      <c r="AA21" s="81"/>
      <c r="AC21" s="516" t="s">
        <v>63</v>
      </c>
      <c r="AD21" s="174">
        <v>150</v>
      </c>
      <c r="AE21" s="136">
        <v>11</v>
      </c>
      <c r="AF21" s="137" t="s">
        <v>152</v>
      </c>
      <c r="AG21" s="138" t="s">
        <v>154</v>
      </c>
      <c r="AH21" s="139"/>
      <c r="AI21" s="140"/>
      <c r="AJ21" s="175"/>
    </row>
    <row r="22" spans="1:36">
      <c r="A22" s="84"/>
      <c r="B22" s="619"/>
      <c r="C22" s="70">
        <v>800</v>
      </c>
      <c r="D22" s="118">
        <v>12</v>
      </c>
      <c r="E22" s="61" t="s">
        <v>151</v>
      </c>
      <c r="F22" s="64" t="s">
        <v>211</v>
      </c>
      <c r="G22" s="67"/>
      <c r="H22" s="55"/>
      <c r="I22" s="81"/>
      <c r="K22" s="619"/>
      <c r="L22" s="70">
        <v>800</v>
      </c>
      <c r="M22" s="118">
        <v>11</v>
      </c>
      <c r="N22" s="61" t="s">
        <v>152</v>
      </c>
      <c r="O22" s="64" t="s">
        <v>211</v>
      </c>
      <c r="P22" s="67"/>
      <c r="Q22" s="55"/>
      <c r="R22" s="81"/>
      <c r="T22" s="619"/>
      <c r="U22" s="70">
        <v>800</v>
      </c>
      <c r="V22" s="118">
        <v>11</v>
      </c>
      <c r="W22" s="61" t="s">
        <v>152</v>
      </c>
      <c r="X22" s="64" t="s">
        <v>211</v>
      </c>
      <c r="Y22" s="67"/>
      <c r="Z22" s="55"/>
      <c r="AA22" s="81"/>
      <c r="AC22" s="517"/>
      <c r="AD22" s="172">
        <v>800</v>
      </c>
      <c r="AE22" s="128">
        <v>11</v>
      </c>
      <c r="AF22" s="129" t="s">
        <v>152</v>
      </c>
      <c r="AG22" s="133" t="s">
        <v>211</v>
      </c>
      <c r="AH22" s="131"/>
      <c r="AI22" s="132"/>
      <c r="AJ22" s="149"/>
    </row>
    <row r="23" spans="1:36">
      <c r="A23" s="84"/>
      <c r="B23" s="619"/>
      <c r="C23" s="70"/>
      <c r="D23" s="118"/>
      <c r="E23" s="61"/>
      <c r="F23" s="64"/>
      <c r="G23" s="67"/>
      <c r="H23" s="55"/>
      <c r="I23" s="81"/>
      <c r="K23" s="619"/>
      <c r="L23" s="70"/>
      <c r="M23" s="118"/>
      <c r="N23" s="61"/>
      <c r="O23" s="64"/>
      <c r="P23" s="67"/>
      <c r="Q23" s="55"/>
      <c r="R23" s="81"/>
      <c r="T23" s="619"/>
      <c r="U23" s="70"/>
      <c r="V23" s="118"/>
      <c r="W23" s="61"/>
      <c r="X23" s="64"/>
      <c r="Y23" s="67"/>
      <c r="Z23" s="55"/>
      <c r="AA23" s="81"/>
      <c r="AC23" s="517"/>
      <c r="AD23" s="172"/>
      <c r="AE23" s="128"/>
      <c r="AF23" s="129"/>
      <c r="AG23" s="133"/>
      <c r="AH23" s="131"/>
      <c r="AI23" s="132"/>
      <c r="AJ23" s="149"/>
    </row>
    <row r="24" spans="1:36">
      <c r="A24" s="3"/>
      <c r="B24" s="619"/>
      <c r="C24" s="70"/>
      <c r="D24" s="118"/>
      <c r="E24" s="61"/>
      <c r="F24" s="64"/>
      <c r="G24" s="67"/>
      <c r="H24" s="55"/>
      <c r="I24" s="81"/>
      <c r="K24" s="619"/>
      <c r="L24" s="70"/>
      <c r="M24" s="118"/>
      <c r="N24" s="61"/>
      <c r="O24" s="64"/>
      <c r="P24" s="67"/>
      <c r="Q24" s="55"/>
      <c r="R24" s="81"/>
      <c r="T24" s="619"/>
      <c r="U24" s="70"/>
      <c r="V24" s="118"/>
      <c r="W24" s="61"/>
      <c r="X24" s="64"/>
      <c r="Y24" s="67"/>
      <c r="Z24" s="55"/>
      <c r="AA24" s="81"/>
      <c r="AC24" s="517"/>
      <c r="AD24" s="172"/>
      <c r="AE24" s="128"/>
      <c r="AF24" s="129"/>
      <c r="AG24" s="133"/>
      <c r="AH24" s="131"/>
      <c r="AI24" s="132"/>
      <c r="AJ24" s="149"/>
    </row>
    <row r="25" spans="1:36">
      <c r="A25" s="84"/>
      <c r="B25" s="619"/>
      <c r="C25" s="70"/>
      <c r="D25" s="118"/>
      <c r="E25" s="61"/>
      <c r="F25" s="64"/>
      <c r="G25" s="67"/>
      <c r="H25" s="55"/>
      <c r="I25" s="81"/>
      <c r="K25" s="619"/>
      <c r="L25" s="70"/>
      <c r="M25" s="118"/>
      <c r="N25" s="61"/>
      <c r="O25" s="64"/>
      <c r="P25" s="67"/>
      <c r="Q25" s="55"/>
      <c r="R25" s="81"/>
      <c r="T25" s="619"/>
      <c r="U25" s="70"/>
      <c r="V25" s="118"/>
      <c r="W25" s="61"/>
      <c r="X25" s="64"/>
      <c r="Y25" s="67"/>
      <c r="Z25" s="55"/>
      <c r="AA25" s="81"/>
      <c r="AC25" s="517"/>
      <c r="AD25" s="172"/>
      <c r="AE25" s="128"/>
      <c r="AF25" s="129"/>
      <c r="AG25" s="133"/>
      <c r="AH25" s="131"/>
      <c r="AI25" s="132"/>
      <c r="AJ25" s="149"/>
    </row>
    <row r="26" spans="1:36">
      <c r="A26" s="84"/>
      <c r="B26" s="619"/>
      <c r="C26" s="70"/>
      <c r="D26" s="118"/>
      <c r="E26" s="61"/>
      <c r="F26" s="64"/>
      <c r="G26" s="67"/>
      <c r="H26" s="55"/>
      <c r="I26" s="81"/>
      <c r="K26" s="619"/>
      <c r="L26" s="70"/>
      <c r="M26" s="118"/>
      <c r="N26" s="61"/>
      <c r="O26" s="64"/>
      <c r="P26" s="67"/>
      <c r="Q26" s="55"/>
      <c r="R26" s="81"/>
      <c r="T26" s="619"/>
      <c r="U26" s="70"/>
      <c r="V26" s="118"/>
      <c r="W26" s="61"/>
      <c r="X26" s="64"/>
      <c r="Y26" s="67"/>
      <c r="Z26" s="55"/>
      <c r="AA26" s="81"/>
      <c r="AC26" s="517"/>
      <c r="AD26" s="172"/>
      <c r="AE26" s="128"/>
      <c r="AF26" s="129"/>
      <c r="AG26" s="133"/>
      <c r="AH26" s="131"/>
      <c r="AI26" s="132"/>
      <c r="AJ26" s="149"/>
    </row>
    <row r="27" spans="1:36">
      <c r="A27" s="84"/>
      <c r="B27" s="619"/>
      <c r="C27" s="70"/>
      <c r="D27" s="118"/>
      <c r="E27" s="61"/>
      <c r="F27" s="85"/>
      <c r="G27" s="67"/>
      <c r="H27" s="55"/>
      <c r="I27" s="81"/>
      <c r="K27" s="619"/>
      <c r="L27" s="70"/>
      <c r="M27" s="118"/>
      <c r="N27" s="61"/>
      <c r="O27" s="85"/>
      <c r="P27" s="67"/>
      <c r="Q27" s="55"/>
      <c r="R27" s="81"/>
      <c r="T27" s="619"/>
      <c r="U27" s="70"/>
      <c r="V27" s="118"/>
      <c r="W27" s="61"/>
      <c r="X27" s="85"/>
      <c r="Y27" s="67"/>
      <c r="Z27" s="55"/>
      <c r="AA27" s="81"/>
      <c r="AC27" s="517"/>
      <c r="AD27" s="172"/>
      <c r="AE27" s="128"/>
      <c r="AF27" s="129"/>
      <c r="AG27" s="130"/>
      <c r="AH27" s="131"/>
      <c r="AI27" s="132"/>
      <c r="AJ27" s="149"/>
    </row>
    <row r="28" spans="1:36" ht="15.75" thickBot="1">
      <c r="A28" s="3"/>
      <c r="B28" s="620"/>
      <c r="C28" s="70"/>
      <c r="D28" s="116"/>
      <c r="E28" s="62"/>
      <c r="F28" s="88"/>
      <c r="G28" s="68"/>
      <c r="H28" s="56"/>
      <c r="I28" s="82"/>
      <c r="K28" s="620"/>
      <c r="L28" s="70"/>
      <c r="M28" s="116"/>
      <c r="N28" s="62"/>
      <c r="O28" s="88"/>
      <c r="P28" s="68"/>
      <c r="Q28" s="56"/>
      <c r="R28" s="82"/>
      <c r="T28" s="620"/>
      <c r="U28" s="70"/>
      <c r="V28" s="116"/>
      <c r="W28" s="62"/>
      <c r="X28" s="88"/>
      <c r="Y28" s="68"/>
      <c r="Z28" s="56"/>
      <c r="AA28" s="82"/>
      <c r="AC28" s="518"/>
      <c r="AD28" s="173"/>
      <c r="AE28" s="157"/>
      <c r="AF28" s="158"/>
      <c r="AG28" s="159"/>
      <c r="AH28" s="160"/>
      <c r="AI28" s="161"/>
      <c r="AJ28" s="176"/>
    </row>
    <row r="29" spans="1:36">
      <c r="A29" s="84"/>
      <c r="B29" s="618" t="s">
        <v>67</v>
      </c>
      <c r="C29" s="69">
        <v>50</v>
      </c>
      <c r="D29" s="118">
        <v>12</v>
      </c>
      <c r="E29" s="61" t="s">
        <v>151</v>
      </c>
      <c r="F29" s="64" t="s">
        <v>154</v>
      </c>
      <c r="G29" s="67"/>
      <c r="H29" s="55" t="s">
        <v>161</v>
      </c>
      <c r="I29" s="81"/>
      <c r="K29" s="618" t="s">
        <v>67</v>
      </c>
      <c r="L29" s="69">
        <v>50</v>
      </c>
      <c r="M29" s="118">
        <v>11</v>
      </c>
      <c r="N29" s="61" t="s">
        <v>151</v>
      </c>
      <c r="O29" s="64" t="s">
        <v>154</v>
      </c>
      <c r="P29" s="67"/>
      <c r="Q29" s="55" t="s">
        <v>210</v>
      </c>
      <c r="R29" s="81"/>
      <c r="T29" s="618" t="s">
        <v>67</v>
      </c>
      <c r="U29" s="69">
        <v>50</v>
      </c>
      <c r="V29" s="118">
        <v>11</v>
      </c>
      <c r="W29" s="61" t="s">
        <v>151</v>
      </c>
      <c r="X29" s="64" t="s">
        <v>154</v>
      </c>
      <c r="Y29" s="67"/>
      <c r="Z29" s="55" t="s">
        <v>157</v>
      </c>
      <c r="AA29" s="81"/>
      <c r="AC29" s="618" t="s">
        <v>67</v>
      </c>
      <c r="AD29" s="141">
        <v>50</v>
      </c>
      <c r="AE29" s="142">
        <v>11</v>
      </c>
      <c r="AF29" s="143" t="s">
        <v>151</v>
      </c>
      <c r="AG29" s="163" t="s">
        <v>154</v>
      </c>
      <c r="AH29" s="145"/>
      <c r="AI29" s="146" t="s">
        <v>210</v>
      </c>
      <c r="AJ29" s="147"/>
    </row>
    <row r="30" spans="1:36">
      <c r="A30" s="84"/>
      <c r="B30" s="619"/>
      <c r="C30" s="70"/>
      <c r="D30" s="118"/>
      <c r="E30" s="61"/>
      <c r="F30" s="64" t="s">
        <v>155</v>
      </c>
      <c r="G30" s="67"/>
      <c r="H30" s="55"/>
      <c r="I30" s="81"/>
      <c r="K30" s="619"/>
      <c r="L30" s="70"/>
      <c r="M30" s="118"/>
      <c r="N30" s="61"/>
      <c r="O30" s="64" t="s">
        <v>155</v>
      </c>
      <c r="P30" s="67"/>
      <c r="Q30" s="55"/>
      <c r="R30" s="81"/>
      <c r="T30" s="619"/>
      <c r="U30" s="70"/>
      <c r="V30" s="118"/>
      <c r="W30" s="61"/>
      <c r="X30" s="64" t="s">
        <v>155</v>
      </c>
      <c r="Y30" s="67"/>
      <c r="Z30" s="55"/>
      <c r="AA30" s="81"/>
      <c r="AC30" s="619"/>
      <c r="AD30" s="148"/>
      <c r="AE30" s="128"/>
      <c r="AF30" s="129"/>
      <c r="AG30" s="133" t="s">
        <v>155</v>
      </c>
      <c r="AH30" s="131"/>
      <c r="AI30" s="132"/>
      <c r="AJ30" s="149"/>
    </row>
    <row r="31" spans="1:36">
      <c r="A31" s="3"/>
      <c r="B31" s="619"/>
      <c r="C31" s="70"/>
      <c r="D31" s="118"/>
      <c r="E31" s="61"/>
      <c r="F31" s="64" t="s">
        <v>211</v>
      </c>
      <c r="G31" s="67"/>
      <c r="H31" s="55"/>
      <c r="I31" s="81"/>
      <c r="K31" s="619"/>
      <c r="L31" s="70"/>
      <c r="M31" s="118"/>
      <c r="N31" s="61"/>
      <c r="O31" s="64" t="s">
        <v>211</v>
      </c>
      <c r="P31" s="67"/>
      <c r="Q31" s="55"/>
      <c r="R31" s="81"/>
      <c r="T31" s="619"/>
      <c r="U31" s="70"/>
      <c r="V31" s="118"/>
      <c r="W31" s="61"/>
      <c r="X31" s="64" t="s">
        <v>211</v>
      </c>
      <c r="Y31" s="67"/>
      <c r="Z31" s="55"/>
      <c r="AA31" s="81"/>
      <c r="AC31" s="619"/>
      <c r="AD31" s="148"/>
      <c r="AE31" s="128"/>
      <c r="AF31" s="129"/>
      <c r="AG31" s="133" t="s">
        <v>211</v>
      </c>
      <c r="AH31" s="131"/>
      <c r="AI31" s="132"/>
      <c r="AJ31" s="149"/>
    </row>
    <row r="32" spans="1:36">
      <c r="A32" s="84"/>
      <c r="B32" s="619"/>
      <c r="C32" s="70"/>
      <c r="D32" s="118"/>
      <c r="E32" s="61"/>
      <c r="F32" s="64"/>
      <c r="G32" s="67"/>
      <c r="H32" s="55"/>
      <c r="I32" s="81"/>
      <c r="K32" s="619"/>
      <c r="L32" s="70"/>
      <c r="M32" s="118"/>
      <c r="N32" s="61"/>
      <c r="O32" s="64"/>
      <c r="P32" s="67"/>
      <c r="Q32" s="55"/>
      <c r="R32" s="81"/>
      <c r="T32" s="619"/>
      <c r="U32" s="70"/>
      <c r="V32" s="118"/>
      <c r="W32" s="61"/>
      <c r="X32" s="64"/>
      <c r="Y32" s="67"/>
      <c r="Z32" s="55"/>
      <c r="AA32" s="81"/>
      <c r="AC32" s="619"/>
      <c r="AD32" s="148"/>
      <c r="AE32" s="128"/>
      <c r="AF32" s="129"/>
      <c r="AG32" s="133"/>
      <c r="AH32" s="131"/>
      <c r="AI32" s="132"/>
      <c r="AJ32" s="149"/>
    </row>
    <row r="33" spans="1:36">
      <c r="A33" s="84"/>
      <c r="B33" s="619"/>
      <c r="C33" s="70"/>
      <c r="D33" s="118"/>
      <c r="E33" s="61"/>
      <c r="F33" s="64"/>
      <c r="G33" s="67"/>
      <c r="H33" s="55"/>
      <c r="I33" s="81"/>
      <c r="K33" s="619"/>
      <c r="L33" s="70"/>
      <c r="M33" s="118"/>
      <c r="N33" s="61"/>
      <c r="O33" s="64"/>
      <c r="P33" s="67"/>
      <c r="Q33" s="55"/>
      <c r="R33" s="81"/>
      <c r="T33" s="619"/>
      <c r="U33" s="70"/>
      <c r="V33" s="118"/>
      <c r="W33" s="61"/>
      <c r="X33" s="64"/>
      <c r="Y33" s="67"/>
      <c r="Z33" s="55"/>
      <c r="AA33" s="81"/>
      <c r="AC33" s="619"/>
      <c r="AD33" s="148"/>
      <c r="AE33" s="128"/>
      <c r="AF33" s="129"/>
      <c r="AG33" s="133"/>
      <c r="AH33" s="131"/>
      <c r="AI33" s="132"/>
      <c r="AJ33" s="149"/>
    </row>
    <row r="34" spans="1:36">
      <c r="A34" s="84"/>
      <c r="B34" s="619"/>
      <c r="C34" s="70"/>
      <c r="D34" s="118"/>
      <c r="E34" s="61"/>
      <c r="F34" s="64"/>
      <c r="G34" s="67"/>
      <c r="H34" s="55"/>
      <c r="I34" s="81"/>
      <c r="K34" s="619"/>
      <c r="L34" s="70"/>
      <c r="M34" s="118"/>
      <c r="N34" s="61"/>
      <c r="O34" s="64"/>
      <c r="P34" s="67"/>
      <c r="Q34" s="55"/>
      <c r="R34" s="81"/>
      <c r="T34" s="619"/>
      <c r="U34" s="70"/>
      <c r="V34" s="118"/>
      <c r="W34" s="61"/>
      <c r="X34" s="64"/>
      <c r="Y34" s="67"/>
      <c r="Z34" s="55"/>
      <c r="AA34" s="81"/>
      <c r="AC34" s="619"/>
      <c r="AD34" s="148"/>
      <c r="AE34" s="128"/>
      <c r="AF34" s="129"/>
      <c r="AG34" s="133"/>
      <c r="AH34" s="131"/>
      <c r="AI34" s="132"/>
      <c r="AJ34" s="149"/>
    </row>
    <row r="35" spans="1:36">
      <c r="A35" s="84"/>
      <c r="B35" s="619"/>
      <c r="C35" s="70"/>
      <c r="D35" s="118"/>
      <c r="E35" s="61"/>
      <c r="F35" s="64"/>
      <c r="G35" s="67"/>
      <c r="H35" s="55"/>
      <c r="I35" s="81"/>
      <c r="K35" s="619"/>
      <c r="L35" s="70"/>
      <c r="M35" s="118"/>
      <c r="N35" s="61"/>
      <c r="O35" s="64"/>
      <c r="P35" s="67"/>
      <c r="Q35" s="55"/>
      <c r="R35" s="81"/>
      <c r="T35" s="619"/>
      <c r="U35" s="70"/>
      <c r="V35" s="118"/>
      <c r="W35" s="61"/>
      <c r="X35" s="64"/>
      <c r="Y35" s="67"/>
      <c r="Z35" s="55"/>
      <c r="AA35" s="81"/>
      <c r="AC35" s="619"/>
      <c r="AD35" s="148"/>
      <c r="AE35" s="128"/>
      <c r="AF35" s="129"/>
      <c r="AG35" s="133"/>
      <c r="AH35" s="131"/>
      <c r="AI35" s="132"/>
      <c r="AJ35" s="149"/>
    </row>
    <row r="36" spans="1:36" ht="15.75" thickBot="1">
      <c r="A36" s="3"/>
      <c r="B36" s="620"/>
      <c r="C36" s="71"/>
      <c r="D36" s="116"/>
      <c r="E36" s="62"/>
      <c r="F36" s="64"/>
      <c r="G36" s="68"/>
      <c r="H36" s="56"/>
      <c r="I36" s="82"/>
      <c r="K36" s="620"/>
      <c r="L36" s="71"/>
      <c r="M36" s="116"/>
      <c r="N36" s="62"/>
      <c r="O36" s="64"/>
      <c r="P36" s="68"/>
      <c r="Q36" s="56"/>
      <c r="R36" s="82"/>
      <c r="T36" s="620"/>
      <c r="U36" s="71"/>
      <c r="V36" s="116"/>
      <c r="W36" s="62"/>
      <c r="X36" s="64"/>
      <c r="Y36" s="68"/>
      <c r="Z36" s="56"/>
      <c r="AA36" s="82"/>
      <c r="AC36" s="620"/>
      <c r="AD36" s="150"/>
      <c r="AE36" s="151"/>
      <c r="AF36" s="152"/>
      <c r="AG36" s="153"/>
      <c r="AH36" s="154"/>
      <c r="AI36" s="155"/>
      <c r="AJ36" s="156"/>
    </row>
    <row r="37" spans="1:36">
      <c r="A37" s="3"/>
      <c r="B37" s="618" t="s">
        <v>68</v>
      </c>
      <c r="C37" s="119">
        <v>150</v>
      </c>
      <c r="D37" s="57">
        <v>102</v>
      </c>
      <c r="E37" s="60"/>
      <c r="F37" s="78" t="s">
        <v>154</v>
      </c>
      <c r="G37" s="66" t="s">
        <v>162</v>
      </c>
      <c r="H37" s="86"/>
      <c r="I37" s="80"/>
      <c r="K37" s="618" t="s">
        <v>68</v>
      </c>
      <c r="L37" s="119">
        <v>150</v>
      </c>
      <c r="M37" s="57">
        <v>102</v>
      </c>
      <c r="N37" s="60"/>
      <c r="O37" s="78" t="s">
        <v>154</v>
      </c>
      <c r="P37" s="66" t="s">
        <v>162</v>
      </c>
      <c r="Q37" s="86"/>
      <c r="R37" s="80"/>
      <c r="T37" s="618" t="s">
        <v>68</v>
      </c>
      <c r="U37" s="119">
        <v>150</v>
      </c>
      <c r="V37" s="57">
        <v>102</v>
      </c>
      <c r="W37" s="60"/>
      <c r="X37" s="78" t="s">
        <v>154</v>
      </c>
      <c r="Y37" s="66" t="s">
        <v>162</v>
      </c>
      <c r="Z37" s="86"/>
      <c r="AA37" s="80"/>
      <c r="AC37" s="516" t="s">
        <v>68</v>
      </c>
      <c r="AD37" s="170">
        <v>150</v>
      </c>
      <c r="AE37" s="136">
        <v>102</v>
      </c>
      <c r="AF37" s="137"/>
      <c r="AG37" s="162" t="s">
        <v>154</v>
      </c>
      <c r="AH37" s="139" t="s">
        <v>162</v>
      </c>
      <c r="AI37" s="140"/>
      <c r="AJ37" s="175"/>
    </row>
    <row r="38" spans="1:36">
      <c r="A38" s="3"/>
      <c r="B38" s="619"/>
      <c r="C38" s="119">
        <v>150</v>
      </c>
      <c r="D38" s="58">
        <v>6</v>
      </c>
      <c r="E38" s="61"/>
      <c r="F38" s="79" t="s">
        <v>211</v>
      </c>
      <c r="G38" s="67"/>
      <c r="H38" s="87"/>
      <c r="I38" s="81"/>
      <c r="K38" s="619"/>
      <c r="L38" s="119">
        <v>150</v>
      </c>
      <c r="M38" s="58">
        <v>6</v>
      </c>
      <c r="N38" s="61"/>
      <c r="O38" s="79" t="s">
        <v>211</v>
      </c>
      <c r="P38" s="67"/>
      <c r="Q38" s="87"/>
      <c r="R38" s="81"/>
      <c r="T38" s="619"/>
      <c r="U38" s="119">
        <v>150</v>
      </c>
      <c r="V38" s="58">
        <v>6</v>
      </c>
      <c r="W38" s="61"/>
      <c r="X38" s="79" t="s">
        <v>211</v>
      </c>
      <c r="Y38" s="67"/>
      <c r="Z38" s="87"/>
      <c r="AA38" s="81"/>
      <c r="AC38" s="517"/>
      <c r="AD38" s="171">
        <v>150</v>
      </c>
      <c r="AE38" s="128">
        <v>6</v>
      </c>
      <c r="AF38" s="129"/>
      <c r="AG38" s="134" t="s">
        <v>211</v>
      </c>
      <c r="AH38" s="131"/>
      <c r="AI38" s="132"/>
      <c r="AJ38" s="149"/>
    </row>
    <row r="39" spans="1:36">
      <c r="A39" s="3"/>
      <c r="B39" s="619"/>
      <c r="C39" s="89">
        <v>230</v>
      </c>
      <c r="D39" s="58">
        <v>16</v>
      </c>
      <c r="E39" s="61"/>
      <c r="F39" s="79"/>
      <c r="G39" s="67"/>
      <c r="H39" s="87"/>
      <c r="I39" s="81"/>
      <c r="K39" s="619"/>
      <c r="L39" s="89">
        <v>230</v>
      </c>
      <c r="M39" s="58">
        <v>16</v>
      </c>
      <c r="N39" s="61"/>
      <c r="O39" s="79"/>
      <c r="P39" s="67"/>
      <c r="Q39" s="87"/>
      <c r="R39" s="81"/>
      <c r="T39" s="619"/>
      <c r="U39" s="89">
        <v>230</v>
      </c>
      <c r="V39" s="58">
        <v>16</v>
      </c>
      <c r="W39" s="61"/>
      <c r="X39" s="79"/>
      <c r="Y39" s="67"/>
      <c r="Z39" s="87"/>
      <c r="AA39" s="81"/>
      <c r="AC39" s="517"/>
      <c r="AD39" s="172">
        <v>230</v>
      </c>
      <c r="AE39" s="128">
        <v>16</v>
      </c>
      <c r="AF39" s="129"/>
      <c r="AG39" s="134"/>
      <c r="AH39" s="131"/>
      <c r="AI39" s="132"/>
      <c r="AJ39" s="149"/>
    </row>
    <row r="40" spans="1:36">
      <c r="A40" s="3"/>
      <c r="B40" s="619"/>
      <c r="C40" s="89">
        <v>350</v>
      </c>
      <c r="D40" s="58">
        <v>16</v>
      </c>
      <c r="E40" s="61"/>
      <c r="F40" s="79"/>
      <c r="G40" s="67"/>
      <c r="H40" s="87"/>
      <c r="I40" s="81"/>
      <c r="K40" s="619"/>
      <c r="L40" s="89">
        <v>350</v>
      </c>
      <c r="M40" s="58">
        <v>16</v>
      </c>
      <c r="N40" s="61"/>
      <c r="O40" s="79"/>
      <c r="P40" s="67"/>
      <c r="Q40" s="87"/>
      <c r="R40" s="81"/>
      <c r="T40" s="619"/>
      <c r="U40" s="89">
        <v>350</v>
      </c>
      <c r="V40" s="58">
        <v>16</v>
      </c>
      <c r="W40" s="61"/>
      <c r="X40" s="79"/>
      <c r="Y40" s="67"/>
      <c r="Z40" s="87"/>
      <c r="AA40" s="81"/>
      <c r="AC40" s="517"/>
      <c r="AD40" s="172">
        <v>350</v>
      </c>
      <c r="AE40" s="128">
        <v>16</v>
      </c>
      <c r="AF40" s="129"/>
      <c r="AG40" s="134"/>
      <c r="AH40" s="131"/>
      <c r="AI40" s="132"/>
      <c r="AJ40" s="149"/>
    </row>
    <row r="41" spans="1:36">
      <c r="A41" s="51"/>
      <c r="B41" s="619"/>
      <c r="C41" s="89">
        <v>880</v>
      </c>
      <c r="D41" s="58">
        <v>16</v>
      </c>
      <c r="E41" s="61"/>
      <c r="F41" s="79"/>
      <c r="G41" s="67"/>
      <c r="H41" s="87"/>
      <c r="I41" s="81"/>
      <c r="K41" s="619"/>
      <c r="L41" s="89">
        <v>880</v>
      </c>
      <c r="M41" s="58">
        <v>16</v>
      </c>
      <c r="N41" s="61"/>
      <c r="O41" s="79"/>
      <c r="P41" s="67"/>
      <c r="Q41" s="87"/>
      <c r="R41" s="81"/>
      <c r="T41" s="619"/>
      <c r="U41" s="89">
        <v>880</v>
      </c>
      <c r="V41" s="58">
        <v>16</v>
      </c>
      <c r="W41" s="61"/>
      <c r="X41" s="79"/>
      <c r="Y41" s="67"/>
      <c r="Z41" s="87"/>
      <c r="AA41" s="81"/>
      <c r="AC41" s="517"/>
      <c r="AD41" s="172">
        <v>880</v>
      </c>
      <c r="AE41" s="128">
        <v>16</v>
      </c>
      <c r="AF41" s="129"/>
      <c r="AG41" s="134"/>
      <c r="AH41" s="131"/>
      <c r="AI41" s="132"/>
      <c r="AJ41" s="149"/>
    </row>
    <row r="42" spans="1:36">
      <c r="A42" s="51"/>
      <c r="B42" s="619"/>
      <c r="C42" s="89">
        <v>1000</v>
      </c>
      <c r="D42" s="58">
        <v>16</v>
      </c>
      <c r="E42" s="61"/>
      <c r="F42" s="79"/>
      <c r="G42" s="67"/>
      <c r="H42" s="87"/>
      <c r="I42" s="81"/>
      <c r="K42" s="619"/>
      <c r="L42" s="89">
        <v>1000</v>
      </c>
      <c r="M42" s="58">
        <v>16</v>
      </c>
      <c r="N42" s="61"/>
      <c r="O42" s="79"/>
      <c r="P42" s="67"/>
      <c r="Q42" s="87"/>
      <c r="R42" s="81"/>
      <c r="T42" s="619"/>
      <c r="U42" s="89">
        <v>1000</v>
      </c>
      <c r="V42" s="58">
        <v>16</v>
      </c>
      <c r="W42" s="61"/>
      <c r="X42" s="79"/>
      <c r="Y42" s="67"/>
      <c r="Z42" s="87"/>
      <c r="AA42" s="81"/>
      <c r="AC42" s="517"/>
      <c r="AD42" s="172">
        <v>1000</v>
      </c>
      <c r="AE42" s="128">
        <v>16</v>
      </c>
      <c r="AF42" s="129"/>
      <c r="AG42" s="134"/>
      <c r="AH42" s="131"/>
      <c r="AI42" s="132"/>
      <c r="AJ42" s="149"/>
    </row>
    <row r="43" spans="1:36">
      <c r="A43" s="3"/>
      <c r="B43" s="619"/>
      <c r="C43" s="89">
        <v>430</v>
      </c>
      <c r="D43" s="58">
        <v>16</v>
      </c>
      <c r="E43" s="61"/>
      <c r="F43" s="79"/>
      <c r="G43" s="67"/>
      <c r="H43" s="87"/>
      <c r="I43" s="81"/>
      <c r="K43" s="619"/>
      <c r="L43" s="89"/>
      <c r="M43" s="58"/>
      <c r="N43" s="61"/>
      <c r="O43" s="79"/>
      <c r="P43" s="67"/>
      <c r="Q43" s="87"/>
      <c r="R43" s="81"/>
      <c r="T43" s="619"/>
      <c r="U43" s="89"/>
      <c r="V43" s="58"/>
      <c r="W43" s="61"/>
      <c r="X43" s="79"/>
      <c r="Y43" s="67"/>
      <c r="Z43" s="87"/>
      <c r="AA43" s="81"/>
      <c r="AC43" s="517"/>
      <c r="AD43" s="172"/>
      <c r="AE43" s="128"/>
      <c r="AF43" s="129"/>
      <c r="AG43" s="134"/>
      <c r="AH43" s="131"/>
      <c r="AI43" s="132"/>
      <c r="AJ43" s="149"/>
    </row>
    <row r="44" spans="1:36" ht="15.75" thickBot="1">
      <c r="A44" s="3"/>
      <c r="B44" s="619"/>
      <c r="C44" s="89">
        <v>550</v>
      </c>
      <c r="D44" s="59">
        <v>16</v>
      </c>
      <c r="E44" s="62"/>
      <c r="F44" s="73"/>
      <c r="G44" s="68"/>
      <c r="H44" s="123"/>
      <c r="I44" s="82"/>
      <c r="K44" s="619"/>
      <c r="L44" s="89"/>
      <c r="M44" s="59"/>
      <c r="N44" s="62"/>
      <c r="O44" s="73"/>
      <c r="P44" s="68"/>
      <c r="Q44" s="123"/>
      <c r="R44" s="82"/>
      <c r="T44" s="619"/>
      <c r="U44" s="89"/>
      <c r="V44" s="59"/>
      <c r="W44" s="62"/>
      <c r="X44" s="73"/>
      <c r="Y44" s="68"/>
      <c r="Z44" s="123"/>
      <c r="AA44" s="82"/>
      <c r="AC44" s="518"/>
      <c r="AD44" s="173"/>
      <c r="AE44" s="157"/>
      <c r="AF44" s="158"/>
      <c r="AG44" s="164"/>
      <c r="AH44" s="160"/>
      <c r="AI44" s="161"/>
      <c r="AJ44" s="176"/>
    </row>
    <row r="45" spans="1:36">
      <c r="A45" s="3"/>
      <c r="B45" s="618" t="s">
        <v>69</v>
      </c>
      <c r="C45" s="69">
        <v>125</v>
      </c>
      <c r="D45" s="58">
        <v>6</v>
      </c>
      <c r="E45" s="61"/>
      <c r="F45" s="79"/>
      <c r="G45" s="67"/>
      <c r="H45" s="87"/>
      <c r="I45" s="81" t="s">
        <v>163</v>
      </c>
      <c r="K45" s="618" t="s">
        <v>69</v>
      </c>
      <c r="L45" s="69" t="s">
        <v>214</v>
      </c>
      <c r="M45" s="58" t="s">
        <v>214</v>
      </c>
      <c r="N45" s="61"/>
      <c r="O45" s="79"/>
      <c r="P45" s="67"/>
      <c r="Q45" s="87"/>
      <c r="R45" s="81" t="s">
        <v>212</v>
      </c>
      <c r="T45" s="618" t="s">
        <v>69</v>
      </c>
      <c r="U45" s="69">
        <v>125</v>
      </c>
      <c r="V45" s="58">
        <v>6</v>
      </c>
      <c r="W45" s="61"/>
      <c r="X45" s="79"/>
      <c r="Y45" s="67"/>
      <c r="Z45" s="87"/>
      <c r="AA45" s="81" t="s">
        <v>160</v>
      </c>
      <c r="AC45" s="618" t="s">
        <v>69</v>
      </c>
      <c r="AD45" s="141" t="s">
        <v>214</v>
      </c>
      <c r="AE45" s="142" t="s">
        <v>214</v>
      </c>
      <c r="AF45" s="143"/>
      <c r="AG45" s="165"/>
      <c r="AH45" s="145"/>
      <c r="AI45" s="146"/>
      <c r="AJ45" s="147" t="s">
        <v>213</v>
      </c>
    </row>
    <row r="46" spans="1:36">
      <c r="A46" s="3"/>
      <c r="B46" s="619"/>
      <c r="C46" s="70">
        <v>275</v>
      </c>
      <c r="D46" s="58">
        <v>6</v>
      </c>
      <c r="E46" s="61"/>
      <c r="F46" s="79"/>
      <c r="G46" s="67"/>
      <c r="H46" s="87"/>
      <c r="I46" s="81" t="s">
        <v>163</v>
      </c>
      <c r="K46" s="619"/>
      <c r="L46" s="70" t="s">
        <v>214</v>
      </c>
      <c r="M46" s="58" t="s">
        <v>214</v>
      </c>
      <c r="N46" s="61"/>
      <c r="O46" s="79"/>
      <c r="P46" s="67"/>
      <c r="Q46" s="87"/>
      <c r="R46" s="81" t="s">
        <v>213</v>
      </c>
      <c r="T46" s="619"/>
      <c r="U46" s="70">
        <v>275</v>
      </c>
      <c r="V46" s="58">
        <v>6</v>
      </c>
      <c r="W46" s="61"/>
      <c r="X46" s="79"/>
      <c r="Y46" s="67"/>
      <c r="Z46" s="87"/>
      <c r="AA46" s="81" t="s">
        <v>160</v>
      </c>
      <c r="AC46" s="619"/>
      <c r="AD46" s="148" t="s">
        <v>214</v>
      </c>
      <c r="AE46" s="128" t="s">
        <v>214</v>
      </c>
      <c r="AF46" s="129"/>
      <c r="AG46" s="134"/>
      <c r="AH46" s="131"/>
      <c r="AI46" s="132"/>
      <c r="AJ46" s="149" t="s">
        <v>212</v>
      </c>
    </row>
    <row r="47" spans="1:36">
      <c r="A47" s="3"/>
      <c r="B47" s="619"/>
      <c r="C47" s="121"/>
      <c r="D47" s="120"/>
      <c r="E47" s="61"/>
      <c r="F47" s="79"/>
      <c r="G47" s="67"/>
      <c r="H47" s="87"/>
      <c r="I47" s="81"/>
      <c r="K47" s="619"/>
      <c r="L47" s="121"/>
      <c r="M47" s="120"/>
      <c r="N47" s="61"/>
      <c r="O47" s="79"/>
      <c r="P47" s="67"/>
      <c r="Q47" s="87"/>
      <c r="R47" s="81" t="s">
        <v>212</v>
      </c>
      <c r="T47" s="619"/>
      <c r="U47" s="121"/>
      <c r="V47" s="120"/>
      <c r="W47" s="61"/>
      <c r="X47" s="79"/>
      <c r="Y47" s="67"/>
      <c r="Z47" s="87"/>
      <c r="AA47" s="81"/>
      <c r="AC47" s="619"/>
      <c r="AD47" s="166"/>
      <c r="AE47" s="135"/>
      <c r="AF47" s="129"/>
      <c r="AG47" s="134"/>
      <c r="AH47" s="131"/>
      <c r="AI47" s="132"/>
      <c r="AJ47" s="149" t="s">
        <v>213</v>
      </c>
    </row>
    <row r="48" spans="1:36">
      <c r="B48" s="619"/>
      <c r="C48" s="121"/>
      <c r="D48" s="120"/>
      <c r="E48" s="61"/>
      <c r="F48" s="79"/>
      <c r="G48" s="67"/>
      <c r="H48" s="87"/>
      <c r="I48" s="81"/>
      <c r="K48" s="619"/>
      <c r="L48" s="121"/>
      <c r="M48" s="120"/>
      <c r="N48" s="61"/>
      <c r="O48" s="79"/>
      <c r="P48" s="67"/>
      <c r="Q48" s="87"/>
      <c r="R48" s="81" t="s">
        <v>213</v>
      </c>
      <c r="T48" s="619"/>
      <c r="U48" s="121"/>
      <c r="V48" s="120"/>
      <c r="W48" s="61"/>
      <c r="X48" s="79"/>
      <c r="Y48" s="67"/>
      <c r="Z48" s="87"/>
      <c r="AA48" s="81"/>
      <c r="AC48" s="619"/>
      <c r="AD48" s="166"/>
      <c r="AE48" s="135"/>
      <c r="AF48" s="129"/>
      <c r="AG48" s="134"/>
      <c r="AH48" s="131"/>
      <c r="AI48" s="132"/>
      <c r="AJ48" s="149" t="s">
        <v>212</v>
      </c>
    </row>
    <row r="49" spans="2:36">
      <c r="B49" s="619"/>
      <c r="C49" s="121"/>
      <c r="D49" s="120"/>
      <c r="E49" s="61"/>
      <c r="F49" s="79"/>
      <c r="G49" s="67"/>
      <c r="H49" s="87"/>
      <c r="I49" s="81"/>
      <c r="K49" s="619"/>
      <c r="L49" s="121"/>
      <c r="M49" s="120"/>
      <c r="N49" s="61"/>
      <c r="O49" s="79"/>
      <c r="P49" s="67"/>
      <c r="Q49" s="87"/>
      <c r="R49" s="81"/>
      <c r="T49" s="619"/>
      <c r="U49" s="121"/>
      <c r="V49" s="120"/>
      <c r="W49" s="61"/>
      <c r="X49" s="79"/>
      <c r="Y49" s="67"/>
      <c r="Z49" s="87"/>
      <c r="AA49" s="81"/>
      <c r="AC49" s="619"/>
      <c r="AD49" s="166"/>
      <c r="AE49" s="135"/>
      <c r="AF49" s="129"/>
      <c r="AG49" s="134"/>
      <c r="AH49" s="131"/>
      <c r="AI49" s="132"/>
      <c r="AJ49" s="149"/>
    </row>
    <row r="50" spans="2:36">
      <c r="B50" s="619"/>
      <c r="C50" s="121"/>
      <c r="D50" s="120"/>
      <c r="E50" s="61"/>
      <c r="F50" s="79"/>
      <c r="G50" s="67"/>
      <c r="H50" s="87"/>
      <c r="I50" s="81"/>
      <c r="K50" s="619"/>
      <c r="L50" s="121"/>
      <c r="M50" s="120"/>
      <c r="N50" s="61"/>
      <c r="O50" s="79"/>
      <c r="P50" s="67"/>
      <c r="Q50" s="87"/>
      <c r="R50" s="81"/>
      <c r="T50" s="619"/>
      <c r="U50" s="121"/>
      <c r="V50" s="120"/>
      <c r="W50" s="61"/>
      <c r="X50" s="79"/>
      <c r="Y50" s="67"/>
      <c r="Z50" s="87"/>
      <c r="AA50" s="81"/>
      <c r="AC50" s="619"/>
      <c r="AD50" s="166"/>
      <c r="AE50" s="135"/>
      <c r="AF50" s="129"/>
      <c r="AG50" s="134"/>
      <c r="AH50" s="131"/>
      <c r="AI50" s="132"/>
      <c r="AJ50" s="149"/>
    </row>
    <row r="51" spans="2:36">
      <c r="B51" s="619"/>
      <c r="C51" s="121"/>
      <c r="D51" s="120"/>
      <c r="E51" s="61"/>
      <c r="F51" s="79"/>
      <c r="G51" s="67"/>
      <c r="H51" s="87"/>
      <c r="I51" s="81"/>
      <c r="K51" s="619"/>
      <c r="L51" s="121"/>
      <c r="M51" s="120"/>
      <c r="N51" s="61"/>
      <c r="O51" s="79"/>
      <c r="P51" s="67"/>
      <c r="Q51" s="87"/>
      <c r="R51" s="81"/>
      <c r="T51" s="619"/>
      <c r="U51" s="121"/>
      <c r="V51" s="120"/>
      <c r="W51" s="61"/>
      <c r="X51" s="79"/>
      <c r="Y51" s="67"/>
      <c r="Z51" s="87"/>
      <c r="AA51" s="81"/>
      <c r="AC51" s="619"/>
      <c r="AD51" s="166"/>
      <c r="AE51" s="135"/>
      <c r="AF51" s="129"/>
      <c r="AG51" s="134"/>
      <c r="AH51" s="131"/>
      <c r="AI51" s="132"/>
      <c r="AJ51" s="149"/>
    </row>
    <row r="52" spans="2:36" ht="15.75" thickBot="1">
      <c r="B52" s="620"/>
      <c r="C52" s="122"/>
      <c r="D52" s="124"/>
      <c r="E52" s="62"/>
      <c r="F52" s="73"/>
      <c r="G52" s="68"/>
      <c r="H52" s="123"/>
      <c r="I52" s="82"/>
      <c r="K52" s="620"/>
      <c r="L52" s="122"/>
      <c r="M52" s="124"/>
      <c r="N52" s="62"/>
      <c r="O52" s="73"/>
      <c r="P52" s="68"/>
      <c r="Q52" s="123"/>
      <c r="R52" s="82"/>
      <c r="T52" s="620"/>
      <c r="U52" s="122"/>
      <c r="V52" s="124"/>
      <c r="W52" s="62"/>
      <c r="X52" s="73"/>
      <c r="Y52" s="68"/>
      <c r="Z52" s="123"/>
      <c r="AA52" s="82"/>
      <c r="AC52" s="620"/>
      <c r="AD52" s="167"/>
      <c r="AE52" s="168"/>
      <c r="AF52" s="152"/>
      <c r="AG52" s="169"/>
      <c r="AH52" s="154"/>
      <c r="AI52" s="155"/>
      <c r="AJ52" s="156"/>
    </row>
    <row r="53" spans="2:36">
      <c r="B53" s="3"/>
    </row>
    <row r="54" spans="2:36">
      <c r="B54" s="3"/>
    </row>
    <row r="55" spans="2:36" ht="15.75" thickBot="1">
      <c r="B55" s="3"/>
    </row>
    <row r="56" spans="2:36" ht="15.75" thickBot="1">
      <c r="B56" s="621" t="s">
        <v>23</v>
      </c>
      <c r="C56" s="622"/>
      <c r="D56" s="548"/>
      <c r="E56" s="548"/>
      <c r="F56" s="548"/>
      <c r="G56" s="548"/>
      <c r="H56" s="548"/>
      <c r="I56" s="549"/>
      <c r="K56" s="621" t="s">
        <v>24</v>
      </c>
      <c r="L56" s="622"/>
      <c r="M56" s="548"/>
      <c r="N56" s="548"/>
      <c r="O56" s="548"/>
      <c r="P56" s="548"/>
      <c r="Q56" s="548"/>
      <c r="R56" s="549"/>
      <c r="T56" s="621" t="s">
        <v>82</v>
      </c>
      <c r="U56" s="622"/>
      <c r="V56" s="548"/>
      <c r="W56" s="548"/>
      <c r="X56" s="548"/>
      <c r="Y56" s="548"/>
      <c r="Z56" s="548"/>
      <c r="AA56" s="549"/>
      <c r="AC56" s="621" t="s">
        <v>25</v>
      </c>
      <c r="AD56" s="622"/>
      <c r="AE56" s="548"/>
      <c r="AF56" s="548"/>
      <c r="AG56" s="548"/>
      <c r="AH56" s="548"/>
      <c r="AI56" s="548"/>
      <c r="AJ56" s="549"/>
    </row>
    <row r="57" spans="2:36" ht="15.75" thickBot="1">
      <c r="B57" s="115" t="s">
        <v>158</v>
      </c>
      <c r="C57" s="69" t="s">
        <v>145</v>
      </c>
      <c r="D57" s="118" t="s">
        <v>147</v>
      </c>
      <c r="E57" s="61" t="s">
        <v>150</v>
      </c>
      <c r="F57" s="79" t="s">
        <v>146</v>
      </c>
      <c r="G57" s="126" t="s">
        <v>148</v>
      </c>
      <c r="H57" s="127" t="s">
        <v>156</v>
      </c>
      <c r="I57" s="80" t="s">
        <v>159</v>
      </c>
      <c r="K57" s="115" t="s">
        <v>158</v>
      </c>
      <c r="L57" s="69" t="s">
        <v>145</v>
      </c>
      <c r="M57" s="118" t="s">
        <v>147</v>
      </c>
      <c r="N57" s="61" t="s">
        <v>150</v>
      </c>
      <c r="O57" s="79" t="s">
        <v>146</v>
      </c>
      <c r="P57" s="126" t="s">
        <v>148</v>
      </c>
      <c r="Q57" s="127" t="s">
        <v>156</v>
      </c>
      <c r="R57" s="80" t="s">
        <v>159</v>
      </c>
      <c r="T57" s="115" t="s">
        <v>158</v>
      </c>
      <c r="U57" s="69" t="s">
        <v>145</v>
      </c>
      <c r="V57" s="118" t="s">
        <v>147</v>
      </c>
      <c r="W57" s="61" t="s">
        <v>150</v>
      </c>
      <c r="X57" s="79" t="s">
        <v>146</v>
      </c>
      <c r="Y57" s="126" t="s">
        <v>148</v>
      </c>
      <c r="Z57" s="127" t="s">
        <v>156</v>
      </c>
      <c r="AA57" s="80" t="s">
        <v>159</v>
      </c>
      <c r="AC57" s="115" t="s">
        <v>158</v>
      </c>
      <c r="AD57" s="69" t="s">
        <v>221</v>
      </c>
      <c r="AE57" s="118" t="s">
        <v>147</v>
      </c>
      <c r="AF57" s="61" t="s">
        <v>150</v>
      </c>
      <c r="AG57" s="79" t="s">
        <v>146</v>
      </c>
      <c r="AH57" s="126" t="s">
        <v>148</v>
      </c>
      <c r="AI57" s="127" t="s">
        <v>219</v>
      </c>
      <c r="AJ57" s="80" t="s">
        <v>159</v>
      </c>
    </row>
    <row r="58" spans="2:36">
      <c r="B58" s="618" t="s">
        <v>72</v>
      </c>
      <c r="C58" s="141">
        <v>236</v>
      </c>
      <c r="D58" s="142">
        <v>16</v>
      </c>
      <c r="E58" s="143"/>
      <c r="F58" s="144" t="s">
        <v>154</v>
      </c>
      <c r="G58" s="145">
        <v>60</v>
      </c>
      <c r="H58" s="146"/>
      <c r="I58" s="147"/>
      <c r="K58" s="618" t="s">
        <v>72</v>
      </c>
      <c r="L58" s="141">
        <v>236</v>
      </c>
      <c r="M58" s="142">
        <v>16</v>
      </c>
      <c r="N58" s="143"/>
      <c r="O58" s="144" t="s">
        <v>154</v>
      </c>
      <c r="P58" s="145">
        <v>60</v>
      </c>
      <c r="Q58" s="146"/>
      <c r="R58" s="147"/>
      <c r="T58" s="618" t="s">
        <v>72</v>
      </c>
      <c r="U58" s="141">
        <v>236</v>
      </c>
      <c r="V58" s="142">
        <v>16</v>
      </c>
      <c r="W58" s="143"/>
      <c r="X58" s="144" t="s">
        <v>154</v>
      </c>
      <c r="Y58" s="145">
        <v>60</v>
      </c>
      <c r="Z58" s="146"/>
      <c r="AA58" s="147"/>
      <c r="AC58" s="618" t="s">
        <v>72</v>
      </c>
      <c r="AD58" s="141">
        <v>257</v>
      </c>
      <c r="AE58" s="142">
        <v>16</v>
      </c>
      <c r="AF58" s="143"/>
      <c r="AG58" s="144" t="s">
        <v>154</v>
      </c>
      <c r="AH58" s="145"/>
      <c r="AI58" s="146"/>
      <c r="AJ58" s="147"/>
    </row>
    <row r="59" spans="2:36">
      <c r="B59" s="619"/>
      <c r="C59" s="148">
        <v>356</v>
      </c>
      <c r="D59" s="128">
        <v>16</v>
      </c>
      <c r="E59" s="129"/>
      <c r="F59" s="130" t="s">
        <v>211</v>
      </c>
      <c r="G59" s="131"/>
      <c r="H59" s="132"/>
      <c r="I59" s="149"/>
      <c r="K59" s="619"/>
      <c r="L59" s="148">
        <v>356</v>
      </c>
      <c r="M59" s="128">
        <v>16</v>
      </c>
      <c r="N59" s="129"/>
      <c r="O59" s="130" t="s">
        <v>211</v>
      </c>
      <c r="P59" s="131"/>
      <c r="Q59" s="132"/>
      <c r="R59" s="149"/>
      <c r="T59" s="619"/>
      <c r="U59" s="148">
        <v>356</v>
      </c>
      <c r="V59" s="128">
        <v>16</v>
      </c>
      <c r="W59" s="129"/>
      <c r="X59" s="130" t="s">
        <v>211</v>
      </c>
      <c r="Y59" s="131"/>
      <c r="Z59" s="132"/>
      <c r="AA59" s="149"/>
      <c r="AC59" s="619"/>
      <c r="AD59" s="148">
        <v>377</v>
      </c>
      <c r="AE59" s="128">
        <v>16</v>
      </c>
      <c r="AF59" s="129"/>
      <c r="AG59" s="130" t="s">
        <v>211</v>
      </c>
      <c r="AH59" s="131"/>
      <c r="AI59" s="132"/>
      <c r="AJ59" s="149"/>
    </row>
    <row r="60" spans="2:36">
      <c r="B60" s="619"/>
      <c r="C60" s="148">
        <v>886</v>
      </c>
      <c r="D60" s="128">
        <v>16</v>
      </c>
      <c r="E60" s="129"/>
      <c r="F60" s="133"/>
      <c r="G60" s="131"/>
      <c r="H60" s="132"/>
      <c r="I60" s="149"/>
      <c r="K60" s="619"/>
      <c r="L60" s="148">
        <v>886</v>
      </c>
      <c r="M60" s="128">
        <v>16</v>
      </c>
      <c r="N60" s="129"/>
      <c r="O60" s="133"/>
      <c r="P60" s="131"/>
      <c r="Q60" s="132"/>
      <c r="R60" s="149"/>
      <c r="T60" s="619"/>
      <c r="U60" s="148">
        <v>886</v>
      </c>
      <c r="V60" s="128">
        <v>16</v>
      </c>
      <c r="W60" s="129"/>
      <c r="X60" s="133"/>
      <c r="Y60" s="131"/>
      <c r="Z60" s="132"/>
      <c r="AA60" s="149"/>
      <c r="AC60" s="619"/>
      <c r="AD60" s="148">
        <v>857</v>
      </c>
      <c r="AE60" s="128">
        <v>16</v>
      </c>
      <c r="AF60" s="129"/>
      <c r="AG60" s="133" t="s">
        <v>75</v>
      </c>
      <c r="AH60" s="131"/>
      <c r="AI60" s="132"/>
      <c r="AJ60" s="149"/>
    </row>
    <row r="61" spans="2:36">
      <c r="B61" s="619"/>
      <c r="C61" s="148">
        <v>1006</v>
      </c>
      <c r="D61" s="128">
        <v>16</v>
      </c>
      <c r="E61" s="129"/>
      <c r="F61" s="133"/>
      <c r="G61" s="131"/>
      <c r="H61" s="132"/>
      <c r="I61" s="149"/>
      <c r="K61" s="619"/>
      <c r="L61" s="148">
        <v>1006</v>
      </c>
      <c r="M61" s="128">
        <v>16</v>
      </c>
      <c r="N61" s="129"/>
      <c r="O61" s="133"/>
      <c r="P61" s="131"/>
      <c r="Q61" s="132"/>
      <c r="R61" s="149"/>
      <c r="T61" s="619"/>
      <c r="U61" s="148">
        <v>1006</v>
      </c>
      <c r="V61" s="128">
        <v>16</v>
      </c>
      <c r="W61" s="129"/>
      <c r="X61" s="133"/>
      <c r="Y61" s="131"/>
      <c r="Z61" s="132"/>
      <c r="AA61" s="149"/>
      <c r="AC61" s="619"/>
      <c r="AD61" s="148">
        <v>977</v>
      </c>
      <c r="AE61" s="128">
        <v>16</v>
      </c>
      <c r="AF61" s="129"/>
      <c r="AG61" s="133" t="s">
        <v>218</v>
      </c>
      <c r="AH61" s="131"/>
      <c r="AI61" s="132"/>
      <c r="AJ61" s="149"/>
    </row>
    <row r="62" spans="2:36">
      <c r="B62" s="619"/>
      <c r="C62" s="148"/>
      <c r="D62" s="128"/>
      <c r="E62" s="129"/>
      <c r="F62" s="133"/>
      <c r="G62" s="131"/>
      <c r="H62" s="132"/>
      <c r="I62" s="149"/>
      <c r="K62" s="619"/>
      <c r="L62" s="148"/>
      <c r="M62" s="128"/>
      <c r="N62" s="129"/>
      <c r="O62" s="133"/>
      <c r="P62" s="131"/>
      <c r="Q62" s="132"/>
      <c r="R62" s="149"/>
      <c r="T62" s="619"/>
      <c r="U62" s="148"/>
      <c r="V62" s="128"/>
      <c r="W62" s="129"/>
      <c r="X62" s="133"/>
      <c r="Y62" s="131"/>
      <c r="Z62" s="132"/>
      <c r="AA62" s="149"/>
      <c r="AC62" s="619"/>
      <c r="AD62" s="148"/>
      <c r="AE62" s="128"/>
      <c r="AF62" s="129"/>
      <c r="AG62" s="133"/>
      <c r="AH62" s="131"/>
      <c r="AI62" s="132"/>
      <c r="AJ62" s="149"/>
    </row>
    <row r="63" spans="2:36">
      <c r="B63" s="619"/>
      <c r="C63" s="148"/>
      <c r="D63" s="128"/>
      <c r="E63" s="129"/>
      <c r="F63" s="133"/>
      <c r="G63" s="131"/>
      <c r="H63" s="132"/>
      <c r="I63" s="149"/>
      <c r="K63" s="619"/>
      <c r="L63" s="148"/>
      <c r="M63" s="128"/>
      <c r="N63" s="129"/>
      <c r="O63" s="133"/>
      <c r="P63" s="131"/>
      <c r="Q63" s="132"/>
      <c r="R63" s="149"/>
      <c r="T63" s="619"/>
      <c r="U63" s="148"/>
      <c r="V63" s="128"/>
      <c r="W63" s="129"/>
      <c r="X63" s="133"/>
      <c r="Y63" s="131"/>
      <c r="Z63" s="132"/>
      <c r="AA63" s="149"/>
      <c r="AC63" s="619"/>
      <c r="AD63" s="148"/>
      <c r="AE63" s="128"/>
      <c r="AF63" s="129"/>
      <c r="AG63" s="133"/>
      <c r="AH63" s="131"/>
      <c r="AI63" s="132"/>
      <c r="AJ63" s="149"/>
    </row>
    <row r="64" spans="2:36">
      <c r="B64" s="619"/>
      <c r="C64" s="148"/>
      <c r="D64" s="128"/>
      <c r="E64" s="129"/>
      <c r="F64" s="133"/>
      <c r="G64" s="131"/>
      <c r="H64" s="132"/>
      <c r="I64" s="149"/>
      <c r="K64" s="619"/>
      <c r="L64" s="148"/>
      <c r="M64" s="128"/>
      <c r="N64" s="129"/>
      <c r="O64" s="133"/>
      <c r="P64" s="131"/>
      <c r="Q64" s="132"/>
      <c r="R64" s="149"/>
      <c r="T64" s="619"/>
      <c r="U64" s="148"/>
      <c r="V64" s="128"/>
      <c r="W64" s="129"/>
      <c r="X64" s="133"/>
      <c r="Y64" s="131"/>
      <c r="Z64" s="132"/>
      <c r="AA64" s="149"/>
      <c r="AC64" s="619"/>
      <c r="AD64" s="148"/>
      <c r="AE64" s="128"/>
      <c r="AF64" s="129"/>
      <c r="AG64" s="133"/>
      <c r="AH64" s="131"/>
      <c r="AI64" s="132"/>
      <c r="AJ64" s="149"/>
    </row>
    <row r="65" spans="2:36" ht="15.75" thickBot="1">
      <c r="B65" s="619"/>
      <c r="C65" s="150"/>
      <c r="D65" s="151"/>
      <c r="E65" s="152"/>
      <c r="F65" s="153"/>
      <c r="G65" s="154"/>
      <c r="H65" s="155"/>
      <c r="I65" s="156"/>
      <c r="K65" s="619"/>
      <c r="L65" s="150"/>
      <c r="M65" s="151"/>
      <c r="N65" s="152"/>
      <c r="O65" s="153"/>
      <c r="P65" s="154"/>
      <c r="Q65" s="155"/>
      <c r="R65" s="156"/>
      <c r="T65" s="619"/>
      <c r="U65" s="150"/>
      <c r="V65" s="151"/>
      <c r="W65" s="152"/>
      <c r="X65" s="153"/>
      <c r="Y65" s="154"/>
      <c r="Z65" s="155"/>
      <c r="AA65" s="156"/>
      <c r="AC65" s="619"/>
      <c r="AD65" s="150"/>
      <c r="AE65" s="151"/>
      <c r="AF65" s="152"/>
      <c r="AG65" s="153"/>
      <c r="AH65" s="154"/>
      <c r="AI65" s="155"/>
      <c r="AJ65" s="156"/>
    </row>
    <row r="66" spans="2:36">
      <c r="B66" s="618" t="s">
        <v>149</v>
      </c>
      <c r="C66" s="141">
        <v>150</v>
      </c>
      <c r="D66" s="142">
        <v>25</v>
      </c>
      <c r="E66" s="143">
        <v>0</v>
      </c>
      <c r="F66" s="144" t="s">
        <v>154</v>
      </c>
      <c r="G66" s="145"/>
      <c r="H66" s="146"/>
      <c r="I66" s="147"/>
      <c r="K66" s="618" t="s">
        <v>149</v>
      </c>
      <c r="L66" s="141">
        <v>150</v>
      </c>
      <c r="M66" s="142">
        <v>12</v>
      </c>
      <c r="N66" s="143" t="s">
        <v>209</v>
      </c>
      <c r="O66" s="144" t="s">
        <v>154</v>
      </c>
      <c r="P66" s="145"/>
      <c r="Q66" s="146"/>
      <c r="R66" s="147"/>
      <c r="T66" s="618" t="s">
        <v>149</v>
      </c>
      <c r="U66" s="141">
        <v>150</v>
      </c>
      <c r="V66" s="142">
        <v>12</v>
      </c>
      <c r="W66" s="143" t="s">
        <v>209</v>
      </c>
      <c r="X66" s="144" t="s">
        <v>154</v>
      </c>
      <c r="Y66" s="145"/>
      <c r="Z66" s="146"/>
      <c r="AA66" s="147"/>
      <c r="AC66" s="618" t="s">
        <v>149</v>
      </c>
      <c r="AD66" s="141">
        <v>145</v>
      </c>
      <c r="AE66" s="142">
        <v>25</v>
      </c>
      <c r="AF66" s="143"/>
      <c r="AG66" s="144" t="s">
        <v>154</v>
      </c>
      <c r="AH66" s="145"/>
      <c r="AI66" s="146" t="s">
        <v>220</v>
      </c>
      <c r="AJ66" s="147"/>
    </row>
    <row r="67" spans="2:36">
      <c r="B67" s="619"/>
      <c r="C67" s="148">
        <v>350</v>
      </c>
      <c r="D67" s="128">
        <v>12</v>
      </c>
      <c r="E67" s="129" t="s">
        <v>151</v>
      </c>
      <c r="F67" s="130" t="s">
        <v>211</v>
      </c>
      <c r="G67" s="131"/>
      <c r="H67" s="132"/>
      <c r="I67" s="149"/>
      <c r="K67" s="619"/>
      <c r="L67" s="148">
        <v>350</v>
      </c>
      <c r="M67" s="128">
        <v>12</v>
      </c>
      <c r="N67" s="129" t="s">
        <v>151</v>
      </c>
      <c r="O67" s="130" t="s">
        <v>211</v>
      </c>
      <c r="P67" s="131"/>
      <c r="Q67" s="132"/>
      <c r="R67" s="149"/>
      <c r="T67" s="619"/>
      <c r="U67" s="148">
        <v>350</v>
      </c>
      <c r="V67" s="128">
        <v>12</v>
      </c>
      <c r="W67" s="129" t="s">
        <v>151</v>
      </c>
      <c r="X67" s="130" t="s">
        <v>211</v>
      </c>
      <c r="Y67" s="131"/>
      <c r="Z67" s="132"/>
      <c r="AA67" s="149"/>
      <c r="AC67" s="619"/>
      <c r="AD67" s="148"/>
      <c r="AE67" s="128"/>
      <c r="AF67" s="129"/>
      <c r="AG67" s="130" t="s">
        <v>211</v>
      </c>
      <c r="AH67" s="131"/>
      <c r="AI67" s="132"/>
      <c r="AJ67" s="149"/>
    </row>
    <row r="68" spans="2:36">
      <c r="B68" s="619"/>
      <c r="C68" s="148">
        <v>1000</v>
      </c>
      <c r="D68" s="128">
        <v>12</v>
      </c>
      <c r="E68" s="129" t="s">
        <v>151</v>
      </c>
      <c r="F68" s="130"/>
      <c r="G68" s="131"/>
      <c r="H68" s="132"/>
      <c r="I68" s="149"/>
      <c r="K68" s="619"/>
      <c r="L68" s="148">
        <v>1000</v>
      </c>
      <c r="M68" s="128">
        <v>12</v>
      </c>
      <c r="N68" s="129" t="s">
        <v>151</v>
      </c>
      <c r="O68" s="130"/>
      <c r="P68" s="131"/>
      <c r="Q68" s="132"/>
      <c r="R68" s="149"/>
      <c r="T68" s="619"/>
      <c r="U68" s="148">
        <v>1000</v>
      </c>
      <c r="V68" s="128">
        <v>12</v>
      </c>
      <c r="W68" s="129" t="s">
        <v>151</v>
      </c>
      <c r="X68" s="130"/>
      <c r="Y68" s="131"/>
      <c r="Z68" s="132"/>
      <c r="AA68" s="149"/>
      <c r="AC68" s="619"/>
      <c r="AD68" s="148"/>
      <c r="AE68" s="128"/>
      <c r="AF68" s="129"/>
      <c r="AG68" s="130"/>
      <c r="AH68" s="131"/>
      <c r="AI68" s="132"/>
      <c r="AJ68" s="149"/>
    </row>
    <row r="69" spans="2:36">
      <c r="B69" s="619"/>
      <c r="C69" s="148"/>
      <c r="D69" s="128"/>
      <c r="E69" s="129"/>
      <c r="F69" s="130"/>
      <c r="G69" s="131"/>
      <c r="H69" s="132"/>
      <c r="I69" s="149"/>
      <c r="K69" s="619"/>
      <c r="L69" s="148"/>
      <c r="M69" s="128"/>
      <c r="N69" s="129"/>
      <c r="O69" s="130"/>
      <c r="P69" s="131"/>
      <c r="Q69" s="132"/>
      <c r="R69" s="149"/>
      <c r="T69" s="619"/>
      <c r="U69" s="148"/>
      <c r="V69" s="128"/>
      <c r="W69" s="129"/>
      <c r="X69" s="130"/>
      <c r="Y69" s="131"/>
      <c r="Z69" s="132"/>
      <c r="AA69" s="149"/>
      <c r="AC69" s="619"/>
      <c r="AD69" s="148"/>
      <c r="AE69" s="128"/>
      <c r="AF69" s="129"/>
      <c r="AG69" s="130"/>
      <c r="AH69" s="131"/>
      <c r="AI69" s="132"/>
      <c r="AJ69" s="149"/>
    </row>
    <row r="70" spans="2:36">
      <c r="B70" s="619"/>
      <c r="C70" s="148"/>
      <c r="D70" s="128"/>
      <c r="E70" s="129"/>
      <c r="F70" s="130"/>
      <c r="G70" s="131"/>
      <c r="H70" s="132"/>
      <c r="I70" s="149"/>
      <c r="K70" s="619"/>
      <c r="L70" s="148"/>
      <c r="M70" s="128"/>
      <c r="N70" s="129"/>
      <c r="O70" s="130"/>
      <c r="P70" s="131"/>
      <c r="Q70" s="132"/>
      <c r="R70" s="149"/>
      <c r="T70" s="619"/>
      <c r="U70" s="148"/>
      <c r="V70" s="128"/>
      <c r="W70" s="129"/>
      <c r="X70" s="130"/>
      <c r="Y70" s="131"/>
      <c r="Z70" s="132"/>
      <c r="AA70" s="149"/>
      <c r="AC70" s="619"/>
      <c r="AD70" s="148"/>
      <c r="AE70" s="128"/>
      <c r="AF70" s="129"/>
      <c r="AG70" s="130"/>
      <c r="AH70" s="131"/>
      <c r="AI70" s="132"/>
      <c r="AJ70" s="149"/>
    </row>
    <row r="71" spans="2:36">
      <c r="B71" s="619"/>
      <c r="C71" s="148"/>
      <c r="D71" s="128"/>
      <c r="E71" s="129"/>
      <c r="F71" s="130"/>
      <c r="G71" s="131"/>
      <c r="H71" s="132"/>
      <c r="I71" s="149"/>
      <c r="K71" s="619"/>
      <c r="L71" s="148"/>
      <c r="M71" s="128"/>
      <c r="N71" s="129"/>
      <c r="O71" s="130"/>
      <c r="P71" s="131"/>
      <c r="Q71" s="132"/>
      <c r="R71" s="149"/>
      <c r="T71" s="619"/>
      <c r="U71" s="148"/>
      <c r="V71" s="128"/>
      <c r="W71" s="129"/>
      <c r="X71" s="130"/>
      <c r="Y71" s="131"/>
      <c r="Z71" s="132"/>
      <c r="AA71" s="149"/>
      <c r="AC71" s="619"/>
      <c r="AD71" s="148"/>
      <c r="AE71" s="128"/>
      <c r="AF71" s="129"/>
      <c r="AG71" s="130"/>
      <c r="AH71" s="131"/>
      <c r="AI71" s="132"/>
      <c r="AJ71" s="149"/>
    </row>
    <row r="72" spans="2:36">
      <c r="B72" s="619"/>
      <c r="C72" s="148"/>
      <c r="D72" s="128"/>
      <c r="E72" s="129"/>
      <c r="F72" s="133"/>
      <c r="G72" s="131"/>
      <c r="H72" s="132"/>
      <c r="I72" s="149"/>
      <c r="K72" s="619"/>
      <c r="L72" s="148"/>
      <c r="M72" s="128"/>
      <c r="N72" s="129"/>
      <c r="O72" s="133"/>
      <c r="P72" s="131"/>
      <c r="Q72" s="132"/>
      <c r="R72" s="149"/>
      <c r="T72" s="619"/>
      <c r="U72" s="148"/>
      <c r="V72" s="128"/>
      <c r="W72" s="129"/>
      <c r="X72" s="133"/>
      <c r="Y72" s="131"/>
      <c r="Z72" s="132"/>
      <c r="AA72" s="149"/>
      <c r="AC72" s="619"/>
      <c r="AD72" s="148"/>
      <c r="AE72" s="128"/>
      <c r="AF72" s="129"/>
      <c r="AG72" s="133"/>
      <c r="AH72" s="131"/>
      <c r="AI72" s="132"/>
      <c r="AJ72" s="149"/>
    </row>
    <row r="73" spans="2:36" ht="15.75" thickBot="1">
      <c r="B73" s="620"/>
      <c r="C73" s="150"/>
      <c r="D73" s="151"/>
      <c r="E73" s="152"/>
      <c r="F73" s="153"/>
      <c r="G73" s="154"/>
      <c r="H73" s="155"/>
      <c r="I73" s="156"/>
      <c r="K73" s="620"/>
      <c r="L73" s="150"/>
      <c r="M73" s="151"/>
      <c r="N73" s="152"/>
      <c r="O73" s="153"/>
      <c r="P73" s="154"/>
      <c r="Q73" s="155"/>
      <c r="R73" s="156"/>
      <c r="T73" s="620"/>
      <c r="U73" s="150"/>
      <c r="V73" s="151"/>
      <c r="W73" s="152"/>
      <c r="X73" s="153"/>
      <c r="Y73" s="154"/>
      <c r="Z73" s="155"/>
      <c r="AA73" s="156"/>
      <c r="AC73" s="620"/>
      <c r="AD73" s="150"/>
      <c r="AE73" s="151"/>
      <c r="AF73" s="152"/>
      <c r="AG73" s="153"/>
      <c r="AH73" s="154"/>
      <c r="AI73" s="155"/>
      <c r="AJ73" s="156"/>
    </row>
    <row r="74" spans="2:36">
      <c r="B74" s="516" t="s">
        <v>63</v>
      </c>
      <c r="C74" s="174">
        <v>150</v>
      </c>
      <c r="D74" s="136">
        <v>11</v>
      </c>
      <c r="E74" s="137" t="s">
        <v>151</v>
      </c>
      <c r="F74" s="138" t="s">
        <v>154</v>
      </c>
      <c r="G74" s="139"/>
      <c r="H74" s="140"/>
      <c r="I74" s="175"/>
      <c r="K74" s="516" t="s">
        <v>63</v>
      </c>
      <c r="L74" s="174">
        <v>150</v>
      </c>
      <c r="M74" s="136">
        <v>12</v>
      </c>
      <c r="N74" s="137" t="s">
        <v>151</v>
      </c>
      <c r="O74" s="138" t="s">
        <v>154</v>
      </c>
      <c r="P74" s="139"/>
      <c r="Q74" s="140"/>
      <c r="R74" s="175"/>
      <c r="T74" s="516" t="s">
        <v>63</v>
      </c>
      <c r="U74" s="174">
        <v>150</v>
      </c>
      <c r="V74" s="136">
        <v>12</v>
      </c>
      <c r="W74" s="137" t="s">
        <v>151</v>
      </c>
      <c r="X74" s="138" t="s">
        <v>154</v>
      </c>
      <c r="Y74" s="139"/>
      <c r="Z74" s="140"/>
      <c r="AA74" s="175"/>
      <c r="AC74" s="516" t="s">
        <v>63</v>
      </c>
      <c r="AD74" s="174"/>
      <c r="AE74" s="136"/>
      <c r="AF74" s="137"/>
      <c r="AG74" s="138"/>
      <c r="AH74" s="139"/>
      <c r="AI74" s="140"/>
      <c r="AJ74" s="175"/>
    </row>
    <row r="75" spans="2:36">
      <c r="B75" s="517"/>
      <c r="C75" s="172">
        <v>800</v>
      </c>
      <c r="D75" s="128">
        <v>11</v>
      </c>
      <c r="E75" s="129" t="s">
        <v>151</v>
      </c>
      <c r="F75" s="133" t="s">
        <v>211</v>
      </c>
      <c r="G75" s="131"/>
      <c r="H75" s="132"/>
      <c r="I75" s="149"/>
      <c r="K75" s="517"/>
      <c r="L75" s="172">
        <v>800</v>
      </c>
      <c r="M75" s="128">
        <v>12</v>
      </c>
      <c r="N75" s="129" t="s">
        <v>151</v>
      </c>
      <c r="O75" s="133" t="s">
        <v>211</v>
      </c>
      <c r="P75" s="131"/>
      <c r="Q75" s="132"/>
      <c r="R75" s="149"/>
      <c r="T75" s="517"/>
      <c r="U75" s="172">
        <v>800</v>
      </c>
      <c r="V75" s="128">
        <v>12</v>
      </c>
      <c r="W75" s="129" t="s">
        <v>151</v>
      </c>
      <c r="X75" s="133" t="s">
        <v>211</v>
      </c>
      <c r="Y75" s="131"/>
      <c r="Z75" s="132"/>
      <c r="AA75" s="149"/>
      <c r="AC75" s="517"/>
      <c r="AD75" s="172"/>
      <c r="AE75" s="128"/>
      <c r="AF75" s="129"/>
      <c r="AG75" s="133"/>
      <c r="AH75" s="131"/>
      <c r="AI75" s="132"/>
      <c r="AJ75" s="149"/>
    </row>
    <row r="76" spans="2:36">
      <c r="B76" s="517"/>
      <c r="C76" s="172"/>
      <c r="D76" s="128"/>
      <c r="E76" s="129"/>
      <c r="F76" s="133"/>
      <c r="G76" s="131"/>
      <c r="H76" s="132"/>
      <c r="I76" s="149"/>
      <c r="K76" s="517"/>
      <c r="L76" s="172"/>
      <c r="M76" s="128"/>
      <c r="N76" s="129"/>
      <c r="O76" s="133"/>
      <c r="P76" s="131"/>
      <c r="Q76" s="132"/>
      <c r="R76" s="149"/>
      <c r="T76" s="517"/>
      <c r="U76" s="172"/>
      <c r="V76" s="128"/>
      <c r="W76" s="129"/>
      <c r="X76" s="133"/>
      <c r="Y76" s="131"/>
      <c r="Z76" s="132"/>
      <c r="AA76" s="149"/>
      <c r="AC76" s="517"/>
      <c r="AD76" s="172"/>
      <c r="AE76" s="128"/>
      <c r="AF76" s="129"/>
      <c r="AG76" s="133"/>
      <c r="AH76" s="131"/>
      <c r="AI76" s="132"/>
      <c r="AJ76" s="149"/>
    </row>
    <row r="77" spans="2:36">
      <c r="B77" s="517"/>
      <c r="C77" s="172"/>
      <c r="D77" s="128"/>
      <c r="E77" s="129"/>
      <c r="F77" s="133"/>
      <c r="G77" s="131"/>
      <c r="H77" s="132"/>
      <c r="I77" s="149"/>
      <c r="K77" s="517"/>
      <c r="L77" s="172"/>
      <c r="M77" s="128"/>
      <c r="N77" s="129"/>
      <c r="O77" s="133"/>
      <c r="P77" s="131"/>
      <c r="Q77" s="132"/>
      <c r="R77" s="149"/>
      <c r="T77" s="517"/>
      <c r="U77" s="172"/>
      <c r="V77" s="128"/>
      <c r="W77" s="129"/>
      <c r="X77" s="133"/>
      <c r="Y77" s="131"/>
      <c r="Z77" s="132"/>
      <c r="AA77" s="149"/>
      <c r="AC77" s="517"/>
      <c r="AD77" s="172"/>
      <c r="AE77" s="128"/>
      <c r="AF77" s="129"/>
      <c r="AG77" s="133"/>
      <c r="AH77" s="131"/>
      <c r="AI77" s="132"/>
      <c r="AJ77" s="149"/>
    </row>
    <row r="78" spans="2:36">
      <c r="B78" s="517"/>
      <c r="C78" s="172"/>
      <c r="D78" s="128"/>
      <c r="E78" s="129"/>
      <c r="F78" s="133"/>
      <c r="G78" s="131"/>
      <c r="H78" s="132"/>
      <c r="I78" s="149"/>
      <c r="K78" s="517"/>
      <c r="L78" s="172"/>
      <c r="M78" s="128"/>
      <c r="N78" s="129"/>
      <c r="O78" s="133"/>
      <c r="P78" s="131"/>
      <c r="Q78" s="132"/>
      <c r="R78" s="149"/>
      <c r="T78" s="517"/>
      <c r="U78" s="172"/>
      <c r="V78" s="128"/>
      <c r="W78" s="129"/>
      <c r="X78" s="133"/>
      <c r="Y78" s="131"/>
      <c r="Z78" s="132"/>
      <c r="AA78" s="149"/>
      <c r="AC78" s="517"/>
      <c r="AD78" s="172"/>
      <c r="AE78" s="128"/>
      <c r="AF78" s="129"/>
      <c r="AG78" s="133"/>
      <c r="AH78" s="131"/>
      <c r="AI78" s="132"/>
      <c r="AJ78" s="149"/>
    </row>
    <row r="79" spans="2:36">
      <c r="B79" s="517"/>
      <c r="C79" s="172"/>
      <c r="D79" s="128"/>
      <c r="E79" s="129"/>
      <c r="F79" s="133"/>
      <c r="G79" s="131"/>
      <c r="H79" s="132"/>
      <c r="I79" s="149"/>
      <c r="K79" s="517"/>
      <c r="L79" s="172"/>
      <c r="M79" s="128"/>
      <c r="N79" s="129"/>
      <c r="O79" s="133"/>
      <c r="P79" s="131"/>
      <c r="Q79" s="132"/>
      <c r="R79" s="149"/>
      <c r="T79" s="517"/>
      <c r="U79" s="172"/>
      <c r="V79" s="128"/>
      <c r="W79" s="129"/>
      <c r="X79" s="133"/>
      <c r="Y79" s="131"/>
      <c r="Z79" s="132"/>
      <c r="AA79" s="149"/>
      <c r="AC79" s="517"/>
      <c r="AD79" s="172"/>
      <c r="AE79" s="128"/>
      <c r="AF79" s="129"/>
      <c r="AG79" s="133"/>
      <c r="AH79" s="131"/>
      <c r="AI79" s="132"/>
      <c r="AJ79" s="149"/>
    </row>
    <row r="80" spans="2:36">
      <c r="B80" s="517"/>
      <c r="C80" s="172"/>
      <c r="D80" s="128"/>
      <c r="E80" s="129"/>
      <c r="F80" s="130"/>
      <c r="G80" s="131"/>
      <c r="H80" s="132"/>
      <c r="I80" s="149"/>
      <c r="K80" s="517"/>
      <c r="L80" s="172"/>
      <c r="M80" s="128"/>
      <c r="N80" s="129"/>
      <c r="O80" s="130"/>
      <c r="P80" s="131"/>
      <c r="Q80" s="132"/>
      <c r="R80" s="149"/>
      <c r="T80" s="517"/>
      <c r="U80" s="172"/>
      <c r="V80" s="128"/>
      <c r="W80" s="129"/>
      <c r="X80" s="130"/>
      <c r="Y80" s="131"/>
      <c r="Z80" s="132"/>
      <c r="AA80" s="149"/>
      <c r="AC80" s="517"/>
      <c r="AD80" s="172"/>
      <c r="AE80" s="128"/>
      <c r="AF80" s="129"/>
      <c r="AG80" s="130"/>
      <c r="AH80" s="131"/>
      <c r="AI80" s="132"/>
      <c r="AJ80" s="149"/>
    </row>
    <row r="81" spans="2:36" ht="15.75" thickBot="1">
      <c r="B81" s="518"/>
      <c r="C81" s="173"/>
      <c r="D81" s="157"/>
      <c r="E81" s="158"/>
      <c r="F81" s="159"/>
      <c r="G81" s="160"/>
      <c r="H81" s="161"/>
      <c r="I81" s="176"/>
      <c r="K81" s="518"/>
      <c r="L81" s="173"/>
      <c r="M81" s="157"/>
      <c r="N81" s="158"/>
      <c r="O81" s="159"/>
      <c r="P81" s="160"/>
      <c r="Q81" s="161"/>
      <c r="R81" s="176"/>
      <c r="T81" s="518"/>
      <c r="U81" s="173"/>
      <c r="V81" s="157"/>
      <c r="W81" s="158"/>
      <c r="X81" s="159"/>
      <c r="Y81" s="160"/>
      <c r="Z81" s="161"/>
      <c r="AA81" s="176"/>
      <c r="AC81" s="518"/>
      <c r="AD81" s="173"/>
      <c r="AE81" s="157"/>
      <c r="AF81" s="158"/>
      <c r="AG81" s="159"/>
      <c r="AH81" s="160"/>
      <c r="AI81" s="161"/>
      <c r="AJ81" s="176"/>
    </row>
    <row r="82" spans="2:36">
      <c r="B82" s="618" t="s">
        <v>67</v>
      </c>
      <c r="C82" s="141">
        <v>175</v>
      </c>
      <c r="D82" s="142">
        <v>25</v>
      </c>
      <c r="E82" s="143"/>
      <c r="F82" s="163" t="s">
        <v>154</v>
      </c>
      <c r="G82" s="145"/>
      <c r="H82" s="146" t="s">
        <v>157</v>
      </c>
      <c r="I82" s="147"/>
      <c r="K82" s="618" t="s">
        <v>67</v>
      </c>
      <c r="L82" s="141">
        <v>50</v>
      </c>
      <c r="M82" s="142">
        <v>12</v>
      </c>
      <c r="N82" s="143" t="s">
        <v>151</v>
      </c>
      <c r="O82" s="163" t="s">
        <v>154</v>
      </c>
      <c r="P82" s="145"/>
      <c r="Q82" s="146" t="s">
        <v>216</v>
      </c>
      <c r="R82" s="147"/>
      <c r="T82" s="618" t="s">
        <v>67</v>
      </c>
      <c r="U82" s="141">
        <v>50</v>
      </c>
      <c r="V82" s="142">
        <v>12</v>
      </c>
      <c r="W82" s="143" t="s">
        <v>151</v>
      </c>
      <c r="X82" s="163" t="s">
        <v>154</v>
      </c>
      <c r="Y82" s="145"/>
      <c r="Z82" s="146" t="s">
        <v>216</v>
      </c>
      <c r="AA82" s="147"/>
      <c r="AC82" s="618" t="s">
        <v>67</v>
      </c>
      <c r="AD82" s="141">
        <v>70</v>
      </c>
      <c r="AE82" s="142">
        <v>12</v>
      </c>
      <c r="AF82" s="143"/>
      <c r="AG82" s="163"/>
      <c r="AH82" s="145"/>
      <c r="AI82" s="146"/>
      <c r="AJ82" s="147"/>
    </row>
    <row r="83" spans="2:36">
      <c r="B83" s="619"/>
      <c r="C83" s="148"/>
      <c r="D83" s="128"/>
      <c r="E83" s="129"/>
      <c r="F83" s="133" t="s">
        <v>155</v>
      </c>
      <c r="G83" s="131"/>
      <c r="H83" s="132"/>
      <c r="I83" s="149"/>
      <c r="K83" s="619"/>
      <c r="L83" s="148"/>
      <c r="M83" s="128"/>
      <c r="N83" s="129"/>
      <c r="O83" s="133" t="s">
        <v>155</v>
      </c>
      <c r="P83" s="131"/>
      <c r="Q83" s="132"/>
      <c r="R83" s="149"/>
      <c r="T83" s="619"/>
      <c r="U83" s="148"/>
      <c r="V83" s="128"/>
      <c r="W83" s="129"/>
      <c r="X83" s="133" t="s">
        <v>155</v>
      </c>
      <c r="Y83" s="131"/>
      <c r="Z83" s="132"/>
      <c r="AA83" s="149"/>
      <c r="AC83" s="619"/>
      <c r="AD83" s="148">
        <v>3710</v>
      </c>
      <c r="AE83" s="128">
        <v>25</v>
      </c>
      <c r="AF83" s="129"/>
      <c r="AG83" s="133"/>
      <c r="AH83" s="131"/>
      <c r="AI83" s="132"/>
      <c r="AJ83" s="149"/>
    </row>
    <row r="84" spans="2:36">
      <c r="B84" s="619"/>
      <c r="C84" s="148"/>
      <c r="D84" s="128"/>
      <c r="E84" s="129"/>
      <c r="F84" s="133" t="s">
        <v>211</v>
      </c>
      <c r="G84" s="131"/>
      <c r="H84" s="132"/>
      <c r="I84" s="149"/>
      <c r="K84" s="619"/>
      <c r="L84" s="148"/>
      <c r="M84" s="128"/>
      <c r="N84" s="129"/>
      <c r="O84" s="133" t="s">
        <v>211</v>
      </c>
      <c r="P84" s="131"/>
      <c r="Q84" s="132"/>
      <c r="R84" s="149"/>
      <c r="T84" s="619"/>
      <c r="U84" s="148"/>
      <c r="V84" s="128"/>
      <c r="W84" s="129"/>
      <c r="X84" s="133" t="s">
        <v>211</v>
      </c>
      <c r="Y84" s="131"/>
      <c r="Z84" s="132"/>
      <c r="AA84" s="149"/>
      <c r="AC84" s="619"/>
      <c r="AD84" s="148"/>
      <c r="AE84" s="128"/>
      <c r="AF84" s="129"/>
      <c r="AG84" s="133"/>
      <c r="AH84" s="131"/>
      <c r="AI84" s="132"/>
      <c r="AJ84" s="149"/>
    </row>
    <row r="85" spans="2:36">
      <c r="B85" s="619"/>
      <c r="C85" s="148"/>
      <c r="D85" s="128"/>
      <c r="E85" s="129"/>
      <c r="F85" s="133"/>
      <c r="G85" s="131"/>
      <c r="H85" s="132"/>
      <c r="I85" s="149"/>
      <c r="K85" s="619"/>
      <c r="L85" s="148"/>
      <c r="M85" s="128"/>
      <c r="N85" s="129"/>
      <c r="O85" s="133"/>
      <c r="P85" s="131"/>
      <c r="Q85" s="132"/>
      <c r="R85" s="149"/>
      <c r="T85" s="619"/>
      <c r="U85" s="148"/>
      <c r="V85" s="128"/>
      <c r="W85" s="129"/>
      <c r="X85" s="133"/>
      <c r="Y85" s="131"/>
      <c r="Z85" s="132"/>
      <c r="AA85" s="149"/>
      <c r="AC85" s="619"/>
      <c r="AD85" s="148"/>
      <c r="AE85" s="128"/>
      <c r="AF85" s="129"/>
      <c r="AG85" s="133"/>
      <c r="AH85" s="131"/>
      <c r="AI85" s="132"/>
      <c r="AJ85" s="149"/>
    </row>
    <row r="86" spans="2:36">
      <c r="B86" s="619"/>
      <c r="C86" s="148"/>
      <c r="D86" s="128"/>
      <c r="E86" s="129"/>
      <c r="F86" s="133"/>
      <c r="G86" s="131"/>
      <c r="H86" s="132"/>
      <c r="I86" s="149"/>
      <c r="K86" s="619"/>
      <c r="L86" s="148"/>
      <c r="M86" s="128"/>
      <c r="N86" s="129"/>
      <c r="O86" s="133"/>
      <c r="P86" s="131"/>
      <c r="Q86" s="132"/>
      <c r="R86" s="149"/>
      <c r="T86" s="619"/>
      <c r="U86" s="148"/>
      <c r="V86" s="128"/>
      <c r="W86" s="129"/>
      <c r="X86" s="133"/>
      <c r="Y86" s="131"/>
      <c r="Z86" s="132"/>
      <c r="AA86" s="149"/>
      <c r="AC86" s="619"/>
      <c r="AD86" s="148"/>
      <c r="AE86" s="128"/>
      <c r="AF86" s="129"/>
      <c r="AG86" s="133"/>
      <c r="AH86" s="131"/>
      <c r="AI86" s="132"/>
      <c r="AJ86" s="149"/>
    </row>
    <row r="87" spans="2:36">
      <c r="B87" s="619"/>
      <c r="C87" s="148"/>
      <c r="D87" s="128"/>
      <c r="E87" s="129"/>
      <c r="F87" s="133"/>
      <c r="G87" s="131"/>
      <c r="H87" s="132"/>
      <c r="I87" s="149"/>
      <c r="K87" s="619"/>
      <c r="L87" s="148"/>
      <c r="M87" s="128"/>
      <c r="N87" s="129"/>
      <c r="O87" s="133"/>
      <c r="P87" s="131"/>
      <c r="Q87" s="132"/>
      <c r="R87" s="149"/>
      <c r="T87" s="619"/>
      <c r="U87" s="148"/>
      <c r="V87" s="128"/>
      <c r="W87" s="129"/>
      <c r="X87" s="133"/>
      <c r="Y87" s="131"/>
      <c r="Z87" s="132"/>
      <c r="AA87" s="149"/>
      <c r="AC87" s="619"/>
      <c r="AD87" s="148"/>
      <c r="AE87" s="128"/>
      <c r="AF87" s="129"/>
      <c r="AG87" s="133"/>
      <c r="AH87" s="131"/>
      <c r="AI87" s="132"/>
      <c r="AJ87" s="149"/>
    </row>
    <row r="88" spans="2:36">
      <c r="B88" s="619"/>
      <c r="C88" s="148"/>
      <c r="D88" s="128"/>
      <c r="E88" s="129"/>
      <c r="F88" s="133"/>
      <c r="G88" s="131"/>
      <c r="H88" s="132"/>
      <c r="I88" s="149"/>
      <c r="K88" s="619"/>
      <c r="L88" s="148"/>
      <c r="M88" s="128"/>
      <c r="N88" s="129"/>
      <c r="O88" s="133"/>
      <c r="P88" s="131"/>
      <c r="Q88" s="132"/>
      <c r="R88" s="149"/>
      <c r="T88" s="619"/>
      <c r="U88" s="148"/>
      <c r="V88" s="128"/>
      <c r="W88" s="129"/>
      <c r="X88" s="133"/>
      <c r="Y88" s="131"/>
      <c r="Z88" s="132"/>
      <c r="AA88" s="149"/>
      <c r="AC88" s="619"/>
      <c r="AD88" s="148"/>
      <c r="AE88" s="128"/>
      <c r="AF88" s="129"/>
      <c r="AG88" s="133"/>
      <c r="AH88" s="131"/>
      <c r="AI88" s="132"/>
      <c r="AJ88" s="149"/>
    </row>
    <row r="89" spans="2:36" ht="15.75" thickBot="1">
      <c r="B89" s="620"/>
      <c r="C89" s="150"/>
      <c r="D89" s="151"/>
      <c r="E89" s="152"/>
      <c r="F89" s="153"/>
      <c r="G89" s="154"/>
      <c r="H89" s="155"/>
      <c r="I89" s="156"/>
      <c r="K89" s="620"/>
      <c r="L89" s="150"/>
      <c r="M89" s="151"/>
      <c r="N89" s="152"/>
      <c r="O89" s="153"/>
      <c r="P89" s="154"/>
      <c r="Q89" s="155"/>
      <c r="R89" s="156"/>
      <c r="T89" s="620"/>
      <c r="U89" s="150"/>
      <c r="V89" s="151"/>
      <c r="W89" s="152"/>
      <c r="X89" s="153"/>
      <c r="Y89" s="154"/>
      <c r="Z89" s="155"/>
      <c r="AA89" s="156"/>
      <c r="AC89" s="620"/>
      <c r="AD89" s="150"/>
      <c r="AE89" s="151"/>
      <c r="AF89" s="152"/>
      <c r="AG89" s="153"/>
      <c r="AH89" s="154"/>
      <c r="AI89" s="155"/>
      <c r="AJ89" s="156"/>
    </row>
    <row r="90" spans="2:36">
      <c r="B90" s="516" t="s">
        <v>68</v>
      </c>
      <c r="C90" s="170">
        <v>150</v>
      </c>
      <c r="D90" s="136">
        <v>102</v>
      </c>
      <c r="E90" s="137"/>
      <c r="F90" s="162" t="s">
        <v>154</v>
      </c>
      <c r="G90" s="139" t="s">
        <v>162</v>
      </c>
      <c r="H90" s="140"/>
      <c r="I90" s="175"/>
      <c r="K90" s="516" t="s">
        <v>68</v>
      </c>
      <c r="L90" s="170">
        <v>150</v>
      </c>
      <c r="M90" s="136">
        <v>102</v>
      </c>
      <c r="N90" s="137"/>
      <c r="O90" s="162" t="s">
        <v>154</v>
      </c>
      <c r="P90" s="139" t="s">
        <v>162</v>
      </c>
      <c r="Q90" s="140"/>
      <c r="R90" s="175"/>
      <c r="T90" s="516" t="s">
        <v>68</v>
      </c>
      <c r="U90" s="170">
        <v>150</v>
      </c>
      <c r="V90" s="136">
        <v>102</v>
      </c>
      <c r="W90" s="137"/>
      <c r="X90" s="162" t="s">
        <v>154</v>
      </c>
      <c r="Y90" s="139" t="s">
        <v>162</v>
      </c>
      <c r="Z90" s="140"/>
      <c r="AA90" s="175"/>
      <c r="AC90" s="516" t="s">
        <v>68</v>
      </c>
      <c r="AD90" s="170">
        <v>151</v>
      </c>
      <c r="AE90" s="136">
        <v>12</v>
      </c>
      <c r="AF90" s="137" t="s">
        <v>222</v>
      </c>
      <c r="AG90" s="162" t="s">
        <v>154</v>
      </c>
      <c r="AH90" s="139"/>
      <c r="AI90" s="140"/>
      <c r="AJ90" s="175"/>
    </row>
    <row r="91" spans="2:36">
      <c r="B91" s="517"/>
      <c r="C91" s="171">
        <v>150</v>
      </c>
      <c r="D91" s="128">
        <v>6</v>
      </c>
      <c r="E91" s="129"/>
      <c r="F91" s="134" t="s">
        <v>211</v>
      </c>
      <c r="G91" s="131"/>
      <c r="H91" s="132"/>
      <c r="I91" s="149"/>
      <c r="K91" s="517"/>
      <c r="L91" s="171">
        <v>150</v>
      </c>
      <c r="M91" s="128">
        <v>6</v>
      </c>
      <c r="N91" s="129"/>
      <c r="O91" s="134" t="s">
        <v>211</v>
      </c>
      <c r="P91" s="131"/>
      <c r="Q91" s="132"/>
      <c r="R91" s="149"/>
      <c r="T91" s="517"/>
      <c r="U91" s="171">
        <v>150</v>
      </c>
      <c r="V91" s="128">
        <v>6</v>
      </c>
      <c r="W91" s="129"/>
      <c r="X91" s="134" t="s">
        <v>211</v>
      </c>
      <c r="Y91" s="131"/>
      <c r="Z91" s="132"/>
      <c r="AA91" s="149"/>
      <c r="AC91" s="517"/>
      <c r="AD91" s="171">
        <v>257</v>
      </c>
      <c r="AE91" s="128">
        <v>16</v>
      </c>
      <c r="AF91" s="129"/>
      <c r="AG91" s="134" t="s">
        <v>211</v>
      </c>
      <c r="AH91" s="131"/>
      <c r="AI91" s="132"/>
      <c r="AJ91" s="149"/>
    </row>
    <row r="92" spans="2:36">
      <c r="B92" s="517"/>
      <c r="C92" s="172">
        <v>230</v>
      </c>
      <c r="D92" s="128">
        <v>16</v>
      </c>
      <c r="E92" s="129"/>
      <c r="F92" s="134"/>
      <c r="G92" s="131"/>
      <c r="H92" s="132"/>
      <c r="I92" s="149"/>
      <c r="K92" s="517"/>
      <c r="L92" s="172">
        <v>230</v>
      </c>
      <c r="M92" s="128">
        <v>16</v>
      </c>
      <c r="N92" s="129"/>
      <c r="O92" s="134"/>
      <c r="P92" s="131"/>
      <c r="Q92" s="132"/>
      <c r="R92" s="149"/>
      <c r="T92" s="517"/>
      <c r="U92" s="172">
        <v>230</v>
      </c>
      <c r="V92" s="128">
        <v>16</v>
      </c>
      <c r="W92" s="129"/>
      <c r="X92" s="134"/>
      <c r="Y92" s="131"/>
      <c r="Z92" s="132"/>
      <c r="AA92" s="149"/>
      <c r="AC92" s="517"/>
      <c r="AD92" s="172">
        <v>377</v>
      </c>
      <c r="AE92" s="128">
        <v>16</v>
      </c>
      <c r="AF92" s="129"/>
      <c r="AG92" s="133" t="s">
        <v>75</v>
      </c>
      <c r="AH92" s="131"/>
      <c r="AI92" s="132"/>
      <c r="AJ92" s="149"/>
    </row>
    <row r="93" spans="2:36">
      <c r="B93" s="517"/>
      <c r="C93" s="172">
        <v>350</v>
      </c>
      <c r="D93" s="128">
        <v>16</v>
      </c>
      <c r="E93" s="129"/>
      <c r="F93" s="134"/>
      <c r="G93" s="131"/>
      <c r="H93" s="132"/>
      <c r="I93" s="149"/>
      <c r="K93" s="517"/>
      <c r="L93" s="172">
        <v>350</v>
      </c>
      <c r="M93" s="128">
        <v>16</v>
      </c>
      <c r="N93" s="129"/>
      <c r="O93" s="134"/>
      <c r="P93" s="131"/>
      <c r="Q93" s="132"/>
      <c r="R93" s="149"/>
      <c r="T93" s="517"/>
      <c r="U93" s="172">
        <v>350</v>
      </c>
      <c r="V93" s="128">
        <v>16</v>
      </c>
      <c r="W93" s="129"/>
      <c r="X93" s="134"/>
      <c r="Y93" s="131"/>
      <c r="Z93" s="132"/>
      <c r="AA93" s="149"/>
      <c r="AC93" s="517"/>
      <c r="AD93" s="172">
        <v>857</v>
      </c>
      <c r="AE93" s="128">
        <v>16</v>
      </c>
      <c r="AF93" s="129"/>
      <c r="AG93" s="133" t="s">
        <v>218</v>
      </c>
      <c r="AH93" s="131"/>
      <c r="AI93" s="132"/>
      <c r="AJ93" s="149"/>
    </row>
    <row r="94" spans="2:36">
      <c r="B94" s="517"/>
      <c r="C94" s="172">
        <v>880</v>
      </c>
      <c r="D94" s="128">
        <v>16</v>
      </c>
      <c r="E94" s="129"/>
      <c r="F94" s="134"/>
      <c r="G94" s="131"/>
      <c r="H94" s="132"/>
      <c r="I94" s="149"/>
      <c r="K94" s="517"/>
      <c r="L94" s="172">
        <v>880</v>
      </c>
      <c r="M94" s="128">
        <v>16</v>
      </c>
      <c r="N94" s="129"/>
      <c r="O94" s="134"/>
      <c r="P94" s="131"/>
      <c r="Q94" s="132"/>
      <c r="R94" s="149"/>
      <c r="T94" s="517"/>
      <c r="U94" s="172">
        <v>880</v>
      </c>
      <c r="V94" s="128">
        <v>16</v>
      </c>
      <c r="W94" s="129"/>
      <c r="X94" s="134"/>
      <c r="Y94" s="131"/>
      <c r="Z94" s="132"/>
      <c r="AA94" s="149"/>
      <c r="AC94" s="517"/>
      <c r="AD94" s="172">
        <v>977</v>
      </c>
      <c r="AE94" s="128">
        <v>16</v>
      </c>
      <c r="AF94" s="129"/>
      <c r="AG94" s="134"/>
      <c r="AH94" s="131"/>
      <c r="AI94" s="132"/>
      <c r="AJ94" s="149"/>
    </row>
    <row r="95" spans="2:36">
      <c r="B95" s="517"/>
      <c r="C95" s="172">
        <v>1000</v>
      </c>
      <c r="D95" s="128">
        <v>16</v>
      </c>
      <c r="E95" s="129"/>
      <c r="F95" s="134"/>
      <c r="G95" s="131"/>
      <c r="H95" s="132"/>
      <c r="I95" s="149"/>
      <c r="K95" s="517"/>
      <c r="L95" s="172">
        <v>1000</v>
      </c>
      <c r="M95" s="128">
        <v>16</v>
      </c>
      <c r="N95" s="129"/>
      <c r="O95" s="134"/>
      <c r="P95" s="131"/>
      <c r="Q95" s="132"/>
      <c r="R95" s="149"/>
      <c r="T95" s="517"/>
      <c r="U95" s="172">
        <v>1000</v>
      </c>
      <c r="V95" s="128">
        <v>16</v>
      </c>
      <c r="W95" s="129"/>
      <c r="X95" s="134"/>
      <c r="Y95" s="131"/>
      <c r="Z95" s="132"/>
      <c r="AA95" s="149"/>
      <c r="AC95" s="517"/>
      <c r="AD95" s="172" t="s">
        <v>223</v>
      </c>
      <c r="AE95" s="128"/>
      <c r="AF95" s="129"/>
      <c r="AG95" s="134"/>
      <c r="AH95" s="131"/>
      <c r="AI95" s="132"/>
      <c r="AJ95" s="149"/>
    </row>
    <row r="96" spans="2:36">
      <c r="B96" s="517"/>
      <c r="C96" s="172"/>
      <c r="D96" s="128"/>
      <c r="E96" s="129"/>
      <c r="F96" s="134"/>
      <c r="G96" s="131"/>
      <c r="H96" s="132"/>
      <c r="I96" s="149"/>
      <c r="K96" s="517"/>
      <c r="L96" s="172"/>
      <c r="M96" s="128"/>
      <c r="N96" s="129"/>
      <c r="O96" s="134"/>
      <c r="P96" s="131"/>
      <c r="Q96" s="132"/>
      <c r="R96" s="149"/>
      <c r="T96" s="517"/>
      <c r="U96" s="172"/>
      <c r="V96" s="128"/>
      <c r="W96" s="129"/>
      <c r="X96" s="134"/>
      <c r="Y96" s="131"/>
      <c r="Z96" s="132"/>
      <c r="AA96" s="149"/>
      <c r="AC96" s="517"/>
      <c r="AD96" s="172" t="s">
        <v>224</v>
      </c>
      <c r="AE96" s="128"/>
      <c r="AF96" s="129"/>
      <c r="AG96" s="134"/>
      <c r="AH96" s="131"/>
      <c r="AI96" s="132"/>
      <c r="AJ96" s="149"/>
    </row>
    <row r="97" spans="2:36" ht="15.75" thickBot="1">
      <c r="B97" s="518"/>
      <c r="C97" s="173"/>
      <c r="D97" s="157"/>
      <c r="E97" s="158"/>
      <c r="F97" s="164"/>
      <c r="G97" s="160"/>
      <c r="H97" s="161"/>
      <c r="I97" s="176"/>
      <c r="K97" s="518"/>
      <c r="L97" s="173"/>
      <c r="M97" s="157"/>
      <c r="N97" s="158"/>
      <c r="O97" s="164"/>
      <c r="P97" s="160"/>
      <c r="Q97" s="161"/>
      <c r="R97" s="176"/>
      <c r="T97" s="518"/>
      <c r="U97" s="173"/>
      <c r="V97" s="157"/>
      <c r="W97" s="158"/>
      <c r="X97" s="164"/>
      <c r="Y97" s="160"/>
      <c r="Z97" s="161"/>
      <c r="AA97" s="176"/>
      <c r="AC97" s="518"/>
      <c r="AD97" s="173"/>
      <c r="AE97" s="157"/>
      <c r="AF97" s="158"/>
      <c r="AG97" s="164"/>
      <c r="AH97" s="160"/>
      <c r="AI97" s="161"/>
      <c r="AJ97" s="176"/>
    </row>
    <row r="98" spans="2:36">
      <c r="B98" s="618" t="s">
        <v>69</v>
      </c>
      <c r="C98" s="141">
        <v>125</v>
      </c>
      <c r="D98" s="142">
        <v>12</v>
      </c>
      <c r="E98" s="143"/>
      <c r="F98" s="165"/>
      <c r="G98" s="145"/>
      <c r="H98" s="146"/>
      <c r="I98" s="147" t="s">
        <v>215</v>
      </c>
      <c r="K98" s="618" t="s">
        <v>69</v>
      </c>
      <c r="L98" s="141">
        <v>152</v>
      </c>
      <c r="M98" s="142">
        <v>12</v>
      </c>
      <c r="N98" s="143"/>
      <c r="O98" s="165"/>
      <c r="P98" s="145"/>
      <c r="Q98" s="146"/>
      <c r="R98" s="147" t="s">
        <v>217</v>
      </c>
      <c r="T98" s="618" t="s">
        <v>69</v>
      </c>
      <c r="U98" s="141">
        <v>152</v>
      </c>
      <c r="V98" s="142">
        <v>12</v>
      </c>
      <c r="W98" s="143"/>
      <c r="X98" s="165"/>
      <c r="Y98" s="145"/>
      <c r="Z98" s="146"/>
      <c r="AA98" s="147" t="s">
        <v>217</v>
      </c>
      <c r="AC98" s="618" t="s">
        <v>69</v>
      </c>
      <c r="AD98" s="141">
        <v>160</v>
      </c>
      <c r="AE98" s="142">
        <v>6</v>
      </c>
      <c r="AF98" s="143"/>
      <c r="AG98" s="165"/>
      <c r="AH98" s="145"/>
      <c r="AI98" s="146"/>
      <c r="AJ98" s="147" t="s">
        <v>225</v>
      </c>
    </row>
    <row r="99" spans="2:36">
      <c r="B99" s="619"/>
      <c r="C99" s="148">
        <v>275</v>
      </c>
      <c r="D99" s="128">
        <v>12</v>
      </c>
      <c r="E99" s="129"/>
      <c r="F99" s="134"/>
      <c r="G99" s="131"/>
      <c r="H99" s="132"/>
      <c r="I99" s="149" t="s">
        <v>214</v>
      </c>
      <c r="K99" s="619"/>
      <c r="L99" s="148">
        <v>352</v>
      </c>
      <c r="M99" s="128">
        <v>12</v>
      </c>
      <c r="N99" s="129"/>
      <c r="O99" s="134"/>
      <c r="P99" s="131"/>
      <c r="Q99" s="132"/>
      <c r="R99" s="149" t="s">
        <v>217</v>
      </c>
      <c r="T99" s="619"/>
      <c r="U99" s="148">
        <v>352</v>
      </c>
      <c r="V99" s="128">
        <v>12</v>
      </c>
      <c r="W99" s="129"/>
      <c r="X99" s="134"/>
      <c r="Y99" s="131"/>
      <c r="Z99" s="132"/>
      <c r="AA99" s="149" t="s">
        <v>217</v>
      </c>
      <c r="AC99" s="619"/>
      <c r="AD99" s="148">
        <v>310</v>
      </c>
      <c r="AE99" s="128">
        <v>6</v>
      </c>
      <c r="AF99" s="129"/>
      <c r="AG99" s="134"/>
      <c r="AH99" s="131"/>
      <c r="AI99" s="132"/>
      <c r="AJ99" s="149" t="s">
        <v>226</v>
      </c>
    </row>
    <row r="100" spans="2:36">
      <c r="B100" s="619"/>
      <c r="C100" s="166"/>
      <c r="D100" s="135"/>
      <c r="E100" s="129"/>
      <c r="F100" s="134"/>
      <c r="G100" s="131"/>
      <c r="H100" s="132"/>
      <c r="I100" s="149"/>
      <c r="K100" s="619"/>
      <c r="L100" s="166"/>
      <c r="M100" s="135"/>
      <c r="N100" s="129"/>
      <c r="O100" s="134"/>
      <c r="P100" s="131"/>
      <c r="Q100" s="132"/>
      <c r="R100" s="149"/>
      <c r="T100" s="619"/>
      <c r="U100" s="166"/>
      <c r="V100" s="135"/>
      <c r="W100" s="129"/>
      <c r="X100" s="134"/>
      <c r="Y100" s="131"/>
      <c r="Z100" s="132"/>
      <c r="AA100" s="149"/>
      <c r="AC100" s="619"/>
      <c r="AD100" s="166"/>
      <c r="AE100" s="135"/>
      <c r="AF100" s="129"/>
      <c r="AG100" s="134"/>
      <c r="AH100" s="131"/>
      <c r="AI100" s="132"/>
      <c r="AJ100" s="149" t="s">
        <v>225</v>
      </c>
    </row>
    <row r="101" spans="2:36">
      <c r="B101" s="619"/>
      <c r="C101" s="166"/>
      <c r="D101" s="135"/>
      <c r="E101" s="129"/>
      <c r="F101" s="134"/>
      <c r="G101" s="131"/>
      <c r="H101" s="132"/>
      <c r="I101" s="149"/>
      <c r="K101" s="619"/>
      <c r="L101" s="166"/>
      <c r="M101" s="135"/>
      <c r="N101" s="129"/>
      <c r="O101" s="134"/>
      <c r="P101" s="131"/>
      <c r="Q101" s="132"/>
      <c r="R101" s="149"/>
      <c r="T101" s="619"/>
      <c r="U101" s="166"/>
      <c r="V101" s="135"/>
      <c r="W101" s="129"/>
      <c r="X101" s="134"/>
      <c r="Y101" s="131"/>
      <c r="Z101" s="132"/>
      <c r="AA101" s="149"/>
      <c r="AC101" s="619"/>
      <c r="AD101" s="166"/>
      <c r="AE101" s="135"/>
      <c r="AF101" s="129"/>
      <c r="AG101" s="134"/>
      <c r="AH101" s="131"/>
      <c r="AI101" s="132"/>
      <c r="AJ101" s="149"/>
    </row>
    <row r="102" spans="2:36">
      <c r="B102" s="619"/>
      <c r="C102" s="166"/>
      <c r="D102" s="135"/>
      <c r="E102" s="129"/>
      <c r="F102" s="134"/>
      <c r="G102" s="131"/>
      <c r="H102" s="132"/>
      <c r="I102" s="149"/>
      <c r="K102" s="619"/>
      <c r="L102" s="166"/>
      <c r="M102" s="135"/>
      <c r="N102" s="129"/>
      <c r="O102" s="134"/>
      <c r="P102" s="131"/>
      <c r="Q102" s="132"/>
      <c r="R102" s="149"/>
      <c r="T102" s="619"/>
      <c r="U102" s="166"/>
      <c r="V102" s="135"/>
      <c r="W102" s="129"/>
      <c r="X102" s="134"/>
      <c r="Y102" s="131"/>
      <c r="Z102" s="132"/>
      <c r="AA102" s="149"/>
      <c r="AC102" s="619"/>
      <c r="AD102" s="166"/>
      <c r="AE102" s="135"/>
      <c r="AF102" s="129"/>
      <c r="AG102" s="134"/>
      <c r="AH102" s="131"/>
      <c r="AI102" s="132"/>
      <c r="AJ102" s="149"/>
    </row>
    <row r="103" spans="2:36">
      <c r="B103" s="619"/>
      <c r="C103" s="166"/>
      <c r="D103" s="135"/>
      <c r="E103" s="129"/>
      <c r="F103" s="134"/>
      <c r="G103" s="131"/>
      <c r="H103" s="132"/>
      <c r="I103" s="149"/>
      <c r="K103" s="619"/>
      <c r="L103" s="166"/>
      <c r="M103" s="135"/>
      <c r="N103" s="129"/>
      <c r="O103" s="134"/>
      <c r="P103" s="131"/>
      <c r="Q103" s="132"/>
      <c r="R103" s="149"/>
      <c r="T103" s="619"/>
      <c r="U103" s="166"/>
      <c r="V103" s="135"/>
      <c r="W103" s="129"/>
      <c r="X103" s="134"/>
      <c r="Y103" s="131"/>
      <c r="Z103" s="132"/>
      <c r="AA103" s="149"/>
      <c r="AC103" s="619"/>
      <c r="AD103" s="166"/>
      <c r="AE103" s="135"/>
      <c r="AF103" s="129"/>
      <c r="AG103" s="134"/>
      <c r="AH103" s="131"/>
      <c r="AI103" s="132"/>
      <c r="AJ103" s="149"/>
    </row>
    <row r="104" spans="2:36">
      <c r="B104" s="619"/>
      <c r="C104" s="166"/>
      <c r="D104" s="135"/>
      <c r="E104" s="129"/>
      <c r="F104" s="134"/>
      <c r="G104" s="131"/>
      <c r="H104" s="132"/>
      <c r="I104" s="149"/>
      <c r="K104" s="619"/>
      <c r="L104" s="166"/>
      <c r="M104" s="135"/>
      <c r="N104" s="129"/>
      <c r="O104" s="134"/>
      <c r="P104" s="131"/>
      <c r="Q104" s="132"/>
      <c r="R104" s="149"/>
      <c r="T104" s="619"/>
      <c r="U104" s="166"/>
      <c r="V104" s="135"/>
      <c r="W104" s="129"/>
      <c r="X104" s="134"/>
      <c r="Y104" s="131"/>
      <c r="Z104" s="132"/>
      <c r="AA104" s="149"/>
      <c r="AC104" s="619"/>
      <c r="AD104" s="166"/>
      <c r="AE104" s="135"/>
      <c r="AF104" s="129"/>
      <c r="AG104" s="134"/>
      <c r="AH104" s="131"/>
      <c r="AI104" s="132"/>
      <c r="AJ104" s="149"/>
    </row>
    <row r="105" spans="2:36" ht="15.75" thickBot="1">
      <c r="B105" s="620"/>
      <c r="C105" s="167"/>
      <c r="D105" s="168"/>
      <c r="E105" s="152"/>
      <c r="F105" s="169"/>
      <c r="G105" s="154"/>
      <c r="H105" s="155"/>
      <c r="I105" s="156"/>
      <c r="K105" s="620"/>
      <c r="L105" s="167"/>
      <c r="M105" s="168"/>
      <c r="N105" s="152"/>
      <c r="O105" s="169"/>
      <c r="P105" s="154"/>
      <c r="Q105" s="155"/>
      <c r="R105" s="156"/>
      <c r="T105" s="620"/>
      <c r="U105" s="167"/>
      <c r="V105" s="168"/>
      <c r="W105" s="152"/>
      <c r="X105" s="169"/>
      <c r="Y105" s="154"/>
      <c r="Z105" s="155"/>
      <c r="AA105" s="156"/>
      <c r="AC105" s="620"/>
      <c r="AD105" s="167"/>
      <c r="AE105" s="168"/>
      <c r="AF105" s="152"/>
      <c r="AG105" s="169"/>
      <c r="AH105" s="154"/>
      <c r="AI105" s="155"/>
      <c r="AJ105" s="156"/>
    </row>
    <row r="108" spans="2:36" ht="15.75" thickBot="1"/>
    <row r="109" spans="2:36" ht="15.75" thickBot="1">
      <c r="B109" s="621" t="s">
        <v>25</v>
      </c>
      <c r="C109" s="622"/>
      <c r="D109" s="548"/>
      <c r="E109" s="548"/>
      <c r="F109" s="548"/>
      <c r="G109" s="548"/>
      <c r="H109" s="548"/>
      <c r="I109" s="549"/>
      <c r="K109" s="621" t="s">
        <v>93</v>
      </c>
      <c r="L109" s="622"/>
      <c r="M109" s="548"/>
      <c r="N109" s="548"/>
      <c r="O109" s="548"/>
      <c r="P109" s="548"/>
      <c r="Q109" s="548"/>
      <c r="R109" s="549"/>
      <c r="T109" s="621" t="s">
        <v>27</v>
      </c>
      <c r="U109" s="622"/>
      <c r="V109" s="548"/>
      <c r="W109" s="548"/>
      <c r="X109" s="548"/>
      <c r="Y109" s="548"/>
      <c r="Z109" s="548"/>
      <c r="AA109" s="549"/>
      <c r="AC109" s="621" t="s">
        <v>28</v>
      </c>
      <c r="AD109" s="622"/>
      <c r="AE109" s="548"/>
      <c r="AF109" s="548"/>
      <c r="AG109" s="548"/>
      <c r="AH109" s="548"/>
      <c r="AI109" s="548"/>
      <c r="AJ109" s="549"/>
    </row>
    <row r="110" spans="2:36" ht="15.75" thickBot="1">
      <c r="B110" s="115" t="s">
        <v>158</v>
      </c>
      <c r="C110" s="69" t="s">
        <v>221</v>
      </c>
      <c r="D110" s="118" t="s">
        <v>147</v>
      </c>
      <c r="E110" s="61" t="s">
        <v>150</v>
      </c>
      <c r="F110" s="79" t="s">
        <v>146</v>
      </c>
      <c r="G110" s="126" t="s">
        <v>148</v>
      </c>
      <c r="H110" s="127" t="s">
        <v>219</v>
      </c>
      <c r="I110" s="80" t="s">
        <v>159</v>
      </c>
      <c r="K110" s="115" t="s">
        <v>158</v>
      </c>
      <c r="L110" s="69" t="s">
        <v>221</v>
      </c>
      <c r="M110" s="118" t="s">
        <v>147</v>
      </c>
      <c r="N110" s="61" t="s">
        <v>150</v>
      </c>
      <c r="O110" s="79" t="s">
        <v>146</v>
      </c>
      <c r="P110" s="126" t="s">
        <v>148</v>
      </c>
      <c r="Q110" s="127" t="s">
        <v>244</v>
      </c>
      <c r="R110" s="80" t="s">
        <v>159</v>
      </c>
      <c r="T110" s="115" t="s">
        <v>158</v>
      </c>
      <c r="U110" s="69" t="s">
        <v>221</v>
      </c>
      <c r="V110" s="118" t="s">
        <v>147</v>
      </c>
      <c r="W110" s="61" t="s">
        <v>150</v>
      </c>
      <c r="X110" s="79" t="s">
        <v>146</v>
      </c>
      <c r="Y110" s="126" t="s">
        <v>148</v>
      </c>
      <c r="Z110" s="127" t="s">
        <v>219</v>
      </c>
      <c r="AA110" s="80" t="s">
        <v>159</v>
      </c>
      <c r="AC110" s="115" t="s">
        <v>158</v>
      </c>
      <c r="AD110" s="69" t="s">
        <v>145</v>
      </c>
      <c r="AE110" s="118" t="s">
        <v>147</v>
      </c>
      <c r="AF110" s="61" t="s">
        <v>150</v>
      </c>
      <c r="AG110" s="79" t="s">
        <v>146</v>
      </c>
      <c r="AH110" s="126" t="s">
        <v>148</v>
      </c>
      <c r="AI110" s="127" t="s">
        <v>156</v>
      </c>
      <c r="AJ110" s="80" t="s">
        <v>159</v>
      </c>
    </row>
    <row r="111" spans="2:36">
      <c r="B111" s="618" t="s">
        <v>72</v>
      </c>
      <c r="C111" s="141">
        <v>257</v>
      </c>
      <c r="D111" s="142">
        <v>16</v>
      </c>
      <c r="E111" s="143"/>
      <c r="F111" s="144" t="s">
        <v>154</v>
      </c>
      <c r="G111" s="145"/>
      <c r="H111" s="146"/>
      <c r="I111" s="147"/>
      <c r="K111" s="618" t="s">
        <v>72</v>
      </c>
      <c r="L111" s="141">
        <v>207</v>
      </c>
      <c r="M111" s="142">
        <v>16</v>
      </c>
      <c r="N111" s="143"/>
      <c r="O111" s="144" t="s">
        <v>154</v>
      </c>
      <c r="P111" s="145"/>
      <c r="Q111" s="146"/>
      <c r="R111" s="147"/>
      <c r="T111" s="618" t="s">
        <v>72</v>
      </c>
      <c r="U111" s="141">
        <v>207</v>
      </c>
      <c r="V111" s="142">
        <v>16</v>
      </c>
      <c r="W111" s="143"/>
      <c r="X111" s="144" t="s">
        <v>154</v>
      </c>
      <c r="Y111" s="145"/>
      <c r="Z111" s="146"/>
      <c r="AA111" s="147"/>
      <c r="AC111" s="618" t="s">
        <v>72</v>
      </c>
      <c r="AD111" s="141">
        <v>134</v>
      </c>
      <c r="AE111" s="142">
        <v>16</v>
      </c>
      <c r="AF111" s="143"/>
      <c r="AG111" s="144" t="s">
        <v>154</v>
      </c>
      <c r="AH111" s="145">
        <v>60</v>
      </c>
      <c r="AI111" s="146" t="s">
        <v>230</v>
      </c>
      <c r="AJ111" s="147"/>
    </row>
    <row r="112" spans="2:36">
      <c r="B112" s="619"/>
      <c r="C112" s="148">
        <v>377</v>
      </c>
      <c r="D112" s="128">
        <v>16</v>
      </c>
      <c r="E112" s="129"/>
      <c r="F112" s="130" t="s">
        <v>211</v>
      </c>
      <c r="G112" s="131"/>
      <c r="H112" s="132"/>
      <c r="I112" s="149"/>
      <c r="K112" s="619"/>
      <c r="L112" s="148">
        <v>327</v>
      </c>
      <c r="M112" s="128">
        <v>16</v>
      </c>
      <c r="N112" s="129"/>
      <c r="O112" s="130" t="s">
        <v>211</v>
      </c>
      <c r="P112" s="131"/>
      <c r="Q112" s="132"/>
      <c r="R112" s="149"/>
      <c r="T112" s="619"/>
      <c r="U112" s="148">
        <v>327</v>
      </c>
      <c r="V112" s="128">
        <v>16</v>
      </c>
      <c r="W112" s="129"/>
      <c r="X112" s="130" t="s">
        <v>211</v>
      </c>
      <c r="Y112" s="131"/>
      <c r="Z112" s="132"/>
      <c r="AA112" s="149"/>
      <c r="AC112" s="619"/>
      <c r="AD112" s="148">
        <v>354</v>
      </c>
      <c r="AE112" s="128">
        <v>16</v>
      </c>
      <c r="AF112" s="129"/>
      <c r="AG112" s="130" t="s">
        <v>211</v>
      </c>
      <c r="AH112" s="131"/>
      <c r="AI112" s="132"/>
      <c r="AJ112" s="149"/>
    </row>
    <row r="113" spans="2:36">
      <c r="B113" s="619"/>
      <c r="C113" s="148">
        <v>857</v>
      </c>
      <c r="D113" s="128">
        <v>16</v>
      </c>
      <c r="E113" s="129"/>
      <c r="F113" s="133" t="s">
        <v>75</v>
      </c>
      <c r="G113" s="131"/>
      <c r="H113" s="132"/>
      <c r="I113" s="149"/>
      <c r="K113" s="619"/>
      <c r="L113" s="148">
        <v>857</v>
      </c>
      <c r="M113" s="128">
        <v>16</v>
      </c>
      <c r="N113" s="129"/>
      <c r="O113" s="133" t="s">
        <v>75</v>
      </c>
      <c r="P113" s="131"/>
      <c r="Q113" s="132"/>
      <c r="R113" s="149"/>
      <c r="T113" s="619"/>
      <c r="U113" s="148">
        <v>857</v>
      </c>
      <c r="V113" s="128">
        <v>16</v>
      </c>
      <c r="W113" s="129"/>
      <c r="X113" s="133" t="s">
        <v>75</v>
      </c>
      <c r="Y113" s="131"/>
      <c r="Z113" s="132"/>
      <c r="AA113" s="149"/>
      <c r="AC113" s="619"/>
      <c r="AD113" s="148">
        <v>600</v>
      </c>
      <c r="AE113" s="128">
        <v>25</v>
      </c>
      <c r="AF113" s="129"/>
      <c r="AG113" s="133"/>
      <c r="AH113" s="131"/>
      <c r="AI113" s="132"/>
      <c r="AJ113" s="149"/>
    </row>
    <row r="114" spans="2:36">
      <c r="B114" s="619"/>
      <c r="C114" s="148">
        <v>977</v>
      </c>
      <c r="D114" s="128">
        <v>16</v>
      </c>
      <c r="E114" s="129"/>
      <c r="F114" s="133" t="s">
        <v>218</v>
      </c>
      <c r="G114" s="131"/>
      <c r="H114" s="132"/>
      <c r="I114" s="149"/>
      <c r="K114" s="619"/>
      <c r="L114" s="148">
        <v>977</v>
      </c>
      <c r="M114" s="128">
        <v>16</v>
      </c>
      <c r="N114" s="129"/>
      <c r="O114" s="133" t="s">
        <v>218</v>
      </c>
      <c r="P114" s="131"/>
      <c r="Q114" s="132"/>
      <c r="R114" s="149"/>
      <c r="T114" s="619"/>
      <c r="U114" s="148">
        <v>977</v>
      </c>
      <c r="V114" s="128">
        <v>16</v>
      </c>
      <c r="W114" s="129"/>
      <c r="X114" s="133" t="s">
        <v>218</v>
      </c>
      <c r="Y114" s="131"/>
      <c r="Z114" s="132"/>
      <c r="AA114" s="149"/>
      <c r="AC114" s="619"/>
      <c r="AD114" s="148">
        <v>744</v>
      </c>
      <c r="AE114" s="128">
        <v>16</v>
      </c>
      <c r="AF114" s="129"/>
      <c r="AG114" s="133"/>
      <c r="AH114" s="131"/>
      <c r="AI114" s="132"/>
      <c r="AJ114" s="149"/>
    </row>
    <row r="115" spans="2:36">
      <c r="B115" s="619"/>
      <c r="C115" s="148"/>
      <c r="D115" s="128"/>
      <c r="E115" s="129"/>
      <c r="F115" s="133"/>
      <c r="G115" s="131"/>
      <c r="H115" s="132"/>
      <c r="I115" s="149"/>
      <c r="K115" s="619"/>
      <c r="L115" s="148"/>
      <c r="M115" s="128"/>
      <c r="N115" s="129"/>
      <c r="O115" s="133"/>
      <c r="P115" s="131"/>
      <c r="Q115" s="132"/>
      <c r="R115" s="149"/>
      <c r="T115" s="619"/>
      <c r="U115" s="148"/>
      <c r="V115" s="128"/>
      <c r="W115" s="129"/>
      <c r="X115" s="133"/>
      <c r="Y115" s="131"/>
      <c r="Z115" s="132"/>
      <c r="AA115" s="149"/>
      <c r="AC115" s="619"/>
      <c r="AD115" s="148">
        <v>864</v>
      </c>
      <c r="AE115" s="128">
        <v>16</v>
      </c>
      <c r="AF115" s="129"/>
      <c r="AG115" s="133"/>
      <c r="AH115" s="131"/>
      <c r="AI115" s="132"/>
      <c r="AJ115" s="149"/>
    </row>
    <row r="116" spans="2:36">
      <c r="B116" s="619"/>
      <c r="C116" s="148"/>
      <c r="D116" s="128"/>
      <c r="E116" s="129"/>
      <c r="F116" s="133"/>
      <c r="G116" s="131"/>
      <c r="H116" s="132"/>
      <c r="I116" s="149"/>
      <c r="K116" s="619"/>
      <c r="L116" s="148"/>
      <c r="M116" s="128"/>
      <c r="N116" s="129"/>
      <c r="O116" s="133"/>
      <c r="P116" s="131"/>
      <c r="Q116" s="132"/>
      <c r="R116" s="149"/>
      <c r="T116" s="619"/>
      <c r="U116" s="148"/>
      <c r="V116" s="128"/>
      <c r="W116" s="129"/>
      <c r="X116" s="133"/>
      <c r="Y116" s="131"/>
      <c r="Z116" s="132"/>
      <c r="AA116" s="149"/>
      <c r="AC116" s="619"/>
      <c r="AD116" s="148"/>
      <c r="AE116" s="128"/>
      <c r="AF116" s="129"/>
      <c r="AG116" s="133"/>
      <c r="AH116" s="131"/>
      <c r="AI116" s="132"/>
      <c r="AJ116" s="149"/>
    </row>
    <row r="117" spans="2:36">
      <c r="B117" s="619"/>
      <c r="C117" s="148"/>
      <c r="D117" s="128"/>
      <c r="E117" s="129"/>
      <c r="F117" s="133"/>
      <c r="G117" s="131"/>
      <c r="H117" s="132"/>
      <c r="I117" s="149"/>
      <c r="K117" s="619"/>
      <c r="L117" s="148"/>
      <c r="M117" s="128"/>
      <c r="N117" s="129"/>
      <c r="O117" s="133"/>
      <c r="P117" s="131"/>
      <c r="Q117" s="132"/>
      <c r="R117" s="149"/>
      <c r="T117" s="619"/>
      <c r="U117" s="148"/>
      <c r="V117" s="128"/>
      <c r="W117" s="129"/>
      <c r="X117" s="133"/>
      <c r="Y117" s="131"/>
      <c r="Z117" s="132"/>
      <c r="AA117" s="149"/>
      <c r="AC117" s="619"/>
      <c r="AD117" s="148"/>
      <c r="AE117" s="128"/>
      <c r="AF117" s="129"/>
      <c r="AG117" s="133"/>
      <c r="AH117" s="131"/>
      <c r="AI117" s="132"/>
      <c r="AJ117" s="149"/>
    </row>
    <row r="118" spans="2:36" ht="15.75" thickBot="1">
      <c r="B118" s="619"/>
      <c r="C118" s="150"/>
      <c r="D118" s="151"/>
      <c r="E118" s="152"/>
      <c r="F118" s="153"/>
      <c r="G118" s="154"/>
      <c r="H118" s="155"/>
      <c r="I118" s="156"/>
      <c r="K118" s="619"/>
      <c r="L118" s="150"/>
      <c r="M118" s="151"/>
      <c r="N118" s="152"/>
      <c r="O118" s="153"/>
      <c r="P118" s="154"/>
      <c r="Q118" s="155"/>
      <c r="R118" s="156"/>
      <c r="T118" s="619"/>
      <c r="U118" s="150"/>
      <c r="V118" s="151"/>
      <c r="W118" s="152"/>
      <c r="X118" s="153"/>
      <c r="Y118" s="154"/>
      <c r="Z118" s="155"/>
      <c r="AA118" s="156"/>
      <c r="AC118" s="619"/>
      <c r="AD118" s="150"/>
      <c r="AE118" s="151"/>
      <c r="AF118" s="152"/>
      <c r="AG118" s="153"/>
      <c r="AH118" s="154"/>
      <c r="AI118" s="155"/>
      <c r="AJ118" s="156"/>
    </row>
    <row r="119" spans="2:36">
      <c r="B119" s="618" t="s">
        <v>149</v>
      </c>
      <c r="C119" s="141">
        <v>145</v>
      </c>
      <c r="D119" s="142">
        <v>25</v>
      </c>
      <c r="E119" s="143"/>
      <c r="F119" s="144" t="s">
        <v>154</v>
      </c>
      <c r="G119" s="145"/>
      <c r="H119" s="146" t="s">
        <v>220</v>
      </c>
      <c r="I119" s="147"/>
      <c r="K119" s="618" t="s">
        <v>149</v>
      </c>
      <c r="L119" s="141">
        <v>120</v>
      </c>
      <c r="M119" s="142">
        <v>25</v>
      </c>
      <c r="N119" s="143"/>
      <c r="O119" s="144" t="s">
        <v>154</v>
      </c>
      <c r="P119" s="145"/>
      <c r="Q119" s="146" t="s">
        <v>245</v>
      </c>
      <c r="R119" s="147"/>
      <c r="T119" s="618" t="s">
        <v>149</v>
      </c>
      <c r="U119" s="141">
        <v>120</v>
      </c>
      <c r="V119" s="142">
        <v>25</v>
      </c>
      <c r="W119" s="143"/>
      <c r="X119" s="144" t="s">
        <v>154</v>
      </c>
      <c r="Y119" s="145"/>
      <c r="Z119" s="146" t="s">
        <v>227</v>
      </c>
      <c r="AA119" s="147"/>
      <c r="AC119" s="618" t="s">
        <v>149</v>
      </c>
      <c r="AD119" s="141"/>
      <c r="AE119" s="142"/>
      <c r="AF119" s="143"/>
      <c r="AG119" s="144"/>
      <c r="AH119" s="145"/>
      <c r="AI119" s="146"/>
      <c r="AJ119" s="147"/>
    </row>
    <row r="120" spans="2:36">
      <c r="B120" s="619"/>
      <c r="C120" s="148"/>
      <c r="D120" s="128"/>
      <c r="E120" s="129"/>
      <c r="F120" s="130" t="s">
        <v>211</v>
      </c>
      <c r="G120" s="131"/>
      <c r="H120" s="132"/>
      <c r="I120" s="149"/>
      <c r="K120" s="619"/>
      <c r="L120" s="148"/>
      <c r="M120" s="128"/>
      <c r="N120" s="129"/>
      <c r="O120" s="130" t="s">
        <v>211</v>
      </c>
      <c r="P120" s="131"/>
      <c r="Q120" s="132"/>
      <c r="R120" s="149"/>
      <c r="T120" s="619"/>
      <c r="U120" s="148"/>
      <c r="V120" s="128"/>
      <c r="W120" s="129"/>
      <c r="X120" s="130" t="s">
        <v>211</v>
      </c>
      <c r="Y120" s="131"/>
      <c r="Z120" s="132"/>
      <c r="AA120" s="149"/>
      <c r="AC120" s="619"/>
      <c r="AD120" s="148"/>
      <c r="AE120" s="128"/>
      <c r="AF120" s="129"/>
      <c r="AG120" s="130"/>
      <c r="AH120" s="131"/>
      <c r="AI120" s="132"/>
      <c r="AJ120" s="149"/>
    </row>
    <row r="121" spans="2:36">
      <c r="B121" s="619"/>
      <c r="C121" s="148"/>
      <c r="D121" s="128"/>
      <c r="E121" s="129"/>
      <c r="F121" s="130"/>
      <c r="G121" s="131"/>
      <c r="H121" s="132"/>
      <c r="I121" s="149"/>
      <c r="K121" s="619"/>
      <c r="L121" s="148"/>
      <c r="M121" s="128"/>
      <c r="N121" s="129"/>
      <c r="O121" s="130"/>
      <c r="P121" s="131"/>
      <c r="Q121" s="132"/>
      <c r="R121" s="149"/>
      <c r="T121" s="619"/>
      <c r="U121" s="148"/>
      <c r="V121" s="128"/>
      <c r="W121" s="129"/>
      <c r="X121" s="130"/>
      <c r="Y121" s="131"/>
      <c r="Z121" s="132"/>
      <c r="AA121" s="149"/>
      <c r="AC121" s="619"/>
      <c r="AD121" s="148"/>
      <c r="AE121" s="128"/>
      <c r="AF121" s="129"/>
      <c r="AG121" s="130"/>
      <c r="AH121" s="131"/>
      <c r="AI121" s="132"/>
      <c r="AJ121" s="149"/>
    </row>
    <row r="122" spans="2:36">
      <c r="B122" s="619"/>
      <c r="C122" s="148"/>
      <c r="D122" s="128"/>
      <c r="E122" s="129"/>
      <c r="F122" s="130"/>
      <c r="G122" s="131"/>
      <c r="H122" s="132"/>
      <c r="I122" s="149"/>
      <c r="K122" s="619"/>
      <c r="L122" s="148"/>
      <c r="M122" s="128"/>
      <c r="N122" s="129"/>
      <c r="O122" s="130"/>
      <c r="P122" s="131"/>
      <c r="Q122" s="132"/>
      <c r="R122" s="149"/>
      <c r="T122" s="619"/>
      <c r="U122" s="148"/>
      <c r="V122" s="128"/>
      <c r="W122" s="129"/>
      <c r="X122" s="130"/>
      <c r="Y122" s="131"/>
      <c r="Z122" s="132"/>
      <c r="AA122" s="149"/>
      <c r="AC122" s="619"/>
      <c r="AD122" s="148"/>
      <c r="AE122" s="128"/>
      <c r="AF122" s="129"/>
      <c r="AG122" s="130"/>
      <c r="AH122" s="131"/>
      <c r="AI122" s="132"/>
      <c r="AJ122" s="149"/>
    </row>
    <row r="123" spans="2:36">
      <c r="B123" s="619"/>
      <c r="C123" s="148"/>
      <c r="D123" s="128"/>
      <c r="E123" s="129"/>
      <c r="F123" s="130"/>
      <c r="G123" s="131"/>
      <c r="H123" s="132"/>
      <c r="I123" s="149"/>
      <c r="K123" s="619"/>
      <c r="L123" s="148"/>
      <c r="M123" s="128"/>
      <c r="N123" s="129"/>
      <c r="O123" s="130"/>
      <c r="P123" s="131"/>
      <c r="Q123" s="132"/>
      <c r="R123" s="149"/>
      <c r="T123" s="619"/>
      <c r="U123" s="148"/>
      <c r="V123" s="128"/>
      <c r="W123" s="129"/>
      <c r="X123" s="130"/>
      <c r="Y123" s="131"/>
      <c r="Z123" s="132"/>
      <c r="AA123" s="149"/>
      <c r="AC123" s="619"/>
      <c r="AD123" s="148"/>
      <c r="AE123" s="128"/>
      <c r="AF123" s="129"/>
      <c r="AG123" s="130"/>
      <c r="AH123" s="131"/>
      <c r="AI123" s="132"/>
      <c r="AJ123" s="149"/>
    </row>
    <row r="124" spans="2:36">
      <c r="B124" s="619"/>
      <c r="C124" s="148"/>
      <c r="D124" s="128"/>
      <c r="E124" s="129"/>
      <c r="F124" s="130"/>
      <c r="G124" s="131"/>
      <c r="H124" s="132"/>
      <c r="I124" s="149"/>
      <c r="K124" s="619"/>
      <c r="L124" s="148"/>
      <c r="M124" s="128"/>
      <c r="N124" s="129"/>
      <c r="O124" s="130"/>
      <c r="P124" s="131"/>
      <c r="Q124" s="132"/>
      <c r="R124" s="149"/>
      <c r="T124" s="619"/>
      <c r="U124" s="148"/>
      <c r="V124" s="128"/>
      <c r="W124" s="129"/>
      <c r="X124" s="130"/>
      <c r="Y124" s="131"/>
      <c r="Z124" s="132"/>
      <c r="AA124" s="149"/>
      <c r="AC124" s="619"/>
      <c r="AD124" s="148"/>
      <c r="AE124" s="128"/>
      <c r="AF124" s="129"/>
      <c r="AG124" s="130"/>
      <c r="AH124" s="131"/>
      <c r="AI124" s="132"/>
      <c r="AJ124" s="149"/>
    </row>
    <row r="125" spans="2:36">
      <c r="B125" s="619"/>
      <c r="C125" s="148"/>
      <c r="D125" s="128"/>
      <c r="E125" s="129"/>
      <c r="F125" s="133"/>
      <c r="G125" s="131"/>
      <c r="H125" s="132"/>
      <c r="I125" s="149"/>
      <c r="K125" s="619"/>
      <c r="L125" s="148"/>
      <c r="M125" s="128"/>
      <c r="N125" s="129"/>
      <c r="O125" s="133"/>
      <c r="P125" s="131"/>
      <c r="Q125" s="132"/>
      <c r="R125" s="149"/>
      <c r="T125" s="619"/>
      <c r="U125" s="148"/>
      <c r="V125" s="128"/>
      <c r="W125" s="129"/>
      <c r="X125" s="133"/>
      <c r="Y125" s="131"/>
      <c r="Z125" s="132"/>
      <c r="AA125" s="149"/>
      <c r="AC125" s="619"/>
      <c r="AD125" s="148"/>
      <c r="AE125" s="128"/>
      <c r="AF125" s="129"/>
      <c r="AG125" s="133"/>
      <c r="AH125" s="131"/>
      <c r="AI125" s="132"/>
      <c r="AJ125" s="149"/>
    </row>
    <row r="126" spans="2:36" ht="15.75" thickBot="1">
      <c r="B126" s="620"/>
      <c r="C126" s="150"/>
      <c r="D126" s="151"/>
      <c r="E126" s="152"/>
      <c r="F126" s="153"/>
      <c r="G126" s="154"/>
      <c r="H126" s="155"/>
      <c r="I126" s="156"/>
      <c r="K126" s="620"/>
      <c r="L126" s="150"/>
      <c r="M126" s="151"/>
      <c r="N126" s="152"/>
      <c r="O126" s="153"/>
      <c r="P126" s="154"/>
      <c r="Q126" s="155"/>
      <c r="R126" s="156"/>
      <c r="T126" s="620"/>
      <c r="U126" s="150"/>
      <c r="V126" s="151"/>
      <c r="W126" s="152"/>
      <c r="X126" s="153"/>
      <c r="Y126" s="154"/>
      <c r="Z126" s="155"/>
      <c r="AA126" s="156"/>
      <c r="AC126" s="620"/>
      <c r="AD126" s="150"/>
      <c r="AE126" s="151"/>
      <c r="AF126" s="152"/>
      <c r="AG126" s="153"/>
      <c r="AH126" s="154"/>
      <c r="AI126" s="155"/>
      <c r="AJ126" s="156"/>
    </row>
    <row r="127" spans="2:36">
      <c r="B127" s="516" t="s">
        <v>63</v>
      </c>
      <c r="C127" s="174"/>
      <c r="D127" s="136"/>
      <c r="E127" s="137"/>
      <c r="F127" s="138"/>
      <c r="G127" s="139"/>
      <c r="H127" s="140"/>
      <c r="I127" s="175"/>
      <c r="K127" s="516" t="s">
        <v>63</v>
      </c>
      <c r="L127" s="174"/>
      <c r="M127" s="136"/>
      <c r="N127" s="137"/>
      <c r="O127" s="138"/>
      <c r="P127" s="139"/>
      <c r="Q127" s="140"/>
      <c r="R127" s="175"/>
      <c r="T127" s="516" t="s">
        <v>63</v>
      </c>
      <c r="U127" s="174"/>
      <c r="V127" s="136"/>
      <c r="W127" s="137"/>
      <c r="X127" s="138"/>
      <c r="Y127" s="139"/>
      <c r="Z127" s="140"/>
      <c r="AA127" s="175"/>
      <c r="AC127" s="516" t="s">
        <v>63</v>
      </c>
      <c r="AD127" s="174"/>
      <c r="AE127" s="136"/>
      <c r="AF127" s="137"/>
      <c r="AG127" s="138"/>
      <c r="AH127" s="139"/>
      <c r="AI127" s="140"/>
      <c r="AJ127" s="175"/>
    </row>
    <row r="128" spans="2:36">
      <c r="B128" s="517"/>
      <c r="C128" s="172"/>
      <c r="D128" s="128"/>
      <c r="E128" s="129"/>
      <c r="F128" s="133"/>
      <c r="G128" s="131"/>
      <c r="H128" s="132"/>
      <c r="I128" s="149"/>
      <c r="K128" s="517"/>
      <c r="L128" s="172"/>
      <c r="M128" s="128"/>
      <c r="N128" s="129"/>
      <c r="O128" s="133"/>
      <c r="P128" s="131"/>
      <c r="Q128" s="132"/>
      <c r="R128" s="149"/>
      <c r="T128" s="517"/>
      <c r="U128" s="172"/>
      <c r="V128" s="128"/>
      <c r="W128" s="129"/>
      <c r="X128" s="133"/>
      <c r="Y128" s="131"/>
      <c r="Z128" s="132"/>
      <c r="AA128" s="149"/>
      <c r="AC128" s="517"/>
      <c r="AD128" s="172"/>
      <c r="AE128" s="128"/>
      <c r="AF128" s="129"/>
      <c r="AG128" s="133"/>
      <c r="AH128" s="131"/>
      <c r="AI128" s="132"/>
      <c r="AJ128" s="149"/>
    </row>
    <row r="129" spans="2:36">
      <c r="B129" s="517"/>
      <c r="C129" s="172"/>
      <c r="D129" s="128"/>
      <c r="E129" s="129"/>
      <c r="F129" s="133"/>
      <c r="G129" s="131"/>
      <c r="H129" s="132"/>
      <c r="I129" s="149"/>
      <c r="K129" s="517"/>
      <c r="L129" s="172"/>
      <c r="M129" s="128"/>
      <c r="N129" s="129"/>
      <c r="O129" s="133"/>
      <c r="P129" s="131"/>
      <c r="Q129" s="132"/>
      <c r="R129" s="149"/>
      <c r="T129" s="517"/>
      <c r="U129" s="172"/>
      <c r="V129" s="128"/>
      <c r="W129" s="129"/>
      <c r="X129" s="133"/>
      <c r="Y129" s="131"/>
      <c r="Z129" s="132"/>
      <c r="AA129" s="149"/>
      <c r="AC129" s="517"/>
      <c r="AD129" s="172"/>
      <c r="AE129" s="128"/>
      <c r="AF129" s="129"/>
      <c r="AG129" s="133"/>
      <c r="AH129" s="131"/>
      <c r="AI129" s="132"/>
      <c r="AJ129" s="149"/>
    </row>
    <row r="130" spans="2:36">
      <c r="B130" s="517"/>
      <c r="C130" s="172"/>
      <c r="D130" s="128"/>
      <c r="E130" s="129"/>
      <c r="F130" s="133"/>
      <c r="G130" s="131"/>
      <c r="H130" s="132"/>
      <c r="I130" s="149"/>
      <c r="K130" s="517"/>
      <c r="L130" s="172"/>
      <c r="M130" s="128"/>
      <c r="N130" s="129"/>
      <c r="O130" s="133"/>
      <c r="P130" s="131"/>
      <c r="Q130" s="132"/>
      <c r="R130" s="149"/>
      <c r="T130" s="517"/>
      <c r="U130" s="172"/>
      <c r="V130" s="128"/>
      <c r="W130" s="129"/>
      <c r="X130" s="133"/>
      <c r="Y130" s="131"/>
      <c r="Z130" s="132"/>
      <c r="AA130" s="149"/>
      <c r="AC130" s="517"/>
      <c r="AD130" s="172"/>
      <c r="AE130" s="128"/>
      <c r="AF130" s="129"/>
      <c r="AG130" s="133"/>
      <c r="AH130" s="131"/>
      <c r="AI130" s="132"/>
      <c r="AJ130" s="149"/>
    </row>
    <row r="131" spans="2:36">
      <c r="B131" s="517"/>
      <c r="C131" s="172"/>
      <c r="D131" s="128"/>
      <c r="E131" s="129"/>
      <c r="F131" s="133"/>
      <c r="G131" s="131"/>
      <c r="H131" s="132"/>
      <c r="I131" s="149"/>
      <c r="K131" s="517"/>
      <c r="L131" s="172"/>
      <c r="M131" s="128"/>
      <c r="N131" s="129"/>
      <c r="O131" s="133"/>
      <c r="P131" s="131"/>
      <c r="Q131" s="132"/>
      <c r="R131" s="149"/>
      <c r="T131" s="517"/>
      <c r="U131" s="172"/>
      <c r="V131" s="128"/>
      <c r="W131" s="129"/>
      <c r="X131" s="133"/>
      <c r="Y131" s="131"/>
      <c r="Z131" s="132"/>
      <c r="AA131" s="149"/>
      <c r="AC131" s="517"/>
      <c r="AD131" s="172"/>
      <c r="AE131" s="128"/>
      <c r="AF131" s="129"/>
      <c r="AG131" s="133"/>
      <c r="AH131" s="131"/>
      <c r="AI131" s="132"/>
      <c r="AJ131" s="149"/>
    </row>
    <row r="132" spans="2:36">
      <c r="B132" s="517"/>
      <c r="C132" s="172"/>
      <c r="D132" s="128"/>
      <c r="E132" s="129"/>
      <c r="F132" s="133"/>
      <c r="G132" s="131"/>
      <c r="H132" s="132"/>
      <c r="I132" s="149"/>
      <c r="K132" s="517"/>
      <c r="L132" s="172"/>
      <c r="M132" s="128"/>
      <c r="N132" s="129"/>
      <c r="O132" s="133"/>
      <c r="P132" s="131"/>
      <c r="Q132" s="132"/>
      <c r="R132" s="149"/>
      <c r="T132" s="517"/>
      <c r="U132" s="172"/>
      <c r="V132" s="128"/>
      <c r="W132" s="129"/>
      <c r="X132" s="133"/>
      <c r="Y132" s="131"/>
      <c r="Z132" s="132"/>
      <c r="AA132" s="149"/>
      <c r="AC132" s="517"/>
      <c r="AD132" s="172"/>
      <c r="AE132" s="128"/>
      <c r="AF132" s="129"/>
      <c r="AG132" s="133"/>
      <c r="AH132" s="131"/>
      <c r="AI132" s="132"/>
      <c r="AJ132" s="149"/>
    </row>
    <row r="133" spans="2:36">
      <c r="B133" s="517"/>
      <c r="C133" s="172"/>
      <c r="D133" s="128"/>
      <c r="E133" s="129"/>
      <c r="F133" s="130"/>
      <c r="G133" s="131"/>
      <c r="H133" s="132"/>
      <c r="I133" s="149"/>
      <c r="K133" s="517"/>
      <c r="L133" s="172"/>
      <c r="M133" s="128"/>
      <c r="N133" s="129"/>
      <c r="O133" s="130"/>
      <c r="P133" s="131"/>
      <c r="Q133" s="132"/>
      <c r="R133" s="149"/>
      <c r="T133" s="517"/>
      <c r="U133" s="172"/>
      <c r="V133" s="128"/>
      <c r="W133" s="129"/>
      <c r="X133" s="130"/>
      <c r="Y133" s="131"/>
      <c r="Z133" s="132"/>
      <c r="AA133" s="149"/>
      <c r="AC133" s="517"/>
      <c r="AD133" s="172"/>
      <c r="AE133" s="128"/>
      <c r="AF133" s="129"/>
      <c r="AG133" s="130"/>
      <c r="AH133" s="131"/>
      <c r="AI133" s="132"/>
      <c r="AJ133" s="149"/>
    </row>
    <row r="134" spans="2:36" ht="15.75" thickBot="1">
      <c r="B134" s="518"/>
      <c r="C134" s="173"/>
      <c r="D134" s="157"/>
      <c r="E134" s="158"/>
      <c r="F134" s="159"/>
      <c r="G134" s="160"/>
      <c r="H134" s="161"/>
      <c r="I134" s="176"/>
      <c r="K134" s="518"/>
      <c r="L134" s="173"/>
      <c r="M134" s="157"/>
      <c r="N134" s="158"/>
      <c r="O134" s="159"/>
      <c r="P134" s="160"/>
      <c r="Q134" s="161"/>
      <c r="R134" s="176"/>
      <c r="T134" s="518"/>
      <c r="U134" s="173"/>
      <c r="V134" s="157"/>
      <c r="W134" s="158"/>
      <c r="X134" s="159"/>
      <c r="Y134" s="160"/>
      <c r="Z134" s="161"/>
      <c r="AA134" s="176"/>
      <c r="AC134" s="518"/>
      <c r="AD134" s="173"/>
      <c r="AE134" s="157"/>
      <c r="AF134" s="158"/>
      <c r="AG134" s="159"/>
      <c r="AH134" s="160"/>
      <c r="AI134" s="161"/>
      <c r="AJ134" s="176"/>
    </row>
    <row r="135" spans="2:36">
      <c r="B135" s="618" t="s">
        <v>67</v>
      </c>
      <c r="C135" s="141">
        <v>70</v>
      </c>
      <c r="D135" s="142">
        <v>12</v>
      </c>
      <c r="E135" s="143"/>
      <c r="F135" s="163"/>
      <c r="G135" s="145"/>
      <c r="H135" s="146"/>
      <c r="I135" s="147"/>
      <c r="K135" s="618" t="s">
        <v>67</v>
      </c>
      <c r="L135" s="141">
        <v>70</v>
      </c>
      <c r="M135" s="142">
        <v>12</v>
      </c>
      <c r="N135" s="143"/>
      <c r="O135" s="163"/>
      <c r="P135" s="145"/>
      <c r="Q135" s="146"/>
      <c r="R135" s="147"/>
      <c r="T135" s="618" t="s">
        <v>67</v>
      </c>
      <c r="U135" s="141">
        <v>70</v>
      </c>
      <c r="V135" s="142">
        <v>12</v>
      </c>
      <c r="W135" s="143"/>
      <c r="X135" s="163"/>
      <c r="Y135" s="145"/>
      <c r="Z135" s="146"/>
      <c r="AA135" s="147"/>
      <c r="AC135" s="618" t="s">
        <v>67</v>
      </c>
      <c r="AD135" s="141">
        <v>1220</v>
      </c>
      <c r="AE135" s="142">
        <v>12</v>
      </c>
      <c r="AF135" s="143"/>
      <c r="AG135" s="163" t="s">
        <v>154</v>
      </c>
      <c r="AH135" s="145">
        <v>54</v>
      </c>
      <c r="AI135" s="146" t="s">
        <v>216</v>
      </c>
      <c r="AJ135" s="147"/>
    </row>
    <row r="136" spans="2:36">
      <c r="B136" s="619"/>
      <c r="C136" s="148">
        <v>4710</v>
      </c>
      <c r="D136" s="128">
        <v>25</v>
      </c>
      <c r="E136" s="129"/>
      <c r="F136" s="133"/>
      <c r="G136" s="131"/>
      <c r="H136" s="132"/>
      <c r="I136" s="149"/>
      <c r="K136" s="619"/>
      <c r="L136" s="148">
        <v>4210</v>
      </c>
      <c r="M136" s="128">
        <v>25</v>
      </c>
      <c r="N136" s="129"/>
      <c r="O136" s="133"/>
      <c r="P136" s="131"/>
      <c r="Q136" s="132"/>
      <c r="R136" s="149"/>
      <c r="T136" s="619"/>
      <c r="U136" s="148">
        <v>2710</v>
      </c>
      <c r="V136" s="128">
        <v>25</v>
      </c>
      <c r="W136" s="129"/>
      <c r="X136" s="133"/>
      <c r="Y136" s="131"/>
      <c r="Z136" s="132"/>
      <c r="AA136" s="149"/>
      <c r="AC136" s="619"/>
      <c r="AD136" s="148"/>
      <c r="AE136" s="128"/>
      <c r="AF136" s="129"/>
      <c r="AG136" s="133" t="s">
        <v>155</v>
      </c>
      <c r="AH136" s="131"/>
      <c r="AI136" s="132"/>
      <c r="AJ136" s="149"/>
    </row>
    <row r="137" spans="2:36">
      <c r="B137" s="619"/>
      <c r="C137" s="148"/>
      <c r="D137" s="128"/>
      <c r="E137" s="129"/>
      <c r="F137" s="133"/>
      <c r="G137" s="131"/>
      <c r="H137" s="132"/>
      <c r="I137" s="149"/>
      <c r="K137" s="619"/>
      <c r="L137" s="148"/>
      <c r="M137" s="128"/>
      <c r="N137" s="129"/>
      <c r="O137" s="133"/>
      <c r="P137" s="131"/>
      <c r="Q137" s="132"/>
      <c r="R137" s="149"/>
      <c r="T137" s="619"/>
      <c r="U137" s="148"/>
      <c r="V137" s="128"/>
      <c r="W137" s="129"/>
      <c r="X137" s="133"/>
      <c r="Y137" s="131"/>
      <c r="Z137" s="132"/>
      <c r="AA137" s="149"/>
      <c r="AC137" s="619"/>
      <c r="AD137" s="148"/>
      <c r="AE137" s="128"/>
      <c r="AF137" s="129"/>
      <c r="AG137" s="133" t="s">
        <v>211</v>
      </c>
      <c r="AH137" s="131"/>
      <c r="AI137" s="132"/>
      <c r="AJ137" s="149"/>
    </row>
    <row r="138" spans="2:36">
      <c r="B138" s="619"/>
      <c r="C138" s="148"/>
      <c r="D138" s="128"/>
      <c r="E138" s="129"/>
      <c r="F138" s="133"/>
      <c r="G138" s="131"/>
      <c r="H138" s="132"/>
      <c r="I138" s="149"/>
      <c r="K138" s="619"/>
      <c r="L138" s="148"/>
      <c r="M138" s="128"/>
      <c r="N138" s="129"/>
      <c r="O138" s="133"/>
      <c r="P138" s="131"/>
      <c r="Q138" s="132"/>
      <c r="R138" s="149"/>
      <c r="T138" s="619"/>
      <c r="U138" s="148"/>
      <c r="V138" s="128"/>
      <c r="W138" s="129"/>
      <c r="X138" s="133"/>
      <c r="Y138" s="131"/>
      <c r="Z138" s="132"/>
      <c r="AA138" s="149"/>
      <c r="AC138" s="619"/>
      <c r="AD138" s="148"/>
      <c r="AE138" s="128"/>
      <c r="AF138" s="129"/>
      <c r="AG138" s="133"/>
      <c r="AH138" s="131"/>
      <c r="AI138" s="132"/>
      <c r="AJ138" s="149"/>
    </row>
    <row r="139" spans="2:36">
      <c r="B139" s="619"/>
      <c r="C139" s="148"/>
      <c r="D139" s="128"/>
      <c r="E139" s="129"/>
      <c r="F139" s="133"/>
      <c r="G139" s="131"/>
      <c r="H139" s="132"/>
      <c r="I139" s="149"/>
      <c r="K139" s="619"/>
      <c r="L139" s="148"/>
      <c r="M139" s="128"/>
      <c r="N139" s="129"/>
      <c r="O139" s="133"/>
      <c r="P139" s="131"/>
      <c r="Q139" s="132"/>
      <c r="R139" s="149"/>
      <c r="T139" s="619"/>
      <c r="U139" s="148"/>
      <c r="V139" s="128"/>
      <c r="W139" s="129"/>
      <c r="X139" s="133"/>
      <c r="Y139" s="131"/>
      <c r="Z139" s="132"/>
      <c r="AA139" s="149"/>
      <c r="AC139" s="619"/>
      <c r="AD139" s="148"/>
      <c r="AE139" s="128"/>
      <c r="AF139" s="129"/>
      <c r="AG139" s="133"/>
      <c r="AH139" s="131"/>
      <c r="AI139" s="132"/>
      <c r="AJ139" s="149"/>
    </row>
    <row r="140" spans="2:36">
      <c r="B140" s="619"/>
      <c r="C140" s="148"/>
      <c r="D140" s="128"/>
      <c r="E140" s="129"/>
      <c r="F140" s="133"/>
      <c r="G140" s="131"/>
      <c r="H140" s="132"/>
      <c r="I140" s="149"/>
      <c r="K140" s="619"/>
      <c r="L140" s="148"/>
      <c r="M140" s="128"/>
      <c r="N140" s="129"/>
      <c r="O140" s="133"/>
      <c r="P140" s="131"/>
      <c r="Q140" s="132"/>
      <c r="R140" s="149"/>
      <c r="T140" s="619"/>
      <c r="U140" s="148"/>
      <c r="V140" s="128"/>
      <c r="W140" s="129"/>
      <c r="X140" s="133"/>
      <c r="Y140" s="131"/>
      <c r="Z140" s="132"/>
      <c r="AA140" s="149"/>
      <c r="AC140" s="619"/>
      <c r="AD140" s="148"/>
      <c r="AE140" s="128"/>
      <c r="AF140" s="129"/>
      <c r="AG140" s="133"/>
      <c r="AH140" s="131"/>
      <c r="AI140" s="132"/>
      <c r="AJ140" s="149"/>
    </row>
    <row r="141" spans="2:36">
      <c r="B141" s="619"/>
      <c r="C141" s="148"/>
      <c r="D141" s="128"/>
      <c r="E141" s="129"/>
      <c r="F141" s="133"/>
      <c r="G141" s="131"/>
      <c r="H141" s="132"/>
      <c r="I141" s="149"/>
      <c r="K141" s="619"/>
      <c r="L141" s="148"/>
      <c r="M141" s="128"/>
      <c r="N141" s="129"/>
      <c r="O141" s="133"/>
      <c r="P141" s="131"/>
      <c r="Q141" s="132"/>
      <c r="R141" s="149"/>
      <c r="T141" s="619"/>
      <c r="U141" s="148"/>
      <c r="V141" s="128"/>
      <c r="W141" s="129"/>
      <c r="X141" s="133"/>
      <c r="Y141" s="131"/>
      <c r="Z141" s="132"/>
      <c r="AA141" s="149"/>
      <c r="AC141" s="619"/>
      <c r="AD141" s="148"/>
      <c r="AE141" s="128"/>
      <c r="AF141" s="129"/>
      <c r="AG141" s="133"/>
      <c r="AH141" s="131"/>
      <c r="AI141" s="132"/>
      <c r="AJ141" s="149"/>
    </row>
    <row r="142" spans="2:36" ht="15.75" thickBot="1">
      <c r="B142" s="620"/>
      <c r="C142" s="150"/>
      <c r="D142" s="151"/>
      <c r="E142" s="152"/>
      <c r="F142" s="153"/>
      <c r="G142" s="154"/>
      <c r="H142" s="155"/>
      <c r="I142" s="156"/>
      <c r="K142" s="620"/>
      <c r="L142" s="150"/>
      <c r="M142" s="151"/>
      <c r="N142" s="152"/>
      <c r="O142" s="153"/>
      <c r="P142" s="154"/>
      <c r="Q142" s="155"/>
      <c r="R142" s="156"/>
      <c r="T142" s="620"/>
      <c r="U142" s="150"/>
      <c r="V142" s="151"/>
      <c r="W142" s="152"/>
      <c r="X142" s="153"/>
      <c r="Y142" s="154"/>
      <c r="Z142" s="155"/>
      <c r="AA142" s="156"/>
      <c r="AC142" s="620"/>
      <c r="AD142" s="150"/>
      <c r="AE142" s="151"/>
      <c r="AF142" s="152"/>
      <c r="AG142" s="153"/>
      <c r="AH142" s="154"/>
      <c r="AI142" s="155"/>
      <c r="AJ142" s="156"/>
    </row>
    <row r="143" spans="2:36">
      <c r="B143" s="516" t="s">
        <v>68</v>
      </c>
      <c r="C143" s="170">
        <v>151</v>
      </c>
      <c r="D143" s="136">
        <v>12</v>
      </c>
      <c r="E143" s="137" t="s">
        <v>222</v>
      </c>
      <c r="F143" s="162" t="s">
        <v>154</v>
      </c>
      <c r="G143" s="139"/>
      <c r="H143" s="140"/>
      <c r="I143" s="175"/>
      <c r="K143" s="516" t="s">
        <v>68</v>
      </c>
      <c r="L143" s="170">
        <v>126</v>
      </c>
      <c r="M143" s="136">
        <v>12</v>
      </c>
      <c r="N143" s="137" t="s">
        <v>228</v>
      </c>
      <c r="O143" s="162" t="s">
        <v>154</v>
      </c>
      <c r="P143" s="139"/>
      <c r="Q143" s="140"/>
      <c r="R143" s="175"/>
      <c r="T143" s="516" t="s">
        <v>68</v>
      </c>
      <c r="U143" s="170">
        <v>126</v>
      </c>
      <c r="V143" s="136">
        <v>12</v>
      </c>
      <c r="W143" s="137" t="s">
        <v>228</v>
      </c>
      <c r="X143" s="162" t="s">
        <v>154</v>
      </c>
      <c r="Y143" s="139"/>
      <c r="Z143" s="140"/>
      <c r="AA143" s="175"/>
      <c r="AC143" s="516" t="s">
        <v>68</v>
      </c>
      <c r="AD143" s="141">
        <v>40</v>
      </c>
      <c r="AE143" s="142">
        <v>16</v>
      </c>
      <c r="AF143" s="137"/>
      <c r="AG143" s="162" t="s">
        <v>154</v>
      </c>
      <c r="AH143" s="139">
        <v>60</v>
      </c>
      <c r="AI143" s="140"/>
      <c r="AJ143" s="175"/>
    </row>
    <row r="144" spans="2:36">
      <c r="B144" s="517"/>
      <c r="C144" s="171">
        <v>257</v>
      </c>
      <c r="D144" s="128">
        <v>16</v>
      </c>
      <c r="E144" s="129"/>
      <c r="F144" s="134" t="s">
        <v>211</v>
      </c>
      <c r="G144" s="131"/>
      <c r="H144" s="132"/>
      <c r="I144" s="149"/>
      <c r="K144" s="517"/>
      <c r="L144" s="172">
        <v>207</v>
      </c>
      <c r="M144" s="128">
        <v>16</v>
      </c>
      <c r="N144" s="129"/>
      <c r="O144" s="134" t="s">
        <v>211</v>
      </c>
      <c r="P144" s="131"/>
      <c r="Q144" s="132"/>
      <c r="R144" s="149"/>
      <c r="T144" s="517"/>
      <c r="U144" s="172">
        <v>207</v>
      </c>
      <c r="V144" s="128">
        <v>16</v>
      </c>
      <c r="W144" s="129"/>
      <c r="X144" s="134" t="s">
        <v>211</v>
      </c>
      <c r="Y144" s="131"/>
      <c r="Z144" s="132"/>
      <c r="AA144" s="149"/>
      <c r="AC144" s="517"/>
      <c r="AD144" s="148">
        <v>160</v>
      </c>
      <c r="AE144" s="128">
        <v>16</v>
      </c>
      <c r="AF144" s="129"/>
      <c r="AG144" s="134" t="s">
        <v>211</v>
      </c>
      <c r="AH144" s="131"/>
      <c r="AI144" s="132"/>
      <c r="AJ144" s="149"/>
    </row>
    <row r="145" spans="2:36">
      <c r="B145" s="517"/>
      <c r="C145" s="172">
        <v>377</v>
      </c>
      <c r="D145" s="128">
        <v>16</v>
      </c>
      <c r="E145" s="129"/>
      <c r="F145" s="133" t="s">
        <v>75</v>
      </c>
      <c r="G145" s="131"/>
      <c r="H145" s="132"/>
      <c r="I145" s="149"/>
      <c r="K145" s="517"/>
      <c r="L145" s="172">
        <v>327</v>
      </c>
      <c r="M145" s="128">
        <v>16</v>
      </c>
      <c r="N145" s="129"/>
      <c r="O145" s="133" t="s">
        <v>75</v>
      </c>
      <c r="P145" s="131"/>
      <c r="Q145" s="132"/>
      <c r="R145" s="149"/>
      <c r="T145" s="517"/>
      <c r="U145" s="172">
        <v>327</v>
      </c>
      <c r="V145" s="128">
        <v>16</v>
      </c>
      <c r="W145" s="129"/>
      <c r="X145" s="133" t="s">
        <v>75</v>
      </c>
      <c r="Y145" s="131"/>
      <c r="Z145" s="132"/>
      <c r="AA145" s="149"/>
      <c r="AC145" s="517"/>
      <c r="AD145" s="148">
        <v>500</v>
      </c>
      <c r="AE145" s="128">
        <v>25</v>
      </c>
      <c r="AF145" s="129"/>
      <c r="AG145" s="134"/>
      <c r="AH145" s="131"/>
      <c r="AI145" s="132"/>
      <c r="AJ145" s="149"/>
    </row>
    <row r="146" spans="2:36">
      <c r="B146" s="517"/>
      <c r="C146" s="172">
        <v>857</v>
      </c>
      <c r="D146" s="128">
        <v>16</v>
      </c>
      <c r="E146" s="129"/>
      <c r="F146" s="133" t="s">
        <v>218</v>
      </c>
      <c r="G146" s="131"/>
      <c r="H146" s="132"/>
      <c r="I146" s="149"/>
      <c r="K146" s="517"/>
      <c r="L146" s="172">
        <v>857</v>
      </c>
      <c r="M146" s="128">
        <v>16</v>
      </c>
      <c r="N146" s="129"/>
      <c r="O146" s="133" t="s">
        <v>218</v>
      </c>
      <c r="P146" s="131"/>
      <c r="Q146" s="132"/>
      <c r="R146" s="149"/>
      <c r="T146" s="517"/>
      <c r="U146" s="172">
        <v>857</v>
      </c>
      <c r="V146" s="128">
        <v>16</v>
      </c>
      <c r="W146" s="129"/>
      <c r="X146" s="133" t="s">
        <v>218</v>
      </c>
      <c r="Y146" s="131"/>
      <c r="Z146" s="132"/>
      <c r="AA146" s="149"/>
      <c r="AC146" s="517"/>
      <c r="AD146" s="148">
        <v>650</v>
      </c>
      <c r="AE146" s="128">
        <v>16</v>
      </c>
      <c r="AF146" s="129"/>
      <c r="AG146" s="134"/>
      <c r="AH146" s="131"/>
      <c r="AI146" s="132"/>
      <c r="AJ146" s="149"/>
    </row>
    <row r="147" spans="2:36">
      <c r="B147" s="517"/>
      <c r="C147" s="172">
        <v>977</v>
      </c>
      <c r="D147" s="128">
        <v>16</v>
      </c>
      <c r="E147" s="129"/>
      <c r="F147" s="134"/>
      <c r="G147" s="131"/>
      <c r="H147" s="132"/>
      <c r="I147" s="149"/>
      <c r="K147" s="517"/>
      <c r="L147" s="172">
        <v>977</v>
      </c>
      <c r="M147" s="128">
        <v>16</v>
      </c>
      <c r="N147" s="129"/>
      <c r="O147" s="134"/>
      <c r="P147" s="131"/>
      <c r="Q147" s="132"/>
      <c r="R147" s="149"/>
      <c r="T147" s="517"/>
      <c r="U147" s="172">
        <v>977</v>
      </c>
      <c r="V147" s="128">
        <v>16</v>
      </c>
      <c r="W147" s="129"/>
      <c r="X147" s="134"/>
      <c r="Y147" s="131"/>
      <c r="Z147" s="132"/>
      <c r="AA147" s="149"/>
      <c r="AC147" s="517"/>
      <c r="AD147" s="148">
        <v>770</v>
      </c>
      <c r="AE147" s="128">
        <v>16</v>
      </c>
      <c r="AF147" s="129"/>
      <c r="AG147" s="134"/>
      <c r="AH147" s="131"/>
      <c r="AI147" s="132"/>
      <c r="AJ147" s="149"/>
    </row>
    <row r="148" spans="2:36">
      <c r="B148" s="517"/>
      <c r="C148" s="172" t="s">
        <v>223</v>
      </c>
      <c r="D148" s="128"/>
      <c r="E148" s="129"/>
      <c r="F148" s="134"/>
      <c r="G148" s="131"/>
      <c r="H148" s="132"/>
      <c r="I148" s="149"/>
      <c r="K148" s="517"/>
      <c r="L148" s="172" t="s">
        <v>229</v>
      </c>
      <c r="M148" s="128"/>
      <c r="N148" s="129"/>
      <c r="O148" s="134"/>
      <c r="P148" s="131"/>
      <c r="Q148" s="132"/>
      <c r="R148" s="149"/>
      <c r="T148" s="517"/>
      <c r="U148" s="172" t="s">
        <v>229</v>
      </c>
      <c r="V148" s="128"/>
      <c r="W148" s="129"/>
      <c r="X148" s="134"/>
      <c r="Y148" s="131"/>
      <c r="Z148" s="132"/>
      <c r="AA148" s="149"/>
      <c r="AC148" s="517"/>
      <c r="AD148" s="148">
        <v>850</v>
      </c>
      <c r="AE148" s="128">
        <v>102</v>
      </c>
      <c r="AF148" s="129"/>
      <c r="AG148" s="134"/>
      <c r="AH148" s="131"/>
      <c r="AI148" s="132"/>
      <c r="AJ148" s="149"/>
    </row>
    <row r="149" spans="2:36">
      <c r="B149" s="517"/>
      <c r="C149" s="172" t="s">
        <v>224</v>
      </c>
      <c r="D149" s="128"/>
      <c r="E149" s="129"/>
      <c r="F149" s="134"/>
      <c r="G149" s="131"/>
      <c r="H149" s="132"/>
      <c r="I149" s="149"/>
      <c r="K149" s="517"/>
      <c r="L149" s="172"/>
      <c r="M149" s="128"/>
      <c r="N149" s="129"/>
      <c r="O149" s="134"/>
      <c r="P149" s="131"/>
      <c r="Q149" s="132"/>
      <c r="R149" s="149"/>
      <c r="T149" s="517"/>
      <c r="U149" s="172"/>
      <c r="V149" s="128"/>
      <c r="W149" s="129"/>
      <c r="X149" s="134"/>
      <c r="Y149" s="131"/>
      <c r="Z149" s="132"/>
      <c r="AA149" s="149"/>
      <c r="AC149" s="517"/>
      <c r="AD149" s="148">
        <v>850</v>
      </c>
      <c r="AE149" s="128">
        <v>6</v>
      </c>
      <c r="AF149" s="129"/>
      <c r="AG149" s="134"/>
      <c r="AH149" s="131"/>
      <c r="AI149" s="132"/>
      <c r="AJ149" s="149"/>
    </row>
    <row r="150" spans="2:36" ht="15.75" thickBot="1">
      <c r="B150" s="518"/>
      <c r="C150" s="173"/>
      <c r="D150" s="157"/>
      <c r="E150" s="158"/>
      <c r="F150" s="164"/>
      <c r="G150" s="160"/>
      <c r="H150" s="161"/>
      <c r="I150" s="176"/>
      <c r="K150" s="518"/>
      <c r="L150" s="173"/>
      <c r="M150" s="157"/>
      <c r="N150" s="158"/>
      <c r="O150" s="164"/>
      <c r="P150" s="160"/>
      <c r="Q150" s="161"/>
      <c r="R150" s="176"/>
      <c r="T150" s="518"/>
      <c r="U150" s="173"/>
      <c r="V150" s="157"/>
      <c r="W150" s="158"/>
      <c r="X150" s="164"/>
      <c r="Y150" s="160"/>
      <c r="Z150" s="161"/>
      <c r="AA150" s="176"/>
      <c r="AC150" s="518"/>
      <c r="AD150" s="173"/>
      <c r="AE150" s="157"/>
      <c r="AF150" s="158"/>
      <c r="AG150" s="164"/>
      <c r="AH150" s="160"/>
      <c r="AI150" s="161"/>
      <c r="AJ150" s="176"/>
    </row>
    <row r="151" spans="2:36">
      <c r="B151" s="618" t="s">
        <v>69</v>
      </c>
      <c r="C151" s="141">
        <v>160</v>
      </c>
      <c r="D151" s="142">
        <v>6</v>
      </c>
      <c r="E151" s="143"/>
      <c r="F151" s="165"/>
      <c r="G151" s="145"/>
      <c r="H151" s="146"/>
      <c r="I151" s="147" t="s">
        <v>225</v>
      </c>
      <c r="K151" s="618" t="s">
        <v>69</v>
      </c>
      <c r="L151" s="141">
        <v>125</v>
      </c>
      <c r="M151" s="142">
        <v>6</v>
      </c>
      <c r="N151" s="143"/>
      <c r="O151" s="165"/>
      <c r="P151" s="145"/>
      <c r="Q151" s="146"/>
      <c r="R151" s="147" t="s">
        <v>226</v>
      </c>
      <c r="T151" s="618" t="s">
        <v>69</v>
      </c>
      <c r="U151" s="141">
        <v>125</v>
      </c>
      <c r="V151" s="142">
        <v>6</v>
      </c>
      <c r="W151" s="143"/>
      <c r="X151" s="165"/>
      <c r="Y151" s="145"/>
      <c r="Z151" s="146"/>
      <c r="AA151" s="147" t="s">
        <v>226</v>
      </c>
      <c r="AC151" s="618" t="s">
        <v>69</v>
      </c>
      <c r="AD151" s="141">
        <v>207</v>
      </c>
      <c r="AE151" s="142">
        <v>12</v>
      </c>
      <c r="AF151" s="143" t="s">
        <v>231</v>
      </c>
      <c r="AG151" s="165"/>
      <c r="AH151" s="145"/>
      <c r="AI151" s="146"/>
      <c r="AJ151" s="147" t="s">
        <v>226</v>
      </c>
    </row>
    <row r="152" spans="2:36">
      <c r="B152" s="619"/>
      <c r="C152" s="148">
        <v>310</v>
      </c>
      <c r="D152" s="128">
        <v>6</v>
      </c>
      <c r="E152" s="129"/>
      <c r="F152" s="134"/>
      <c r="G152" s="131"/>
      <c r="H152" s="132"/>
      <c r="I152" s="149" t="s">
        <v>226</v>
      </c>
      <c r="K152" s="619"/>
      <c r="L152" s="148">
        <v>275</v>
      </c>
      <c r="M152" s="128">
        <v>6</v>
      </c>
      <c r="N152" s="129"/>
      <c r="O152" s="134"/>
      <c r="P152" s="131"/>
      <c r="Q152" s="132"/>
      <c r="R152" s="149"/>
      <c r="T152" s="619"/>
      <c r="U152" s="148">
        <v>275</v>
      </c>
      <c r="V152" s="128">
        <v>6</v>
      </c>
      <c r="W152" s="129"/>
      <c r="X152" s="134"/>
      <c r="Y152" s="131"/>
      <c r="Z152" s="132"/>
      <c r="AA152" s="149"/>
      <c r="AC152" s="619"/>
      <c r="AD152" s="148"/>
      <c r="AE152" s="128">
        <v>12</v>
      </c>
      <c r="AF152" s="129"/>
      <c r="AG152" s="134"/>
      <c r="AH152" s="131"/>
      <c r="AI152" s="132"/>
      <c r="AJ152" s="149" t="s">
        <v>225</v>
      </c>
    </row>
    <row r="153" spans="2:36">
      <c r="B153" s="619"/>
      <c r="C153" s="166"/>
      <c r="D153" s="135"/>
      <c r="E153" s="129"/>
      <c r="F153" s="134"/>
      <c r="G153" s="131"/>
      <c r="H153" s="132"/>
      <c r="I153" s="149" t="s">
        <v>225</v>
      </c>
      <c r="K153" s="619"/>
      <c r="L153" s="166"/>
      <c r="M153" s="135"/>
      <c r="N153" s="129"/>
      <c r="O153" s="134"/>
      <c r="P153" s="131"/>
      <c r="Q153" s="132"/>
      <c r="R153" s="149"/>
      <c r="T153" s="619"/>
      <c r="U153" s="166"/>
      <c r="V153" s="135"/>
      <c r="W153" s="129"/>
      <c r="X153" s="134"/>
      <c r="Y153" s="131"/>
      <c r="Z153" s="132"/>
      <c r="AA153" s="149"/>
      <c r="AC153" s="619"/>
      <c r="AD153" s="166"/>
      <c r="AE153" s="135"/>
      <c r="AF153" s="129"/>
      <c r="AG153" s="134"/>
      <c r="AH153" s="131"/>
      <c r="AI153" s="132"/>
      <c r="AJ153" s="149"/>
    </row>
    <row r="154" spans="2:36">
      <c r="B154" s="619"/>
      <c r="C154" s="166"/>
      <c r="D154" s="135"/>
      <c r="E154" s="129"/>
      <c r="F154" s="134"/>
      <c r="G154" s="131"/>
      <c r="H154" s="132"/>
      <c r="I154" s="149"/>
      <c r="K154" s="619"/>
      <c r="L154" s="166"/>
      <c r="M154" s="135"/>
      <c r="N154" s="129"/>
      <c r="O154" s="134"/>
      <c r="P154" s="131"/>
      <c r="Q154" s="132"/>
      <c r="R154" s="149"/>
      <c r="T154" s="619"/>
      <c r="U154" s="166"/>
      <c r="V154" s="135"/>
      <c r="W154" s="129"/>
      <c r="X154" s="134"/>
      <c r="Y154" s="131"/>
      <c r="Z154" s="132"/>
      <c r="AA154" s="149"/>
      <c r="AC154" s="619"/>
      <c r="AD154" s="166"/>
      <c r="AE154" s="135"/>
      <c r="AF154" s="129"/>
      <c r="AG154" s="134"/>
      <c r="AH154" s="131"/>
      <c r="AI154" s="132"/>
      <c r="AJ154" s="149"/>
    </row>
    <row r="155" spans="2:36">
      <c r="B155" s="619"/>
      <c r="C155" s="166"/>
      <c r="D155" s="135"/>
      <c r="E155" s="129"/>
      <c r="F155" s="134"/>
      <c r="G155" s="131"/>
      <c r="H155" s="132"/>
      <c r="I155" s="149"/>
      <c r="K155" s="619"/>
      <c r="L155" s="166"/>
      <c r="M155" s="135"/>
      <c r="N155" s="129"/>
      <c r="O155" s="134"/>
      <c r="P155" s="131"/>
      <c r="Q155" s="132"/>
      <c r="R155" s="149"/>
      <c r="T155" s="619"/>
      <c r="U155" s="166"/>
      <c r="V155" s="135"/>
      <c r="W155" s="129"/>
      <c r="X155" s="134"/>
      <c r="Y155" s="131"/>
      <c r="Z155" s="132"/>
      <c r="AA155" s="149"/>
      <c r="AC155" s="619"/>
      <c r="AD155" s="166"/>
      <c r="AE155" s="135"/>
      <c r="AF155" s="129"/>
      <c r="AG155" s="134"/>
      <c r="AH155" s="131"/>
      <c r="AI155" s="132"/>
      <c r="AJ155" s="149"/>
    </row>
    <row r="156" spans="2:36">
      <c r="B156" s="619"/>
      <c r="C156" s="166"/>
      <c r="D156" s="135"/>
      <c r="E156" s="129"/>
      <c r="F156" s="134"/>
      <c r="G156" s="131"/>
      <c r="H156" s="132"/>
      <c r="I156" s="149"/>
      <c r="K156" s="619"/>
      <c r="L156" s="166"/>
      <c r="M156" s="135"/>
      <c r="N156" s="129"/>
      <c r="O156" s="134"/>
      <c r="P156" s="131"/>
      <c r="Q156" s="132"/>
      <c r="R156" s="149"/>
      <c r="T156" s="619"/>
      <c r="U156" s="166"/>
      <c r="V156" s="135"/>
      <c r="W156" s="129"/>
      <c r="X156" s="134"/>
      <c r="Y156" s="131"/>
      <c r="Z156" s="132"/>
      <c r="AA156" s="149"/>
      <c r="AC156" s="619"/>
      <c r="AD156" s="166"/>
      <c r="AE156" s="135"/>
      <c r="AF156" s="129"/>
      <c r="AG156" s="134"/>
      <c r="AH156" s="131"/>
      <c r="AI156" s="132"/>
      <c r="AJ156" s="149"/>
    </row>
    <row r="157" spans="2:36">
      <c r="B157" s="619"/>
      <c r="C157" s="166"/>
      <c r="D157" s="135"/>
      <c r="E157" s="129"/>
      <c r="F157" s="134"/>
      <c r="G157" s="131"/>
      <c r="H157" s="132"/>
      <c r="I157" s="149"/>
      <c r="K157" s="619"/>
      <c r="L157" s="166"/>
      <c r="M157" s="135"/>
      <c r="N157" s="129"/>
      <c r="O157" s="134"/>
      <c r="P157" s="131"/>
      <c r="Q157" s="132"/>
      <c r="R157" s="149"/>
      <c r="T157" s="619"/>
      <c r="U157" s="166"/>
      <c r="V157" s="135"/>
      <c r="W157" s="129"/>
      <c r="X157" s="134"/>
      <c r="Y157" s="131"/>
      <c r="Z157" s="132"/>
      <c r="AA157" s="149"/>
      <c r="AC157" s="619"/>
      <c r="AD157" s="166"/>
      <c r="AE157" s="135"/>
      <c r="AF157" s="129"/>
      <c r="AG157" s="134"/>
      <c r="AH157" s="131"/>
      <c r="AI157" s="132"/>
      <c r="AJ157" s="149"/>
    </row>
    <row r="158" spans="2:36" ht="15.75" thickBot="1">
      <c r="B158" s="620"/>
      <c r="C158" s="167"/>
      <c r="D158" s="168"/>
      <c r="E158" s="152"/>
      <c r="F158" s="169"/>
      <c r="G158" s="154"/>
      <c r="H158" s="155"/>
      <c r="I158" s="156"/>
      <c r="K158" s="620"/>
      <c r="L158" s="167"/>
      <c r="M158" s="168"/>
      <c r="N158" s="152"/>
      <c r="O158" s="169"/>
      <c r="P158" s="154"/>
      <c r="Q158" s="155"/>
      <c r="R158" s="156"/>
      <c r="T158" s="620"/>
      <c r="U158" s="167"/>
      <c r="V158" s="168"/>
      <c r="W158" s="152"/>
      <c r="X158" s="169"/>
      <c r="Y158" s="154"/>
      <c r="Z158" s="155"/>
      <c r="AA158" s="156"/>
      <c r="AC158" s="620"/>
      <c r="AD158" s="167"/>
      <c r="AE158" s="168"/>
      <c r="AF158" s="152"/>
      <c r="AG158" s="169"/>
      <c r="AH158" s="154"/>
      <c r="AI158" s="155"/>
      <c r="AJ158" s="156"/>
    </row>
    <row r="161" spans="2:36" ht="15.75" thickBot="1"/>
    <row r="162" spans="2:36" ht="15.75" thickBot="1">
      <c r="B162" s="621" t="s">
        <v>232</v>
      </c>
      <c r="C162" s="622"/>
      <c r="D162" s="548"/>
      <c r="E162" s="548"/>
      <c r="F162" s="548"/>
      <c r="G162" s="548"/>
      <c r="H162" s="548"/>
      <c r="I162" s="549"/>
      <c r="K162" s="621" t="s">
        <v>258</v>
      </c>
      <c r="L162" s="622"/>
      <c r="M162" s="548"/>
      <c r="N162" s="548"/>
      <c r="O162" s="548"/>
      <c r="P162" s="548"/>
      <c r="Q162" s="548"/>
      <c r="R162" s="549"/>
      <c r="T162" s="621" t="s">
        <v>29</v>
      </c>
      <c r="U162" s="622"/>
      <c r="V162" s="548"/>
      <c r="W162" s="548"/>
      <c r="X162" s="548"/>
      <c r="Y162" s="548"/>
      <c r="Z162" s="548"/>
      <c r="AA162" s="549"/>
      <c r="AC162" s="280" t="s">
        <v>30</v>
      </c>
      <c r="AD162" s="283"/>
      <c r="AE162" s="281"/>
      <c r="AF162" s="281"/>
      <c r="AG162" s="281"/>
      <c r="AH162" s="281"/>
      <c r="AI162" s="281"/>
      <c r="AJ162" s="282"/>
    </row>
    <row r="163" spans="2:36" ht="15.75" thickBot="1">
      <c r="B163" s="115" t="s">
        <v>158</v>
      </c>
      <c r="C163" s="69" t="s">
        <v>145</v>
      </c>
      <c r="D163" s="118" t="s">
        <v>147</v>
      </c>
      <c r="E163" s="61" t="s">
        <v>150</v>
      </c>
      <c r="F163" s="79" t="s">
        <v>146</v>
      </c>
      <c r="G163" s="126" t="s">
        <v>148</v>
      </c>
      <c r="H163" s="127" t="s">
        <v>238</v>
      </c>
      <c r="I163" s="80" t="s">
        <v>159</v>
      </c>
      <c r="K163" s="292" t="s">
        <v>158</v>
      </c>
      <c r="L163" s="289" t="s">
        <v>145</v>
      </c>
      <c r="M163" s="293" t="s">
        <v>147</v>
      </c>
      <c r="N163" s="288" t="s">
        <v>150</v>
      </c>
      <c r="O163" s="290" t="s">
        <v>146</v>
      </c>
      <c r="P163" s="294" t="s">
        <v>148</v>
      </c>
      <c r="Q163" s="295" t="s">
        <v>241</v>
      </c>
      <c r="R163" s="291" t="s">
        <v>159</v>
      </c>
      <c r="T163" s="115" t="s">
        <v>158</v>
      </c>
      <c r="U163" s="69" t="s">
        <v>145</v>
      </c>
      <c r="V163" s="118" t="s">
        <v>147</v>
      </c>
      <c r="W163" s="61" t="s">
        <v>150</v>
      </c>
      <c r="X163" s="79" t="s">
        <v>146</v>
      </c>
      <c r="Y163" s="126" t="s">
        <v>148</v>
      </c>
      <c r="Z163" s="127" t="s">
        <v>241</v>
      </c>
      <c r="AA163" s="80" t="s">
        <v>159</v>
      </c>
      <c r="AC163" s="221" t="s">
        <v>158</v>
      </c>
      <c r="AD163" s="218" t="s">
        <v>145</v>
      </c>
      <c r="AE163" s="222" t="s">
        <v>147</v>
      </c>
      <c r="AF163" s="217" t="s">
        <v>150</v>
      </c>
      <c r="AG163" s="219" t="s">
        <v>146</v>
      </c>
      <c r="AH163" s="223" t="s">
        <v>148</v>
      </c>
      <c r="AI163" s="224" t="s">
        <v>250</v>
      </c>
      <c r="AJ163" s="220" t="s">
        <v>159</v>
      </c>
    </row>
    <row r="164" spans="2:36">
      <c r="B164" s="618" t="s">
        <v>72</v>
      </c>
      <c r="C164" s="141">
        <v>236</v>
      </c>
      <c r="D164" s="142">
        <v>16</v>
      </c>
      <c r="E164" s="143"/>
      <c r="F164" s="144" t="s">
        <v>154</v>
      </c>
      <c r="G164" s="145">
        <v>60</v>
      </c>
      <c r="H164" s="146"/>
      <c r="I164" s="147"/>
      <c r="K164" s="618" t="s">
        <v>72</v>
      </c>
      <c r="L164" s="309">
        <v>236</v>
      </c>
      <c r="M164" s="310">
        <v>16</v>
      </c>
      <c r="N164" s="311"/>
      <c r="O164" s="312" t="s">
        <v>154</v>
      </c>
      <c r="P164" s="313">
        <v>60</v>
      </c>
      <c r="Q164" s="314"/>
      <c r="R164" s="315"/>
      <c r="T164" s="618" t="s">
        <v>72</v>
      </c>
      <c r="U164" s="141">
        <v>236</v>
      </c>
      <c r="V164" s="142">
        <v>16</v>
      </c>
      <c r="W164" s="143"/>
      <c r="X164" s="144" t="s">
        <v>154</v>
      </c>
      <c r="Y164" s="145">
        <v>60</v>
      </c>
      <c r="Z164" s="146"/>
      <c r="AA164" s="147"/>
      <c r="AC164" s="274" t="s">
        <v>72</v>
      </c>
      <c r="AD164" s="238">
        <v>236</v>
      </c>
      <c r="AE164" s="239">
        <v>16</v>
      </c>
      <c r="AF164" s="240"/>
      <c r="AG164" s="241" t="s">
        <v>154</v>
      </c>
      <c r="AH164" s="242">
        <v>60</v>
      </c>
      <c r="AI164" s="243"/>
      <c r="AJ164" s="244"/>
    </row>
    <row r="165" spans="2:36">
      <c r="B165" s="619"/>
      <c r="C165" s="148">
        <v>356</v>
      </c>
      <c r="D165" s="128">
        <v>16</v>
      </c>
      <c r="E165" s="129"/>
      <c r="F165" s="130" t="s">
        <v>211</v>
      </c>
      <c r="G165" s="131"/>
      <c r="H165" s="132"/>
      <c r="I165" s="149"/>
      <c r="K165" s="619"/>
      <c r="L165" s="316">
        <v>356</v>
      </c>
      <c r="M165" s="296">
        <v>16</v>
      </c>
      <c r="N165" s="297"/>
      <c r="O165" s="298" t="s">
        <v>211</v>
      </c>
      <c r="P165" s="299"/>
      <c r="Q165" s="300"/>
      <c r="R165" s="317"/>
      <c r="T165" s="619"/>
      <c r="U165" s="148">
        <v>356</v>
      </c>
      <c r="V165" s="128">
        <v>16</v>
      </c>
      <c r="W165" s="129"/>
      <c r="X165" s="130" t="s">
        <v>211</v>
      </c>
      <c r="Y165" s="131"/>
      <c r="Z165" s="132"/>
      <c r="AA165" s="149"/>
      <c r="AC165" s="275"/>
      <c r="AD165" s="245">
        <v>356</v>
      </c>
      <c r="AE165" s="225">
        <v>16</v>
      </c>
      <c r="AF165" s="226"/>
      <c r="AG165" s="227" t="s">
        <v>211</v>
      </c>
      <c r="AH165" s="228"/>
      <c r="AI165" s="229"/>
      <c r="AJ165" s="246"/>
    </row>
    <row r="166" spans="2:36">
      <c r="B166" s="619"/>
      <c r="C166" s="148">
        <v>436</v>
      </c>
      <c r="D166" s="128">
        <v>16</v>
      </c>
      <c r="E166" s="129"/>
      <c r="F166" s="133"/>
      <c r="G166" s="131"/>
      <c r="H166" s="132"/>
      <c r="I166" s="149"/>
      <c r="K166" s="619"/>
      <c r="L166" s="316">
        <v>886</v>
      </c>
      <c r="M166" s="296">
        <v>16</v>
      </c>
      <c r="N166" s="297"/>
      <c r="O166" s="301"/>
      <c r="P166" s="299"/>
      <c r="Q166" s="300"/>
      <c r="R166" s="317"/>
      <c r="T166" s="619"/>
      <c r="U166" s="148">
        <v>886</v>
      </c>
      <c r="V166" s="128">
        <v>16</v>
      </c>
      <c r="W166" s="129"/>
      <c r="X166" s="133"/>
      <c r="Y166" s="131"/>
      <c r="Z166" s="132"/>
      <c r="AA166" s="149"/>
      <c r="AC166" s="275"/>
      <c r="AD166" s="245">
        <v>886</v>
      </c>
      <c r="AE166" s="225">
        <v>16</v>
      </c>
      <c r="AF166" s="226"/>
      <c r="AG166" s="230"/>
      <c r="AH166" s="228"/>
      <c r="AI166" s="229"/>
      <c r="AJ166" s="246"/>
    </row>
    <row r="167" spans="2:36">
      <c r="B167" s="619"/>
      <c r="C167" s="148">
        <v>556</v>
      </c>
      <c r="D167" s="128">
        <v>16</v>
      </c>
      <c r="E167" s="129"/>
      <c r="F167" s="133"/>
      <c r="G167" s="131"/>
      <c r="H167" s="132"/>
      <c r="I167" s="149"/>
      <c r="K167" s="619"/>
      <c r="L167" s="316">
        <v>1006</v>
      </c>
      <c r="M167" s="296">
        <v>16</v>
      </c>
      <c r="N167" s="297"/>
      <c r="O167" s="301"/>
      <c r="P167" s="299"/>
      <c r="Q167" s="300"/>
      <c r="R167" s="317"/>
      <c r="T167" s="619"/>
      <c r="U167" s="148">
        <v>1006</v>
      </c>
      <c r="V167" s="128">
        <v>16</v>
      </c>
      <c r="W167" s="129"/>
      <c r="X167" s="133"/>
      <c r="Y167" s="131"/>
      <c r="Z167" s="132"/>
      <c r="AA167" s="149"/>
      <c r="AC167" s="275"/>
      <c r="AD167" s="245">
        <v>1006</v>
      </c>
      <c r="AE167" s="225">
        <v>16</v>
      </c>
      <c r="AF167" s="226"/>
      <c r="AG167" s="230"/>
      <c r="AH167" s="228"/>
      <c r="AI167" s="229"/>
      <c r="AJ167" s="246"/>
    </row>
    <row r="168" spans="2:36">
      <c r="B168" s="619"/>
      <c r="C168" s="148">
        <v>886</v>
      </c>
      <c r="D168" s="128">
        <v>16</v>
      </c>
      <c r="E168" s="129"/>
      <c r="F168" s="133"/>
      <c r="G168" s="131"/>
      <c r="H168" s="132"/>
      <c r="I168" s="149"/>
      <c r="K168" s="619"/>
      <c r="L168" s="316"/>
      <c r="M168" s="296"/>
      <c r="N168" s="297"/>
      <c r="O168" s="301"/>
      <c r="P168" s="299"/>
      <c r="Q168" s="300"/>
      <c r="R168" s="317"/>
      <c r="T168" s="619"/>
      <c r="U168" s="148"/>
      <c r="V168" s="128"/>
      <c r="W168" s="129"/>
      <c r="X168" s="133"/>
      <c r="Y168" s="131"/>
      <c r="Z168" s="132"/>
      <c r="AA168" s="149"/>
      <c r="AC168" s="275"/>
      <c r="AD168" s="245"/>
      <c r="AE168" s="225"/>
      <c r="AF168" s="226"/>
      <c r="AG168" s="230"/>
      <c r="AH168" s="228"/>
      <c r="AI168" s="229"/>
      <c r="AJ168" s="246"/>
    </row>
    <row r="169" spans="2:36">
      <c r="B169" s="619"/>
      <c r="C169" s="148">
        <v>1006</v>
      </c>
      <c r="D169" s="128">
        <v>16</v>
      </c>
      <c r="E169" s="129"/>
      <c r="F169" s="133"/>
      <c r="G169" s="131"/>
      <c r="H169" s="132"/>
      <c r="I169" s="149"/>
      <c r="K169" s="619"/>
      <c r="L169" s="316"/>
      <c r="M169" s="296"/>
      <c r="N169" s="297"/>
      <c r="O169" s="301"/>
      <c r="P169" s="299"/>
      <c r="Q169" s="300"/>
      <c r="R169" s="317"/>
      <c r="T169" s="619"/>
      <c r="U169" s="148"/>
      <c r="V169" s="128"/>
      <c r="W169" s="129"/>
      <c r="X169" s="133"/>
      <c r="Y169" s="131"/>
      <c r="Z169" s="132"/>
      <c r="AA169" s="149"/>
      <c r="AC169" s="275"/>
      <c r="AD169" s="245"/>
      <c r="AE169" s="225"/>
      <c r="AF169" s="226"/>
      <c r="AG169" s="230"/>
      <c r="AH169" s="228"/>
      <c r="AI169" s="229"/>
      <c r="AJ169" s="246"/>
    </row>
    <row r="170" spans="2:36">
      <c r="B170" s="619"/>
      <c r="C170" s="148"/>
      <c r="D170" s="128"/>
      <c r="E170" s="129"/>
      <c r="F170" s="133"/>
      <c r="G170" s="131"/>
      <c r="H170" s="132"/>
      <c r="I170" s="149"/>
      <c r="K170" s="619"/>
      <c r="L170" s="316"/>
      <c r="M170" s="296"/>
      <c r="N170" s="297"/>
      <c r="O170" s="301"/>
      <c r="P170" s="299"/>
      <c r="Q170" s="300"/>
      <c r="R170" s="317"/>
      <c r="T170" s="619"/>
      <c r="U170" s="148"/>
      <c r="V170" s="128"/>
      <c r="W170" s="129"/>
      <c r="X170" s="133"/>
      <c r="Y170" s="131"/>
      <c r="Z170" s="132"/>
      <c r="AA170" s="149"/>
      <c r="AC170" s="275"/>
      <c r="AD170" s="245"/>
      <c r="AE170" s="225"/>
      <c r="AF170" s="226"/>
      <c r="AG170" s="230"/>
      <c r="AH170" s="228"/>
      <c r="AI170" s="229"/>
      <c r="AJ170" s="246"/>
    </row>
    <row r="171" spans="2:36" ht="15.75" thickBot="1">
      <c r="B171" s="619"/>
      <c r="C171" s="150"/>
      <c r="D171" s="151"/>
      <c r="E171" s="152"/>
      <c r="F171" s="153"/>
      <c r="G171" s="154"/>
      <c r="H171" s="155"/>
      <c r="I171" s="156"/>
      <c r="K171" s="619"/>
      <c r="L171" s="318"/>
      <c r="M171" s="319"/>
      <c r="N171" s="320"/>
      <c r="O171" s="321"/>
      <c r="P171" s="322"/>
      <c r="Q171" s="323"/>
      <c r="R171" s="324"/>
      <c r="T171" s="619"/>
      <c r="U171" s="150"/>
      <c r="V171" s="151"/>
      <c r="W171" s="152"/>
      <c r="X171" s="153"/>
      <c r="Y171" s="154"/>
      <c r="Z171" s="155"/>
      <c r="AA171" s="156"/>
      <c r="AC171" s="275"/>
      <c r="AD171" s="247"/>
      <c r="AE171" s="248"/>
      <c r="AF171" s="249"/>
      <c r="AG171" s="250"/>
      <c r="AH171" s="251"/>
      <c r="AI171" s="252"/>
      <c r="AJ171" s="253"/>
    </row>
    <row r="172" spans="2:36">
      <c r="B172" s="618" t="s">
        <v>149</v>
      </c>
      <c r="C172" s="141">
        <v>150</v>
      </c>
      <c r="D172" s="142">
        <v>25</v>
      </c>
      <c r="E172" s="143">
        <v>0</v>
      </c>
      <c r="F172" s="144" t="s">
        <v>154</v>
      </c>
      <c r="G172" s="145"/>
      <c r="H172" s="146"/>
      <c r="I172" s="147"/>
      <c r="K172" s="618" t="s">
        <v>149</v>
      </c>
      <c r="L172" s="309">
        <v>100</v>
      </c>
      <c r="M172" s="310">
        <v>25</v>
      </c>
      <c r="N172" s="311"/>
      <c r="O172" s="312" t="s">
        <v>154</v>
      </c>
      <c r="P172" s="313"/>
      <c r="Q172" s="314" t="s">
        <v>259</v>
      </c>
      <c r="R172" s="315"/>
      <c r="T172" s="618" t="s">
        <v>149</v>
      </c>
      <c r="U172" s="141">
        <v>100</v>
      </c>
      <c r="V172" s="142">
        <v>25</v>
      </c>
      <c r="W172" s="143"/>
      <c r="X172" s="144" t="s">
        <v>154</v>
      </c>
      <c r="Y172" s="145"/>
      <c r="Z172" s="146"/>
      <c r="AA172" s="147"/>
      <c r="AC172" s="274" t="s">
        <v>149</v>
      </c>
      <c r="AD172" s="238">
        <v>150</v>
      </c>
      <c r="AE172" s="239">
        <v>12</v>
      </c>
      <c r="AF172" s="240" t="s">
        <v>151</v>
      </c>
      <c r="AG172" s="241" t="s">
        <v>154</v>
      </c>
      <c r="AH172" s="242"/>
      <c r="AI172" s="243"/>
      <c r="AJ172" s="244"/>
    </row>
    <row r="173" spans="2:36">
      <c r="B173" s="619"/>
      <c r="C173" s="148">
        <v>350</v>
      </c>
      <c r="D173" s="128">
        <v>12</v>
      </c>
      <c r="E173" s="129" t="s">
        <v>151</v>
      </c>
      <c r="F173" s="130" t="s">
        <v>211</v>
      </c>
      <c r="G173" s="131"/>
      <c r="H173" s="132"/>
      <c r="I173" s="149"/>
      <c r="K173" s="619"/>
      <c r="L173" s="316">
        <v>970</v>
      </c>
      <c r="M173" s="296">
        <v>18</v>
      </c>
      <c r="N173" s="297" t="s">
        <v>260</v>
      </c>
      <c r="O173" s="298" t="s">
        <v>211</v>
      </c>
      <c r="P173" s="299"/>
      <c r="Q173" s="300"/>
      <c r="R173" s="317"/>
      <c r="T173" s="619"/>
      <c r="U173" s="148">
        <v>970</v>
      </c>
      <c r="V173" s="128">
        <v>18</v>
      </c>
      <c r="W173" s="129" t="s">
        <v>240</v>
      </c>
      <c r="X173" s="130" t="s">
        <v>211</v>
      </c>
      <c r="Y173" s="131"/>
      <c r="Z173" s="132"/>
      <c r="AA173" s="149"/>
      <c r="AC173" s="275"/>
      <c r="AD173" s="245">
        <v>340</v>
      </c>
      <c r="AE173" s="225">
        <v>12</v>
      </c>
      <c r="AF173" s="226" t="s">
        <v>151</v>
      </c>
      <c r="AG173" s="227" t="s">
        <v>211</v>
      </c>
      <c r="AH173" s="228"/>
      <c r="AI173" s="229"/>
      <c r="AJ173" s="246"/>
    </row>
    <row r="174" spans="2:36">
      <c r="B174" s="619"/>
      <c r="C174" s="148">
        <v>1000</v>
      </c>
      <c r="D174" s="128">
        <v>12</v>
      </c>
      <c r="E174" s="129" t="s">
        <v>151</v>
      </c>
      <c r="F174" s="130"/>
      <c r="G174" s="131"/>
      <c r="H174" s="132"/>
      <c r="I174" s="149"/>
      <c r="K174" s="619"/>
      <c r="L174" s="316"/>
      <c r="M174" s="296"/>
      <c r="N174" s="297"/>
      <c r="O174" s="298"/>
      <c r="P174" s="299"/>
      <c r="Q174" s="300"/>
      <c r="R174" s="317"/>
      <c r="T174" s="619"/>
      <c r="U174" s="148"/>
      <c r="V174" s="128"/>
      <c r="W174" s="129"/>
      <c r="X174" s="130"/>
      <c r="Y174" s="131"/>
      <c r="Z174" s="132"/>
      <c r="AA174" s="149"/>
      <c r="AC174" s="275"/>
      <c r="AD174" s="245">
        <v>920</v>
      </c>
      <c r="AE174" s="225">
        <v>12</v>
      </c>
      <c r="AF174" s="226" t="s">
        <v>151</v>
      </c>
      <c r="AG174" s="227"/>
      <c r="AH174" s="228"/>
      <c r="AI174" s="229"/>
      <c r="AJ174" s="246"/>
    </row>
    <row r="175" spans="2:36">
      <c r="B175" s="619"/>
      <c r="C175" s="148">
        <v>1070</v>
      </c>
      <c r="D175" s="128">
        <v>25</v>
      </c>
      <c r="E175" s="129"/>
      <c r="F175" s="130"/>
      <c r="G175" s="131"/>
      <c r="H175" s="132"/>
      <c r="I175" s="149"/>
      <c r="K175" s="619"/>
      <c r="L175" s="316"/>
      <c r="M175" s="296"/>
      <c r="N175" s="297"/>
      <c r="O175" s="298"/>
      <c r="P175" s="299"/>
      <c r="Q175" s="300"/>
      <c r="R175" s="317"/>
      <c r="T175" s="619"/>
      <c r="U175" s="148"/>
      <c r="V175" s="128"/>
      <c r="W175" s="129"/>
      <c r="X175" s="130"/>
      <c r="Y175" s="131"/>
      <c r="Z175" s="132"/>
      <c r="AA175" s="149"/>
      <c r="AC175" s="275"/>
      <c r="AD175" s="245">
        <v>1070</v>
      </c>
      <c r="AE175" s="225">
        <v>25</v>
      </c>
      <c r="AF175" s="226"/>
      <c r="AG175" s="227"/>
      <c r="AH175" s="228"/>
      <c r="AI175" s="229"/>
      <c r="AJ175" s="246"/>
    </row>
    <row r="176" spans="2:36">
      <c r="B176" s="619"/>
      <c r="C176" s="148"/>
      <c r="D176" s="128"/>
      <c r="E176" s="129"/>
      <c r="F176" s="130"/>
      <c r="G176" s="131"/>
      <c r="H176" s="132"/>
      <c r="I176" s="149"/>
      <c r="K176" s="619"/>
      <c r="L176" s="316"/>
      <c r="M176" s="296"/>
      <c r="N176" s="297"/>
      <c r="O176" s="298"/>
      <c r="P176" s="299"/>
      <c r="Q176" s="300"/>
      <c r="R176" s="317"/>
      <c r="T176" s="619"/>
      <c r="U176" s="148"/>
      <c r="V176" s="128"/>
      <c r="W176" s="129"/>
      <c r="X176" s="130"/>
      <c r="Y176" s="131"/>
      <c r="Z176" s="132"/>
      <c r="AA176" s="149"/>
      <c r="AC176" s="275"/>
      <c r="AD176" s="245"/>
      <c r="AE176" s="225"/>
      <c r="AF176" s="226"/>
      <c r="AG176" s="227"/>
      <c r="AH176" s="228"/>
      <c r="AI176" s="229"/>
      <c r="AJ176" s="246"/>
    </row>
    <row r="177" spans="2:36">
      <c r="B177" s="619"/>
      <c r="C177" s="148"/>
      <c r="D177" s="128"/>
      <c r="E177" s="129"/>
      <c r="F177" s="130"/>
      <c r="G177" s="131"/>
      <c r="H177" s="132"/>
      <c r="I177" s="149"/>
      <c r="K177" s="619"/>
      <c r="L177" s="316"/>
      <c r="M177" s="296"/>
      <c r="N177" s="297"/>
      <c r="O177" s="298"/>
      <c r="P177" s="299"/>
      <c r="Q177" s="300"/>
      <c r="R177" s="317"/>
      <c r="T177" s="619"/>
      <c r="U177" s="148"/>
      <c r="V177" s="128"/>
      <c r="W177" s="129"/>
      <c r="X177" s="130"/>
      <c r="Y177" s="131"/>
      <c r="Z177" s="132"/>
      <c r="AA177" s="149"/>
      <c r="AC177" s="275"/>
      <c r="AD177" s="245"/>
      <c r="AE177" s="225"/>
      <c r="AF177" s="226"/>
      <c r="AG177" s="227"/>
      <c r="AH177" s="228"/>
      <c r="AI177" s="229"/>
      <c r="AJ177" s="246"/>
    </row>
    <row r="178" spans="2:36">
      <c r="B178" s="619"/>
      <c r="C178" s="148"/>
      <c r="D178" s="128"/>
      <c r="E178" s="129"/>
      <c r="F178" s="133"/>
      <c r="G178" s="131"/>
      <c r="H178" s="132"/>
      <c r="I178" s="149"/>
      <c r="K178" s="619"/>
      <c r="L178" s="316"/>
      <c r="M178" s="296"/>
      <c r="N178" s="297"/>
      <c r="O178" s="301"/>
      <c r="P178" s="299"/>
      <c r="Q178" s="300"/>
      <c r="R178" s="317"/>
      <c r="T178" s="619"/>
      <c r="U178" s="148"/>
      <c r="V178" s="128"/>
      <c r="W178" s="129"/>
      <c r="X178" s="133"/>
      <c r="Y178" s="131"/>
      <c r="Z178" s="132"/>
      <c r="AA178" s="149"/>
      <c r="AC178" s="275"/>
      <c r="AD178" s="245"/>
      <c r="AE178" s="225"/>
      <c r="AF178" s="226"/>
      <c r="AG178" s="230"/>
      <c r="AH178" s="228"/>
      <c r="AI178" s="229"/>
      <c r="AJ178" s="246"/>
    </row>
    <row r="179" spans="2:36" ht="15.75" thickBot="1">
      <c r="B179" s="620"/>
      <c r="C179" s="150"/>
      <c r="D179" s="151"/>
      <c r="E179" s="152"/>
      <c r="F179" s="153"/>
      <c r="G179" s="154"/>
      <c r="H179" s="155"/>
      <c r="I179" s="156"/>
      <c r="K179" s="620"/>
      <c r="L179" s="318"/>
      <c r="M179" s="319"/>
      <c r="N179" s="320"/>
      <c r="O179" s="321"/>
      <c r="P179" s="322"/>
      <c r="Q179" s="323"/>
      <c r="R179" s="324"/>
      <c r="T179" s="620"/>
      <c r="U179" s="150"/>
      <c r="V179" s="151"/>
      <c r="W179" s="152"/>
      <c r="X179" s="153"/>
      <c r="Y179" s="154"/>
      <c r="Z179" s="155"/>
      <c r="AA179" s="156"/>
      <c r="AC179" s="276"/>
      <c r="AD179" s="247"/>
      <c r="AE179" s="248"/>
      <c r="AF179" s="249"/>
      <c r="AG179" s="250"/>
      <c r="AH179" s="251"/>
      <c r="AI179" s="252"/>
      <c r="AJ179" s="253"/>
    </row>
    <row r="180" spans="2:36">
      <c r="B180" s="516" t="s">
        <v>63</v>
      </c>
      <c r="C180" s="174">
        <v>150</v>
      </c>
      <c r="D180" s="136">
        <v>25</v>
      </c>
      <c r="E180" s="137"/>
      <c r="F180" s="138" t="s">
        <v>154</v>
      </c>
      <c r="G180" s="139"/>
      <c r="H180" s="140"/>
      <c r="I180" s="175"/>
      <c r="K180" s="516" t="s">
        <v>63</v>
      </c>
      <c r="L180" s="341">
        <v>150</v>
      </c>
      <c r="M180" s="304">
        <v>12</v>
      </c>
      <c r="N180" s="305" t="s">
        <v>151</v>
      </c>
      <c r="O180" s="306" t="s">
        <v>154</v>
      </c>
      <c r="P180" s="307"/>
      <c r="Q180" s="308"/>
      <c r="R180" s="342"/>
      <c r="T180" s="516" t="s">
        <v>63</v>
      </c>
      <c r="U180" s="174">
        <v>150</v>
      </c>
      <c r="V180" s="136">
        <v>12</v>
      </c>
      <c r="W180" s="137" t="s">
        <v>151</v>
      </c>
      <c r="X180" s="138" t="s">
        <v>154</v>
      </c>
      <c r="Y180" s="139"/>
      <c r="Z180" s="140"/>
      <c r="AA180" s="175"/>
      <c r="AC180" s="278" t="s">
        <v>63</v>
      </c>
      <c r="AD180" s="271">
        <v>140</v>
      </c>
      <c r="AE180" s="233">
        <v>12</v>
      </c>
      <c r="AF180" s="234" t="s">
        <v>151</v>
      </c>
      <c r="AG180" s="235" t="s">
        <v>154</v>
      </c>
      <c r="AH180" s="236"/>
      <c r="AI180" s="237"/>
      <c r="AJ180" s="272"/>
    </row>
    <row r="181" spans="2:36">
      <c r="B181" s="517"/>
      <c r="C181" s="172">
        <v>350</v>
      </c>
      <c r="D181" s="128">
        <v>12</v>
      </c>
      <c r="E181" s="129" t="s">
        <v>151</v>
      </c>
      <c r="F181" s="133" t="s">
        <v>211</v>
      </c>
      <c r="G181" s="131"/>
      <c r="H181" s="132"/>
      <c r="I181" s="149"/>
      <c r="K181" s="517"/>
      <c r="L181" s="339">
        <v>800</v>
      </c>
      <c r="M181" s="296">
        <v>12</v>
      </c>
      <c r="N181" s="297" t="s">
        <v>151</v>
      </c>
      <c r="O181" s="301" t="s">
        <v>211</v>
      </c>
      <c r="P181" s="299"/>
      <c r="Q181" s="300"/>
      <c r="R181" s="317"/>
      <c r="T181" s="517"/>
      <c r="U181" s="172">
        <v>800</v>
      </c>
      <c r="V181" s="128">
        <v>12</v>
      </c>
      <c r="W181" s="129" t="s">
        <v>151</v>
      </c>
      <c r="X181" s="133" t="s">
        <v>211</v>
      </c>
      <c r="Y181" s="131"/>
      <c r="Z181" s="132"/>
      <c r="AA181" s="149"/>
      <c r="AC181" s="277"/>
      <c r="AD181" s="269">
        <v>720</v>
      </c>
      <c r="AE181" s="225">
        <v>12</v>
      </c>
      <c r="AF181" s="226" t="s">
        <v>151</v>
      </c>
      <c r="AG181" s="230" t="s">
        <v>211</v>
      </c>
      <c r="AH181" s="228"/>
      <c r="AI181" s="229"/>
      <c r="AJ181" s="246"/>
    </row>
    <row r="182" spans="2:36">
      <c r="B182" s="517"/>
      <c r="C182" s="172">
        <v>1000</v>
      </c>
      <c r="D182" s="128">
        <v>12</v>
      </c>
      <c r="E182" s="129" t="s">
        <v>151</v>
      </c>
      <c r="F182" s="133"/>
      <c r="G182" s="131"/>
      <c r="H182" s="132"/>
      <c r="I182" s="149"/>
      <c r="K182" s="517"/>
      <c r="L182" s="339"/>
      <c r="M182" s="296"/>
      <c r="N182" s="297"/>
      <c r="O182" s="301"/>
      <c r="P182" s="299"/>
      <c r="Q182" s="300"/>
      <c r="R182" s="317"/>
      <c r="T182" s="517"/>
      <c r="U182" s="172"/>
      <c r="V182" s="128"/>
      <c r="W182" s="129"/>
      <c r="X182" s="133"/>
      <c r="Y182" s="131"/>
      <c r="Z182" s="132"/>
      <c r="AA182" s="149"/>
      <c r="AC182" s="277"/>
      <c r="AD182" s="269"/>
      <c r="AE182" s="225"/>
      <c r="AF182" s="226"/>
      <c r="AG182" s="230"/>
      <c r="AH182" s="228"/>
      <c r="AI182" s="229"/>
      <c r="AJ182" s="246"/>
    </row>
    <row r="183" spans="2:36">
      <c r="B183" s="517"/>
      <c r="C183" s="172"/>
      <c r="D183" s="128"/>
      <c r="E183" s="129"/>
      <c r="F183" s="133"/>
      <c r="G183" s="131"/>
      <c r="H183" s="132"/>
      <c r="I183" s="149"/>
      <c r="K183" s="517"/>
      <c r="L183" s="339"/>
      <c r="M183" s="296"/>
      <c r="N183" s="297"/>
      <c r="O183" s="301"/>
      <c r="P183" s="299"/>
      <c r="Q183" s="300"/>
      <c r="R183" s="317"/>
      <c r="T183" s="517"/>
      <c r="U183" s="172"/>
      <c r="V183" s="128"/>
      <c r="W183" s="129"/>
      <c r="X183" s="133"/>
      <c r="Y183" s="131"/>
      <c r="Z183" s="132"/>
      <c r="AA183" s="149"/>
      <c r="AC183" s="277"/>
      <c r="AD183" s="269"/>
      <c r="AE183" s="225"/>
      <c r="AF183" s="226"/>
      <c r="AG183" s="230"/>
      <c r="AH183" s="228"/>
      <c r="AI183" s="229"/>
      <c r="AJ183" s="246"/>
    </row>
    <row r="184" spans="2:36">
      <c r="B184" s="517"/>
      <c r="C184" s="172"/>
      <c r="D184" s="128"/>
      <c r="E184" s="129"/>
      <c r="F184" s="133"/>
      <c r="G184" s="131"/>
      <c r="H184" s="132"/>
      <c r="I184" s="149"/>
      <c r="K184" s="517"/>
      <c r="L184" s="339"/>
      <c r="M184" s="296"/>
      <c r="N184" s="297"/>
      <c r="O184" s="301"/>
      <c r="P184" s="299"/>
      <c r="Q184" s="300"/>
      <c r="R184" s="317"/>
      <c r="T184" s="517"/>
      <c r="U184" s="172"/>
      <c r="V184" s="128"/>
      <c r="W184" s="129"/>
      <c r="X184" s="133"/>
      <c r="Y184" s="131"/>
      <c r="Z184" s="132"/>
      <c r="AA184" s="149"/>
      <c r="AC184" s="277"/>
      <c r="AD184" s="269"/>
      <c r="AE184" s="225"/>
      <c r="AF184" s="226"/>
      <c r="AG184" s="230"/>
      <c r="AH184" s="228"/>
      <c r="AI184" s="229"/>
      <c r="AJ184" s="246"/>
    </row>
    <row r="185" spans="2:36">
      <c r="B185" s="517"/>
      <c r="C185" s="172"/>
      <c r="D185" s="128"/>
      <c r="E185" s="129"/>
      <c r="F185" s="133"/>
      <c r="G185" s="131"/>
      <c r="H185" s="132"/>
      <c r="I185" s="149"/>
      <c r="K185" s="517"/>
      <c r="L185" s="339"/>
      <c r="M185" s="296"/>
      <c r="N185" s="297"/>
      <c r="O185" s="301"/>
      <c r="P185" s="299"/>
      <c r="Q185" s="300"/>
      <c r="R185" s="317"/>
      <c r="T185" s="517"/>
      <c r="U185" s="172"/>
      <c r="V185" s="128"/>
      <c r="W185" s="129"/>
      <c r="X185" s="133"/>
      <c r="Y185" s="131"/>
      <c r="Z185" s="132"/>
      <c r="AA185" s="149"/>
      <c r="AC185" s="277"/>
      <c r="AD185" s="269"/>
      <c r="AE185" s="225"/>
      <c r="AF185" s="226"/>
      <c r="AG185" s="230"/>
      <c r="AH185" s="228"/>
      <c r="AI185" s="229"/>
      <c r="AJ185" s="246"/>
    </row>
    <row r="186" spans="2:36">
      <c r="B186" s="517"/>
      <c r="C186" s="172"/>
      <c r="D186" s="128"/>
      <c r="E186" s="129"/>
      <c r="F186" s="130"/>
      <c r="G186" s="131"/>
      <c r="H186" s="132"/>
      <c r="I186" s="149"/>
      <c r="K186" s="517"/>
      <c r="L186" s="339"/>
      <c r="M186" s="296"/>
      <c r="N186" s="297"/>
      <c r="O186" s="298"/>
      <c r="P186" s="299"/>
      <c r="Q186" s="300"/>
      <c r="R186" s="317"/>
      <c r="T186" s="517"/>
      <c r="U186" s="172"/>
      <c r="V186" s="128"/>
      <c r="W186" s="129"/>
      <c r="X186" s="130"/>
      <c r="Y186" s="131"/>
      <c r="Z186" s="132"/>
      <c r="AA186" s="149"/>
      <c r="AC186" s="277"/>
      <c r="AD186" s="269"/>
      <c r="AE186" s="225"/>
      <c r="AF186" s="226"/>
      <c r="AG186" s="227"/>
      <c r="AH186" s="228"/>
      <c r="AI186" s="229"/>
      <c r="AJ186" s="246"/>
    </row>
    <row r="187" spans="2:36" ht="15.75" thickBot="1">
      <c r="B187" s="518"/>
      <c r="C187" s="173"/>
      <c r="D187" s="157"/>
      <c r="E187" s="158"/>
      <c r="F187" s="159"/>
      <c r="G187" s="160"/>
      <c r="H187" s="161"/>
      <c r="I187" s="176"/>
      <c r="K187" s="518"/>
      <c r="L187" s="340"/>
      <c r="M187" s="325"/>
      <c r="N187" s="326"/>
      <c r="O187" s="327"/>
      <c r="P187" s="328"/>
      <c r="Q187" s="329"/>
      <c r="R187" s="343"/>
      <c r="T187" s="518"/>
      <c r="U187" s="173"/>
      <c r="V187" s="157"/>
      <c r="W187" s="158"/>
      <c r="X187" s="159"/>
      <c r="Y187" s="160"/>
      <c r="Z187" s="161"/>
      <c r="AA187" s="176"/>
      <c r="AC187" s="279"/>
      <c r="AD187" s="270"/>
      <c r="AE187" s="254"/>
      <c r="AF187" s="255"/>
      <c r="AG187" s="256"/>
      <c r="AH187" s="257"/>
      <c r="AI187" s="258"/>
      <c r="AJ187" s="273"/>
    </row>
    <row r="188" spans="2:36">
      <c r="B188" s="618" t="s">
        <v>67</v>
      </c>
      <c r="C188" s="141">
        <v>175</v>
      </c>
      <c r="D188" s="142">
        <v>25</v>
      </c>
      <c r="E188" s="143"/>
      <c r="F188" s="163" t="s">
        <v>154</v>
      </c>
      <c r="G188" s="145"/>
      <c r="H188" s="146" t="s">
        <v>216</v>
      </c>
      <c r="I188" s="147"/>
      <c r="K188" s="618" t="s">
        <v>67</v>
      </c>
      <c r="L188" s="309">
        <v>2250</v>
      </c>
      <c r="M188" s="310">
        <v>25</v>
      </c>
      <c r="N188" s="311"/>
      <c r="O188" s="331" t="s">
        <v>154</v>
      </c>
      <c r="P188" s="313" t="s">
        <v>261</v>
      </c>
      <c r="Q188" s="314" t="s">
        <v>242</v>
      </c>
      <c r="R188" s="315"/>
      <c r="T188" s="618" t="s">
        <v>67</v>
      </c>
      <c r="U188" s="141">
        <v>3050</v>
      </c>
      <c r="V188" s="142">
        <v>25</v>
      </c>
      <c r="W188" s="143"/>
      <c r="X188" s="163" t="s">
        <v>154</v>
      </c>
      <c r="Y188" s="145" t="s">
        <v>243</v>
      </c>
      <c r="Z188" s="146" t="s">
        <v>242</v>
      </c>
      <c r="AA188" s="147"/>
      <c r="AC188" s="274" t="s">
        <v>67</v>
      </c>
      <c r="AD188" s="238">
        <v>3350</v>
      </c>
      <c r="AE188" s="239">
        <v>12</v>
      </c>
      <c r="AF188" s="240" t="s">
        <v>151</v>
      </c>
      <c r="AG188" s="260" t="s">
        <v>154</v>
      </c>
      <c r="AH188" s="242"/>
      <c r="AI188" s="243" t="s">
        <v>210</v>
      </c>
      <c r="AJ188" s="244"/>
    </row>
    <row r="189" spans="2:36">
      <c r="B189" s="619"/>
      <c r="C189" s="148">
        <v>1214</v>
      </c>
      <c r="D189" s="128">
        <v>12</v>
      </c>
      <c r="E189" s="129" t="s">
        <v>152</v>
      </c>
      <c r="F189" s="133" t="s">
        <v>155</v>
      </c>
      <c r="G189" s="131"/>
      <c r="H189" s="132"/>
      <c r="I189" s="149"/>
      <c r="K189" s="619"/>
      <c r="L189" s="316"/>
      <c r="M189" s="296"/>
      <c r="N189" s="297"/>
      <c r="O189" s="301" t="s">
        <v>211</v>
      </c>
      <c r="P189" s="299"/>
      <c r="Q189" s="300"/>
      <c r="R189" s="317"/>
      <c r="T189" s="619"/>
      <c r="U189" s="148"/>
      <c r="V189" s="128"/>
      <c r="W189" s="129"/>
      <c r="X189" s="133" t="s">
        <v>211</v>
      </c>
      <c r="Y189" s="131"/>
      <c r="Z189" s="132"/>
      <c r="AA189" s="149"/>
      <c r="AC189" s="275"/>
      <c r="AD189" s="245"/>
      <c r="AE189" s="225"/>
      <c r="AF189" s="226"/>
      <c r="AG189" s="230" t="s">
        <v>155</v>
      </c>
      <c r="AH189" s="228"/>
      <c r="AI189" s="229"/>
      <c r="AJ189" s="246"/>
    </row>
    <row r="190" spans="2:36">
      <c r="B190" s="619"/>
      <c r="C190" s="148">
        <v>1446</v>
      </c>
      <c r="D190" s="128">
        <v>12</v>
      </c>
      <c r="E190" s="129" t="s">
        <v>152</v>
      </c>
      <c r="F190" s="133" t="s">
        <v>211</v>
      </c>
      <c r="G190" s="131"/>
      <c r="H190" s="132"/>
      <c r="I190" s="149"/>
      <c r="K190" s="619"/>
      <c r="L190" s="316"/>
      <c r="M190" s="296"/>
      <c r="N190" s="297"/>
      <c r="O190" s="301"/>
      <c r="P190" s="299"/>
      <c r="Q190" s="300"/>
      <c r="R190" s="317"/>
      <c r="T190" s="619"/>
      <c r="U190" s="148"/>
      <c r="V190" s="128"/>
      <c r="W190" s="129"/>
      <c r="X190" s="133"/>
      <c r="Y190" s="131"/>
      <c r="Z190" s="132"/>
      <c r="AA190" s="149"/>
      <c r="AC190" s="275"/>
      <c r="AD190" s="245"/>
      <c r="AE190" s="225"/>
      <c r="AF190" s="226"/>
      <c r="AG190" s="230" t="s">
        <v>211</v>
      </c>
      <c r="AH190" s="228"/>
      <c r="AI190" s="229"/>
      <c r="AJ190" s="246"/>
    </row>
    <row r="191" spans="2:36">
      <c r="B191" s="619"/>
      <c r="C191" s="148"/>
      <c r="D191" s="128"/>
      <c r="E191" s="129"/>
      <c r="F191" s="133"/>
      <c r="G191" s="131"/>
      <c r="H191" s="132"/>
      <c r="I191" s="149"/>
      <c r="K191" s="619"/>
      <c r="L191" s="316"/>
      <c r="M191" s="296"/>
      <c r="N191" s="297"/>
      <c r="O191" s="301"/>
      <c r="P191" s="299"/>
      <c r="Q191" s="300"/>
      <c r="R191" s="317"/>
      <c r="T191" s="619"/>
      <c r="U191" s="148"/>
      <c r="V191" s="128"/>
      <c r="W191" s="129"/>
      <c r="X191" s="133"/>
      <c r="Y191" s="131"/>
      <c r="Z191" s="132"/>
      <c r="AA191" s="149"/>
      <c r="AC191" s="275"/>
      <c r="AD191" s="245"/>
      <c r="AE191" s="225"/>
      <c r="AF191" s="226"/>
      <c r="AG191" s="230"/>
      <c r="AH191" s="228"/>
      <c r="AI191" s="229"/>
      <c r="AJ191" s="246"/>
    </row>
    <row r="192" spans="2:36">
      <c r="B192" s="619"/>
      <c r="C192" s="148"/>
      <c r="D192" s="128"/>
      <c r="E192" s="129"/>
      <c r="F192" s="133"/>
      <c r="G192" s="131"/>
      <c r="H192" s="132"/>
      <c r="I192" s="149"/>
      <c r="K192" s="619"/>
      <c r="L192" s="316"/>
      <c r="M192" s="296"/>
      <c r="N192" s="297"/>
      <c r="O192" s="301"/>
      <c r="P192" s="299"/>
      <c r="Q192" s="300"/>
      <c r="R192" s="317"/>
      <c r="T192" s="619"/>
      <c r="U192" s="148"/>
      <c r="V192" s="128"/>
      <c r="W192" s="129"/>
      <c r="X192" s="133"/>
      <c r="Y192" s="131"/>
      <c r="Z192" s="132"/>
      <c r="AA192" s="149"/>
      <c r="AC192" s="275"/>
      <c r="AD192" s="245"/>
      <c r="AE192" s="225"/>
      <c r="AF192" s="226"/>
      <c r="AG192" s="230"/>
      <c r="AH192" s="228"/>
      <c r="AI192" s="229"/>
      <c r="AJ192" s="246"/>
    </row>
    <row r="193" spans="2:36">
      <c r="B193" s="619"/>
      <c r="C193" s="148"/>
      <c r="D193" s="128"/>
      <c r="E193" s="129"/>
      <c r="F193" s="133"/>
      <c r="G193" s="131"/>
      <c r="H193" s="132"/>
      <c r="I193" s="149"/>
      <c r="K193" s="619"/>
      <c r="L193" s="316"/>
      <c r="M193" s="296"/>
      <c r="N193" s="297"/>
      <c r="O193" s="301"/>
      <c r="P193" s="299"/>
      <c r="Q193" s="300"/>
      <c r="R193" s="317"/>
      <c r="T193" s="619"/>
      <c r="U193" s="148"/>
      <c r="V193" s="128"/>
      <c r="W193" s="129"/>
      <c r="X193" s="133"/>
      <c r="Y193" s="131"/>
      <c r="Z193" s="132"/>
      <c r="AA193" s="149"/>
      <c r="AC193" s="275"/>
      <c r="AD193" s="245"/>
      <c r="AE193" s="225"/>
      <c r="AF193" s="226"/>
      <c r="AG193" s="230"/>
      <c r="AH193" s="228"/>
      <c r="AI193" s="229"/>
      <c r="AJ193" s="246"/>
    </row>
    <row r="194" spans="2:36">
      <c r="B194" s="619"/>
      <c r="C194" s="148"/>
      <c r="D194" s="128"/>
      <c r="E194" s="129"/>
      <c r="F194" s="133"/>
      <c r="G194" s="131"/>
      <c r="H194" s="132"/>
      <c r="I194" s="149"/>
      <c r="K194" s="619"/>
      <c r="L194" s="316"/>
      <c r="M194" s="296"/>
      <c r="N194" s="297"/>
      <c r="O194" s="301"/>
      <c r="P194" s="299"/>
      <c r="Q194" s="300"/>
      <c r="R194" s="317"/>
      <c r="T194" s="619"/>
      <c r="U194" s="148"/>
      <c r="V194" s="128"/>
      <c r="W194" s="129"/>
      <c r="X194" s="133"/>
      <c r="Y194" s="131"/>
      <c r="Z194" s="132"/>
      <c r="AA194" s="149"/>
      <c r="AC194" s="275"/>
      <c r="AD194" s="245"/>
      <c r="AE194" s="225"/>
      <c r="AF194" s="226"/>
      <c r="AG194" s="230"/>
      <c r="AH194" s="228"/>
      <c r="AI194" s="229"/>
      <c r="AJ194" s="246"/>
    </row>
    <row r="195" spans="2:36" ht="15.75" thickBot="1">
      <c r="B195" s="620"/>
      <c r="C195" s="150"/>
      <c r="D195" s="151"/>
      <c r="E195" s="152"/>
      <c r="F195" s="153"/>
      <c r="G195" s="154"/>
      <c r="H195" s="155"/>
      <c r="I195" s="156"/>
      <c r="K195" s="620"/>
      <c r="L195" s="318"/>
      <c r="M195" s="319"/>
      <c r="N195" s="320"/>
      <c r="O195" s="321"/>
      <c r="P195" s="322"/>
      <c r="Q195" s="323"/>
      <c r="R195" s="324"/>
      <c r="T195" s="620"/>
      <c r="U195" s="150"/>
      <c r="V195" s="151"/>
      <c r="W195" s="152"/>
      <c r="X195" s="153"/>
      <c r="Y195" s="154"/>
      <c r="Z195" s="155"/>
      <c r="AA195" s="156"/>
      <c r="AC195" s="276"/>
      <c r="AD195" s="247"/>
      <c r="AE195" s="248"/>
      <c r="AF195" s="249"/>
      <c r="AG195" s="250"/>
      <c r="AH195" s="251"/>
      <c r="AI195" s="252"/>
      <c r="AJ195" s="253"/>
    </row>
    <row r="196" spans="2:36">
      <c r="B196" s="516" t="s">
        <v>68</v>
      </c>
      <c r="C196" s="170">
        <v>150</v>
      </c>
      <c r="D196" s="136">
        <v>102</v>
      </c>
      <c r="E196" s="137"/>
      <c r="F196" s="162" t="s">
        <v>154</v>
      </c>
      <c r="G196" s="139" t="s">
        <v>162</v>
      </c>
      <c r="H196" s="140"/>
      <c r="I196" s="175"/>
      <c r="K196" s="516" t="s">
        <v>68</v>
      </c>
      <c r="L196" s="338">
        <v>150</v>
      </c>
      <c r="M196" s="304">
        <v>102</v>
      </c>
      <c r="N196" s="305"/>
      <c r="O196" s="330" t="s">
        <v>154</v>
      </c>
      <c r="P196" s="307">
        <v>60</v>
      </c>
      <c r="Q196" s="308" t="s">
        <v>242</v>
      </c>
      <c r="R196" s="342"/>
      <c r="T196" s="516" t="s">
        <v>68</v>
      </c>
      <c r="U196" s="170">
        <v>150</v>
      </c>
      <c r="V196" s="136">
        <v>102</v>
      </c>
      <c r="W196" s="137"/>
      <c r="X196" s="162" t="s">
        <v>154</v>
      </c>
      <c r="Y196" s="139">
        <v>60</v>
      </c>
      <c r="Z196" s="140" t="s">
        <v>246</v>
      </c>
      <c r="AA196" s="175"/>
      <c r="AC196" s="278" t="s">
        <v>68</v>
      </c>
      <c r="AD196" s="267">
        <v>150</v>
      </c>
      <c r="AE196" s="233">
        <v>102</v>
      </c>
      <c r="AF196" s="234"/>
      <c r="AG196" s="259" t="s">
        <v>154</v>
      </c>
      <c r="AH196" s="236">
        <v>60</v>
      </c>
      <c r="AI196" s="237" t="s">
        <v>246</v>
      </c>
      <c r="AJ196" s="272"/>
    </row>
    <row r="197" spans="2:36">
      <c r="B197" s="517"/>
      <c r="C197" s="171">
        <v>150</v>
      </c>
      <c r="D197" s="128">
        <v>6</v>
      </c>
      <c r="E197" s="129"/>
      <c r="F197" s="134" t="s">
        <v>211</v>
      </c>
      <c r="G197" s="131"/>
      <c r="H197" s="132"/>
      <c r="I197" s="149"/>
      <c r="K197" s="517"/>
      <c r="L197" s="339">
        <v>230</v>
      </c>
      <c r="M197" s="296">
        <v>16</v>
      </c>
      <c r="N197" s="297"/>
      <c r="O197" s="302" t="s">
        <v>211</v>
      </c>
      <c r="P197" s="299"/>
      <c r="Q197" s="300"/>
      <c r="R197" s="317"/>
      <c r="T197" s="517"/>
      <c r="U197" s="171">
        <v>150</v>
      </c>
      <c r="V197" s="128">
        <v>6</v>
      </c>
      <c r="W197" s="129"/>
      <c r="X197" s="134" t="s">
        <v>211</v>
      </c>
      <c r="Y197" s="131"/>
      <c r="Z197" s="132"/>
      <c r="AA197" s="149"/>
      <c r="AC197" s="277"/>
      <c r="AD197" s="268">
        <v>150</v>
      </c>
      <c r="AE197" s="225">
        <v>6</v>
      </c>
      <c r="AF197" s="226"/>
      <c r="AG197" s="231" t="s">
        <v>211</v>
      </c>
      <c r="AH197" s="228"/>
      <c r="AI197" s="229"/>
      <c r="AJ197" s="246"/>
    </row>
    <row r="198" spans="2:36">
      <c r="B198" s="517"/>
      <c r="C198" s="172">
        <v>230</v>
      </c>
      <c r="D198" s="128">
        <v>16</v>
      </c>
      <c r="E198" s="129"/>
      <c r="F198" s="134"/>
      <c r="G198" s="131"/>
      <c r="H198" s="132"/>
      <c r="I198" s="149"/>
      <c r="K198" s="517"/>
      <c r="L198" s="339">
        <v>350</v>
      </c>
      <c r="M198" s="296">
        <v>16</v>
      </c>
      <c r="N198" s="297"/>
      <c r="O198" s="302"/>
      <c r="P198" s="299"/>
      <c r="Q198" s="300"/>
      <c r="R198" s="317"/>
      <c r="T198" s="517"/>
      <c r="U198" s="172">
        <v>230</v>
      </c>
      <c r="V198" s="128">
        <v>16</v>
      </c>
      <c r="W198" s="129"/>
      <c r="X198" s="134"/>
      <c r="Y198" s="131"/>
      <c r="Z198" s="132"/>
      <c r="AA198" s="149"/>
      <c r="AC198" s="277"/>
      <c r="AD198" s="269">
        <v>230</v>
      </c>
      <c r="AE198" s="225">
        <v>16</v>
      </c>
      <c r="AF198" s="226"/>
      <c r="AG198" s="231"/>
      <c r="AH198" s="228"/>
      <c r="AI198" s="229"/>
      <c r="AJ198" s="246"/>
    </row>
    <row r="199" spans="2:36">
      <c r="B199" s="517"/>
      <c r="C199" s="172">
        <v>350</v>
      </c>
      <c r="D199" s="128">
        <v>16</v>
      </c>
      <c r="E199" s="129"/>
      <c r="F199" s="134"/>
      <c r="G199" s="131"/>
      <c r="H199" s="132"/>
      <c r="I199" s="149"/>
      <c r="K199" s="517"/>
      <c r="L199" s="339">
        <v>880</v>
      </c>
      <c r="M199" s="296">
        <v>16</v>
      </c>
      <c r="N199" s="297"/>
      <c r="O199" s="302"/>
      <c r="P199" s="299"/>
      <c r="Q199" s="300"/>
      <c r="R199" s="317"/>
      <c r="T199" s="517"/>
      <c r="U199" s="172">
        <v>350</v>
      </c>
      <c r="V199" s="128">
        <v>16</v>
      </c>
      <c r="W199" s="129"/>
      <c r="X199" s="134"/>
      <c r="Y199" s="131"/>
      <c r="Z199" s="132"/>
      <c r="AA199" s="149"/>
      <c r="AC199" s="277"/>
      <c r="AD199" s="269">
        <v>350</v>
      </c>
      <c r="AE199" s="225">
        <v>16</v>
      </c>
      <c r="AF199" s="226"/>
      <c r="AG199" s="231"/>
      <c r="AH199" s="228"/>
      <c r="AI199" s="229"/>
      <c r="AJ199" s="246"/>
    </row>
    <row r="200" spans="2:36">
      <c r="B200" s="517"/>
      <c r="C200" s="172">
        <v>880</v>
      </c>
      <c r="D200" s="128">
        <v>16</v>
      </c>
      <c r="E200" s="129"/>
      <c r="F200" s="134"/>
      <c r="G200" s="131"/>
      <c r="H200" s="132"/>
      <c r="I200" s="149"/>
      <c r="K200" s="517"/>
      <c r="L200" s="339">
        <v>1000</v>
      </c>
      <c r="M200" s="296">
        <v>16</v>
      </c>
      <c r="N200" s="297"/>
      <c r="O200" s="302"/>
      <c r="P200" s="299"/>
      <c r="Q200" s="300"/>
      <c r="R200" s="317"/>
      <c r="T200" s="517"/>
      <c r="U200" s="172">
        <v>880</v>
      </c>
      <c r="V200" s="128">
        <v>16</v>
      </c>
      <c r="W200" s="129"/>
      <c r="X200" s="134"/>
      <c r="Y200" s="131"/>
      <c r="Z200" s="132"/>
      <c r="AA200" s="149"/>
      <c r="AC200" s="277"/>
      <c r="AD200" s="269">
        <v>880</v>
      </c>
      <c r="AE200" s="225">
        <v>16</v>
      </c>
      <c r="AF200" s="226"/>
      <c r="AG200" s="231"/>
      <c r="AH200" s="228"/>
      <c r="AI200" s="229"/>
      <c r="AJ200" s="246"/>
    </row>
    <row r="201" spans="2:36">
      <c r="B201" s="517"/>
      <c r="C201" s="172">
        <v>1000</v>
      </c>
      <c r="D201" s="128">
        <v>16</v>
      </c>
      <c r="E201" s="129"/>
      <c r="F201" s="134"/>
      <c r="G201" s="131"/>
      <c r="H201" s="132"/>
      <c r="I201" s="149"/>
      <c r="K201" s="517"/>
      <c r="L201" s="339"/>
      <c r="M201" s="296"/>
      <c r="N201" s="297"/>
      <c r="O201" s="302"/>
      <c r="P201" s="299"/>
      <c r="Q201" s="300"/>
      <c r="R201" s="317"/>
      <c r="T201" s="517"/>
      <c r="U201" s="172">
        <v>1000</v>
      </c>
      <c r="V201" s="128">
        <v>16</v>
      </c>
      <c r="W201" s="129"/>
      <c r="X201" s="134"/>
      <c r="Y201" s="131"/>
      <c r="Z201" s="132"/>
      <c r="AA201" s="149"/>
      <c r="AC201" s="277"/>
      <c r="AD201" s="269">
        <v>1000</v>
      </c>
      <c r="AE201" s="225">
        <v>16</v>
      </c>
      <c r="AF201" s="226"/>
      <c r="AG201" s="231"/>
      <c r="AH201" s="228"/>
      <c r="AI201" s="229"/>
      <c r="AJ201" s="246"/>
    </row>
    <row r="202" spans="2:36">
      <c r="B202" s="517"/>
      <c r="C202" s="172"/>
      <c r="D202" s="128"/>
      <c r="E202" s="129"/>
      <c r="F202" s="134"/>
      <c r="G202" s="131"/>
      <c r="H202" s="132"/>
      <c r="I202" s="149"/>
      <c r="K202" s="517"/>
      <c r="L202" s="339"/>
      <c r="M202" s="296"/>
      <c r="N202" s="297"/>
      <c r="O202" s="302"/>
      <c r="P202" s="299"/>
      <c r="Q202" s="300"/>
      <c r="R202" s="317"/>
      <c r="T202" s="517"/>
      <c r="U202" s="172"/>
      <c r="V202" s="128"/>
      <c r="W202" s="129"/>
      <c r="X202" s="134"/>
      <c r="Y202" s="131"/>
      <c r="Z202" s="132"/>
      <c r="AA202" s="149"/>
      <c r="AC202" s="277"/>
      <c r="AD202" s="269"/>
      <c r="AE202" s="225"/>
      <c r="AF202" s="226"/>
      <c r="AG202" s="231"/>
      <c r="AH202" s="228"/>
      <c r="AI202" s="229"/>
      <c r="AJ202" s="246"/>
    </row>
    <row r="203" spans="2:36" ht="15.75" thickBot="1">
      <c r="B203" s="518"/>
      <c r="C203" s="173"/>
      <c r="D203" s="157"/>
      <c r="E203" s="158"/>
      <c r="F203" s="164"/>
      <c r="G203" s="160"/>
      <c r="H203" s="161"/>
      <c r="I203" s="176"/>
      <c r="K203" s="518"/>
      <c r="L203" s="340"/>
      <c r="M203" s="325"/>
      <c r="N203" s="326"/>
      <c r="O203" s="332"/>
      <c r="P203" s="328"/>
      <c r="Q203" s="329"/>
      <c r="R203" s="343"/>
      <c r="T203" s="518"/>
      <c r="U203" s="173"/>
      <c r="V203" s="157"/>
      <c r="W203" s="158"/>
      <c r="X203" s="164"/>
      <c r="Y203" s="160"/>
      <c r="Z203" s="161"/>
      <c r="AA203" s="176"/>
      <c r="AC203" s="279"/>
      <c r="AD203" s="270"/>
      <c r="AE203" s="254"/>
      <c r="AF203" s="255"/>
      <c r="AG203" s="261"/>
      <c r="AH203" s="257"/>
      <c r="AI203" s="258"/>
      <c r="AJ203" s="273"/>
    </row>
    <row r="204" spans="2:36" ht="15.75" thickBot="1">
      <c r="B204" s="618" t="s">
        <v>69</v>
      </c>
      <c r="C204" s="141">
        <v>150</v>
      </c>
      <c r="D204" s="142">
        <v>12</v>
      </c>
      <c r="E204" s="143"/>
      <c r="F204" s="165"/>
      <c r="G204" s="145"/>
      <c r="H204" s="146"/>
      <c r="I204" s="147" t="s">
        <v>235</v>
      </c>
      <c r="K204" s="618" t="s">
        <v>69</v>
      </c>
      <c r="L204" s="309">
        <v>2175</v>
      </c>
      <c r="M204" s="310">
        <v>6</v>
      </c>
      <c r="N204" s="311"/>
      <c r="O204" s="333"/>
      <c r="P204" s="313"/>
      <c r="Q204" s="314"/>
      <c r="R204" s="315" t="s">
        <v>262</v>
      </c>
      <c r="T204" s="618" t="s">
        <v>69</v>
      </c>
      <c r="U204" s="141"/>
      <c r="V204" s="142"/>
      <c r="W204" s="143"/>
      <c r="X204" s="165"/>
      <c r="Y204" s="145"/>
      <c r="Z204" s="146"/>
      <c r="AA204" s="147" t="s">
        <v>247</v>
      </c>
      <c r="AC204" s="274" t="s">
        <v>69</v>
      </c>
      <c r="AD204" s="238"/>
      <c r="AE204" s="239"/>
      <c r="AF204" s="240"/>
      <c r="AG204" s="262"/>
      <c r="AH204" s="242"/>
      <c r="AI204" s="243"/>
      <c r="AJ204" s="244" t="s">
        <v>214</v>
      </c>
    </row>
    <row r="205" spans="2:36" ht="15.75" thickBot="1">
      <c r="B205" s="619"/>
      <c r="C205" s="148">
        <v>382</v>
      </c>
      <c r="D205" s="128">
        <v>12</v>
      </c>
      <c r="E205" s="129"/>
      <c r="F205" s="134"/>
      <c r="G205" s="131"/>
      <c r="H205" s="132"/>
      <c r="I205" s="149" t="s">
        <v>217</v>
      </c>
      <c r="K205" s="619"/>
      <c r="L205" s="316">
        <v>1915</v>
      </c>
      <c r="M205" s="296"/>
      <c r="N205" s="297"/>
      <c r="O205" s="302"/>
      <c r="P205" s="299"/>
      <c r="Q205" s="300"/>
      <c r="R205" s="317" t="s">
        <v>215</v>
      </c>
      <c r="T205" s="619"/>
      <c r="U205" s="148"/>
      <c r="V205" s="128"/>
      <c r="W205" s="129"/>
      <c r="X205" s="134"/>
      <c r="Y205" s="131"/>
      <c r="Z205" s="132"/>
      <c r="AA205" s="149" t="s">
        <v>247</v>
      </c>
      <c r="AC205" s="275"/>
      <c r="AD205" s="245"/>
      <c r="AE205" s="225"/>
      <c r="AF205" s="226"/>
      <c r="AG205" s="231"/>
      <c r="AH205" s="228"/>
      <c r="AI205" s="229"/>
      <c r="AJ205" s="244" t="s">
        <v>214</v>
      </c>
    </row>
    <row r="206" spans="2:36" ht="15.75" thickBot="1">
      <c r="B206" s="619"/>
      <c r="C206" s="166"/>
      <c r="D206" s="135"/>
      <c r="E206" s="129"/>
      <c r="F206" s="134"/>
      <c r="G206" s="131"/>
      <c r="H206" s="132"/>
      <c r="I206" s="149" t="s">
        <v>236</v>
      </c>
      <c r="K206" s="619"/>
      <c r="L206" s="334"/>
      <c r="M206" s="303"/>
      <c r="N206" s="297"/>
      <c r="O206" s="302"/>
      <c r="P206" s="299"/>
      <c r="Q206" s="300"/>
      <c r="R206" s="317"/>
      <c r="T206" s="619"/>
      <c r="U206" s="166"/>
      <c r="V206" s="135"/>
      <c r="W206" s="129"/>
      <c r="X206" s="134"/>
      <c r="Y206" s="131"/>
      <c r="Z206" s="132"/>
      <c r="AA206" s="149" t="s">
        <v>248</v>
      </c>
      <c r="AC206" s="275"/>
      <c r="AD206" s="263"/>
      <c r="AE206" s="232"/>
      <c r="AF206" s="226"/>
      <c r="AG206" s="231"/>
      <c r="AH206" s="228"/>
      <c r="AI206" s="229"/>
      <c r="AJ206" s="244" t="s">
        <v>214</v>
      </c>
    </row>
    <row r="207" spans="2:36">
      <c r="B207" s="619"/>
      <c r="C207" s="166"/>
      <c r="D207" s="135"/>
      <c r="E207" s="129"/>
      <c r="F207" s="134"/>
      <c r="G207" s="131"/>
      <c r="H207" s="132"/>
      <c r="I207" s="149"/>
      <c r="K207" s="619"/>
      <c r="L207" s="334"/>
      <c r="M207" s="303"/>
      <c r="N207" s="297"/>
      <c r="O207" s="302"/>
      <c r="P207" s="299"/>
      <c r="Q207" s="300"/>
      <c r="R207" s="317"/>
      <c r="T207" s="619"/>
      <c r="U207" s="166"/>
      <c r="V207" s="135"/>
      <c r="W207" s="129"/>
      <c r="X207" s="134"/>
      <c r="Y207" s="131"/>
      <c r="Z207" s="132"/>
      <c r="AA207" s="149"/>
      <c r="AC207" s="275"/>
      <c r="AD207" s="263"/>
      <c r="AE207" s="232"/>
      <c r="AF207" s="226"/>
      <c r="AG207" s="231"/>
      <c r="AH207" s="228"/>
      <c r="AI207" s="229"/>
      <c r="AJ207" s="244" t="s">
        <v>214</v>
      </c>
    </row>
    <row r="208" spans="2:36">
      <c r="B208" s="619"/>
      <c r="C208" s="166"/>
      <c r="D208" s="135"/>
      <c r="E208" s="129"/>
      <c r="F208" s="134"/>
      <c r="G208" s="131"/>
      <c r="H208" s="132"/>
      <c r="I208" s="149"/>
      <c r="K208" s="619"/>
      <c r="L208" s="334"/>
      <c r="M208" s="303"/>
      <c r="N208" s="297"/>
      <c r="O208" s="302"/>
      <c r="P208" s="299"/>
      <c r="Q208" s="300"/>
      <c r="R208" s="317"/>
      <c r="T208" s="619"/>
      <c r="U208" s="166"/>
      <c r="V208" s="135"/>
      <c r="W208" s="129"/>
      <c r="X208" s="134"/>
      <c r="Y208" s="131"/>
      <c r="Z208" s="132"/>
      <c r="AA208" s="149"/>
      <c r="AC208" s="275"/>
      <c r="AD208" s="263"/>
      <c r="AE208" s="232"/>
      <c r="AF208" s="226"/>
      <c r="AG208" s="231"/>
      <c r="AH208" s="228"/>
      <c r="AI208" s="229"/>
      <c r="AJ208" s="246"/>
    </row>
    <row r="209" spans="2:36">
      <c r="B209" s="619"/>
      <c r="C209" s="166"/>
      <c r="D209" s="135"/>
      <c r="E209" s="129"/>
      <c r="F209" s="134"/>
      <c r="G209" s="131"/>
      <c r="H209" s="132"/>
      <c r="I209" s="149"/>
      <c r="K209" s="619"/>
      <c r="L209" s="334"/>
      <c r="M209" s="303"/>
      <c r="N209" s="297"/>
      <c r="O209" s="302"/>
      <c r="P209" s="299"/>
      <c r="Q209" s="300"/>
      <c r="R209" s="317"/>
      <c r="T209" s="619"/>
      <c r="U209" s="166"/>
      <c r="V209" s="135"/>
      <c r="W209" s="129"/>
      <c r="X209" s="134"/>
      <c r="Y209" s="131"/>
      <c r="Z209" s="132"/>
      <c r="AA209" s="149"/>
      <c r="AC209" s="275"/>
      <c r="AD209" s="263"/>
      <c r="AE209" s="232"/>
      <c r="AF209" s="226"/>
      <c r="AG209" s="231"/>
      <c r="AH209" s="228"/>
      <c r="AI209" s="229"/>
      <c r="AJ209" s="246"/>
    </row>
    <row r="210" spans="2:36">
      <c r="B210" s="619"/>
      <c r="C210" s="166"/>
      <c r="D210" s="135"/>
      <c r="E210" s="129"/>
      <c r="F210" s="134"/>
      <c r="G210" s="131"/>
      <c r="H210" s="132"/>
      <c r="I210" s="149"/>
      <c r="K210" s="619"/>
      <c r="L210" s="334"/>
      <c r="M210" s="303"/>
      <c r="N210" s="297"/>
      <c r="O210" s="302"/>
      <c r="P210" s="299"/>
      <c r="Q210" s="300"/>
      <c r="R210" s="317"/>
      <c r="T210" s="619"/>
      <c r="U210" s="166"/>
      <c r="V210" s="135"/>
      <c r="W210" s="129"/>
      <c r="X210" s="134"/>
      <c r="Y210" s="131"/>
      <c r="Z210" s="132"/>
      <c r="AA210" s="149"/>
      <c r="AC210" s="275"/>
      <c r="AD210" s="263"/>
      <c r="AE210" s="232"/>
      <c r="AF210" s="226"/>
      <c r="AG210" s="231"/>
      <c r="AH210" s="228"/>
      <c r="AI210" s="229"/>
      <c r="AJ210" s="246"/>
    </row>
    <row r="211" spans="2:36" ht="15.75" thickBot="1">
      <c r="B211" s="620"/>
      <c r="C211" s="167"/>
      <c r="D211" s="168"/>
      <c r="E211" s="152"/>
      <c r="F211" s="169"/>
      <c r="G211" s="154"/>
      <c r="H211" s="155"/>
      <c r="I211" s="156"/>
      <c r="K211" s="620"/>
      <c r="L211" s="335"/>
      <c r="M211" s="336"/>
      <c r="N211" s="320"/>
      <c r="O211" s="337"/>
      <c r="P211" s="322"/>
      <c r="Q211" s="323"/>
      <c r="R211" s="324"/>
      <c r="T211" s="620"/>
      <c r="U211" s="167"/>
      <c r="V211" s="168"/>
      <c r="W211" s="152"/>
      <c r="X211" s="169"/>
      <c r="Y211" s="154"/>
      <c r="Z211" s="155"/>
      <c r="AA211" s="156"/>
      <c r="AC211" s="276"/>
      <c r="AD211" s="264"/>
      <c r="AE211" s="265"/>
      <c r="AF211" s="249"/>
      <c r="AG211" s="266"/>
      <c r="AH211" s="251"/>
      <c r="AI211" s="252"/>
      <c r="AJ211" s="253"/>
    </row>
    <row r="212" spans="2:36">
      <c r="B212" s="618" t="s">
        <v>237</v>
      </c>
      <c r="C212" s="141">
        <v>614</v>
      </c>
      <c r="D212" s="142">
        <v>12</v>
      </c>
      <c r="E212" s="143"/>
      <c r="F212" s="165"/>
      <c r="G212" s="145"/>
      <c r="H212" s="146"/>
      <c r="I212" s="147"/>
      <c r="K212" s="618" t="s">
        <v>237</v>
      </c>
      <c r="L212" s="309">
        <v>150</v>
      </c>
      <c r="M212" s="310">
        <v>25</v>
      </c>
      <c r="N212" s="311"/>
      <c r="O212" s="333" t="s">
        <v>154</v>
      </c>
      <c r="P212" s="313"/>
      <c r="Q212" s="314"/>
      <c r="R212" s="315"/>
      <c r="T212" s="618" t="s">
        <v>237</v>
      </c>
      <c r="U212" s="141">
        <v>150</v>
      </c>
      <c r="V212" s="142">
        <v>25</v>
      </c>
      <c r="W212" s="143"/>
      <c r="X212" s="165" t="s">
        <v>154</v>
      </c>
      <c r="Y212" s="145"/>
      <c r="Z212" s="146"/>
      <c r="AA212" s="147"/>
      <c r="AC212" s="274" t="s">
        <v>237</v>
      </c>
      <c r="AD212" s="238">
        <v>150</v>
      </c>
      <c r="AE212" s="239">
        <v>12</v>
      </c>
      <c r="AF212" s="226" t="s">
        <v>151</v>
      </c>
      <c r="AG212" s="262" t="s">
        <v>154</v>
      </c>
      <c r="AH212" s="242"/>
      <c r="AI212" s="243"/>
      <c r="AJ212" s="244"/>
    </row>
    <row r="213" spans="2:36">
      <c r="B213" s="619"/>
      <c r="C213" s="148">
        <v>846</v>
      </c>
      <c r="D213" s="128">
        <v>12</v>
      </c>
      <c r="E213" s="129"/>
      <c r="F213" s="134"/>
      <c r="G213" s="131"/>
      <c r="H213" s="132"/>
      <c r="I213" s="149"/>
      <c r="K213" s="619"/>
      <c r="L213" s="316">
        <v>350</v>
      </c>
      <c r="M213" s="296">
        <v>12</v>
      </c>
      <c r="N213" s="297" t="s">
        <v>151</v>
      </c>
      <c r="O213" s="302" t="s">
        <v>211</v>
      </c>
      <c r="P213" s="299"/>
      <c r="Q213" s="300"/>
      <c r="R213" s="317"/>
      <c r="T213" s="619"/>
      <c r="U213" s="148">
        <v>350</v>
      </c>
      <c r="V213" s="128">
        <v>12</v>
      </c>
      <c r="W213" s="129" t="s">
        <v>151</v>
      </c>
      <c r="X213" s="134" t="s">
        <v>211</v>
      </c>
      <c r="Y213" s="131"/>
      <c r="Z213" s="132"/>
      <c r="AA213" s="149"/>
      <c r="AC213" s="275"/>
      <c r="AD213" s="245">
        <v>340</v>
      </c>
      <c r="AE213" s="225">
        <v>12</v>
      </c>
      <c r="AF213" s="226" t="s">
        <v>151</v>
      </c>
      <c r="AG213" s="231" t="s">
        <v>211</v>
      </c>
      <c r="AH213" s="228"/>
      <c r="AI213" s="229"/>
      <c r="AJ213" s="246"/>
    </row>
    <row r="214" spans="2:36">
      <c r="B214" s="619"/>
      <c r="C214" s="166"/>
      <c r="D214" s="135"/>
      <c r="E214" s="129"/>
      <c r="F214" s="134"/>
      <c r="G214" s="131"/>
      <c r="H214" s="132"/>
      <c r="I214" s="149"/>
      <c r="K214" s="619"/>
      <c r="L214" s="334">
        <v>1000</v>
      </c>
      <c r="M214" s="303">
        <v>12</v>
      </c>
      <c r="N214" s="297" t="s">
        <v>151</v>
      </c>
      <c r="O214" s="302"/>
      <c r="P214" s="299"/>
      <c r="Q214" s="300"/>
      <c r="R214" s="317"/>
      <c r="T214" s="619"/>
      <c r="U214" s="166">
        <v>1000</v>
      </c>
      <c r="V214" s="135">
        <v>12</v>
      </c>
      <c r="W214" s="129" t="s">
        <v>151</v>
      </c>
      <c r="X214" s="134"/>
      <c r="Y214" s="131"/>
      <c r="Z214" s="132"/>
      <c r="AA214" s="149"/>
      <c r="AC214" s="275"/>
      <c r="AD214" s="263">
        <v>920</v>
      </c>
      <c r="AE214" s="232">
        <v>12</v>
      </c>
      <c r="AF214" s="226" t="s">
        <v>151</v>
      </c>
      <c r="AG214" s="231"/>
      <c r="AH214" s="228"/>
      <c r="AI214" s="229"/>
      <c r="AJ214" s="246"/>
    </row>
    <row r="215" spans="2:36">
      <c r="B215" s="619"/>
      <c r="C215" s="166"/>
      <c r="D215" s="135"/>
      <c r="E215" s="129"/>
      <c r="F215" s="134"/>
      <c r="G215" s="131"/>
      <c r="H215" s="132"/>
      <c r="I215" s="149"/>
      <c r="K215" s="619"/>
      <c r="L215" s="334"/>
      <c r="M215" s="303"/>
      <c r="N215" s="297"/>
      <c r="O215" s="302"/>
      <c r="P215" s="299"/>
      <c r="Q215" s="300"/>
      <c r="R215" s="317"/>
      <c r="T215" s="619"/>
      <c r="U215" s="166"/>
      <c r="V215" s="135"/>
      <c r="W215" s="129"/>
      <c r="X215" s="134"/>
      <c r="Y215" s="131"/>
      <c r="Z215" s="132"/>
      <c r="AA215" s="149"/>
      <c r="AC215" s="275"/>
      <c r="AD215" s="263"/>
      <c r="AE215" s="232"/>
      <c r="AF215" s="226"/>
      <c r="AG215" s="231"/>
      <c r="AH215" s="228"/>
      <c r="AI215" s="229"/>
      <c r="AJ215" s="246"/>
    </row>
    <row r="216" spans="2:36">
      <c r="B216" s="619"/>
      <c r="C216" s="166"/>
      <c r="D216" s="135"/>
      <c r="E216" s="129"/>
      <c r="F216" s="134"/>
      <c r="G216" s="131"/>
      <c r="H216" s="132"/>
      <c r="I216" s="149"/>
      <c r="K216" s="619"/>
      <c r="L216" s="334"/>
      <c r="M216" s="303"/>
      <c r="N216" s="297"/>
      <c r="O216" s="302"/>
      <c r="P216" s="299"/>
      <c r="Q216" s="300"/>
      <c r="R216" s="317"/>
      <c r="T216" s="619"/>
      <c r="U216" s="166"/>
      <c r="V216" s="135"/>
      <c r="W216" s="129"/>
      <c r="X216" s="134"/>
      <c r="Y216" s="131"/>
      <c r="Z216" s="132"/>
      <c r="AA216" s="149"/>
      <c r="AC216" s="275"/>
      <c r="AD216" s="263"/>
      <c r="AE216" s="232"/>
      <c r="AF216" s="226"/>
      <c r="AG216" s="231"/>
      <c r="AH216" s="228"/>
      <c r="AI216" s="229"/>
      <c r="AJ216" s="246"/>
    </row>
    <row r="217" spans="2:36">
      <c r="B217" s="619"/>
      <c r="C217" s="166"/>
      <c r="D217" s="135"/>
      <c r="E217" s="129"/>
      <c r="F217" s="134"/>
      <c r="G217" s="131"/>
      <c r="H217" s="132"/>
      <c r="I217" s="149"/>
      <c r="K217" s="619"/>
      <c r="L217" s="334"/>
      <c r="M217" s="303"/>
      <c r="N217" s="297"/>
      <c r="O217" s="302"/>
      <c r="P217" s="299"/>
      <c r="Q217" s="300"/>
      <c r="R217" s="317"/>
      <c r="T217" s="619"/>
      <c r="U217" s="166"/>
      <c r="V217" s="135"/>
      <c r="W217" s="129"/>
      <c r="X217" s="134"/>
      <c r="Y217" s="131"/>
      <c r="Z217" s="132"/>
      <c r="AA217" s="149"/>
      <c r="AC217" s="275"/>
      <c r="AD217" s="263"/>
      <c r="AE217" s="232"/>
      <c r="AF217" s="226"/>
      <c r="AG217" s="231"/>
      <c r="AH217" s="228"/>
      <c r="AI217" s="229"/>
      <c r="AJ217" s="246"/>
    </row>
    <row r="218" spans="2:36">
      <c r="B218" s="619"/>
      <c r="C218" s="166"/>
      <c r="D218" s="135"/>
      <c r="E218" s="129"/>
      <c r="F218" s="134"/>
      <c r="G218" s="131"/>
      <c r="H218" s="132"/>
      <c r="I218" s="149"/>
      <c r="K218" s="619"/>
      <c r="L218" s="334"/>
      <c r="M218" s="303"/>
      <c r="N218" s="297"/>
      <c r="O218" s="302"/>
      <c r="P218" s="299"/>
      <c r="Q218" s="300"/>
      <c r="R218" s="317"/>
      <c r="T218" s="619"/>
      <c r="U218" s="166"/>
      <c r="V218" s="135"/>
      <c r="W218" s="129"/>
      <c r="X218" s="134"/>
      <c r="Y218" s="131"/>
      <c r="Z218" s="132"/>
      <c r="AA218" s="149"/>
      <c r="AC218" s="275"/>
      <c r="AD218" s="263"/>
      <c r="AE218" s="232"/>
      <c r="AF218" s="226"/>
      <c r="AG218" s="231"/>
      <c r="AH218" s="228"/>
      <c r="AI218" s="229"/>
      <c r="AJ218" s="246"/>
    </row>
    <row r="219" spans="2:36" ht="15.75" thickBot="1">
      <c r="B219" s="620"/>
      <c r="C219" s="167"/>
      <c r="D219" s="168"/>
      <c r="E219" s="152"/>
      <c r="F219" s="169"/>
      <c r="G219" s="154"/>
      <c r="H219" s="155"/>
      <c r="I219" s="156"/>
      <c r="K219" s="620"/>
      <c r="L219" s="335"/>
      <c r="M219" s="336"/>
      <c r="N219" s="320"/>
      <c r="O219" s="337"/>
      <c r="P219" s="322"/>
      <c r="Q219" s="323"/>
      <c r="R219" s="324"/>
      <c r="T219" s="620"/>
      <c r="U219" s="167"/>
      <c r="V219" s="168"/>
      <c r="W219" s="152"/>
      <c r="X219" s="169"/>
      <c r="Y219" s="154"/>
      <c r="Z219" s="155"/>
      <c r="AA219" s="156"/>
      <c r="AC219" s="276"/>
      <c r="AD219" s="264"/>
      <c r="AE219" s="265"/>
      <c r="AF219" s="249"/>
      <c r="AG219" s="266"/>
      <c r="AH219" s="251"/>
      <c r="AI219" s="252"/>
      <c r="AJ219" s="253"/>
    </row>
    <row r="220" spans="2:36">
      <c r="B220" s="618" t="s">
        <v>207</v>
      </c>
      <c r="C220" s="141">
        <v>150</v>
      </c>
      <c r="D220" s="142">
        <v>12</v>
      </c>
      <c r="E220" s="143" t="s">
        <v>151</v>
      </c>
      <c r="F220" s="165"/>
      <c r="G220" s="145"/>
      <c r="H220" s="146" t="s">
        <v>239</v>
      </c>
      <c r="I220" s="147"/>
      <c r="K220" s="618" t="s">
        <v>207</v>
      </c>
      <c r="L220" s="309">
        <v>85</v>
      </c>
      <c r="M220" s="310">
        <v>12</v>
      </c>
      <c r="N220" s="311" t="s">
        <v>151</v>
      </c>
      <c r="O220" s="333" t="s">
        <v>154</v>
      </c>
      <c r="P220" s="313"/>
      <c r="Q220" s="314"/>
      <c r="R220" s="315" t="s">
        <v>249</v>
      </c>
      <c r="T220" s="618" t="s">
        <v>207</v>
      </c>
      <c r="U220" s="141">
        <v>85</v>
      </c>
      <c r="V220" s="142">
        <v>12</v>
      </c>
      <c r="W220" s="143" t="s">
        <v>151</v>
      </c>
      <c r="X220" s="165" t="s">
        <v>154</v>
      </c>
      <c r="Y220" s="145"/>
      <c r="Z220" s="146"/>
      <c r="AA220" s="147" t="s">
        <v>249</v>
      </c>
      <c r="AC220" s="274" t="s">
        <v>207</v>
      </c>
      <c r="AD220" s="238">
        <v>140</v>
      </c>
      <c r="AE220" s="239">
        <v>12</v>
      </c>
      <c r="AF220" s="240" t="s">
        <v>151</v>
      </c>
      <c r="AG220" s="262" t="s">
        <v>154</v>
      </c>
      <c r="AH220" s="242"/>
      <c r="AI220" s="243"/>
      <c r="AJ220" s="244"/>
    </row>
    <row r="221" spans="2:36">
      <c r="B221" s="619"/>
      <c r="C221" s="148">
        <v>800</v>
      </c>
      <c r="D221" s="128">
        <v>12</v>
      </c>
      <c r="E221" s="129" t="s">
        <v>151</v>
      </c>
      <c r="F221" s="134"/>
      <c r="G221" s="131"/>
      <c r="H221" s="132"/>
      <c r="I221" s="149"/>
      <c r="K221" s="619"/>
      <c r="L221" s="316">
        <v>285</v>
      </c>
      <c r="M221" s="296">
        <v>12</v>
      </c>
      <c r="N221" s="297" t="s">
        <v>151</v>
      </c>
      <c r="O221" s="302" t="s">
        <v>211</v>
      </c>
      <c r="P221" s="299"/>
      <c r="Q221" s="300"/>
      <c r="R221" s="317"/>
      <c r="T221" s="619"/>
      <c r="U221" s="148">
        <v>285</v>
      </c>
      <c r="V221" s="128">
        <v>12</v>
      </c>
      <c r="W221" s="129" t="s">
        <v>151</v>
      </c>
      <c r="X221" s="134" t="s">
        <v>211</v>
      </c>
      <c r="Y221" s="131"/>
      <c r="Z221" s="132"/>
      <c r="AA221" s="149"/>
      <c r="AC221" s="275"/>
      <c r="AD221" s="245">
        <v>720</v>
      </c>
      <c r="AE221" s="225">
        <v>12</v>
      </c>
      <c r="AF221" s="226" t="s">
        <v>151</v>
      </c>
      <c r="AG221" s="231" t="s">
        <v>211</v>
      </c>
      <c r="AH221" s="228"/>
      <c r="AI221" s="229"/>
      <c r="AJ221" s="246"/>
    </row>
    <row r="222" spans="2:36">
      <c r="B222" s="619"/>
      <c r="C222" s="166"/>
      <c r="D222" s="135"/>
      <c r="E222" s="129"/>
      <c r="F222" s="134"/>
      <c r="G222" s="131"/>
      <c r="H222" s="132"/>
      <c r="I222" s="149"/>
      <c r="K222" s="619"/>
      <c r="L222" s="334"/>
      <c r="M222" s="303"/>
      <c r="N222" s="297"/>
      <c r="O222" s="302"/>
      <c r="P222" s="299"/>
      <c r="Q222" s="300"/>
      <c r="R222" s="317"/>
      <c r="T222" s="619"/>
      <c r="U222" s="166"/>
      <c r="V222" s="135"/>
      <c r="W222" s="129"/>
      <c r="X222" s="134"/>
      <c r="Y222" s="131"/>
      <c r="Z222" s="132"/>
      <c r="AA222" s="149"/>
      <c r="AC222" s="275"/>
      <c r="AD222" s="263"/>
      <c r="AE222" s="232"/>
      <c r="AF222" s="226"/>
      <c r="AG222" s="231"/>
      <c r="AH222" s="228"/>
      <c r="AI222" s="229"/>
      <c r="AJ222" s="246"/>
    </row>
    <row r="223" spans="2:36">
      <c r="B223" s="619"/>
      <c r="C223" s="166"/>
      <c r="D223" s="135"/>
      <c r="E223" s="129"/>
      <c r="F223" s="134"/>
      <c r="G223" s="131"/>
      <c r="H223" s="132"/>
      <c r="I223" s="149"/>
      <c r="K223" s="619"/>
      <c r="L223" s="334"/>
      <c r="M223" s="303"/>
      <c r="N223" s="297"/>
      <c r="O223" s="302"/>
      <c r="P223" s="299"/>
      <c r="Q223" s="300"/>
      <c r="R223" s="317"/>
      <c r="T223" s="619"/>
      <c r="U223" s="166"/>
      <c r="V223" s="135"/>
      <c r="W223" s="129"/>
      <c r="X223" s="134"/>
      <c r="Y223" s="131"/>
      <c r="Z223" s="132"/>
      <c r="AA223" s="149"/>
      <c r="AC223" s="275"/>
      <c r="AD223" s="263"/>
      <c r="AE223" s="232"/>
      <c r="AF223" s="226"/>
      <c r="AG223" s="231"/>
      <c r="AH223" s="228"/>
      <c r="AI223" s="229"/>
      <c r="AJ223" s="246"/>
    </row>
    <row r="224" spans="2:36">
      <c r="B224" s="619"/>
      <c r="C224" s="166"/>
      <c r="D224" s="135"/>
      <c r="E224" s="129"/>
      <c r="F224" s="134"/>
      <c r="G224" s="131"/>
      <c r="H224" s="132"/>
      <c r="I224" s="149"/>
      <c r="K224" s="619"/>
      <c r="L224" s="334"/>
      <c r="M224" s="303"/>
      <c r="N224" s="297"/>
      <c r="O224" s="302"/>
      <c r="P224" s="299"/>
      <c r="Q224" s="300"/>
      <c r="R224" s="317"/>
      <c r="T224" s="619"/>
      <c r="U224" s="166"/>
      <c r="V224" s="135"/>
      <c r="W224" s="129"/>
      <c r="X224" s="134"/>
      <c r="Y224" s="131"/>
      <c r="Z224" s="132"/>
      <c r="AA224" s="149"/>
      <c r="AC224" s="275"/>
      <c r="AD224" s="263"/>
      <c r="AE224" s="232"/>
      <c r="AF224" s="226"/>
      <c r="AG224" s="231"/>
      <c r="AH224" s="228"/>
      <c r="AI224" s="229"/>
      <c r="AJ224" s="246"/>
    </row>
    <row r="225" spans="2:36">
      <c r="B225" s="619"/>
      <c r="C225" s="166"/>
      <c r="D225" s="135"/>
      <c r="E225" s="129"/>
      <c r="F225" s="134"/>
      <c r="G225" s="131"/>
      <c r="H225" s="132"/>
      <c r="I225" s="149"/>
      <c r="K225" s="619"/>
      <c r="L225" s="334"/>
      <c r="M225" s="303"/>
      <c r="N225" s="297"/>
      <c r="O225" s="302"/>
      <c r="P225" s="299"/>
      <c r="Q225" s="300"/>
      <c r="R225" s="317"/>
      <c r="T225" s="619"/>
      <c r="U225" s="166"/>
      <c r="V225" s="135"/>
      <c r="W225" s="129"/>
      <c r="X225" s="134"/>
      <c r="Y225" s="131"/>
      <c r="Z225" s="132"/>
      <c r="AA225" s="149"/>
      <c r="AC225" s="275"/>
      <c r="AD225" s="263"/>
      <c r="AE225" s="232"/>
      <c r="AF225" s="226"/>
      <c r="AG225" s="231"/>
      <c r="AH225" s="228"/>
      <c r="AI225" s="229"/>
      <c r="AJ225" s="246"/>
    </row>
    <row r="226" spans="2:36">
      <c r="B226" s="619"/>
      <c r="C226" s="166"/>
      <c r="D226" s="135"/>
      <c r="E226" s="129"/>
      <c r="F226" s="134"/>
      <c r="G226" s="131"/>
      <c r="H226" s="132"/>
      <c r="I226" s="149"/>
      <c r="K226" s="619"/>
      <c r="L226" s="334"/>
      <c r="M226" s="303"/>
      <c r="N226" s="297"/>
      <c r="O226" s="302"/>
      <c r="P226" s="299"/>
      <c r="Q226" s="300"/>
      <c r="R226" s="317"/>
      <c r="T226" s="619"/>
      <c r="U226" s="166"/>
      <c r="V226" s="135"/>
      <c r="W226" s="129"/>
      <c r="X226" s="134"/>
      <c r="Y226" s="131"/>
      <c r="Z226" s="132"/>
      <c r="AA226" s="149"/>
      <c r="AC226" s="275"/>
      <c r="AD226" s="263"/>
      <c r="AE226" s="232"/>
      <c r="AF226" s="226"/>
      <c r="AG226" s="231"/>
      <c r="AH226" s="228"/>
      <c r="AI226" s="229"/>
      <c r="AJ226" s="246"/>
    </row>
    <row r="227" spans="2:36" ht="15.75" thickBot="1">
      <c r="B227" s="620"/>
      <c r="C227" s="167"/>
      <c r="D227" s="168"/>
      <c r="E227" s="152"/>
      <c r="F227" s="169"/>
      <c r="G227" s="154"/>
      <c r="H227" s="155"/>
      <c r="I227" s="156"/>
      <c r="K227" s="620"/>
      <c r="L227" s="335"/>
      <c r="M227" s="336"/>
      <c r="N227" s="320"/>
      <c r="O227" s="337"/>
      <c r="P227" s="322"/>
      <c r="Q227" s="323"/>
      <c r="R227" s="324"/>
      <c r="T227" s="620"/>
      <c r="U227" s="167"/>
      <c r="V227" s="168"/>
      <c r="W227" s="152"/>
      <c r="X227" s="169"/>
      <c r="Y227" s="154"/>
      <c r="Z227" s="155"/>
      <c r="AA227" s="156"/>
      <c r="AC227" s="276"/>
      <c r="AD227" s="264"/>
      <c r="AE227" s="265"/>
      <c r="AF227" s="249"/>
      <c r="AG227" s="266"/>
      <c r="AH227" s="251"/>
      <c r="AI227" s="252"/>
      <c r="AJ227" s="253"/>
    </row>
    <row r="231" spans="2:36" ht="15.75" thickBot="1">
      <c r="K231" s="211"/>
      <c r="L231" s="211"/>
      <c r="M231" s="211"/>
      <c r="N231" s="211"/>
      <c r="O231" s="211"/>
      <c r="P231" s="211"/>
      <c r="Q231" s="211"/>
      <c r="R231" s="211"/>
      <c r="S231" s="211"/>
      <c r="T231" s="211"/>
      <c r="U231" s="211"/>
      <c r="V231" s="211"/>
      <c r="W231" s="211"/>
      <c r="X231" s="211"/>
      <c r="Y231" s="211"/>
      <c r="Z231" s="211"/>
      <c r="AA231" s="211"/>
      <c r="AB231" s="211"/>
      <c r="AC231" s="211"/>
      <c r="AD231" s="211"/>
      <c r="AE231" s="211"/>
      <c r="AF231" s="211"/>
      <c r="AG231" s="211"/>
      <c r="AH231" s="211"/>
      <c r="AI231" s="211"/>
      <c r="AJ231" s="211"/>
    </row>
    <row r="232" spans="2:36" ht="15.75" thickBot="1">
      <c r="K232" s="284" t="s">
        <v>31</v>
      </c>
      <c r="L232" s="285"/>
      <c r="M232" s="285"/>
      <c r="N232" s="285"/>
      <c r="O232" s="285"/>
      <c r="P232" s="285"/>
      <c r="Q232" s="285"/>
      <c r="R232" s="286"/>
      <c r="S232" s="211"/>
      <c r="T232" s="284" t="s">
        <v>32</v>
      </c>
      <c r="U232" s="285"/>
      <c r="V232" s="285"/>
      <c r="W232" s="285"/>
      <c r="X232" s="285"/>
      <c r="Y232" s="285"/>
      <c r="Z232" s="285"/>
      <c r="AA232" s="286"/>
      <c r="AB232" s="211"/>
      <c r="AC232" s="284" t="s">
        <v>33</v>
      </c>
      <c r="AD232" s="285"/>
      <c r="AE232" s="285"/>
      <c r="AF232" s="285"/>
      <c r="AG232" s="285"/>
      <c r="AH232" s="285"/>
      <c r="AI232" s="285"/>
      <c r="AJ232" s="286"/>
    </row>
    <row r="233" spans="2:36" ht="15.75" thickBot="1">
      <c r="B233" s="621" t="s">
        <v>116</v>
      </c>
      <c r="C233" s="622"/>
      <c r="D233" s="548"/>
      <c r="E233" s="548"/>
      <c r="F233" s="548"/>
      <c r="G233" s="548"/>
      <c r="H233" s="548"/>
      <c r="I233" s="549"/>
      <c r="K233" s="221" t="s">
        <v>158</v>
      </c>
      <c r="L233" s="218" t="s">
        <v>145</v>
      </c>
      <c r="M233" s="222" t="s">
        <v>147</v>
      </c>
      <c r="N233" s="217" t="s">
        <v>150</v>
      </c>
      <c r="O233" s="219" t="s">
        <v>146</v>
      </c>
      <c r="P233" s="223" t="s">
        <v>148</v>
      </c>
      <c r="Q233" s="224" t="s">
        <v>250</v>
      </c>
      <c r="R233" s="220" t="s">
        <v>159</v>
      </c>
      <c r="S233" s="211"/>
      <c r="T233" s="221" t="s">
        <v>158</v>
      </c>
      <c r="U233" s="218" t="s">
        <v>145</v>
      </c>
      <c r="V233" s="222" t="s">
        <v>147</v>
      </c>
      <c r="W233" s="217" t="s">
        <v>150</v>
      </c>
      <c r="X233" s="219" t="s">
        <v>146</v>
      </c>
      <c r="Y233" s="223" t="s">
        <v>148</v>
      </c>
      <c r="Z233" s="224" t="s">
        <v>250</v>
      </c>
      <c r="AA233" s="220" t="s">
        <v>159</v>
      </c>
      <c r="AB233" s="211"/>
      <c r="AC233" s="221" t="s">
        <v>158</v>
      </c>
      <c r="AD233" s="218" t="s">
        <v>145</v>
      </c>
      <c r="AE233" s="222" t="s">
        <v>147</v>
      </c>
      <c r="AF233" s="217" t="s">
        <v>150</v>
      </c>
      <c r="AG233" s="219" t="s">
        <v>146</v>
      </c>
      <c r="AH233" s="223" t="s">
        <v>148</v>
      </c>
      <c r="AI233" s="224" t="s">
        <v>250</v>
      </c>
      <c r="AJ233" s="220" t="s">
        <v>159</v>
      </c>
    </row>
    <row r="234" spans="2:36" ht="15.75" thickBot="1">
      <c r="B234" s="115" t="s">
        <v>158</v>
      </c>
      <c r="C234" s="69" t="s">
        <v>145</v>
      </c>
      <c r="D234" s="118" t="s">
        <v>147</v>
      </c>
      <c r="E234" s="61" t="s">
        <v>150</v>
      </c>
      <c r="F234" s="79" t="s">
        <v>146</v>
      </c>
      <c r="G234" s="126" t="s">
        <v>148</v>
      </c>
      <c r="H234" s="127" t="s">
        <v>250</v>
      </c>
      <c r="I234" s="80" t="s">
        <v>159</v>
      </c>
      <c r="K234" s="287" t="s">
        <v>72</v>
      </c>
      <c r="L234" s="238">
        <v>236</v>
      </c>
      <c r="M234" s="239">
        <v>16</v>
      </c>
      <c r="N234" s="240"/>
      <c r="O234" s="241" t="s">
        <v>154</v>
      </c>
      <c r="P234" s="242">
        <v>60</v>
      </c>
      <c r="Q234" s="243"/>
      <c r="R234" s="244"/>
      <c r="S234" s="211"/>
      <c r="T234" s="274" t="s">
        <v>72</v>
      </c>
      <c r="U234" s="238">
        <v>236</v>
      </c>
      <c r="V234" s="239">
        <v>16</v>
      </c>
      <c r="W234" s="240"/>
      <c r="X234" s="241" t="s">
        <v>154</v>
      </c>
      <c r="Y234" s="242">
        <v>60</v>
      </c>
      <c r="Z234" s="243"/>
      <c r="AA234" s="244"/>
      <c r="AB234" s="211"/>
      <c r="AC234" s="274" t="s">
        <v>72</v>
      </c>
      <c r="AD234" s="238">
        <v>236</v>
      </c>
      <c r="AE234" s="239">
        <v>16</v>
      </c>
      <c r="AF234" s="240"/>
      <c r="AG234" s="241" t="s">
        <v>154</v>
      </c>
      <c r="AH234" s="242">
        <v>60</v>
      </c>
      <c r="AI234" s="243"/>
      <c r="AJ234" s="244"/>
    </row>
    <row r="235" spans="2:36">
      <c r="B235" s="618" t="s">
        <v>72</v>
      </c>
      <c r="C235" s="141">
        <v>236</v>
      </c>
      <c r="D235" s="142">
        <v>16</v>
      </c>
      <c r="E235" s="143"/>
      <c r="F235" s="144" t="s">
        <v>154</v>
      </c>
      <c r="G235" s="145">
        <v>60</v>
      </c>
      <c r="H235" s="146"/>
      <c r="I235" s="147"/>
      <c r="K235" s="197"/>
      <c r="L235" s="245">
        <v>356</v>
      </c>
      <c r="M235" s="225">
        <v>16</v>
      </c>
      <c r="N235" s="226"/>
      <c r="O235" s="227" t="s">
        <v>211</v>
      </c>
      <c r="P235" s="228"/>
      <c r="Q235" s="229"/>
      <c r="R235" s="246"/>
      <c r="S235" s="211"/>
      <c r="T235" s="275"/>
      <c r="U235" s="245">
        <v>356</v>
      </c>
      <c r="V235" s="225">
        <v>16</v>
      </c>
      <c r="W235" s="226"/>
      <c r="X235" s="227" t="s">
        <v>211</v>
      </c>
      <c r="Y235" s="228"/>
      <c r="Z235" s="229"/>
      <c r="AA235" s="246"/>
      <c r="AB235" s="211"/>
      <c r="AC235" s="275"/>
      <c r="AD235" s="245">
        <v>356</v>
      </c>
      <c r="AE235" s="225">
        <v>16</v>
      </c>
      <c r="AF235" s="226"/>
      <c r="AG235" s="227" t="s">
        <v>211</v>
      </c>
      <c r="AH235" s="228"/>
      <c r="AI235" s="229"/>
      <c r="AJ235" s="246"/>
    </row>
    <row r="236" spans="2:36">
      <c r="B236" s="619"/>
      <c r="C236" s="148">
        <v>356</v>
      </c>
      <c r="D236" s="128">
        <v>16</v>
      </c>
      <c r="E236" s="129"/>
      <c r="F236" s="130" t="s">
        <v>211</v>
      </c>
      <c r="G236" s="131"/>
      <c r="H236" s="132"/>
      <c r="I236" s="149"/>
      <c r="K236" s="197"/>
      <c r="L236" s="245">
        <v>886</v>
      </c>
      <c r="M236" s="225">
        <v>16</v>
      </c>
      <c r="N236" s="226"/>
      <c r="O236" s="230"/>
      <c r="P236" s="228"/>
      <c r="Q236" s="229"/>
      <c r="R236" s="246"/>
      <c r="S236" s="211"/>
      <c r="T236" s="275"/>
      <c r="U236" s="245">
        <v>886</v>
      </c>
      <c r="V236" s="225">
        <v>16</v>
      </c>
      <c r="W236" s="226"/>
      <c r="X236" s="230"/>
      <c r="Y236" s="228"/>
      <c r="Z236" s="229"/>
      <c r="AA236" s="246"/>
      <c r="AB236" s="211"/>
      <c r="AC236" s="275"/>
      <c r="AD236" s="245">
        <v>886</v>
      </c>
      <c r="AE236" s="225">
        <v>16</v>
      </c>
      <c r="AF236" s="226"/>
      <c r="AG236" s="230"/>
      <c r="AH236" s="228"/>
      <c r="AI236" s="229"/>
      <c r="AJ236" s="246"/>
    </row>
    <row r="237" spans="2:36">
      <c r="B237" s="619"/>
      <c r="C237" s="148">
        <v>886</v>
      </c>
      <c r="D237" s="128">
        <v>16</v>
      </c>
      <c r="E237" s="129"/>
      <c r="F237" s="133"/>
      <c r="G237" s="131"/>
      <c r="H237" s="132"/>
      <c r="I237" s="149"/>
      <c r="K237" s="197"/>
      <c r="L237" s="245">
        <v>1006</v>
      </c>
      <c r="M237" s="225">
        <v>16</v>
      </c>
      <c r="N237" s="226"/>
      <c r="O237" s="230"/>
      <c r="P237" s="228"/>
      <c r="Q237" s="229"/>
      <c r="R237" s="246"/>
      <c r="S237" s="211"/>
      <c r="T237" s="275"/>
      <c r="U237" s="245">
        <v>1006</v>
      </c>
      <c r="V237" s="225">
        <v>16</v>
      </c>
      <c r="W237" s="226"/>
      <c r="X237" s="230"/>
      <c r="Y237" s="228"/>
      <c r="Z237" s="229"/>
      <c r="AA237" s="246"/>
      <c r="AB237" s="211"/>
      <c r="AC237" s="275"/>
      <c r="AD237" s="245">
        <v>1006</v>
      </c>
      <c r="AE237" s="225">
        <v>16</v>
      </c>
      <c r="AF237" s="226"/>
      <c r="AG237" s="230"/>
      <c r="AH237" s="228"/>
      <c r="AI237" s="229"/>
      <c r="AJ237" s="246"/>
    </row>
    <row r="238" spans="2:36">
      <c r="B238" s="619"/>
      <c r="C238" s="148">
        <v>1006</v>
      </c>
      <c r="D238" s="128">
        <v>16</v>
      </c>
      <c r="E238" s="129"/>
      <c r="F238" s="133"/>
      <c r="G238" s="131"/>
      <c r="H238" s="132"/>
      <c r="I238" s="149"/>
      <c r="K238" s="197"/>
      <c r="L238" s="245"/>
      <c r="M238" s="225"/>
      <c r="N238" s="226"/>
      <c r="O238" s="230"/>
      <c r="P238" s="228"/>
      <c r="Q238" s="229"/>
      <c r="R238" s="246"/>
      <c r="S238" s="211"/>
      <c r="T238" s="275"/>
      <c r="U238" s="245"/>
      <c r="V238" s="225"/>
      <c r="W238" s="226"/>
      <c r="X238" s="230"/>
      <c r="Y238" s="228"/>
      <c r="Z238" s="229"/>
      <c r="AA238" s="246"/>
      <c r="AB238" s="211"/>
      <c r="AC238" s="275"/>
      <c r="AD238" s="245"/>
      <c r="AE238" s="225"/>
      <c r="AF238" s="226"/>
      <c r="AG238" s="230"/>
      <c r="AH238" s="228"/>
      <c r="AI238" s="229"/>
      <c r="AJ238" s="246"/>
    </row>
    <row r="239" spans="2:36">
      <c r="B239" s="619"/>
      <c r="C239" s="148"/>
      <c r="D239" s="128"/>
      <c r="E239" s="129"/>
      <c r="F239" s="133"/>
      <c r="G239" s="131"/>
      <c r="H239" s="132"/>
      <c r="I239" s="149"/>
      <c r="K239" s="197"/>
      <c r="L239" s="245"/>
      <c r="M239" s="225"/>
      <c r="N239" s="226"/>
      <c r="O239" s="230"/>
      <c r="P239" s="228"/>
      <c r="Q239" s="229"/>
      <c r="R239" s="246"/>
      <c r="S239" s="211"/>
      <c r="T239" s="275"/>
      <c r="U239" s="245"/>
      <c r="V239" s="225"/>
      <c r="W239" s="226"/>
      <c r="X239" s="230"/>
      <c r="Y239" s="228"/>
      <c r="Z239" s="229"/>
      <c r="AA239" s="246"/>
      <c r="AB239" s="211"/>
      <c r="AC239" s="275"/>
      <c r="AD239" s="245"/>
      <c r="AE239" s="225"/>
      <c r="AF239" s="226"/>
      <c r="AG239" s="230"/>
      <c r="AH239" s="228"/>
      <c r="AI239" s="229"/>
      <c r="AJ239" s="246"/>
    </row>
    <row r="240" spans="2:36">
      <c r="B240" s="619"/>
      <c r="C240" s="148"/>
      <c r="D240" s="128"/>
      <c r="E240" s="129"/>
      <c r="F240" s="133"/>
      <c r="G240" s="131"/>
      <c r="H240" s="132"/>
      <c r="I240" s="149"/>
      <c r="K240" s="197"/>
      <c r="L240" s="245"/>
      <c r="M240" s="225"/>
      <c r="N240" s="226"/>
      <c r="O240" s="230"/>
      <c r="P240" s="228"/>
      <c r="Q240" s="229"/>
      <c r="R240" s="246"/>
      <c r="S240" s="211"/>
      <c r="T240" s="275"/>
      <c r="U240" s="245"/>
      <c r="V240" s="225"/>
      <c r="W240" s="226"/>
      <c r="X240" s="230"/>
      <c r="Y240" s="228"/>
      <c r="Z240" s="229"/>
      <c r="AA240" s="246"/>
      <c r="AB240" s="211"/>
      <c r="AC240" s="275"/>
      <c r="AD240" s="245"/>
      <c r="AE240" s="225"/>
      <c r="AF240" s="226"/>
      <c r="AG240" s="230"/>
      <c r="AH240" s="228"/>
      <c r="AI240" s="229"/>
      <c r="AJ240" s="246"/>
    </row>
    <row r="241" spans="2:36" ht="15.75" thickBot="1">
      <c r="B241" s="619"/>
      <c r="C241" s="148"/>
      <c r="D241" s="128"/>
      <c r="E241" s="129"/>
      <c r="F241" s="133"/>
      <c r="G241" s="131"/>
      <c r="H241" s="132"/>
      <c r="I241" s="149"/>
      <c r="K241" s="198"/>
      <c r="L241" s="247"/>
      <c r="M241" s="248"/>
      <c r="N241" s="249"/>
      <c r="O241" s="250"/>
      <c r="P241" s="251"/>
      <c r="Q241" s="252"/>
      <c r="R241" s="253"/>
      <c r="S241" s="211"/>
      <c r="T241" s="275"/>
      <c r="U241" s="247"/>
      <c r="V241" s="248"/>
      <c r="W241" s="249"/>
      <c r="X241" s="250"/>
      <c r="Y241" s="251"/>
      <c r="Z241" s="252"/>
      <c r="AA241" s="253"/>
      <c r="AB241" s="211"/>
      <c r="AC241" s="275"/>
      <c r="AD241" s="247"/>
      <c r="AE241" s="248"/>
      <c r="AF241" s="249"/>
      <c r="AG241" s="250"/>
      <c r="AH241" s="251"/>
      <c r="AI241" s="252"/>
      <c r="AJ241" s="253"/>
    </row>
    <row r="242" spans="2:36" ht="15.75" thickBot="1">
      <c r="B242" s="619"/>
      <c r="C242" s="150"/>
      <c r="D242" s="151"/>
      <c r="E242" s="152"/>
      <c r="F242" s="153"/>
      <c r="G242" s="154"/>
      <c r="H242" s="155"/>
      <c r="I242" s="156"/>
      <c r="K242" s="287" t="s">
        <v>149</v>
      </c>
      <c r="L242" s="238">
        <v>150</v>
      </c>
      <c r="M242" s="239">
        <v>12</v>
      </c>
      <c r="N242" s="226" t="s">
        <v>151</v>
      </c>
      <c r="O242" s="241" t="s">
        <v>154</v>
      </c>
      <c r="P242" s="242"/>
      <c r="Q242" s="243"/>
      <c r="R242" s="244"/>
      <c r="S242" s="211"/>
      <c r="T242" s="274" t="s">
        <v>149</v>
      </c>
      <c r="U242" s="238">
        <v>150</v>
      </c>
      <c r="V242" s="239">
        <v>12</v>
      </c>
      <c r="W242" s="226" t="s">
        <v>151</v>
      </c>
      <c r="X242" s="241" t="s">
        <v>154</v>
      </c>
      <c r="Y242" s="242"/>
      <c r="Z242" s="243"/>
      <c r="AA242" s="244"/>
      <c r="AB242" s="211"/>
      <c r="AC242" s="274" t="s">
        <v>149</v>
      </c>
      <c r="AD242" s="238">
        <v>150</v>
      </c>
      <c r="AE242" s="239">
        <v>12</v>
      </c>
      <c r="AF242" s="226" t="s">
        <v>151</v>
      </c>
      <c r="AG242" s="241" t="s">
        <v>154</v>
      </c>
      <c r="AH242" s="242"/>
      <c r="AI242" s="243"/>
      <c r="AJ242" s="244"/>
    </row>
    <row r="243" spans="2:36">
      <c r="B243" s="618" t="s">
        <v>149</v>
      </c>
      <c r="C243" s="141">
        <v>150</v>
      </c>
      <c r="D243" s="142">
        <v>25</v>
      </c>
      <c r="E243" s="143">
        <v>0</v>
      </c>
      <c r="F243" s="144" t="s">
        <v>154</v>
      </c>
      <c r="G243" s="145"/>
      <c r="H243" s="146"/>
      <c r="I243" s="147"/>
      <c r="K243" s="197"/>
      <c r="L243" s="245">
        <v>340</v>
      </c>
      <c r="M243" s="225">
        <v>12</v>
      </c>
      <c r="N243" s="226" t="s">
        <v>151</v>
      </c>
      <c r="O243" s="227" t="s">
        <v>211</v>
      </c>
      <c r="P243" s="228"/>
      <c r="Q243" s="229"/>
      <c r="R243" s="246"/>
      <c r="S243" s="211"/>
      <c r="T243" s="275"/>
      <c r="U243" s="245">
        <v>350</v>
      </c>
      <c r="V243" s="225">
        <v>12</v>
      </c>
      <c r="W243" s="226" t="s">
        <v>151</v>
      </c>
      <c r="X243" s="227" t="s">
        <v>211</v>
      </c>
      <c r="Y243" s="228"/>
      <c r="Z243" s="229"/>
      <c r="AA243" s="246"/>
      <c r="AB243" s="211"/>
      <c r="AC243" s="275"/>
      <c r="AD243" s="245">
        <v>350</v>
      </c>
      <c r="AE243" s="225">
        <v>12</v>
      </c>
      <c r="AF243" s="226" t="s">
        <v>151</v>
      </c>
      <c r="AG243" s="227" t="s">
        <v>211</v>
      </c>
      <c r="AH243" s="228"/>
      <c r="AI243" s="229"/>
      <c r="AJ243" s="246"/>
    </row>
    <row r="244" spans="2:36">
      <c r="B244" s="619"/>
      <c r="C244" s="148">
        <v>350</v>
      </c>
      <c r="D244" s="128">
        <v>12</v>
      </c>
      <c r="E244" s="129" t="s">
        <v>151</v>
      </c>
      <c r="F244" s="130" t="s">
        <v>211</v>
      </c>
      <c r="G244" s="131"/>
      <c r="H244" s="132"/>
      <c r="I244" s="149"/>
      <c r="K244" s="197"/>
      <c r="L244" s="245">
        <v>920</v>
      </c>
      <c r="M244" s="225">
        <v>12</v>
      </c>
      <c r="N244" s="226" t="s">
        <v>151</v>
      </c>
      <c r="O244" s="227"/>
      <c r="P244" s="228"/>
      <c r="Q244" s="229"/>
      <c r="R244" s="246"/>
      <c r="S244" s="211"/>
      <c r="T244" s="275"/>
      <c r="U244" s="245">
        <v>1000</v>
      </c>
      <c r="V244" s="225">
        <v>12</v>
      </c>
      <c r="W244" s="226" t="s">
        <v>151</v>
      </c>
      <c r="X244" s="227"/>
      <c r="Y244" s="228"/>
      <c r="Z244" s="229"/>
      <c r="AA244" s="246"/>
      <c r="AB244" s="211"/>
      <c r="AC244" s="275"/>
      <c r="AD244" s="245">
        <v>1000</v>
      </c>
      <c r="AE244" s="225">
        <v>12</v>
      </c>
      <c r="AF244" s="226" t="s">
        <v>151</v>
      </c>
      <c r="AG244" s="227"/>
      <c r="AH244" s="228"/>
      <c r="AI244" s="229"/>
      <c r="AJ244" s="246"/>
    </row>
    <row r="245" spans="2:36">
      <c r="B245" s="619"/>
      <c r="C245" s="148">
        <v>950</v>
      </c>
      <c r="D245" s="128">
        <v>12</v>
      </c>
      <c r="E245" s="129" t="s">
        <v>151</v>
      </c>
      <c r="F245" s="130"/>
      <c r="G245" s="131"/>
      <c r="H245" s="132"/>
      <c r="I245" s="149"/>
      <c r="K245" s="197"/>
      <c r="L245" s="245">
        <v>1070</v>
      </c>
      <c r="M245" s="225">
        <v>25</v>
      </c>
      <c r="N245" s="226"/>
      <c r="O245" s="227"/>
      <c r="P245" s="228"/>
      <c r="Q245" s="229"/>
      <c r="R245" s="246"/>
      <c r="S245" s="211"/>
      <c r="T245" s="275"/>
      <c r="U245" s="245"/>
      <c r="V245" s="225"/>
      <c r="W245" s="226"/>
      <c r="X245" s="227"/>
      <c r="Y245" s="228"/>
      <c r="Z245" s="229"/>
      <c r="AA245" s="246"/>
      <c r="AB245" s="211"/>
      <c r="AC245" s="275"/>
      <c r="AD245" s="245"/>
      <c r="AE245" s="225"/>
      <c r="AF245" s="226"/>
      <c r="AG245" s="227"/>
      <c r="AH245" s="228"/>
      <c r="AI245" s="229"/>
      <c r="AJ245" s="246"/>
    </row>
    <row r="246" spans="2:36">
      <c r="B246" s="619"/>
      <c r="C246" s="148"/>
      <c r="D246" s="128"/>
      <c r="E246" s="129"/>
      <c r="F246" s="130"/>
      <c r="G246" s="131"/>
      <c r="H246" s="132"/>
      <c r="I246" s="149"/>
      <c r="K246" s="197"/>
      <c r="L246" s="245"/>
      <c r="M246" s="225"/>
      <c r="N246" s="226"/>
      <c r="O246" s="227"/>
      <c r="P246" s="228"/>
      <c r="Q246" s="229"/>
      <c r="R246" s="246"/>
      <c r="S246" s="211"/>
      <c r="T246" s="275"/>
      <c r="U246" s="245"/>
      <c r="V246" s="225"/>
      <c r="W246" s="226"/>
      <c r="X246" s="227"/>
      <c r="Y246" s="228"/>
      <c r="Z246" s="229"/>
      <c r="AA246" s="246"/>
      <c r="AB246" s="211"/>
      <c r="AC246" s="275"/>
      <c r="AD246" s="245"/>
      <c r="AE246" s="225"/>
      <c r="AF246" s="226"/>
      <c r="AG246" s="227"/>
      <c r="AH246" s="228"/>
      <c r="AI246" s="229"/>
      <c r="AJ246" s="246"/>
    </row>
    <row r="247" spans="2:36">
      <c r="B247" s="619"/>
      <c r="C247" s="148"/>
      <c r="D247" s="128"/>
      <c r="E247" s="129"/>
      <c r="F247" s="130"/>
      <c r="G247" s="131"/>
      <c r="H247" s="132"/>
      <c r="I247" s="149"/>
      <c r="K247" s="197"/>
      <c r="L247" s="245"/>
      <c r="M247" s="225"/>
      <c r="N247" s="226"/>
      <c r="O247" s="227"/>
      <c r="P247" s="228"/>
      <c r="Q247" s="229"/>
      <c r="R247" s="246"/>
      <c r="S247" s="211"/>
      <c r="T247" s="275"/>
      <c r="U247" s="245"/>
      <c r="V247" s="225"/>
      <c r="W247" s="226"/>
      <c r="X247" s="227"/>
      <c r="Y247" s="228"/>
      <c r="Z247" s="229"/>
      <c r="AA247" s="246"/>
      <c r="AB247" s="211"/>
      <c r="AC247" s="275"/>
      <c r="AD247" s="245"/>
      <c r="AE247" s="225"/>
      <c r="AF247" s="226"/>
      <c r="AG247" s="227"/>
      <c r="AH247" s="228"/>
      <c r="AI247" s="229"/>
      <c r="AJ247" s="246"/>
    </row>
    <row r="248" spans="2:36">
      <c r="B248" s="619"/>
      <c r="C248" s="148"/>
      <c r="D248" s="128"/>
      <c r="E248" s="129"/>
      <c r="F248" s="130"/>
      <c r="G248" s="131"/>
      <c r="H248" s="132"/>
      <c r="I248" s="149"/>
      <c r="K248" s="197"/>
      <c r="L248" s="245"/>
      <c r="M248" s="225"/>
      <c r="N248" s="226"/>
      <c r="O248" s="230"/>
      <c r="P248" s="228"/>
      <c r="Q248" s="229"/>
      <c r="R248" s="246"/>
      <c r="S248" s="211"/>
      <c r="T248" s="275"/>
      <c r="U248" s="245"/>
      <c r="V248" s="225"/>
      <c r="W248" s="226"/>
      <c r="X248" s="230"/>
      <c r="Y248" s="228"/>
      <c r="Z248" s="229"/>
      <c r="AA248" s="246"/>
      <c r="AB248" s="211"/>
      <c r="AC248" s="275"/>
      <c r="AD248" s="245"/>
      <c r="AE248" s="225"/>
      <c r="AF248" s="226"/>
      <c r="AG248" s="230"/>
      <c r="AH248" s="228"/>
      <c r="AI248" s="229"/>
      <c r="AJ248" s="246"/>
    </row>
    <row r="249" spans="2:36" ht="15.75" thickBot="1">
      <c r="B249" s="619"/>
      <c r="C249" s="148"/>
      <c r="D249" s="128"/>
      <c r="E249" s="129"/>
      <c r="F249" s="133"/>
      <c r="G249" s="131"/>
      <c r="H249" s="132"/>
      <c r="I249" s="149"/>
      <c r="K249" s="198"/>
      <c r="L249" s="247"/>
      <c r="M249" s="248"/>
      <c r="N249" s="249"/>
      <c r="O249" s="250"/>
      <c r="P249" s="251"/>
      <c r="Q249" s="252"/>
      <c r="R249" s="253"/>
      <c r="S249" s="211"/>
      <c r="T249" s="276"/>
      <c r="U249" s="247"/>
      <c r="V249" s="248"/>
      <c r="W249" s="249"/>
      <c r="X249" s="250"/>
      <c r="Y249" s="251"/>
      <c r="Z249" s="252"/>
      <c r="AA249" s="253"/>
      <c r="AB249" s="211"/>
      <c r="AC249" s="276"/>
      <c r="AD249" s="247"/>
      <c r="AE249" s="248"/>
      <c r="AF249" s="249"/>
      <c r="AG249" s="250"/>
      <c r="AH249" s="251"/>
      <c r="AI249" s="252"/>
      <c r="AJ249" s="253"/>
    </row>
    <row r="250" spans="2:36" ht="15.75" thickBot="1">
      <c r="B250" s="620"/>
      <c r="C250" s="150"/>
      <c r="D250" s="151"/>
      <c r="E250" s="152"/>
      <c r="F250" s="153"/>
      <c r="G250" s="154"/>
      <c r="H250" s="155"/>
      <c r="I250" s="156"/>
      <c r="K250" s="287" t="s">
        <v>63</v>
      </c>
      <c r="L250" s="271">
        <v>140</v>
      </c>
      <c r="M250" s="233">
        <v>12</v>
      </c>
      <c r="N250" s="226" t="s">
        <v>151</v>
      </c>
      <c r="O250" s="235" t="s">
        <v>154</v>
      </c>
      <c r="P250" s="236"/>
      <c r="Q250" s="237"/>
      <c r="R250" s="272"/>
      <c r="S250" s="211"/>
      <c r="T250" s="278" t="s">
        <v>63</v>
      </c>
      <c r="U250" s="271">
        <v>150</v>
      </c>
      <c r="V250" s="233">
        <v>12</v>
      </c>
      <c r="W250" s="226" t="s">
        <v>151</v>
      </c>
      <c r="X250" s="235" t="s">
        <v>154</v>
      </c>
      <c r="Y250" s="236"/>
      <c r="Z250" s="237"/>
      <c r="AA250" s="272"/>
      <c r="AB250" s="211"/>
      <c r="AC250" s="278" t="s">
        <v>63</v>
      </c>
      <c r="AD250" s="271">
        <v>150</v>
      </c>
      <c r="AE250" s="233">
        <v>12</v>
      </c>
      <c r="AF250" s="226" t="s">
        <v>151</v>
      </c>
      <c r="AG250" s="235" t="s">
        <v>154</v>
      </c>
      <c r="AH250" s="236"/>
      <c r="AI250" s="237"/>
      <c r="AJ250" s="272"/>
    </row>
    <row r="251" spans="2:36">
      <c r="B251" s="516" t="s">
        <v>63</v>
      </c>
      <c r="C251" s="174">
        <v>150</v>
      </c>
      <c r="D251" s="136">
        <v>12</v>
      </c>
      <c r="E251" s="129" t="s">
        <v>151</v>
      </c>
      <c r="F251" s="138" t="s">
        <v>154</v>
      </c>
      <c r="G251" s="139"/>
      <c r="H251" s="140"/>
      <c r="I251" s="175"/>
      <c r="K251" s="197"/>
      <c r="L251" s="269">
        <v>720</v>
      </c>
      <c r="M251" s="225">
        <v>12</v>
      </c>
      <c r="N251" s="226" t="s">
        <v>151</v>
      </c>
      <c r="O251" s="230" t="s">
        <v>211</v>
      </c>
      <c r="P251" s="228"/>
      <c r="Q251" s="229"/>
      <c r="R251" s="246"/>
      <c r="S251" s="211"/>
      <c r="T251" s="277"/>
      <c r="U251" s="269">
        <v>800</v>
      </c>
      <c r="V251" s="225">
        <v>12</v>
      </c>
      <c r="W251" s="226" t="s">
        <v>151</v>
      </c>
      <c r="X251" s="230" t="s">
        <v>211</v>
      </c>
      <c r="Y251" s="228"/>
      <c r="Z251" s="229"/>
      <c r="AA251" s="246"/>
      <c r="AB251" s="211"/>
      <c r="AC251" s="277"/>
      <c r="AD251" s="269">
        <v>800</v>
      </c>
      <c r="AE251" s="225">
        <v>12</v>
      </c>
      <c r="AF251" s="226" t="s">
        <v>151</v>
      </c>
      <c r="AG251" s="230" t="s">
        <v>211</v>
      </c>
      <c r="AH251" s="228"/>
      <c r="AI251" s="229"/>
      <c r="AJ251" s="246"/>
    </row>
    <row r="252" spans="2:36">
      <c r="B252" s="517"/>
      <c r="C252" s="172">
        <v>750</v>
      </c>
      <c r="D252" s="128">
        <v>12</v>
      </c>
      <c r="E252" s="129" t="s">
        <v>151</v>
      </c>
      <c r="F252" s="133" t="s">
        <v>211</v>
      </c>
      <c r="G252" s="131"/>
      <c r="H252" s="132"/>
      <c r="I252" s="149"/>
      <c r="K252" s="197"/>
      <c r="L252" s="269"/>
      <c r="M252" s="225"/>
      <c r="N252" s="226"/>
      <c r="O252" s="230"/>
      <c r="P252" s="228"/>
      <c r="Q252" s="229"/>
      <c r="R252" s="246"/>
      <c r="S252" s="211"/>
      <c r="T252" s="277"/>
      <c r="U252" s="269"/>
      <c r="V252" s="225"/>
      <c r="W252" s="226"/>
      <c r="X252" s="230"/>
      <c r="Y252" s="228"/>
      <c r="Z252" s="229"/>
      <c r="AA252" s="246"/>
      <c r="AB252" s="211"/>
      <c r="AC252" s="277"/>
      <c r="AD252" s="269"/>
      <c r="AE252" s="225"/>
      <c r="AF252" s="226"/>
      <c r="AG252" s="230"/>
      <c r="AH252" s="228"/>
      <c r="AI252" s="229"/>
      <c r="AJ252" s="246"/>
    </row>
    <row r="253" spans="2:36">
      <c r="B253" s="517"/>
      <c r="C253" s="172"/>
      <c r="D253" s="128"/>
      <c r="E253" s="129"/>
      <c r="F253" s="133"/>
      <c r="G253" s="131"/>
      <c r="H253" s="132"/>
      <c r="I253" s="149"/>
      <c r="K253" s="197"/>
      <c r="L253" s="269"/>
      <c r="M253" s="225"/>
      <c r="N253" s="226" t="s">
        <v>117</v>
      </c>
      <c r="O253" s="230"/>
      <c r="P253" s="228"/>
      <c r="Q253" s="229"/>
      <c r="R253" s="246"/>
      <c r="S253" s="211"/>
      <c r="T253" s="277"/>
      <c r="U253" s="269"/>
      <c r="V253" s="225"/>
      <c r="W253" s="226" t="s">
        <v>117</v>
      </c>
      <c r="X253" s="230"/>
      <c r="Y253" s="228"/>
      <c r="Z253" s="229"/>
      <c r="AA253" s="246"/>
      <c r="AB253" s="211"/>
      <c r="AC253" s="277"/>
      <c r="AD253" s="269"/>
      <c r="AE253" s="225"/>
      <c r="AF253" s="226" t="s">
        <v>117</v>
      </c>
      <c r="AG253" s="230"/>
      <c r="AH253" s="228"/>
      <c r="AI253" s="229"/>
      <c r="AJ253" s="246"/>
    </row>
    <row r="254" spans="2:36">
      <c r="B254" s="517"/>
      <c r="C254" s="172"/>
      <c r="D254" s="128"/>
      <c r="E254" s="129" t="s">
        <v>117</v>
      </c>
      <c r="F254" s="133"/>
      <c r="G254" s="131"/>
      <c r="H254" s="132"/>
      <c r="I254" s="149"/>
      <c r="K254" s="197"/>
      <c r="L254" s="269"/>
      <c r="M254" s="225"/>
      <c r="N254" s="226"/>
      <c r="O254" s="230"/>
      <c r="P254" s="228"/>
      <c r="Q254" s="229"/>
      <c r="R254" s="246"/>
      <c r="S254" s="211"/>
      <c r="T254" s="277"/>
      <c r="U254" s="269"/>
      <c r="V254" s="225"/>
      <c r="W254" s="226"/>
      <c r="X254" s="230"/>
      <c r="Y254" s="228"/>
      <c r="Z254" s="229"/>
      <c r="AA254" s="246"/>
      <c r="AB254" s="211"/>
      <c r="AC254" s="277"/>
      <c r="AD254" s="269"/>
      <c r="AE254" s="225"/>
      <c r="AF254" s="226"/>
      <c r="AG254" s="230"/>
      <c r="AH254" s="228"/>
      <c r="AI254" s="229"/>
      <c r="AJ254" s="246"/>
    </row>
    <row r="255" spans="2:36">
      <c r="B255" s="517"/>
      <c r="C255" s="172"/>
      <c r="D255" s="128"/>
      <c r="E255" s="129"/>
      <c r="F255" s="133"/>
      <c r="G255" s="131"/>
      <c r="H255" s="132"/>
      <c r="I255" s="149"/>
      <c r="K255" s="197"/>
      <c r="L255" s="269"/>
      <c r="M255" s="225"/>
      <c r="N255" s="226"/>
      <c r="O255" s="230"/>
      <c r="P255" s="228"/>
      <c r="Q255" s="229"/>
      <c r="R255" s="246"/>
      <c r="S255" s="211"/>
      <c r="T255" s="277"/>
      <c r="U255" s="269"/>
      <c r="V255" s="225"/>
      <c r="W255" s="226"/>
      <c r="X255" s="230"/>
      <c r="Y255" s="228"/>
      <c r="Z255" s="229"/>
      <c r="AA255" s="246"/>
      <c r="AB255" s="211"/>
      <c r="AC255" s="277"/>
      <c r="AD255" s="269"/>
      <c r="AE255" s="225"/>
      <c r="AF255" s="226"/>
      <c r="AG255" s="230"/>
      <c r="AH255" s="228"/>
      <c r="AI255" s="229"/>
      <c r="AJ255" s="246"/>
    </row>
    <row r="256" spans="2:36">
      <c r="B256" s="517"/>
      <c r="C256" s="172"/>
      <c r="D256" s="128"/>
      <c r="E256" s="129"/>
      <c r="F256" s="133"/>
      <c r="G256" s="131"/>
      <c r="H256" s="132"/>
      <c r="I256" s="149"/>
      <c r="K256" s="197"/>
      <c r="L256" s="269"/>
      <c r="M256" s="225"/>
      <c r="N256" s="226"/>
      <c r="O256" s="227"/>
      <c r="P256" s="228"/>
      <c r="Q256" s="229"/>
      <c r="R256" s="246"/>
      <c r="S256" s="211"/>
      <c r="T256" s="277"/>
      <c r="U256" s="269"/>
      <c r="V256" s="225"/>
      <c r="W256" s="226"/>
      <c r="X256" s="227"/>
      <c r="Y256" s="228"/>
      <c r="Z256" s="229"/>
      <c r="AA256" s="246"/>
      <c r="AB256" s="211"/>
      <c r="AC256" s="277"/>
      <c r="AD256" s="269"/>
      <c r="AE256" s="225"/>
      <c r="AF256" s="226"/>
      <c r="AG256" s="227"/>
      <c r="AH256" s="228"/>
      <c r="AI256" s="229"/>
      <c r="AJ256" s="246"/>
    </row>
    <row r="257" spans="2:36" ht="15.75" thickBot="1">
      <c r="B257" s="517"/>
      <c r="C257" s="172"/>
      <c r="D257" s="128"/>
      <c r="E257" s="129"/>
      <c r="F257" s="130"/>
      <c r="G257" s="131"/>
      <c r="H257" s="132"/>
      <c r="I257" s="149"/>
      <c r="K257" s="198"/>
      <c r="L257" s="270"/>
      <c r="M257" s="254"/>
      <c r="N257" s="255"/>
      <c r="O257" s="256"/>
      <c r="P257" s="257"/>
      <c r="Q257" s="258"/>
      <c r="R257" s="273"/>
      <c r="S257" s="211"/>
      <c r="T257" s="279"/>
      <c r="U257" s="270"/>
      <c r="V257" s="254"/>
      <c r="W257" s="255"/>
      <c r="X257" s="256"/>
      <c r="Y257" s="257"/>
      <c r="Z257" s="258"/>
      <c r="AA257" s="273"/>
      <c r="AB257" s="211"/>
      <c r="AC257" s="279"/>
      <c r="AD257" s="270"/>
      <c r="AE257" s="254"/>
      <c r="AF257" s="255"/>
      <c r="AG257" s="256"/>
      <c r="AH257" s="257"/>
      <c r="AI257" s="258"/>
      <c r="AJ257" s="273"/>
    </row>
    <row r="258" spans="2:36" ht="15.75" thickBot="1">
      <c r="B258" s="518"/>
      <c r="C258" s="173"/>
      <c r="D258" s="157"/>
      <c r="E258" s="158"/>
      <c r="F258" s="159"/>
      <c r="G258" s="160"/>
      <c r="H258" s="161"/>
      <c r="I258" s="176"/>
      <c r="K258" s="287" t="s">
        <v>67</v>
      </c>
      <c r="L258" s="238">
        <v>3350</v>
      </c>
      <c r="M258" s="239">
        <v>12</v>
      </c>
      <c r="N258" s="226" t="s">
        <v>151</v>
      </c>
      <c r="O258" s="260" t="s">
        <v>154</v>
      </c>
      <c r="P258" s="242"/>
      <c r="Q258" s="243" t="s">
        <v>210</v>
      </c>
      <c r="R258" s="244"/>
      <c r="S258" s="211"/>
      <c r="T258" s="274" t="s">
        <v>67</v>
      </c>
      <c r="U258" s="238">
        <v>4850</v>
      </c>
      <c r="V258" s="239">
        <v>12</v>
      </c>
      <c r="W258" s="226" t="s">
        <v>151</v>
      </c>
      <c r="X258" s="260" t="s">
        <v>154</v>
      </c>
      <c r="Y258" s="242"/>
      <c r="Z258" s="243" t="s">
        <v>253</v>
      </c>
      <c r="AA258" s="244"/>
      <c r="AB258" s="211"/>
      <c r="AC258" s="274" t="s">
        <v>67</v>
      </c>
      <c r="AD258" s="238">
        <v>5350</v>
      </c>
      <c r="AE258" s="239">
        <v>12</v>
      </c>
      <c r="AF258" s="226" t="s">
        <v>151</v>
      </c>
      <c r="AG258" s="260" t="s">
        <v>154</v>
      </c>
      <c r="AH258" s="242"/>
      <c r="AI258" s="243" t="s">
        <v>255</v>
      </c>
      <c r="AJ258" s="244"/>
    </row>
    <row r="259" spans="2:36">
      <c r="B259" s="618" t="s">
        <v>67</v>
      </c>
      <c r="C259" s="141">
        <v>3237</v>
      </c>
      <c r="D259" s="142">
        <v>12</v>
      </c>
      <c r="E259" s="129" t="s">
        <v>151</v>
      </c>
      <c r="F259" s="163" t="s">
        <v>154</v>
      </c>
      <c r="G259" s="145"/>
      <c r="H259" s="146" t="s">
        <v>251</v>
      </c>
      <c r="I259" s="147"/>
      <c r="K259" s="197"/>
      <c r="L259" s="245"/>
      <c r="M259" s="225"/>
      <c r="N259" s="226"/>
      <c r="O259" s="230" t="s">
        <v>155</v>
      </c>
      <c r="P259" s="228"/>
      <c r="Q259" s="229"/>
      <c r="R259" s="246"/>
      <c r="S259" s="211"/>
      <c r="T259" s="275"/>
      <c r="U259" s="245"/>
      <c r="V259" s="225"/>
      <c r="W259" s="226"/>
      <c r="X259" s="230" t="s">
        <v>155</v>
      </c>
      <c r="Y259" s="228"/>
      <c r="Z259" s="229"/>
      <c r="AA259" s="246"/>
      <c r="AB259" s="211"/>
      <c r="AC259" s="275"/>
      <c r="AD259" s="245"/>
      <c r="AE259" s="225"/>
      <c r="AF259" s="226"/>
      <c r="AG259" s="230" t="s">
        <v>155</v>
      </c>
      <c r="AH259" s="228"/>
      <c r="AI259" s="229"/>
      <c r="AJ259" s="246"/>
    </row>
    <row r="260" spans="2:36">
      <c r="B260" s="619"/>
      <c r="C260" s="148"/>
      <c r="D260" s="128"/>
      <c r="E260" s="129"/>
      <c r="F260" s="133" t="s">
        <v>155</v>
      </c>
      <c r="G260" s="131"/>
      <c r="H260" s="132"/>
      <c r="I260" s="149"/>
      <c r="K260" s="197"/>
      <c r="L260" s="245"/>
      <c r="M260" s="225"/>
      <c r="N260" s="226"/>
      <c r="O260" s="230" t="s">
        <v>211</v>
      </c>
      <c r="P260" s="228"/>
      <c r="Q260" s="229"/>
      <c r="R260" s="246"/>
      <c r="S260" s="211"/>
      <c r="T260" s="275"/>
      <c r="U260" s="245"/>
      <c r="V260" s="225"/>
      <c r="W260" s="226"/>
      <c r="X260" s="230" t="s">
        <v>211</v>
      </c>
      <c r="Y260" s="228"/>
      <c r="Z260" s="229"/>
      <c r="AA260" s="246"/>
      <c r="AB260" s="211"/>
      <c r="AC260" s="275"/>
      <c r="AD260" s="245"/>
      <c r="AE260" s="225"/>
      <c r="AF260" s="226"/>
      <c r="AG260" s="230" t="s">
        <v>211</v>
      </c>
      <c r="AH260" s="228"/>
      <c r="AI260" s="229"/>
      <c r="AJ260" s="246"/>
    </row>
    <row r="261" spans="2:36">
      <c r="B261" s="619"/>
      <c r="C261" s="148"/>
      <c r="D261" s="128"/>
      <c r="E261" s="129"/>
      <c r="F261" s="133" t="s">
        <v>211</v>
      </c>
      <c r="G261" s="131"/>
      <c r="H261" s="132"/>
      <c r="I261" s="149"/>
      <c r="K261" s="197"/>
      <c r="L261" s="245"/>
      <c r="M261" s="225"/>
      <c r="N261" s="226"/>
      <c r="O261" s="230"/>
      <c r="P261" s="228"/>
      <c r="Q261" s="229"/>
      <c r="R261" s="246"/>
      <c r="S261" s="211"/>
      <c r="T261" s="275"/>
      <c r="U261" s="245"/>
      <c r="V261" s="225"/>
      <c r="W261" s="226"/>
      <c r="X261" s="230"/>
      <c r="Y261" s="228"/>
      <c r="Z261" s="229"/>
      <c r="AA261" s="246"/>
      <c r="AB261" s="211"/>
      <c r="AC261" s="275"/>
      <c r="AD261" s="245"/>
      <c r="AE261" s="225"/>
      <c r="AF261" s="226"/>
      <c r="AG261" s="230"/>
      <c r="AH261" s="228"/>
      <c r="AI261" s="229"/>
      <c r="AJ261" s="246"/>
    </row>
    <row r="262" spans="2:36">
      <c r="B262" s="619"/>
      <c r="C262" s="148"/>
      <c r="D262" s="128"/>
      <c r="E262" s="129"/>
      <c r="F262" s="133"/>
      <c r="G262" s="131"/>
      <c r="H262" s="132"/>
      <c r="I262" s="149"/>
      <c r="K262" s="197"/>
      <c r="L262" s="245"/>
      <c r="M262" s="225"/>
      <c r="N262" s="226"/>
      <c r="O262" s="230"/>
      <c r="P262" s="228"/>
      <c r="Q262" s="229"/>
      <c r="R262" s="246"/>
      <c r="S262" s="211"/>
      <c r="T262" s="275"/>
      <c r="U262" s="245"/>
      <c r="V262" s="225"/>
      <c r="W262" s="226"/>
      <c r="X262" s="230"/>
      <c r="Y262" s="228"/>
      <c r="Z262" s="229"/>
      <c r="AA262" s="246"/>
      <c r="AB262" s="211"/>
      <c r="AC262" s="275"/>
      <c r="AD262" s="245"/>
      <c r="AE262" s="225"/>
      <c r="AF262" s="226"/>
      <c r="AG262" s="230"/>
      <c r="AH262" s="228"/>
      <c r="AI262" s="229"/>
      <c r="AJ262" s="246"/>
    </row>
    <row r="263" spans="2:36">
      <c r="B263" s="619"/>
      <c r="C263" s="148"/>
      <c r="D263" s="128"/>
      <c r="E263" s="129"/>
      <c r="F263" s="133"/>
      <c r="G263" s="131"/>
      <c r="H263" s="132"/>
      <c r="I263" s="149"/>
      <c r="K263" s="197"/>
      <c r="L263" s="245"/>
      <c r="M263" s="225"/>
      <c r="N263" s="226"/>
      <c r="O263" s="230"/>
      <c r="P263" s="228"/>
      <c r="Q263" s="229"/>
      <c r="R263" s="246"/>
      <c r="S263" s="211"/>
      <c r="T263" s="275"/>
      <c r="U263" s="245"/>
      <c r="V263" s="225"/>
      <c r="W263" s="226"/>
      <c r="X263" s="230"/>
      <c r="Y263" s="228"/>
      <c r="Z263" s="229"/>
      <c r="AA263" s="246"/>
      <c r="AB263" s="211"/>
      <c r="AC263" s="275"/>
      <c r="AD263" s="245"/>
      <c r="AE263" s="225"/>
      <c r="AF263" s="226"/>
      <c r="AG263" s="230"/>
      <c r="AH263" s="228"/>
      <c r="AI263" s="229"/>
      <c r="AJ263" s="246"/>
    </row>
    <row r="264" spans="2:36">
      <c r="B264" s="619"/>
      <c r="C264" s="148"/>
      <c r="D264" s="128"/>
      <c r="E264" s="129"/>
      <c r="F264" s="133"/>
      <c r="G264" s="131"/>
      <c r="H264" s="132"/>
      <c r="I264" s="149"/>
      <c r="K264" s="197"/>
      <c r="L264" s="245"/>
      <c r="M264" s="225"/>
      <c r="N264" s="226"/>
      <c r="O264" s="230"/>
      <c r="P264" s="228"/>
      <c r="Q264" s="229"/>
      <c r="R264" s="246"/>
      <c r="S264" s="211"/>
      <c r="T264" s="275"/>
      <c r="U264" s="245"/>
      <c r="V264" s="225"/>
      <c r="W264" s="226"/>
      <c r="X264" s="230"/>
      <c r="Y264" s="228"/>
      <c r="Z264" s="229"/>
      <c r="AA264" s="246"/>
      <c r="AB264" s="211"/>
      <c r="AC264" s="275"/>
      <c r="AD264" s="245"/>
      <c r="AE264" s="225"/>
      <c r="AF264" s="226"/>
      <c r="AG264" s="230"/>
      <c r="AH264" s="228"/>
      <c r="AI264" s="229"/>
      <c r="AJ264" s="246"/>
    </row>
    <row r="265" spans="2:36" ht="15.75" thickBot="1">
      <c r="B265" s="619"/>
      <c r="C265" s="148"/>
      <c r="D265" s="128"/>
      <c r="E265" s="129"/>
      <c r="F265" s="133"/>
      <c r="G265" s="131"/>
      <c r="H265" s="132"/>
      <c r="I265" s="149"/>
      <c r="K265" s="198"/>
      <c r="L265" s="247"/>
      <c r="M265" s="248"/>
      <c r="N265" s="249"/>
      <c r="O265" s="250"/>
      <c r="P265" s="251"/>
      <c r="Q265" s="252"/>
      <c r="R265" s="253"/>
      <c r="S265" s="211"/>
      <c r="T265" s="276"/>
      <c r="U265" s="247"/>
      <c r="V265" s="248"/>
      <c r="W265" s="249"/>
      <c r="X265" s="250"/>
      <c r="Y265" s="251"/>
      <c r="Z265" s="252"/>
      <c r="AA265" s="253"/>
      <c r="AB265" s="211"/>
      <c r="AC265" s="276"/>
      <c r="AD265" s="247"/>
      <c r="AE265" s="248"/>
      <c r="AF265" s="249"/>
      <c r="AG265" s="250"/>
      <c r="AH265" s="251"/>
      <c r="AI265" s="252"/>
      <c r="AJ265" s="253"/>
    </row>
    <row r="266" spans="2:36" ht="15.75" thickBot="1">
      <c r="B266" s="620"/>
      <c r="C266" s="150"/>
      <c r="D266" s="151"/>
      <c r="E266" s="152"/>
      <c r="F266" s="153"/>
      <c r="G266" s="154"/>
      <c r="H266" s="155"/>
      <c r="I266" s="156"/>
      <c r="K266" s="287" t="s">
        <v>68</v>
      </c>
      <c r="L266" s="267">
        <v>150</v>
      </c>
      <c r="M266" s="233">
        <v>102</v>
      </c>
      <c r="N266" s="234"/>
      <c r="O266" s="259" t="s">
        <v>154</v>
      </c>
      <c r="P266" s="236">
        <v>60</v>
      </c>
      <c r="Q266" s="237" t="s">
        <v>246</v>
      </c>
      <c r="R266" s="272"/>
      <c r="S266" s="211"/>
      <c r="T266" s="278" t="s">
        <v>68</v>
      </c>
      <c r="U266" s="267">
        <v>150</v>
      </c>
      <c r="V266" s="233">
        <v>102</v>
      </c>
      <c r="W266" s="234"/>
      <c r="X266" s="259" t="s">
        <v>154</v>
      </c>
      <c r="Y266" s="236">
        <v>60</v>
      </c>
      <c r="Z266" s="237"/>
      <c r="AA266" s="272"/>
      <c r="AB266" s="211"/>
      <c r="AC266" s="278" t="s">
        <v>68</v>
      </c>
      <c r="AD266" s="267">
        <v>150</v>
      </c>
      <c r="AE266" s="233">
        <v>102</v>
      </c>
      <c r="AF266" s="234"/>
      <c r="AG266" s="259" t="s">
        <v>154</v>
      </c>
      <c r="AH266" s="236">
        <v>60</v>
      </c>
      <c r="AI266" s="237"/>
      <c r="AJ266" s="272"/>
    </row>
    <row r="267" spans="2:36">
      <c r="B267" s="516" t="s">
        <v>68</v>
      </c>
      <c r="C267" s="170">
        <v>150</v>
      </c>
      <c r="D267" s="136">
        <v>102</v>
      </c>
      <c r="E267" s="137"/>
      <c r="F267" s="162" t="s">
        <v>154</v>
      </c>
      <c r="G267" s="139" t="s">
        <v>162</v>
      </c>
      <c r="H267" s="140" t="s">
        <v>246</v>
      </c>
      <c r="I267" s="175"/>
      <c r="K267" s="197"/>
      <c r="L267" s="268">
        <v>150</v>
      </c>
      <c r="M267" s="225">
        <v>6</v>
      </c>
      <c r="N267" s="226"/>
      <c r="O267" s="231" t="s">
        <v>211</v>
      </c>
      <c r="P267" s="228"/>
      <c r="Q267" s="229"/>
      <c r="R267" s="246"/>
      <c r="S267" s="211"/>
      <c r="T267" s="277"/>
      <c r="U267" s="268">
        <v>150</v>
      </c>
      <c r="V267" s="225">
        <v>6</v>
      </c>
      <c r="W267" s="226"/>
      <c r="X267" s="231" t="s">
        <v>211</v>
      </c>
      <c r="Y267" s="228"/>
      <c r="Z267" s="229"/>
      <c r="AA267" s="246"/>
      <c r="AB267" s="211"/>
      <c r="AC267" s="277"/>
      <c r="AD267" s="268">
        <v>150</v>
      </c>
      <c r="AE267" s="225">
        <v>6</v>
      </c>
      <c r="AF267" s="226"/>
      <c r="AG267" s="231" t="s">
        <v>211</v>
      </c>
      <c r="AH267" s="228"/>
      <c r="AI267" s="229"/>
      <c r="AJ267" s="246"/>
    </row>
    <row r="268" spans="2:36">
      <c r="B268" s="517"/>
      <c r="C268" s="171">
        <v>150</v>
      </c>
      <c r="D268" s="128">
        <v>6</v>
      </c>
      <c r="E268" s="129"/>
      <c r="F268" s="134" t="s">
        <v>211</v>
      </c>
      <c r="G268" s="131"/>
      <c r="H268" s="132"/>
      <c r="I268" s="149"/>
      <c r="K268" s="197"/>
      <c r="L268" s="269">
        <v>230</v>
      </c>
      <c r="M268" s="225">
        <v>16</v>
      </c>
      <c r="N268" s="226"/>
      <c r="O268" s="231"/>
      <c r="P268" s="228"/>
      <c r="Q268" s="229"/>
      <c r="R268" s="246"/>
      <c r="S268" s="211"/>
      <c r="T268" s="277"/>
      <c r="U268" s="269">
        <v>230</v>
      </c>
      <c r="V268" s="225">
        <v>16</v>
      </c>
      <c r="W268" s="226"/>
      <c r="X268" s="231"/>
      <c r="Y268" s="228"/>
      <c r="Z268" s="229"/>
      <c r="AA268" s="246"/>
      <c r="AB268" s="211"/>
      <c r="AC268" s="277"/>
      <c r="AD268" s="269">
        <v>230</v>
      </c>
      <c r="AE268" s="225">
        <v>16</v>
      </c>
      <c r="AF268" s="226"/>
      <c r="AG268" s="231"/>
      <c r="AH268" s="228"/>
      <c r="AI268" s="229"/>
      <c r="AJ268" s="246"/>
    </row>
    <row r="269" spans="2:36">
      <c r="B269" s="517"/>
      <c r="C269" s="172">
        <v>230</v>
      </c>
      <c r="D269" s="128">
        <v>16</v>
      </c>
      <c r="E269" s="129"/>
      <c r="F269" s="134"/>
      <c r="G269" s="131"/>
      <c r="H269" s="132"/>
      <c r="I269" s="149"/>
      <c r="K269" s="197"/>
      <c r="L269" s="269">
        <v>350</v>
      </c>
      <c r="M269" s="225">
        <v>16</v>
      </c>
      <c r="N269" s="226"/>
      <c r="O269" s="231"/>
      <c r="P269" s="228"/>
      <c r="Q269" s="229"/>
      <c r="R269" s="246"/>
      <c r="S269" s="211"/>
      <c r="T269" s="277"/>
      <c r="U269" s="269">
        <v>350</v>
      </c>
      <c r="V269" s="225">
        <v>16</v>
      </c>
      <c r="W269" s="226"/>
      <c r="X269" s="231"/>
      <c r="Y269" s="228"/>
      <c r="Z269" s="229"/>
      <c r="AA269" s="246"/>
      <c r="AB269" s="211"/>
      <c r="AC269" s="277"/>
      <c r="AD269" s="269">
        <v>350</v>
      </c>
      <c r="AE269" s="225">
        <v>16</v>
      </c>
      <c r="AF269" s="226"/>
      <c r="AG269" s="231"/>
      <c r="AH269" s="228"/>
      <c r="AI269" s="229"/>
      <c r="AJ269" s="246"/>
    </row>
    <row r="270" spans="2:36">
      <c r="B270" s="517"/>
      <c r="C270" s="172">
        <v>350</v>
      </c>
      <c r="D270" s="128">
        <v>16</v>
      </c>
      <c r="E270" s="129"/>
      <c r="F270" s="134"/>
      <c r="G270" s="131"/>
      <c r="H270" s="132"/>
      <c r="I270" s="149"/>
      <c r="K270" s="197"/>
      <c r="L270" s="269">
        <v>880</v>
      </c>
      <c r="M270" s="225">
        <v>16</v>
      </c>
      <c r="N270" s="226"/>
      <c r="O270" s="231"/>
      <c r="P270" s="228"/>
      <c r="Q270" s="229"/>
      <c r="R270" s="246"/>
      <c r="S270" s="211"/>
      <c r="T270" s="277"/>
      <c r="U270" s="269">
        <v>880</v>
      </c>
      <c r="V270" s="225">
        <v>16</v>
      </c>
      <c r="W270" s="226"/>
      <c r="X270" s="231"/>
      <c r="Y270" s="228"/>
      <c r="Z270" s="229"/>
      <c r="AA270" s="246"/>
      <c r="AB270" s="211"/>
      <c r="AC270" s="277"/>
      <c r="AD270" s="269">
        <v>880</v>
      </c>
      <c r="AE270" s="225">
        <v>16</v>
      </c>
      <c r="AF270" s="226"/>
      <c r="AG270" s="231"/>
      <c r="AH270" s="228"/>
      <c r="AI270" s="229"/>
      <c r="AJ270" s="246"/>
    </row>
    <row r="271" spans="2:36">
      <c r="B271" s="517"/>
      <c r="C271" s="172">
        <v>880</v>
      </c>
      <c r="D271" s="128">
        <v>16</v>
      </c>
      <c r="E271" s="129"/>
      <c r="F271" s="134"/>
      <c r="G271" s="131"/>
      <c r="H271" s="132"/>
      <c r="I271" s="149"/>
      <c r="K271" s="197"/>
      <c r="L271" s="269">
        <v>1000</v>
      </c>
      <c r="M271" s="225">
        <v>16</v>
      </c>
      <c r="N271" s="226"/>
      <c r="O271" s="231"/>
      <c r="P271" s="228"/>
      <c r="Q271" s="229"/>
      <c r="R271" s="246"/>
      <c r="S271" s="211"/>
      <c r="T271" s="277"/>
      <c r="U271" s="269">
        <v>1000</v>
      </c>
      <c r="V271" s="225">
        <v>16</v>
      </c>
      <c r="W271" s="226"/>
      <c r="X271" s="231"/>
      <c r="Y271" s="228"/>
      <c r="Z271" s="229"/>
      <c r="AA271" s="246"/>
      <c r="AB271" s="211"/>
      <c r="AC271" s="277"/>
      <c r="AD271" s="269">
        <v>1000</v>
      </c>
      <c r="AE271" s="225">
        <v>16</v>
      </c>
      <c r="AF271" s="226"/>
      <c r="AG271" s="231"/>
      <c r="AH271" s="228"/>
      <c r="AI271" s="229"/>
      <c r="AJ271" s="246"/>
    </row>
    <row r="272" spans="2:36">
      <c r="B272" s="517"/>
      <c r="C272" s="172">
        <v>1000</v>
      </c>
      <c r="D272" s="128">
        <v>16</v>
      </c>
      <c r="E272" s="129"/>
      <c r="F272" s="134"/>
      <c r="G272" s="131"/>
      <c r="H272" s="132"/>
      <c r="I272" s="149"/>
      <c r="K272" s="197"/>
      <c r="L272" s="269"/>
      <c r="M272" s="225"/>
      <c r="N272" s="226"/>
      <c r="O272" s="231"/>
      <c r="P272" s="228"/>
      <c r="Q272" s="229"/>
      <c r="R272" s="246"/>
      <c r="S272" s="211"/>
      <c r="T272" s="277"/>
      <c r="U272" s="269"/>
      <c r="V272" s="225"/>
      <c r="W272" s="226"/>
      <c r="X272" s="231"/>
      <c r="Y272" s="228"/>
      <c r="Z272" s="229"/>
      <c r="AA272" s="246"/>
      <c r="AB272" s="211"/>
      <c r="AC272" s="277"/>
      <c r="AD272" s="269"/>
      <c r="AE272" s="225"/>
      <c r="AF272" s="226"/>
      <c r="AG272" s="231"/>
      <c r="AH272" s="228"/>
      <c r="AI272" s="229"/>
      <c r="AJ272" s="246"/>
    </row>
    <row r="273" spans="2:38" ht="15.75" thickBot="1">
      <c r="B273" s="517"/>
      <c r="C273" s="172"/>
      <c r="D273" s="128"/>
      <c r="E273" s="129"/>
      <c r="F273" s="134"/>
      <c r="G273" s="131"/>
      <c r="H273" s="132"/>
      <c r="I273" s="149"/>
      <c r="K273" s="198"/>
      <c r="L273" s="270"/>
      <c r="M273" s="254"/>
      <c r="N273" s="255"/>
      <c r="O273" s="261"/>
      <c r="P273" s="257"/>
      <c r="Q273" s="258"/>
      <c r="R273" s="273"/>
      <c r="S273" s="211"/>
      <c r="T273" s="279"/>
      <c r="U273" s="270"/>
      <c r="V273" s="254"/>
      <c r="W273" s="255"/>
      <c r="X273" s="261"/>
      <c r="Y273" s="257"/>
      <c r="Z273" s="258"/>
      <c r="AA273" s="273"/>
      <c r="AB273" s="211"/>
      <c r="AC273" s="279"/>
      <c r="AD273" s="270"/>
      <c r="AE273" s="254"/>
      <c r="AF273" s="255"/>
      <c r="AG273" s="261"/>
      <c r="AH273" s="257"/>
      <c r="AI273" s="258"/>
      <c r="AJ273" s="273"/>
    </row>
    <row r="274" spans="2:38" ht="15.75" thickBot="1">
      <c r="B274" s="518"/>
      <c r="C274" s="173"/>
      <c r="D274" s="157"/>
      <c r="E274" s="158"/>
      <c r="F274" s="164"/>
      <c r="G274" s="160"/>
      <c r="H274" s="161"/>
      <c r="I274" s="176"/>
      <c r="K274" s="287" t="s">
        <v>69</v>
      </c>
      <c r="L274" s="238"/>
      <c r="M274" s="239"/>
      <c r="N274" s="240"/>
      <c r="O274" s="262"/>
      <c r="P274" s="242"/>
      <c r="Q274" s="243"/>
      <c r="R274" s="244" t="s">
        <v>214</v>
      </c>
      <c r="S274" s="211"/>
      <c r="T274" s="274" t="s">
        <v>69</v>
      </c>
      <c r="U274" s="238">
        <v>145</v>
      </c>
      <c r="V274" s="239">
        <v>6</v>
      </c>
      <c r="W274" s="240"/>
      <c r="X274" s="262"/>
      <c r="Y274" s="242"/>
      <c r="Z274" s="243"/>
      <c r="AA274" s="244" t="s">
        <v>254</v>
      </c>
      <c r="AB274" s="211"/>
      <c r="AC274" s="274" t="s">
        <v>69</v>
      </c>
      <c r="AD274" s="238">
        <v>145</v>
      </c>
      <c r="AE274" s="239">
        <v>6</v>
      </c>
      <c r="AF274" s="240"/>
      <c r="AG274" s="262"/>
      <c r="AH274" s="242"/>
      <c r="AI274" s="243"/>
      <c r="AJ274" s="244" t="s">
        <v>256</v>
      </c>
    </row>
    <row r="275" spans="2:38">
      <c r="B275" s="618" t="s">
        <v>69</v>
      </c>
      <c r="C275" s="141">
        <v>125</v>
      </c>
      <c r="D275" s="142">
        <v>12</v>
      </c>
      <c r="E275" s="143"/>
      <c r="F275" s="165"/>
      <c r="G275" s="145"/>
      <c r="H275" s="146"/>
      <c r="I275" s="147" t="s">
        <v>212</v>
      </c>
      <c r="K275" s="197"/>
      <c r="L275" s="245"/>
      <c r="M275" s="225"/>
      <c r="N275" s="226"/>
      <c r="O275" s="231"/>
      <c r="P275" s="228"/>
      <c r="Q275" s="229"/>
      <c r="R275" s="246" t="s">
        <v>214</v>
      </c>
      <c r="S275" s="211"/>
      <c r="T275" s="275"/>
      <c r="U275" s="245">
        <v>495</v>
      </c>
      <c r="V275" s="225">
        <v>6</v>
      </c>
      <c r="W275" s="226"/>
      <c r="X275" s="231"/>
      <c r="Y275" s="228"/>
      <c r="Z275" s="229"/>
      <c r="AA275" s="244" t="s">
        <v>254</v>
      </c>
      <c r="AB275" s="211"/>
      <c r="AC275" s="275"/>
      <c r="AD275" s="245">
        <v>495</v>
      </c>
      <c r="AE275" s="225">
        <v>6</v>
      </c>
      <c r="AF275" s="226"/>
      <c r="AG275" s="231"/>
      <c r="AH275" s="228"/>
      <c r="AI275" s="229"/>
      <c r="AJ275" s="246" t="s">
        <v>256</v>
      </c>
    </row>
    <row r="276" spans="2:38">
      <c r="B276" s="619"/>
      <c r="C276" s="148">
        <v>275</v>
      </c>
      <c r="D276" s="128">
        <v>12</v>
      </c>
      <c r="E276" s="129"/>
      <c r="F276" s="134"/>
      <c r="G276" s="131"/>
      <c r="H276" s="132"/>
      <c r="I276" s="149" t="s">
        <v>213</v>
      </c>
      <c r="K276" s="197"/>
      <c r="L276" s="263"/>
      <c r="M276" s="232"/>
      <c r="N276" s="226"/>
      <c r="O276" s="231"/>
      <c r="P276" s="228"/>
      <c r="Q276" s="229"/>
      <c r="R276" s="246" t="s">
        <v>214</v>
      </c>
      <c r="S276" s="211"/>
      <c r="T276" s="275"/>
      <c r="U276" s="263"/>
      <c r="V276" s="232"/>
      <c r="W276" s="226"/>
      <c r="X276" s="231"/>
      <c r="Y276" s="228"/>
      <c r="Z276" s="229"/>
      <c r="AA276" s="246"/>
      <c r="AB276" s="211"/>
      <c r="AC276" s="275"/>
      <c r="AD276" s="263"/>
      <c r="AE276" s="232"/>
      <c r="AF276" s="226"/>
      <c r="AG276" s="231"/>
      <c r="AH276" s="228"/>
      <c r="AI276" s="229"/>
      <c r="AJ276" s="246"/>
    </row>
    <row r="277" spans="2:38">
      <c r="B277" s="619"/>
      <c r="C277" s="166"/>
      <c r="D277" s="135"/>
      <c r="E277" s="129"/>
      <c r="F277" s="134"/>
      <c r="G277" s="131"/>
      <c r="H277" s="132"/>
      <c r="I277" s="149" t="s">
        <v>212</v>
      </c>
      <c r="K277" s="197"/>
      <c r="L277" s="263"/>
      <c r="M277" s="232"/>
      <c r="N277" s="226"/>
      <c r="O277" s="231"/>
      <c r="P277" s="228"/>
      <c r="Q277" s="229"/>
      <c r="R277" s="246" t="s">
        <v>214</v>
      </c>
      <c r="S277" s="211"/>
      <c r="T277" s="275"/>
      <c r="U277" s="263"/>
      <c r="V277" s="232"/>
      <c r="W277" s="226"/>
      <c r="X277" s="231"/>
      <c r="Y277" s="228"/>
      <c r="Z277" s="229"/>
      <c r="AA277" s="246"/>
      <c r="AB277" s="211"/>
      <c r="AC277" s="275"/>
      <c r="AD277" s="263"/>
      <c r="AE277" s="232"/>
      <c r="AF277" s="226"/>
      <c r="AG277" s="231"/>
      <c r="AH277" s="228"/>
      <c r="AI277" s="229"/>
      <c r="AJ277" s="246"/>
    </row>
    <row r="278" spans="2:38">
      <c r="B278" s="619"/>
      <c r="C278" s="166"/>
      <c r="D278" s="135"/>
      <c r="E278" s="129"/>
      <c r="F278" s="134"/>
      <c r="G278" s="131"/>
      <c r="H278" s="132"/>
      <c r="I278" s="149" t="s">
        <v>213</v>
      </c>
      <c r="K278" s="197"/>
      <c r="L278" s="263"/>
      <c r="M278" s="232"/>
      <c r="N278" s="226"/>
      <c r="O278" s="231"/>
      <c r="P278" s="228"/>
      <c r="Q278" s="229"/>
      <c r="R278" s="246"/>
      <c r="S278" s="211"/>
      <c r="T278" s="275"/>
      <c r="U278" s="263"/>
      <c r="V278" s="232"/>
      <c r="W278" s="226"/>
      <c r="X278" s="231"/>
      <c r="Y278" s="228"/>
      <c r="Z278" s="229"/>
      <c r="AA278" s="246"/>
      <c r="AB278" s="211"/>
      <c r="AC278" s="275"/>
      <c r="AD278" s="263"/>
      <c r="AE278" s="232"/>
      <c r="AF278" s="226"/>
      <c r="AG278" s="231"/>
      <c r="AH278" s="228"/>
      <c r="AI278" s="229"/>
      <c r="AJ278" s="246"/>
    </row>
    <row r="279" spans="2:38">
      <c r="B279" s="619"/>
      <c r="C279" s="166"/>
      <c r="D279" s="135"/>
      <c r="E279" s="129"/>
      <c r="F279" s="134"/>
      <c r="G279" s="131"/>
      <c r="H279" s="132"/>
      <c r="I279" s="149"/>
      <c r="K279" s="197"/>
      <c r="L279" s="263"/>
      <c r="M279" s="232"/>
      <c r="N279" s="226"/>
      <c r="O279" s="231"/>
      <c r="P279" s="228"/>
      <c r="Q279" s="229"/>
      <c r="R279" s="246"/>
      <c r="S279" s="211"/>
      <c r="T279" s="275"/>
      <c r="U279" s="263"/>
      <c r="V279" s="232"/>
      <c r="W279" s="226"/>
      <c r="X279" s="231"/>
      <c r="Y279" s="228"/>
      <c r="Z279" s="229"/>
      <c r="AA279" s="246"/>
      <c r="AB279" s="211"/>
      <c r="AC279" s="275"/>
      <c r="AD279" s="263"/>
      <c r="AE279" s="232"/>
      <c r="AF279" s="226"/>
      <c r="AG279" s="231"/>
      <c r="AH279" s="228"/>
      <c r="AI279" s="229"/>
      <c r="AJ279" s="246"/>
    </row>
    <row r="280" spans="2:38">
      <c r="B280" s="619"/>
      <c r="C280" s="166"/>
      <c r="D280" s="135"/>
      <c r="E280" s="129"/>
      <c r="F280" s="134"/>
      <c r="G280" s="131"/>
      <c r="H280" s="132"/>
      <c r="I280" s="149"/>
      <c r="K280" s="197"/>
      <c r="L280" s="263"/>
      <c r="M280" s="232"/>
      <c r="N280" s="226"/>
      <c r="O280" s="231"/>
      <c r="P280" s="228"/>
      <c r="Q280" s="229"/>
      <c r="R280" s="246"/>
      <c r="S280" s="211"/>
      <c r="T280" s="275"/>
      <c r="U280" s="263"/>
      <c r="V280" s="232"/>
      <c r="W280" s="226"/>
      <c r="X280" s="231"/>
      <c r="Y280" s="228"/>
      <c r="Z280" s="229"/>
      <c r="AA280" s="246"/>
      <c r="AB280" s="211"/>
      <c r="AC280" s="275"/>
      <c r="AD280" s="263"/>
      <c r="AE280" s="232"/>
      <c r="AF280" s="226"/>
      <c r="AG280" s="231"/>
      <c r="AH280" s="228"/>
      <c r="AI280" s="229"/>
      <c r="AJ280" s="246"/>
    </row>
    <row r="281" spans="2:38" ht="15.75" thickBot="1">
      <c r="B281" s="619"/>
      <c r="C281" s="166"/>
      <c r="D281" s="135"/>
      <c r="E281" s="129"/>
      <c r="F281" s="134"/>
      <c r="G281" s="131"/>
      <c r="H281" s="132"/>
      <c r="I281" s="149"/>
      <c r="K281" s="198"/>
      <c r="L281" s="264"/>
      <c r="M281" s="265"/>
      <c r="N281" s="249"/>
      <c r="O281" s="266"/>
      <c r="P281" s="251"/>
      <c r="Q281" s="252"/>
      <c r="R281" s="253"/>
      <c r="S281" s="211"/>
      <c r="T281" s="276"/>
      <c r="U281" s="264"/>
      <c r="V281" s="265"/>
      <c r="W281" s="249"/>
      <c r="X281" s="266"/>
      <c r="Y281" s="251"/>
      <c r="Z281" s="252"/>
      <c r="AA281" s="253"/>
      <c r="AB281" s="211"/>
      <c r="AC281" s="276"/>
      <c r="AD281" s="264"/>
      <c r="AE281" s="265"/>
      <c r="AF281" s="249"/>
      <c r="AG281" s="266"/>
      <c r="AH281" s="251"/>
      <c r="AI281" s="252"/>
      <c r="AJ281" s="253"/>
    </row>
    <row r="282" spans="2:38" ht="15.75" thickBot="1">
      <c r="B282" s="620"/>
      <c r="C282" s="167"/>
      <c r="D282" s="168"/>
      <c r="E282" s="152"/>
      <c r="F282" s="169"/>
      <c r="G282" s="154"/>
      <c r="H282" s="155"/>
      <c r="I282" s="156"/>
      <c r="K282" s="287" t="s">
        <v>237</v>
      </c>
      <c r="L282" s="238">
        <v>150</v>
      </c>
      <c r="M282" s="239">
        <v>12</v>
      </c>
      <c r="N282" s="226" t="s">
        <v>151</v>
      </c>
      <c r="O282" s="262" t="s">
        <v>154</v>
      </c>
      <c r="P282" s="242"/>
      <c r="Q282" s="243"/>
      <c r="R282" s="244"/>
      <c r="S282" s="211"/>
      <c r="T282" s="211"/>
      <c r="U282" s="211"/>
      <c r="V282" s="213"/>
      <c r="W282" s="215"/>
      <c r="X282" s="215"/>
      <c r="Y282" s="215"/>
      <c r="Z282" s="214"/>
      <c r="AA282" s="215"/>
      <c r="AB282" s="215"/>
      <c r="AC282" s="215"/>
      <c r="AD282" s="211"/>
      <c r="AE282" s="213"/>
      <c r="AF282" s="215"/>
      <c r="AG282" s="215"/>
      <c r="AH282" s="215"/>
      <c r="AI282" s="214"/>
      <c r="AJ282" s="215"/>
      <c r="AK282" s="215"/>
      <c r="AL282" s="215"/>
    </row>
    <row r="283" spans="2:38">
      <c r="B283" s="618" t="s">
        <v>237</v>
      </c>
      <c r="C283" s="141">
        <v>150</v>
      </c>
      <c r="D283" s="142">
        <v>25</v>
      </c>
      <c r="E283" s="143"/>
      <c r="F283" s="165" t="s">
        <v>154</v>
      </c>
      <c r="G283" s="145"/>
      <c r="H283" s="146"/>
      <c r="I283" s="147"/>
      <c r="K283" s="197"/>
      <c r="L283" s="245">
        <v>340</v>
      </c>
      <c r="M283" s="225">
        <v>12</v>
      </c>
      <c r="N283" s="226" t="s">
        <v>151</v>
      </c>
      <c r="O283" s="231" t="s">
        <v>211</v>
      </c>
      <c r="P283" s="228"/>
      <c r="Q283" s="229"/>
      <c r="R283" s="246"/>
      <c r="S283" s="211"/>
      <c r="T283" s="211"/>
      <c r="U283" s="211"/>
      <c r="V283" s="213"/>
      <c r="W283" s="215"/>
      <c r="X283" s="215"/>
      <c r="Y283" s="215"/>
      <c r="Z283" s="214"/>
      <c r="AA283" s="215"/>
      <c r="AB283" s="215"/>
      <c r="AC283" s="215"/>
      <c r="AD283" s="211"/>
      <c r="AE283" s="212"/>
      <c r="AF283" s="215"/>
      <c r="AG283" s="215"/>
      <c r="AH283" s="215"/>
      <c r="AI283" s="214"/>
      <c r="AJ283" s="215"/>
      <c r="AK283" s="215"/>
      <c r="AL283" s="215"/>
    </row>
    <row r="284" spans="2:38">
      <c r="B284" s="619"/>
      <c r="C284" s="148">
        <v>350</v>
      </c>
      <c r="D284" s="128">
        <v>12</v>
      </c>
      <c r="E284" s="129" t="s">
        <v>151</v>
      </c>
      <c r="F284" s="134" t="s">
        <v>211</v>
      </c>
      <c r="G284" s="131"/>
      <c r="H284" s="132"/>
      <c r="I284" s="149"/>
      <c r="K284" s="197"/>
      <c r="L284" s="263">
        <v>920</v>
      </c>
      <c r="M284" s="232">
        <v>12</v>
      </c>
      <c r="N284" s="226" t="s">
        <v>151</v>
      </c>
      <c r="O284" s="231"/>
      <c r="P284" s="228"/>
      <c r="Q284" s="229"/>
      <c r="R284" s="246"/>
      <c r="S284" s="211"/>
      <c r="T284" s="211"/>
      <c r="U284" s="211"/>
      <c r="V284" s="213"/>
      <c r="W284" s="212"/>
      <c r="X284" s="213"/>
      <c r="Y284" s="215"/>
      <c r="Z284" s="214"/>
      <c r="AA284" s="215"/>
      <c r="AB284" s="215"/>
      <c r="AC284" s="215"/>
      <c r="AD284" s="211"/>
      <c r="AE284" s="213"/>
      <c r="AF284" s="212"/>
      <c r="AG284" s="213"/>
      <c r="AH284" s="215"/>
      <c r="AI284" s="214"/>
      <c r="AJ284" s="215"/>
      <c r="AK284" s="215"/>
      <c r="AL284" s="215"/>
    </row>
    <row r="285" spans="2:38">
      <c r="B285" s="619"/>
      <c r="C285" s="166">
        <v>950</v>
      </c>
      <c r="D285" s="135">
        <v>12</v>
      </c>
      <c r="E285" s="129" t="s">
        <v>151</v>
      </c>
      <c r="F285" s="134"/>
      <c r="G285" s="131"/>
      <c r="H285" s="132"/>
      <c r="I285" s="149"/>
      <c r="K285" s="197"/>
      <c r="L285" s="263"/>
      <c r="M285" s="232"/>
      <c r="N285" s="226"/>
      <c r="O285" s="231"/>
      <c r="P285" s="228"/>
      <c r="Q285" s="229"/>
      <c r="R285" s="246"/>
      <c r="S285" s="211"/>
      <c r="T285" s="211"/>
      <c r="U285" s="211"/>
      <c r="V285" s="213"/>
      <c r="W285" s="212"/>
      <c r="X285" s="213"/>
      <c r="Y285" s="215"/>
      <c r="Z285" s="214"/>
      <c r="AA285" s="215"/>
      <c r="AB285" s="215"/>
      <c r="AC285" s="215"/>
      <c r="AD285" s="211"/>
      <c r="AE285" s="213"/>
      <c r="AF285" s="212"/>
      <c r="AG285" s="213"/>
      <c r="AH285" s="215"/>
      <c r="AI285" s="214"/>
      <c r="AJ285" s="215"/>
      <c r="AK285" s="215"/>
      <c r="AL285" s="215"/>
    </row>
    <row r="286" spans="2:38">
      <c r="B286" s="619"/>
      <c r="C286" s="166"/>
      <c r="D286" s="135"/>
      <c r="E286" s="129"/>
      <c r="F286" s="134"/>
      <c r="G286" s="131"/>
      <c r="H286" s="132"/>
      <c r="I286" s="149"/>
      <c r="K286" s="197"/>
      <c r="L286" s="263"/>
      <c r="M286" s="232"/>
      <c r="N286" s="226"/>
      <c r="O286" s="231"/>
      <c r="P286" s="228"/>
      <c r="Q286" s="229"/>
      <c r="R286" s="246"/>
      <c r="S286" s="211"/>
      <c r="T286" s="211"/>
      <c r="U286" s="211"/>
      <c r="V286" s="213"/>
      <c r="W286" s="212"/>
      <c r="X286" s="213"/>
      <c r="Y286" s="215"/>
      <c r="Z286" s="214"/>
      <c r="AA286" s="215"/>
      <c r="AB286" s="215"/>
      <c r="AC286" s="215"/>
      <c r="AD286" s="211"/>
      <c r="AE286" s="213"/>
      <c r="AF286" s="212"/>
      <c r="AG286" s="213"/>
      <c r="AH286" s="215"/>
      <c r="AI286" s="214"/>
      <c r="AJ286" s="215"/>
      <c r="AK286" s="215"/>
      <c r="AL286" s="215"/>
    </row>
    <row r="287" spans="2:38">
      <c r="B287" s="619"/>
      <c r="C287" s="166"/>
      <c r="D287" s="135"/>
      <c r="E287" s="129"/>
      <c r="F287" s="134"/>
      <c r="G287" s="131"/>
      <c r="H287" s="132"/>
      <c r="I287" s="149"/>
      <c r="K287" s="197"/>
      <c r="L287" s="263"/>
      <c r="M287" s="232"/>
      <c r="N287" s="226"/>
      <c r="O287" s="231"/>
      <c r="P287" s="228"/>
      <c r="Q287" s="229"/>
      <c r="R287" s="246"/>
      <c r="S287" s="211"/>
      <c r="T287" s="211"/>
      <c r="U287" s="211"/>
      <c r="V287" s="213"/>
      <c r="W287" s="212"/>
      <c r="X287" s="213"/>
      <c r="Y287" s="215"/>
      <c r="Z287" s="214"/>
      <c r="AA287" s="215"/>
      <c r="AB287" s="215"/>
      <c r="AC287" s="215"/>
      <c r="AD287" s="211"/>
      <c r="AE287" s="213"/>
      <c r="AF287" s="212"/>
      <c r="AG287" s="213"/>
      <c r="AH287" s="215"/>
      <c r="AI287" s="214"/>
      <c r="AJ287" s="215"/>
      <c r="AK287" s="215"/>
      <c r="AL287" s="215"/>
    </row>
    <row r="288" spans="2:38">
      <c r="B288" s="619"/>
      <c r="C288" s="166"/>
      <c r="D288" s="135"/>
      <c r="E288" s="129"/>
      <c r="F288" s="134"/>
      <c r="G288" s="131"/>
      <c r="H288" s="132"/>
      <c r="I288" s="149"/>
      <c r="K288" s="197"/>
      <c r="L288" s="263"/>
      <c r="M288" s="232"/>
      <c r="N288" s="226"/>
      <c r="O288" s="231"/>
      <c r="P288" s="228"/>
      <c r="Q288" s="229"/>
      <c r="R288" s="246"/>
      <c r="S288" s="211"/>
      <c r="T288" s="211"/>
      <c r="U288" s="211"/>
      <c r="V288" s="213"/>
      <c r="W288" s="212"/>
      <c r="X288" s="213"/>
      <c r="Y288" s="215"/>
      <c r="Z288" s="214"/>
      <c r="AA288" s="215"/>
      <c r="AB288" s="215"/>
      <c r="AC288" s="215"/>
      <c r="AD288" s="211"/>
      <c r="AE288" s="213"/>
      <c r="AF288" s="212"/>
      <c r="AG288" s="213"/>
      <c r="AH288" s="215"/>
      <c r="AI288" s="214"/>
      <c r="AJ288" s="215"/>
      <c r="AK288" s="215"/>
      <c r="AL288" s="215"/>
    </row>
    <row r="289" spans="2:39" ht="15.75" thickBot="1">
      <c r="B289" s="619"/>
      <c r="C289" s="166"/>
      <c r="D289" s="135"/>
      <c r="E289" s="129"/>
      <c r="F289" s="134"/>
      <c r="G289" s="131"/>
      <c r="H289" s="132"/>
      <c r="I289" s="149"/>
      <c r="K289" s="198"/>
      <c r="L289" s="264"/>
      <c r="M289" s="265"/>
      <c r="N289" s="249"/>
      <c r="O289" s="266"/>
      <c r="P289" s="251"/>
      <c r="Q289" s="252"/>
      <c r="R289" s="253"/>
      <c r="S289" s="211"/>
      <c r="T289" s="211"/>
      <c r="U289" s="211"/>
      <c r="V289" s="213"/>
      <c r="W289" s="212"/>
      <c r="X289" s="213"/>
      <c r="Y289" s="215"/>
      <c r="Z289" s="214"/>
      <c r="AA289" s="215"/>
      <c r="AB289" s="215"/>
      <c r="AC289" s="215"/>
      <c r="AD289" s="211"/>
      <c r="AE289" s="213"/>
      <c r="AF289" s="212"/>
      <c r="AG289" s="213"/>
      <c r="AH289" s="215"/>
      <c r="AI289" s="214"/>
      <c r="AJ289" s="215"/>
      <c r="AK289" s="215"/>
      <c r="AL289" s="215"/>
    </row>
    <row r="290" spans="2:39" ht="15.75" thickBot="1">
      <c r="B290" s="620"/>
      <c r="C290" s="167"/>
      <c r="D290" s="168"/>
      <c r="E290" s="152"/>
      <c r="F290" s="169"/>
      <c r="G290" s="154"/>
      <c r="H290" s="155"/>
      <c r="I290" s="156"/>
      <c r="K290" s="287" t="s">
        <v>207</v>
      </c>
      <c r="L290" s="238">
        <v>140</v>
      </c>
      <c r="M290" s="239">
        <v>12</v>
      </c>
      <c r="N290" s="240" t="s">
        <v>151</v>
      </c>
      <c r="O290" s="262" t="s">
        <v>154</v>
      </c>
      <c r="P290" s="242"/>
      <c r="Q290" s="243" t="s">
        <v>252</v>
      </c>
      <c r="R290" s="244"/>
      <c r="S290" s="211"/>
      <c r="T290" s="211"/>
      <c r="U290" s="211"/>
      <c r="V290" s="213"/>
      <c r="W290" s="215"/>
      <c r="X290" s="215"/>
      <c r="Y290" s="215"/>
      <c r="Z290" s="214"/>
      <c r="AA290" s="215"/>
      <c r="AB290" s="215"/>
      <c r="AC290" s="215"/>
      <c r="AD290" s="211"/>
      <c r="AE290" s="213"/>
      <c r="AF290" s="215"/>
      <c r="AG290" s="215"/>
      <c r="AH290" s="215"/>
      <c r="AI290" s="214"/>
      <c r="AJ290" s="215"/>
      <c r="AK290" s="215"/>
      <c r="AL290" s="215"/>
    </row>
    <row r="291" spans="2:39">
      <c r="B291" s="618" t="s">
        <v>207</v>
      </c>
      <c r="C291" s="141">
        <v>150</v>
      </c>
      <c r="D291" s="142">
        <v>12</v>
      </c>
      <c r="E291" s="143" t="s">
        <v>151</v>
      </c>
      <c r="F291" s="165" t="s">
        <v>154</v>
      </c>
      <c r="G291" s="145"/>
      <c r="H291" s="146"/>
      <c r="I291" s="147"/>
      <c r="K291" s="197"/>
      <c r="L291" s="245">
        <v>720</v>
      </c>
      <c r="M291" s="225">
        <v>12</v>
      </c>
      <c r="N291" s="226" t="s">
        <v>151</v>
      </c>
      <c r="O291" s="231" t="s">
        <v>211</v>
      </c>
      <c r="P291" s="228"/>
      <c r="Q291" s="229"/>
      <c r="R291" s="246"/>
      <c r="S291" s="211"/>
      <c r="T291" s="211"/>
      <c r="U291" s="211"/>
      <c r="V291" s="213"/>
      <c r="W291" s="215"/>
      <c r="X291" s="215"/>
      <c r="Y291" s="215"/>
      <c r="Z291" s="214"/>
      <c r="AA291" s="215"/>
      <c r="AB291" s="215"/>
      <c r="AC291" s="215"/>
      <c r="AD291" s="211"/>
      <c r="AE291" s="213"/>
      <c r="AF291" s="215"/>
      <c r="AG291" s="215"/>
      <c r="AH291" s="215"/>
      <c r="AI291" s="214"/>
      <c r="AJ291" s="215"/>
      <c r="AK291" s="215"/>
      <c r="AL291" s="215"/>
    </row>
    <row r="292" spans="2:39">
      <c r="B292" s="619"/>
      <c r="C292" s="148">
        <v>720</v>
      </c>
      <c r="D292" s="128">
        <v>12</v>
      </c>
      <c r="E292" s="129" t="s">
        <v>151</v>
      </c>
      <c r="F292" s="134" t="s">
        <v>211</v>
      </c>
      <c r="G292" s="131"/>
      <c r="H292" s="132"/>
      <c r="I292" s="149"/>
      <c r="K292" s="197"/>
      <c r="L292" s="263"/>
      <c r="M292" s="232"/>
      <c r="N292" s="226"/>
      <c r="O292" s="231"/>
      <c r="P292" s="228"/>
      <c r="Q292" s="229"/>
      <c r="R292" s="246"/>
      <c r="S292" s="211"/>
      <c r="T292" s="211"/>
      <c r="U292" s="211"/>
      <c r="V292" s="213"/>
      <c r="W292" s="212"/>
      <c r="X292" s="213"/>
      <c r="Y292" s="215"/>
      <c r="Z292" s="214"/>
      <c r="AA292" s="215"/>
      <c r="AB292" s="215"/>
      <c r="AC292" s="215"/>
      <c r="AD292" s="211"/>
      <c r="AE292" s="213"/>
      <c r="AF292" s="212"/>
      <c r="AG292" s="213"/>
      <c r="AH292" s="215"/>
      <c r="AI292" s="214"/>
      <c r="AJ292" s="215"/>
      <c r="AK292" s="215"/>
      <c r="AL292" s="215"/>
    </row>
    <row r="293" spans="2:39">
      <c r="B293" s="619"/>
      <c r="C293" s="166"/>
      <c r="D293" s="135"/>
      <c r="E293" s="129"/>
      <c r="F293" s="134"/>
      <c r="G293" s="131"/>
      <c r="H293" s="132"/>
      <c r="I293" s="149"/>
      <c r="K293" s="197"/>
      <c r="L293" s="263"/>
      <c r="M293" s="232"/>
      <c r="N293" s="226"/>
      <c r="O293" s="231"/>
      <c r="P293" s="228"/>
      <c r="Q293" s="229"/>
      <c r="R293" s="246"/>
      <c r="S293" s="211"/>
      <c r="T293" s="211"/>
      <c r="U293" s="211"/>
      <c r="V293" s="213"/>
      <c r="W293" s="212"/>
      <c r="X293" s="213"/>
      <c r="Y293" s="215"/>
      <c r="Z293" s="214"/>
      <c r="AA293" s="215"/>
      <c r="AB293" s="215"/>
      <c r="AC293" s="215"/>
      <c r="AD293" s="211"/>
      <c r="AE293" s="213"/>
      <c r="AF293" s="212"/>
      <c r="AG293" s="213"/>
      <c r="AH293" s="215"/>
      <c r="AI293" s="214"/>
      <c r="AJ293" s="215"/>
      <c r="AK293" s="215"/>
      <c r="AL293" s="215"/>
    </row>
    <row r="294" spans="2:39">
      <c r="B294" s="619"/>
      <c r="C294" s="166"/>
      <c r="D294" s="135"/>
      <c r="E294" s="129"/>
      <c r="F294" s="134"/>
      <c r="G294" s="131"/>
      <c r="H294" s="132"/>
      <c r="I294" s="149"/>
      <c r="K294" s="197"/>
      <c r="L294" s="263"/>
      <c r="M294" s="232"/>
      <c r="N294" s="226"/>
      <c r="O294" s="231"/>
      <c r="P294" s="228"/>
      <c r="Q294" s="229"/>
      <c r="R294" s="246"/>
      <c r="S294" s="211"/>
      <c r="T294" s="211"/>
      <c r="U294" s="211"/>
      <c r="V294" s="213"/>
      <c r="W294" s="212"/>
      <c r="X294" s="213"/>
      <c r="Y294" s="215"/>
      <c r="Z294" s="214"/>
      <c r="AA294" s="215"/>
      <c r="AB294" s="215"/>
      <c r="AC294" s="215"/>
      <c r="AD294" s="211"/>
      <c r="AE294" s="213"/>
      <c r="AF294" s="212"/>
      <c r="AG294" s="213"/>
      <c r="AH294" s="215"/>
      <c r="AI294" s="214"/>
      <c r="AJ294" s="215"/>
      <c r="AK294" s="215"/>
      <c r="AL294" s="215"/>
    </row>
    <row r="295" spans="2:39">
      <c r="B295" s="619"/>
      <c r="C295" s="166"/>
      <c r="D295" s="135"/>
      <c r="E295" s="129"/>
      <c r="F295" s="134"/>
      <c r="G295" s="131"/>
      <c r="H295" s="132"/>
      <c r="I295" s="149"/>
      <c r="K295" s="197"/>
      <c r="L295" s="263"/>
      <c r="M295" s="232"/>
      <c r="N295" s="226"/>
      <c r="O295" s="231"/>
      <c r="P295" s="228"/>
      <c r="Q295" s="229"/>
      <c r="R295" s="246"/>
      <c r="S295" s="211"/>
      <c r="T295" s="211"/>
      <c r="U295" s="211"/>
      <c r="V295" s="213"/>
      <c r="W295" s="212"/>
      <c r="X295" s="213"/>
      <c r="Y295" s="215"/>
      <c r="Z295" s="214"/>
      <c r="AA295" s="215"/>
      <c r="AB295" s="215"/>
      <c r="AC295" s="215"/>
      <c r="AD295" s="211"/>
      <c r="AE295" s="213"/>
      <c r="AF295" s="212"/>
      <c r="AG295" s="213"/>
      <c r="AH295" s="215"/>
      <c r="AI295" s="214"/>
      <c r="AJ295" s="215"/>
      <c r="AK295" s="215"/>
      <c r="AL295" s="215"/>
    </row>
    <row r="296" spans="2:39">
      <c r="B296" s="619"/>
      <c r="C296" s="166"/>
      <c r="D296" s="135"/>
      <c r="E296" s="129"/>
      <c r="F296" s="134"/>
      <c r="G296" s="131"/>
      <c r="H296" s="132"/>
      <c r="I296" s="149"/>
      <c r="K296" s="197"/>
      <c r="L296" s="263"/>
      <c r="M296" s="232"/>
      <c r="N296" s="226"/>
      <c r="O296" s="231"/>
      <c r="P296" s="228"/>
      <c r="Q296" s="229"/>
      <c r="R296" s="246"/>
      <c r="S296" s="211"/>
      <c r="T296" s="211"/>
      <c r="U296" s="211"/>
      <c r="V296" s="213"/>
      <c r="W296" s="212"/>
      <c r="X296" s="213"/>
      <c r="Y296" s="215"/>
      <c r="Z296" s="214"/>
      <c r="AA296" s="215"/>
      <c r="AB296" s="215"/>
      <c r="AC296" s="215"/>
      <c r="AD296" s="211"/>
      <c r="AE296" s="213"/>
      <c r="AF296" s="212"/>
      <c r="AG296" s="213"/>
      <c r="AH296" s="215"/>
      <c r="AI296" s="214"/>
      <c r="AJ296" s="215"/>
      <c r="AK296" s="215"/>
      <c r="AL296" s="215"/>
    </row>
    <row r="297" spans="2:39" ht="15.75" thickBot="1">
      <c r="B297" s="619"/>
      <c r="C297" s="166"/>
      <c r="D297" s="135"/>
      <c r="E297" s="129"/>
      <c r="F297" s="134"/>
      <c r="G297" s="131"/>
      <c r="H297" s="132"/>
      <c r="I297" s="149"/>
      <c r="K297" s="198"/>
      <c r="L297" s="264"/>
      <c r="M297" s="265"/>
      <c r="N297" s="249"/>
      <c r="O297" s="266"/>
      <c r="P297" s="251"/>
      <c r="Q297" s="252"/>
      <c r="R297" s="253"/>
      <c r="S297" s="211"/>
      <c r="T297" s="211"/>
      <c r="U297" s="211"/>
      <c r="V297" s="213"/>
      <c r="W297" s="212"/>
      <c r="X297" s="213"/>
      <c r="Y297" s="215"/>
      <c r="Z297" s="214"/>
      <c r="AA297" s="215"/>
      <c r="AB297" s="215"/>
      <c r="AC297" s="215"/>
      <c r="AD297" s="211"/>
      <c r="AE297" s="213"/>
      <c r="AF297" s="212"/>
      <c r="AG297" s="213"/>
      <c r="AH297" s="215"/>
      <c r="AI297" s="214"/>
      <c r="AJ297" s="215"/>
      <c r="AK297" s="215"/>
      <c r="AL297" s="215"/>
    </row>
    <row r="298" spans="2:39" ht="15.75" thickBot="1">
      <c r="B298" s="620"/>
      <c r="C298" s="167"/>
      <c r="D298" s="168"/>
      <c r="E298" s="152"/>
      <c r="F298" s="169"/>
      <c r="G298" s="154"/>
      <c r="H298" s="155"/>
      <c r="I298" s="156"/>
    </row>
    <row r="300" spans="2:39">
      <c r="W300" s="211"/>
      <c r="X300" s="211"/>
      <c r="Y300" s="211"/>
      <c r="Z300" s="211"/>
      <c r="AA300" s="211"/>
      <c r="AB300" s="211"/>
      <c r="AC300" s="211"/>
      <c r="AD300" s="211"/>
      <c r="AE300" s="211"/>
      <c r="AF300" s="216"/>
      <c r="AG300" s="211"/>
      <c r="AH300" s="211"/>
      <c r="AI300" s="211"/>
      <c r="AJ300" s="211"/>
      <c r="AK300" s="211"/>
      <c r="AL300" s="211"/>
      <c r="AM300" s="211"/>
    </row>
    <row r="301" spans="2:39">
      <c r="W301" s="211"/>
      <c r="X301" s="211"/>
      <c r="Y301" s="211"/>
      <c r="Z301" s="211"/>
      <c r="AA301" s="211"/>
      <c r="AB301" s="211"/>
      <c r="AC301" s="211"/>
      <c r="AD301" s="211"/>
      <c r="AE301" s="211"/>
      <c r="AF301" s="211"/>
      <c r="AG301" s="211"/>
      <c r="AH301" s="211"/>
      <c r="AI301" s="211"/>
      <c r="AJ301" s="211"/>
      <c r="AK301" s="211"/>
      <c r="AL301" s="211"/>
      <c r="AM301" s="211"/>
    </row>
    <row r="302" spans="2:39">
      <c r="W302" s="211"/>
      <c r="X302" s="211"/>
      <c r="Y302" s="211"/>
      <c r="Z302" s="211"/>
      <c r="AA302" s="211"/>
      <c r="AB302" s="211"/>
      <c r="AC302" s="211"/>
      <c r="AD302" s="211"/>
      <c r="AE302" s="211"/>
      <c r="AF302" s="211"/>
      <c r="AG302" s="211"/>
      <c r="AH302" s="211"/>
      <c r="AI302" s="211"/>
      <c r="AJ302" s="211"/>
      <c r="AK302" s="211"/>
      <c r="AL302" s="211"/>
      <c r="AM302" s="211"/>
    </row>
    <row r="303" spans="2:39">
      <c r="W303" s="211"/>
      <c r="X303" s="211"/>
      <c r="Y303" s="211"/>
      <c r="Z303" s="211"/>
      <c r="AA303" s="211"/>
      <c r="AB303" s="211"/>
      <c r="AC303" s="211"/>
      <c r="AD303" s="211"/>
      <c r="AE303" s="211"/>
      <c r="AF303" s="211"/>
      <c r="AG303" s="211"/>
      <c r="AH303" s="211"/>
      <c r="AI303" s="211"/>
      <c r="AJ303" s="211"/>
      <c r="AK303" s="211"/>
      <c r="AL303" s="211"/>
      <c r="AM303" s="211"/>
    </row>
    <row r="304" spans="2:39">
      <c r="W304" s="211"/>
      <c r="X304" s="211"/>
      <c r="Y304" s="211"/>
      <c r="Z304" s="211"/>
      <c r="AA304" s="211"/>
      <c r="AB304" s="211"/>
      <c r="AC304" s="211"/>
      <c r="AD304" s="211"/>
      <c r="AE304" s="211"/>
      <c r="AF304" s="211"/>
      <c r="AG304" s="211"/>
      <c r="AH304" s="211"/>
      <c r="AI304" s="211"/>
      <c r="AJ304" s="211"/>
      <c r="AK304" s="211"/>
      <c r="AL304" s="211"/>
      <c r="AM304" s="211"/>
    </row>
    <row r="305" spans="23:39">
      <c r="W305" s="211"/>
      <c r="X305" s="211"/>
      <c r="Y305" s="211"/>
      <c r="Z305" s="211"/>
      <c r="AA305" s="211"/>
      <c r="AB305" s="211"/>
      <c r="AC305" s="211"/>
      <c r="AD305" s="211"/>
      <c r="AE305" s="211"/>
      <c r="AF305" s="211"/>
      <c r="AG305" s="211"/>
      <c r="AH305" s="211"/>
      <c r="AI305" s="211"/>
      <c r="AJ305" s="211"/>
      <c r="AK305" s="211"/>
      <c r="AL305" s="211"/>
      <c r="AM305" s="211"/>
    </row>
    <row r="306" spans="23:39">
      <c r="W306" s="211"/>
      <c r="X306" s="211"/>
      <c r="Y306" s="211"/>
      <c r="Z306" s="211"/>
      <c r="AA306" s="211"/>
      <c r="AB306" s="211"/>
      <c r="AC306" s="211"/>
      <c r="AD306" s="211"/>
      <c r="AE306" s="211"/>
      <c r="AF306" s="211"/>
      <c r="AG306" s="211"/>
      <c r="AH306" s="211"/>
      <c r="AI306" s="211"/>
      <c r="AJ306" s="211"/>
      <c r="AK306" s="211"/>
      <c r="AL306" s="211"/>
      <c r="AM306" s="211"/>
    </row>
    <row r="307" spans="23:39">
      <c r="W307" s="211"/>
      <c r="X307" s="211"/>
      <c r="Y307" s="211"/>
      <c r="Z307" s="211"/>
      <c r="AA307" s="211"/>
      <c r="AB307" s="211"/>
      <c r="AC307" s="211"/>
      <c r="AD307" s="211"/>
      <c r="AE307" s="211"/>
      <c r="AF307" s="211"/>
      <c r="AG307" s="211"/>
      <c r="AH307" s="211"/>
      <c r="AI307" s="211"/>
      <c r="AJ307" s="211"/>
      <c r="AK307" s="211"/>
      <c r="AL307" s="211"/>
      <c r="AM307" s="211"/>
    </row>
    <row r="308" spans="23:39">
      <c r="W308" s="211"/>
      <c r="X308" s="211"/>
      <c r="Y308" s="211"/>
      <c r="Z308" s="211"/>
      <c r="AA308" s="211"/>
      <c r="AB308" s="211"/>
      <c r="AC308" s="211"/>
      <c r="AD308" s="211"/>
      <c r="AE308" s="211"/>
      <c r="AF308" s="211"/>
      <c r="AG308" s="211"/>
      <c r="AH308" s="211"/>
      <c r="AI308" s="211"/>
      <c r="AJ308" s="211"/>
      <c r="AK308" s="211"/>
      <c r="AL308" s="211"/>
      <c r="AM308" s="211"/>
    </row>
    <row r="309" spans="23:39">
      <c r="W309" s="211"/>
      <c r="X309" s="211"/>
      <c r="Y309" s="211"/>
      <c r="Z309" s="211"/>
      <c r="AA309" s="211"/>
      <c r="AB309" s="211"/>
      <c r="AC309" s="211"/>
      <c r="AD309" s="211"/>
      <c r="AE309" s="211"/>
      <c r="AF309" s="211"/>
      <c r="AG309" s="211"/>
      <c r="AH309" s="211"/>
      <c r="AI309" s="211"/>
      <c r="AJ309" s="211"/>
      <c r="AK309" s="211"/>
      <c r="AL309" s="211"/>
      <c r="AM309" s="211"/>
    </row>
  </sheetData>
  <mergeCells count="120">
    <mergeCell ref="K212:K219"/>
    <mergeCell ref="K220:K227"/>
    <mergeCell ref="B196:B203"/>
    <mergeCell ref="B204:B211"/>
    <mergeCell ref="B162:I162"/>
    <mergeCell ref="B164:B171"/>
    <mergeCell ref="B172:B179"/>
    <mergeCell ref="B180:B187"/>
    <mergeCell ref="B188:B195"/>
    <mergeCell ref="K162:R162"/>
    <mergeCell ref="K164:K171"/>
    <mergeCell ref="K172:K179"/>
    <mergeCell ref="K180:K187"/>
    <mergeCell ref="K188:K195"/>
    <mergeCell ref="K196:K203"/>
    <mergeCell ref="K204:K211"/>
    <mergeCell ref="T74:T81"/>
    <mergeCell ref="T82:T89"/>
    <mergeCell ref="T90:T97"/>
    <mergeCell ref="T98:T105"/>
    <mergeCell ref="AC56:AJ56"/>
    <mergeCell ref="AC58:AC65"/>
    <mergeCell ref="AC66:AC73"/>
    <mergeCell ref="AC74:AC81"/>
    <mergeCell ref="AC82:AC89"/>
    <mergeCell ref="AC90:AC97"/>
    <mergeCell ref="AC98:AC105"/>
    <mergeCell ref="B74:B81"/>
    <mergeCell ref="B82:B89"/>
    <mergeCell ref="B90:B97"/>
    <mergeCell ref="B98:B105"/>
    <mergeCell ref="K56:R56"/>
    <mergeCell ref="K58:K65"/>
    <mergeCell ref="K66:K73"/>
    <mergeCell ref="K74:K81"/>
    <mergeCell ref="K82:K89"/>
    <mergeCell ref="K90:K97"/>
    <mergeCell ref="K98:K105"/>
    <mergeCell ref="AC37:AC44"/>
    <mergeCell ref="AC45:AC52"/>
    <mergeCell ref="B56:I56"/>
    <mergeCell ref="B58:B65"/>
    <mergeCell ref="B66:B73"/>
    <mergeCell ref="T56:AA56"/>
    <mergeCell ref="T58:T65"/>
    <mergeCell ref="T66:T73"/>
    <mergeCell ref="K37:K44"/>
    <mergeCell ref="K45:K52"/>
    <mergeCell ref="T37:T44"/>
    <mergeCell ref="T45:T52"/>
    <mergeCell ref="B45:B52"/>
    <mergeCell ref="AC3:AJ3"/>
    <mergeCell ref="AC5:AC12"/>
    <mergeCell ref="AC13:AC20"/>
    <mergeCell ref="AC21:AC28"/>
    <mergeCell ref="AC29:AC36"/>
    <mergeCell ref="T3:AA3"/>
    <mergeCell ref="T5:T12"/>
    <mergeCell ref="T13:T20"/>
    <mergeCell ref="T21:T28"/>
    <mergeCell ref="T29:T36"/>
    <mergeCell ref="K3:R3"/>
    <mergeCell ref="K5:K12"/>
    <mergeCell ref="K13:K20"/>
    <mergeCell ref="K21:K28"/>
    <mergeCell ref="K29:K36"/>
    <mergeCell ref="B3:I3"/>
    <mergeCell ref="B5:B12"/>
    <mergeCell ref="B13:B20"/>
    <mergeCell ref="B37:B44"/>
    <mergeCell ref="B21:B28"/>
    <mergeCell ref="B29:B36"/>
    <mergeCell ref="K109:R109"/>
    <mergeCell ref="K111:K118"/>
    <mergeCell ref="K119:K126"/>
    <mergeCell ref="K127:K134"/>
    <mergeCell ref="K135:K142"/>
    <mergeCell ref="K143:K150"/>
    <mergeCell ref="K151:K158"/>
    <mergeCell ref="B109:I109"/>
    <mergeCell ref="B111:B118"/>
    <mergeCell ref="B119:B126"/>
    <mergeCell ref="B127:B134"/>
    <mergeCell ref="B135:B142"/>
    <mergeCell ref="AC109:AJ109"/>
    <mergeCell ref="AC111:AC118"/>
    <mergeCell ref="AC119:AC126"/>
    <mergeCell ref="AC127:AC134"/>
    <mergeCell ref="AC135:AC142"/>
    <mergeCell ref="AC143:AC150"/>
    <mergeCell ref="AC151:AC158"/>
    <mergeCell ref="T109:AA109"/>
    <mergeCell ref="T111:T118"/>
    <mergeCell ref="T119:T126"/>
    <mergeCell ref="T127:T134"/>
    <mergeCell ref="T135:T142"/>
    <mergeCell ref="B283:B290"/>
    <mergeCell ref="B291:B298"/>
    <mergeCell ref="T143:T150"/>
    <mergeCell ref="T151:T158"/>
    <mergeCell ref="B233:I233"/>
    <mergeCell ref="B235:B242"/>
    <mergeCell ref="B243:B250"/>
    <mergeCell ref="B251:B258"/>
    <mergeCell ref="B143:B150"/>
    <mergeCell ref="B151:B158"/>
    <mergeCell ref="B259:B266"/>
    <mergeCell ref="B267:B274"/>
    <mergeCell ref="B275:B282"/>
    <mergeCell ref="B212:B219"/>
    <mergeCell ref="B220:B227"/>
    <mergeCell ref="T162:AA162"/>
    <mergeCell ref="T164:T171"/>
    <mergeCell ref="T172:T179"/>
    <mergeCell ref="T180:T187"/>
    <mergeCell ref="T188:T195"/>
    <mergeCell ref="T196:T203"/>
    <mergeCell ref="T204:T211"/>
    <mergeCell ref="T212:T219"/>
    <mergeCell ref="T220:T227"/>
  </mergeCells>
  <conditionalFormatting sqref="D3">
    <cfRule type="duplicateValues" dxfId="135" priority="44"/>
  </conditionalFormatting>
  <conditionalFormatting sqref="B3:C3">
    <cfRule type="duplicateValues" dxfId="134" priority="43"/>
  </conditionalFormatting>
  <conditionalFormatting sqref="M3">
    <cfRule type="duplicateValues" dxfId="133" priority="42"/>
  </conditionalFormatting>
  <conditionalFormatting sqref="K3:L3">
    <cfRule type="duplicateValues" dxfId="132" priority="41"/>
  </conditionalFormatting>
  <conditionalFormatting sqref="V3">
    <cfRule type="duplicateValues" dxfId="131" priority="40"/>
  </conditionalFormatting>
  <conditionalFormatting sqref="T3:U3">
    <cfRule type="duplicateValues" dxfId="130" priority="39"/>
  </conditionalFormatting>
  <conditionalFormatting sqref="AE3">
    <cfRule type="duplicateValues" dxfId="129" priority="38"/>
  </conditionalFormatting>
  <conditionalFormatting sqref="AC3:AD3">
    <cfRule type="duplicateValues" dxfId="128" priority="37"/>
  </conditionalFormatting>
  <conditionalFormatting sqref="D56">
    <cfRule type="duplicateValues" dxfId="127" priority="36"/>
  </conditionalFormatting>
  <conditionalFormatting sqref="B56:C56">
    <cfRule type="duplicateValues" dxfId="126" priority="35"/>
  </conditionalFormatting>
  <conditionalFormatting sqref="M56">
    <cfRule type="duplicateValues" dxfId="125" priority="34"/>
  </conditionalFormatting>
  <conditionalFormatting sqref="K56:L56">
    <cfRule type="duplicateValues" dxfId="124" priority="33"/>
  </conditionalFormatting>
  <conditionalFormatting sqref="V56">
    <cfRule type="duplicateValues" dxfId="123" priority="32"/>
  </conditionalFormatting>
  <conditionalFormatting sqref="T56:U56">
    <cfRule type="duplicateValues" dxfId="122" priority="31"/>
  </conditionalFormatting>
  <conditionalFormatting sqref="AE56">
    <cfRule type="duplicateValues" dxfId="121" priority="30"/>
  </conditionalFormatting>
  <conditionalFormatting sqref="AC56:AD56">
    <cfRule type="duplicateValues" dxfId="120" priority="29"/>
  </conditionalFormatting>
  <conditionalFormatting sqref="D109">
    <cfRule type="duplicateValues" dxfId="119" priority="28"/>
  </conditionalFormatting>
  <conditionalFormatting sqref="B109:C109">
    <cfRule type="duplicateValues" dxfId="118" priority="27"/>
  </conditionalFormatting>
  <conditionalFormatting sqref="M109">
    <cfRule type="duplicateValues" dxfId="117" priority="24"/>
  </conditionalFormatting>
  <conditionalFormatting sqref="K109:L109">
    <cfRule type="duplicateValues" dxfId="116" priority="23"/>
  </conditionalFormatting>
  <conditionalFormatting sqref="V109">
    <cfRule type="duplicateValues" dxfId="115" priority="20"/>
  </conditionalFormatting>
  <conditionalFormatting sqref="T109:U109">
    <cfRule type="duplicateValues" dxfId="114" priority="19"/>
  </conditionalFormatting>
  <conditionalFormatting sqref="AE109">
    <cfRule type="duplicateValues" dxfId="113" priority="16"/>
  </conditionalFormatting>
  <conditionalFormatting sqref="AC109:AD109">
    <cfRule type="duplicateValues" dxfId="112" priority="15"/>
  </conditionalFormatting>
  <conditionalFormatting sqref="D162">
    <cfRule type="duplicateValues" dxfId="111" priority="14"/>
  </conditionalFormatting>
  <conditionalFormatting sqref="B162:C162">
    <cfRule type="duplicateValues" dxfId="110" priority="13"/>
  </conditionalFormatting>
  <conditionalFormatting sqref="V162">
    <cfRule type="duplicateValues" dxfId="109" priority="12"/>
  </conditionalFormatting>
  <conditionalFormatting sqref="T162:U162">
    <cfRule type="duplicateValues" dxfId="108" priority="11"/>
  </conditionalFormatting>
  <conditionalFormatting sqref="AE162">
    <cfRule type="duplicateValues" dxfId="107" priority="10"/>
  </conditionalFormatting>
  <conditionalFormatting sqref="AC162:AD162">
    <cfRule type="duplicateValues" dxfId="106" priority="9"/>
  </conditionalFormatting>
  <conditionalFormatting sqref="D233">
    <cfRule type="duplicateValues" dxfId="105" priority="8"/>
  </conditionalFormatting>
  <conditionalFormatting sqref="B233:C233">
    <cfRule type="duplicateValues" dxfId="104" priority="7"/>
  </conditionalFormatting>
  <conditionalFormatting sqref="M232">
    <cfRule type="duplicateValues" dxfId="103" priority="6"/>
  </conditionalFormatting>
  <conditionalFormatting sqref="K232:L232">
    <cfRule type="duplicateValues" dxfId="102" priority="5"/>
  </conditionalFormatting>
  <conditionalFormatting sqref="V232">
    <cfRule type="duplicateValues" dxfId="101" priority="4"/>
  </conditionalFormatting>
  <conditionalFormatting sqref="T232:U232">
    <cfRule type="duplicateValues" dxfId="100" priority="3"/>
  </conditionalFormatting>
  <conditionalFormatting sqref="AE232">
    <cfRule type="duplicateValues" dxfId="99" priority="2"/>
  </conditionalFormatting>
  <conditionalFormatting sqref="AC232:AD232">
    <cfRule type="duplicateValues" dxfId="98" priority="1"/>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B3:O50"/>
  <sheetViews>
    <sheetView zoomScale="40" zoomScaleNormal="40" workbookViewId="0">
      <selection activeCell="B52" sqref="B52"/>
    </sheetView>
  </sheetViews>
  <sheetFormatPr baseColWidth="10" defaultRowHeight="15"/>
  <cols>
    <col min="2" max="3" width="17" customWidth="1"/>
    <col min="5" max="5" width="19" customWidth="1"/>
    <col min="7" max="7" width="10.85546875" customWidth="1"/>
    <col min="8" max="8" width="19" customWidth="1"/>
    <col min="11" max="11" width="21.85546875" customWidth="1"/>
    <col min="14" max="14" width="18.85546875" customWidth="1"/>
    <col min="18" max="18" width="15.85546875" customWidth="1"/>
  </cols>
  <sheetData>
    <row r="3" spans="2:15" ht="15.75" thickBot="1"/>
    <row r="4" spans="2:15">
      <c r="B4" s="520" t="s">
        <v>25</v>
      </c>
      <c r="C4" s="521"/>
      <c r="D4" s="99"/>
      <c r="E4" s="520" t="s">
        <v>90</v>
      </c>
      <c r="F4" s="521"/>
      <c r="H4" s="520" t="s">
        <v>27</v>
      </c>
      <c r="I4" s="521"/>
      <c r="K4" s="520" t="s">
        <v>47</v>
      </c>
      <c r="L4" s="521"/>
      <c r="N4" s="355">
        <v>609456</v>
      </c>
      <c r="O4" s="355">
        <v>4</v>
      </c>
    </row>
    <row r="5" spans="2:15" ht="15.75" thickBot="1">
      <c r="B5" s="522"/>
      <c r="C5" s="523"/>
      <c r="D5" s="99"/>
      <c r="E5" s="522"/>
      <c r="F5" s="523"/>
      <c r="H5" s="522"/>
      <c r="I5" s="523"/>
      <c r="K5" s="522"/>
      <c r="L5" s="523"/>
      <c r="N5" s="355" t="s">
        <v>13</v>
      </c>
      <c r="O5" s="355">
        <v>8</v>
      </c>
    </row>
    <row r="6" spans="2:15" ht="15.75" thickBot="1">
      <c r="B6" s="524" t="s">
        <v>71</v>
      </c>
      <c r="C6" s="525"/>
      <c r="D6" s="99"/>
      <c r="E6" s="524" t="s">
        <v>71</v>
      </c>
      <c r="F6" s="525"/>
      <c r="H6" s="524" t="s">
        <v>71</v>
      </c>
      <c r="I6" s="525"/>
      <c r="K6" s="350" t="s">
        <v>71</v>
      </c>
      <c r="L6" s="351"/>
      <c r="N6" s="355" t="s">
        <v>91</v>
      </c>
      <c r="O6" s="355">
        <v>2</v>
      </c>
    </row>
    <row r="7" spans="2:15">
      <c r="B7" s="24">
        <v>609456</v>
      </c>
      <c r="C7" s="8">
        <v>4</v>
      </c>
      <c r="D7" s="99"/>
      <c r="E7" s="24">
        <v>609456</v>
      </c>
      <c r="F7" s="8">
        <v>4</v>
      </c>
      <c r="H7" s="24">
        <v>609456</v>
      </c>
      <c r="I7" s="8">
        <v>4</v>
      </c>
      <c r="K7" s="24">
        <v>609456</v>
      </c>
      <c r="L7" s="8">
        <v>4</v>
      </c>
      <c r="N7" s="355">
        <v>609631</v>
      </c>
      <c r="O7" s="355">
        <v>1</v>
      </c>
    </row>
    <row r="8" spans="2:15">
      <c r="B8" s="353" t="s">
        <v>6</v>
      </c>
      <c r="C8" s="352">
        <v>0</v>
      </c>
      <c r="D8" s="99"/>
      <c r="E8" s="353" t="s">
        <v>6</v>
      </c>
      <c r="F8" s="352">
        <v>0</v>
      </c>
      <c r="H8" s="353" t="s">
        <v>6</v>
      </c>
      <c r="I8" s="352">
        <v>0</v>
      </c>
      <c r="K8" s="353" t="s">
        <v>6</v>
      </c>
      <c r="L8" s="352">
        <v>0</v>
      </c>
      <c r="N8" s="355" t="s">
        <v>99</v>
      </c>
      <c r="O8" s="355">
        <v>8</v>
      </c>
    </row>
    <row r="9" spans="2:15">
      <c r="B9" s="353" t="s">
        <v>7</v>
      </c>
      <c r="C9" s="352">
        <v>0</v>
      </c>
      <c r="D9" s="99"/>
      <c r="E9" s="353" t="s">
        <v>7</v>
      </c>
      <c r="F9" s="352">
        <v>0</v>
      </c>
      <c r="H9" s="353" t="s">
        <v>7</v>
      </c>
      <c r="I9" s="352">
        <v>0</v>
      </c>
      <c r="K9" s="353" t="s">
        <v>7</v>
      </c>
      <c r="L9" s="352">
        <v>0</v>
      </c>
      <c r="N9" s="355" t="s">
        <v>59</v>
      </c>
      <c r="O9" s="355">
        <v>4</v>
      </c>
    </row>
    <row r="10" spans="2:15">
      <c r="B10" s="353" t="s">
        <v>8</v>
      </c>
      <c r="C10" s="352">
        <v>0</v>
      </c>
      <c r="D10" s="99"/>
      <c r="E10" s="353" t="s">
        <v>8</v>
      </c>
      <c r="F10" s="352">
        <v>0</v>
      </c>
      <c r="H10" s="353" t="s">
        <v>8</v>
      </c>
      <c r="I10" s="352">
        <v>0</v>
      </c>
      <c r="K10" s="353" t="s">
        <v>8</v>
      </c>
      <c r="L10" s="352">
        <v>0</v>
      </c>
      <c r="N10" s="355" t="s">
        <v>21</v>
      </c>
      <c r="O10" s="355">
        <v>8</v>
      </c>
    </row>
    <row r="11" spans="2:15">
      <c r="B11" s="353" t="s">
        <v>9</v>
      </c>
      <c r="C11" s="352">
        <v>11</v>
      </c>
      <c r="D11" s="99"/>
      <c r="E11" s="353" t="s">
        <v>9</v>
      </c>
      <c r="F11" s="352">
        <v>0</v>
      </c>
      <c r="H11" s="353" t="s">
        <v>9</v>
      </c>
      <c r="I11" s="352">
        <v>0</v>
      </c>
      <c r="K11" s="353" t="s">
        <v>9</v>
      </c>
      <c r="L11" s="352">
        <v>0</v>
      </c>
      <c r="N11" s="359" t="s">
        <v>86</v>
      </c>
      <c r="O11" s="359">
        <v>1</v>
      </c>
    </row>
    <row r="12" spans="2:15">
      <c r="B12" s="353" t="s">
        <v>10</v>
      </c>
      <c r="C12" s="352">
        <v>7</v>
      </c>
      <c r="D12" s="99"/>
      <c r="E12" s="353" t="s">
        <v>10</v>
      </c>
      <c r="F12" s="352">
        <v>0</v>
      </c>
      <c r="H12" s="353" t="s">
        <v>10</v>
      </c>
      <c r="I12" s="352">
        <v>0</v>
      </c>
      <c r="K12" s="353" t="s">
        <v>10</v>
      </c>
      <c r="L12" s="352">
        <v>0</v>
      </c>
      <c r="N12" s="355">
        <v>609594</v>
      </c>
      <c r="O12" s="360">
        <v>1</v>
      </c>
    </row>
    <row r="13" spans="2:15">
      <c r="B13" s="353" t="s">
        <v>11</v>
      </c>
      <c r="C13" s="352">
        <v>0</v>
      </c>
      <c r="D13" s="99"/>
      <c r="E13" s="353" t="s">
        <v>11</v>
      </c>
      <c r="F13" s="352">
        <v>0</v>
      </c>
      <c r="H13" s="353" t="s">
        <v>11</v>
      </c>
      <c r="I13" s="352">
        <v>0</v>
      </c>
      <c r="K13" s="353" t="s">
        <v>11</v>
      </c>
      <c r="L13" s="352">
        <v>0</v>
      </c>
    </row>
    <row r="14" spans="2:15">
      <c r="B14" s="353" t="s">
        <v>12</v>
      </c>
      <c r="C14" s="352">
        <v>10</v>
      </c>
      <c r="D14" s="99"/>
      <c r="E14" s="353" t="s">
        <v>12</v>
      </c>
      <c r="F14" s="352">
        <v>0</v>
      </c>
      <c r="H14" s="353" t="s">
        <v>12</v>
      </c>
      <c r="I14" s="352">
        <v>12</v>
      </c>
      <c r="K14" s="353" t="s">
        <v>12</v>
      </c>
      <c r="L14" s="352">
        <v>0</v>
      </c>
      <c r="N14" s="356" t="s">
        <v>61</v>
      </c>
      <c r="O14" s="356">
        <v>4</v>
      </c>
    </row>
    <row r="15" spans="2:15">
      <c r="B15" s="353" t="s">
        <v>13</v>
      </c>
      <c r="C15" s="352">
        <v>8</v>
      </c>
      <c r="D15" s="99"/>
      <c r="E15" s="353" t="s">
        <v>13</v>
      </c>
      <c r="F15" s="352">
        <v>8</v>
      </c>
      <c r="H15" s="353" t="s">
        <v>13</v>
      </c>
      <c r="I15" s="352">
        <v>12</v>
      </c>
      <c r="K15" s="353" t="s">
        <v>13</v>
      </c>
      <c r="L15" s="352">
        <v>12</v>
      </c>
      <c r="N15" s="356" t="s">
        <v>87</v>
      </c>
      <c r="O15" s="356">
        <v>1</v>
      </c>
    </row>
    <row r="16" spans="2:15">
      <c r="B16" s="353" t="s">
        <v>91</v>
      </c>
      <c r="C16" s="352">
        <v>2</v>
      </c>
      <c r="D16" s="99"/>
      <c r="E16" s="353" t="s">
        <v>91</v>
      </c>
      <c r="F16" s="352">
        <v>2</v>
      </c>
      <c r="H16" s="353" t="s">
        <v>91</v>
      </c>
      <c r="I16" s="352">
        <v>2</v>
      </c>
      <c r="K16" s="353" t="s">
        <v>91</v>
      </c>
      <c r="L16" s="352">
        <v>0</v>
      </c>
      <c r="N16" s="356" t="s">
        <v>10</v>
      </c>
      <c r="O16" s="356">
        <v>1</v>
      </c>
    </row>
    <row r="17" spans="2:15">
      <c r="B17" s="353">
        <v>690901</v>
      </c>
      <c r="C17" s="352">
        <v>0</v>
      </c>
      <c r="D17" s="99"/>
      <c r="E17" s="353">
        <v>690901</v>
      </c>
      <c r="F17" s="352">
        <v>0</v>
      </c>
      <c r="H17" s="353">
        <v>690901</v>
      </c>
      <c r="I17" s="352">
        <v>1</v>
      </c>
      <c r="K17" s="353">
        <v>690901</v>
      </c>
      <c r="L17" s="352">
        <v>0</v>
      </c>
      <c r="N17" s="358">
        <v>609901</v>
      </c>
      <c r="O17" s="356">
        <v>1</v>
      </c>
    </row>
    <row r="18" spans="2:15">
      <c r="B18" s="353">
        <v>609594</v>
      </c>
      <c r="C18" s="352">
        <v>1</v>
      </c>
      <c r="D18" s="99"/>
      <c r="E18" s="353">
        <v>609594</v>
      </c>
      <c r="F18" s="352">
        <v>1</v>
      </c>
      <c r="H18" s="353">
        <v>609594</v>
      </c>
      <c r="I18" s="352">
        <v>1</v>
      </c>
      <c r="K18" s="353">
        <v>609594</v>
      </c>
      <c r="L18" s="352">
        <v>1</v>
      </c>
      <c r="N18" s="356" t="s">
        <v>79</v>
      </c>
      <c r="O18" s="357">
        <v>1</v>
      </c>
    </row>
    <row r="19" spans="2:15" ht="15.75" thickBot="1">
      <c r="B19" s="10">
        <v>609593</v>
      </c>
      <c r="C19" s="354">
        <v>1</v>
      </c>
      <c r="D19" s="99"/>
      <c r="E19" s="10">
        <v>609593</v>
      </c>
      <c r="F19" s="354">
        <v>1</v>
      </c>
      <c r="H19" s="10">
        <v>609593</v>
      </c>
      <c r="I19" s="354">
        <v>0</v>
      </c>
      <c r="K19" s="10">
        <v>609593</v>
      </c>
      <c r="L19" s="354">
        <v>1</v>
      </c>
      <c r="N19" s="356" t="s">
        <v>80</v>
      </c>
      <c r="O19" s="357">
        <v>2</v>
      </c>
    </row>
    <row r="20" spans="2:15" ht="15.75" thickBot="1">
      <c r="B20" s="535" t="s">
        <v>78</v>
      </c>
      <c r="C20" s="537"/>
      <c r="D20" s="99"/>
      <c r="E20" s="535" t="s">
        <v>78</v>
      </c>
      <c r="F20" s="537"/>
      <c r="H20" s="535" t="s">
        <v>78</v>
      </c>
      <c r="I20" s="537"/>
      <c r="K20" s="344" t="s">
        <v>78</v>
      </c>
      <c r="L20" s="345"/>
      <c r="N20" s="356" t="s">
        <v>263</v>
      </c>
      <c r="O20" s="357">
        <v>1</v>
      </c>
    </row>
    <row r="21" spans="2:15">
      <c r="B21" s="27" t="s">
        <v>86</v>
      </c>
      <c r="C21" s="28">
        <v>1</v>
      </c>
      <c r="D21" s="213"/>
      <c r="E21" s="27" t="s">
        <v>85</v>
      </c>
      <c r="F21" s="28">
        <v>2</v>
      </c>
      <c r="H21" s="27" t="s">
        <v>85</v>
      </c>
      <c r="I21" s="28">
        <v>2</v>
      </c>
      <c r="K21" s="41" t="s">
        <v>201</v>
      </c>
      <c r="L21" s="42">
        <v>2</v>
      </c>
    </row>
    <row r="22" spans="2:15">
      <c r="B22" s="37" t="s">
        <v>99</v>
      </c>
      <c r="C22" s="38">
        <v>6</v>
      </c>
      <c r="D22" s="213"/>
      <c r="E22" s="37" t="s">
        <v>59</v>
      </c>
      <c r="F22" s="38">
        <v>4</v>
      </c>
      <c r="H22" s="37" t="s">
        <v>99</v>
      </c>
      <c r="I22" s="38">
        <v>6</v>
      </c>
      <c r="K22" s="10" t="s">
        <v>180</v>
      </c>
      <c r="L22" s="354">
        <v>6</v>
      </c>
    </row>
    <row r="23" spans="2:15">
      <c r="B23" s="9" t="s">
        <v>85</v>
      </c>
      <c r="C23" s="352">
        <v>2</v>
      </c>
      <c r="D23" s="99"/>
      <c r="E23" s="9" t="s">
        <v>99</v>
      </c>
      <c r="F23" s="352">
        <v>6</v>
      </c>
      <c r="H23" s="9" t="s">
        <v>86</v>
      </c>
      <c r="I23" s="352">
        <v>1</v>
      </c>
      <c r="K23" s="10" t="s">
        <v>21</v>
      </c>
      <c r="L23" s="354">
        <v>10</v>
      </c>
    </row>
    <row r="24" spans="2:15">
      <c r="B24" s="10" t="s">
        <v>59</v>
      </c>
      <c r="C24" s="354">
        <v>4</v>
      </c>
      <c r="D24" s="99"/>
      <c r="E24" s="10" t="s">
        <v>21</v>
      </c>
      <c r="F24" s="354">
        <v>10</v>
      </c>
      <c r="H24" s="10" t="s">
        <v>103</v>
      </c>
      <c r="I24" s="354">
        <v>2</v>
      </c>
      <c r="K24" s="101" t="s">
        <v>86</v>
      </c>
      <c r="L24" s="98">
        <v>1</v>
      </c>
    </row>
    <row r="25" spans="2:15">
      <c r="B25" s="10"/>
      <c r="C25" s="354"/>
      <c r="D25" s="99"/>
      <c r="E25" s="10" t="s">
        <v>100</v>
      </c>
      <c r="F25" s="354">
        <v>1</v>
      </c>
      <c r="H25" s="10"/>
      <c r="I25" s="354"/>
      <c r="K25" s="101" t="s">
        <v>103</v>
      </c>
      <c r="L25" s="98">
        <v>2</v>
      </c>
    </row>
    <row r="26" spans="2:15">
      <c r="B26" s="10"/>
      <c r="C26" s="354"/>
      <c r="D26" s="99"/>
      <c r="E26" s="101"/>
      <c r="F26" s="98"/>
      <c r="H26" s="10"/>
      <c r="I26" s="354"/>
      <c r="K26" s="101">
        <v>0</v>
      </c>
      <c r="L26" s="98">
        <v>0</v>
      </c>
    </row>
    <row r="27" spans="2:15">
      <c r="B27" s="10"/>
      <c r="C27" s="354"/>
      <c r="D27" s="99"/>
      <c r="E27" s="10"/>
      <c r="F27" s="354"/>
      <c r="H27" s="10"/>
      <c r="I27" s="354"/>
      <c r="K27" s="101">
        <v>0</v>
      </c>
      <c r="L27" s="98">
        <v>0</v>
      </c>
    </row>
    <row r="28" spans="2:15" ht="15.75" thickBot="1">
      <c r="B28" s="10" t="s">
        <v>59</v>
      </c>
      <c r="C28" s="354">
        <v>4</v>
      </c>
      <c r="D28" s="99"/>
      <c r="E28" s="10" t="s">
        <v>59</v>
      </c>
      <c r="F28" s="354">
        <v>4</v>
      </c>
      <c r="H28" s="10" t="s">
        <v>59</v>
      </c>
      <c r="I28" s="354">
        <v>4</v>
      </c>
      <c r="K28" s="26">
        <v>0</v>
      </c>
      <c r="L28" s="22">
        <v>0</v>
      </c>
    </row>
    <row r="29" spans="2:15" ht="15.75" thickBot="1">
      <c r="B29" s="623" t="s">
        <v>70</v>
      </c>
      <c r="C29" s="624"/>
      <c r="D29" s="99"/>
      <c r="E29" s="623" t="s">
        <v>70</v>
      </c>
      <c r="F29" s="624"/>
      <c r="H29" s="623" t="s">
        <v>70</v>
      </c>
      <c r="I29" s="624"/>
      <c r="K29" s="348" t="s">
        <v>70</v>
      </c>
      <c r="L29" s="349"/>
    </row>
    <row r="30" spans="2:15">
      <c r="B30" s="29" t="s">
        <v>15</v>
      </c>
      <c r="C30" s="8">
        <v>1</v>
      </c>
      <c r="D30" s="99"/>
      <c r="E30" s="29" t="s">
        <v>15</v>
      </c>
      <c r="F30" s="8">
        <v>2</v>
      </c>
      <c r="H30" s="29" t="s">
        <v>15</v>
      </c>
      <c r="I30" s="8">
        <v>0</v>
      </c>
      <c r="K30" s="29" t="s">
        <v>15</v>
      </c>
      <c r="L30" s="8">
        <v>0</v>
      </c>
    </row>
    <row r="31" spans="2:15">
      <c r="B31" s="9" t="s">
        <v>16</v>
      </c>
      <c r="C31" s="352">
        <v>0</v>
      </c>
      <c r="D31" s="99"/>
      <c r="E31" s="9" t="s">
        <v>16</v>
      </c>
      <c r="F31" s="352">
        <v>0</v>
      </c>
      <c r="H31" s="9" t="s">
        <v>16</v>
      </c>
      <c r="I31" s="352">
        <v>2</v>
      </c>
      <c r="K31" s="9" t="s">
        <v>16</v>
      </c>
      <c r="L31" s="352">
        <v>2</v>
      </c>
    </row>
    <row r="32" spans="2:15" ht="15.75" thickBot="1">
      <c r="B32" s="26" t="s">
        <v>17</v>
      </c>
      <c r="C32" s="352">
        <v>0</v>
      </c>
      <c r="D32" s="99"/>
      <c r="E32" s="26" t="s">
        <v>17</v>
      </c>
      <c r="F32" s="352">
        <v>0</v>
      </c>
      <c r="H32" s="26" t="s">
        <v>17</v>
      </c>
      <c r="I32" s="352">
        <v>1</v>
      </c>
      <c r="K32" s="26" t="s">
        <v>17</v>
      </c>
      <c r="L32" s="352">
        <v>1</v>
      </c>
    </row>
    <row r="33" spans="2:12" ht="15.75" thickBot="1">
      <c r="B33" s="535" t="s">
        <v>96</v>
      </c>
      <c r="C33" s="537"/>
      <c r="D33" s="99"/>
      <c r="E33" s="535" t="s">
        <v>96</v>
      </c>
      <c r="F33" s="537"/>
      <c r="H33" s="625" t="s">
        <v>96</v>
      </c>
      <c r="I33" s="626"/>
      <c r="K33" s="346" t="s">
        <v>96</v>
      </c>
      <c r="L33" s="347"/>
    </row>
    <row r="34" spans="2:12">
      <c r="B34" s="25" t="s">
        <v>87</v>
      </c>
      <c r="C34" s="8">
        <v>1</v>
      </c>
      <c r="D34" s="6"/>
      <c r="E34" s="9" t="s">
        <v>87</v>
      </c>
      <c r="F34" s="352">
        <v>1</v>
      </c>
      <c r="H34" s="25" t="s">
        <v>87</v>
      </c>
      <c r="I34" s="8">
        <v>1</v>
      </c>
      <c r="K34" s="25" t="s">
        <v>61</v>
      </c>
      <c r="L34" s="8">
        <v>4</v>
      </c>
    </row>
    <row r="35" spans="2:12">
      <c r="B35" s="9" t="s">
        <v>88</v>
      </c>
      <c r="C35" s="352">
        <v>2</v>
      </c>
      <c r="D35" s="6"/>
      <c r="E35" s="9" t="s">
        <v>92</v>
      </c>
      <c r="F35" s="352">
        <v>2</v>
      </c>
      <c r="H35" s="9" t="s">
        <v>88</v>
      </c>
      <c r="I35" s="352">
        <v>2</v>
      </c>
      <c r="K35" s="9" t="s">
        <v>92</v>
      </c>
      <c r="L35" s="352">
        <v>2</v>
      </c>
    </row>
    <row r="36" spans="2:12">
      <c r="B36" s="9" t="s">
        <v>10</v>
      </c>
      <c r="C36" s="352">
        <v>1</v>
      </c>
      <c r="D36" s="6"/>
      <c r="E36" s="9" t="s">
        <v>10</v>
      </c>
      <c r="F36" s="352">
        <v>1</v>
      </c>
      <c r="H36" s="9" t="s">
        <v>10</v>
      </c>
      <c r="I36" s="352">
        <v>1</v>
      </c>
      <c r="K36" s="9" t="s">
        <v>80</v>
      </c>
      <c r="L36" s="352">
        <v>1</v>
      </c>
    </row>
    <row r="37" spans="2:12">
      <c r="B37" s="9" t="s">
        <v>61</v>
      </c>
      <c r="C37" s="352"/>
      <c r="D37" s="6"/>
      <c r="E37" s="9" t="s">
        <v>61</v>
      </c>
      <c r="F37" s="352">
        <v>4</v>
      </c>
      <c r="H37" s="9" t="s">
        <v>95</v>
      </c>
      <c r="I37" s="352">
        <v>4</v>
      </c>
      <c r="K37" s="9" t="s">
        <v>87</v>
      </c>
      <c r="L37" s="352">
        <v>1</v>
      </c>
    </row>
    <row r="38" spans="2:12">
      <c r="B38" s="9">
        <v>605044</v>
      </c>
      <c r="C38" s="352">
        <v>1</v>
      </c>
      <c r="D38" s="6"/>
      <c r="E38" s="9">
        <v>605044</v>
      </c>
      <c r="F38" s="352">
        <v>1</v>
      </c>
      <c r="H38" s="9">
        <v>605044</v>
      </c>
      <c r="I38" s="352">
        <v>1</v>
      </c>
      <c r="K38" s="9">
        <v>605044</v>
      </c>
      <c r="L38" s="352">
        <v>1</v>
      </c>
    </row>
    <row r="39" spans="2:12">
      <c r="B39" s="9">
        <v>690901</v>
      </c>
      <c r="C39" s="352">
        <v>2</v>
      </c>
      <c r="D39" s="6"/>
      <c r="E39" s="9">
        <v>690901</v>
      </c>
      <c r="F39" s="352">
        <v>2</v>
      </c>
      <c r="H39" s="9">
        <v>690901</v>
      </c>
      <c r="I39" s="352">
        <v>2</v>
      </c>
      <c r="K39" s="9">
        <v>690901</v>
      </c>
      <c r="L39" s="352">
        <v>2</v>
      </c>
    </row>
    <row r="40" spans="2:12">
      <c r="B40" s="10" t="s">
        <v>80</v>
      </c>
      <c r="C40" s="354">
        <v>1</v>
      </c>
      <c r="D40" s="6"/>
      <c r="E40" s="10" t="s">
        <v>80</v>
      </c>
      <c r="F40" s="354">
        <v>1</v>
      </c>
      <c r="H40" s="9" t="s">
        <v>80</v>
      </c>
      <c r="I40" s="352">
        <v>1</v>
      </c>
      <c r="K40" s="101" t="s">
        <v>10</v>
      </c>
      <c r="L40" s="98">
        <v>1</v>
      </c>
    </row>
    <row r="41" spans="2:12">
      <c r="H41" s="9"/>
      <c r="I41" s="352"/>
      <c r="K41" s="9"/>
      <c r="L41" s="352"/>
    </row>
    <row r="42" spans="2:12">
      <c r="H42" s="10"/>
      <c r="I42" s="354"/>
      <c r="K42" s="9"/>
      <c r="L42" s="352"/>
    </row>
    <row r="43" spans="2:12">
      <c r="H43" s="10"/>
      <c r="I43" s="354"/>
      <c r="K43" s="9"/>
      <c r="L43" s="352"/>
    </row>
    <row r="44" spans="2:12">
      <c r="H44" s="10"/>
      <c r="I44" s="354"/>
      <c r="K44" s="10"/>
      <c r="L44" s="354"/>
    </row>
    <row r="45" spans="2:12">
      <c r="H45" s="10"/>
      <c r="I45" s="354"/>
      <c r="K45" s="10"/>
      <c r="L45" s="354"/>
    </row>
    <row r="46" spans="2:12">
      <c r="H46" s="10"/>
      <c r="I46" s="354"/>
      <c r="K46" s="10"/>
      <c r="L46" s="354"/>
    </row>
    <row r="47" spans="2:12">
      <c r="H47" s="10"/>
      <c r="I47" s="354"/>
      <c r="K47" s="10"/>
      <c r="L47" s="354"/>
    </row>
    <row r="48" spans="2:12">
      <c r="H48" s="10"/>
      <c r="I48" s="354"/>
      <c r="K48" s="10"/>
      <c r="L48" s="354"/>
    </row>
    <row r="49" spans="8:12">
      <c r="H49" s="10"/>
      <c r="I49" s="354"/>
      <c r="K49" s="10"/>
      <c r="L49" s="354"/>
    </row>
    <row r="50" spans="8:12">
      <c r="K50" s="10"/>
      <c r="L50" s="354"/>
    </row>
  </sheetData>
  <mergeCells count="16">
    <mergeCell ref="H33:I33"/>
    <mergeCell ref="E33:F33"/>
    <mergeCell ref="B4:C5"/>
    <mergeCell ref="B6:C6"/>
    <mergeCell ref="B20:C20"/>
    <mergeCell ref="B29:C29"/>
    <mergeCell ref="B33:C33"/>
    <mergeCell ref="E4:F5"/>
    <mergeCell ref="E6:F6"/>
    <mergeCell ref="E20:F20"/>
    <mergeCell ref="E29:F29"/>
    <mergeCell ref="K4:L5"/>
    <mergeCell ref="H4:I5"/>
    <mergeCell ref="H6:I6"/>
    <mergeCell ref="H20:I20"/>
    <mergeCell ref="H29:I29"/>
  </mergeCells>
  <conditionalFormatting sqref="B33">
    <cfRule type="duplicateValues" dxfId="97" priority="22"/>
  </conditionalFormatting>
  <conditionalFormatting sqref="E33">
    <cfRule type="duplicateValues" dxfId="96" priority="21"/>
  </conditionalFormatting>
  <conditionalFormatting sqref="B32">
    <cfRule type="duplicateValues" dxfId="95" priority="20"/>
  </conditionalFormatting>
  <conditionalFormatting sqref="B31">
    <cfRule type="duplicateValues" dxfId="94" priority="19"/>
  </conditionalFormatting>
  <conditionalFormatting sqref="B30">
    <cfRule type="duplicateValues" dxfId="93" priority="18"/>
  </conditionalFormatting>
  <conditionalFormatting sqref="E32">
    <cfRule type="duplicateValues" dxfId="92" priority="17"/>
  </conditionalFormatting>
  <conditionalFormatting sqref="E31">
    <cfRule type="duplicateValues" dxfId="91" priority="16"/>
  </conditionalFormatting>
  <conditionalFormatting sqref="E30">
    <cfRule type="duplicateValues" dxfId="90" priority="15"/>
  </conditionalFormatting>
  <conditionalFormatting sqref="H33">
    <cfRule type="duplicateValues" dxfId="89" priority="14"/>
  </conditionalFormatting>
  <conditionalFormatting sqref="H32">
    <cfRule type="duplicateValues" dxfId="88" priority="13"/>
  </conditionalFormatting>
  <conditionalFormatting sqref="H31">
    <cfRule type="duplicateValues" dxfId="87" priority="12"/>
  </conditionalFormatting>
  <conditionalFormatting sqref="H30">
    <cfRule type="duplicateValues" dxfId="86" priority="11"/>
  </conditionalFormatting>
  <conditionalFormatting sqref="K33">
    <cfRule type="duplicateValues" dxfId="85" priority="5"/>
  </conditionalFormatting>
  <conditionalFormatting sqref="K32">
    <cfRule type="duplicateValues" dxfId="84" priority="4"/>
  </conditionalFormatting>
  <conditionalFormatting sqref="K31">
    <cfRule type="duplicateValues" dxfId="83" priority="3"/>
  </conditionalFormatting>
  <conditionalFormatting sqref="K30">
    <cfRule type="duplicateValues" dxfId="82" priority="2"/>
  </conditionalFormatting>
  <conditionalFormatting sqref="K34">
    <cfRule type="duplicateValues" dxfId="81" priority="1"/>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dimension ref="C4:AH51"/>
  <sheetViews>
    <sheetView zoomScale="70" zoomScaleNormal="70" workbookViewId="0">
      <selection activeCell="E40" sqref="E40"/>
    </sheetView>
  </sheetViews>
  <sheetFormatPr baseColWidth="10" defaultRowHeight="15"/>
  <cols>
    <col min="2" max="2" width="8.28515625" customWidth="1"/>
    <col min="3" max="3" width="19.7109375" customWidth="1"/>
    <col min="6" max="6" width="17.140625" customWidth="1"/>
    <col min="9" max="9" width="16.7109375" customWidth="1"/>
    <col min="12" max="12" width="18.140625" customWidth="1"/>
    <col min="15" max="15" width="19" customWidth="1"/>
    <col min="18" max="18" width="19.140625" customWidth="1"/>
    <col min="21" max="21" width="19.85546875" customWidth="1"/>
    <col min="24" max="24" width="19.140625" customWidth="1"/>
    <col min="27" max="27" width="23.85546875" customWidth="1"/>
    <col min="30" max="30" width="20.42578125" customWidth="1"/>
    <col min="33" max="33" width="20.7109375" customWidth="1"/>
  </cols>
  <sheetData>
    <row r="4" spans="3:34" ht="15.75" thickBot="1">
      <c r="C4" s="386"/>
      <c r="D4" s="386"/>
    </row>
    <row r="5" spans="3:34">
      <c r="C5" s="580" t="s">
        <v>278</v>
      </c>
      <c r="D5" s="581"/>
      <c r="F5" s="408" t="s">
        <v>267</v>
      </c>
      <c r="G5" s="409"/>
      <c r="I5" s="408" t="s">
        <v>282</v>
      </c>
      <c r="J5" s="409"/>
      <c r="L5" s="408" t="s">
        <v>284</v>
      </c>
      <c r="M5" s="409"/>
      <c r="O5" s="408" t="s">
        <v>285</v>
      </c>
      <c r="P5" s="409"/>
      <c r="R5" s="408" t="s">
        <v>286</v>
      </c>
      <c r="S5" s="409"/>
      <c r="U5" s="408" t="s">
        <v>288</v>
      </c>
      <c r="V5" s="409"/>
      <c r="X5" s="408" t="s">
        <v>289</v>
      </c>
      <c r="Y5" s="409"/>
      <c r="AA5" s="408" t="s">
        <v>290</v>
      </c>
      <c r="AB5" s="409"/>
      <c r="AD5" s="408" t="s">
        <v>293</v>
      </c>
      <c r="AE5" s="409"/>
      <c r="AG5" s="408" t="s">
        <v>293</v>
      </c>
      <c r="AH5" s="409"/>
    </row>
    <row r="6" spans="3:34" ht="15.75" thickBot="1">
      <c r="C6" s="582"/>
      <c r="D6" s="583"/>
      <c r="F6" s="410"/>
      <c r="G6" s="411"/>
      <c r="I6" s="410"/>
      <c r="J6" s="411"/>
      <c r="L6" s="410"/>
      <c r="M6" s="411"/>
      <c r="O6" s="410"/>
      <c r="P6" s="411"/>
      <c r="R6" s="410"/>
      <c r="S6" s="411"/>
      <c r="U6" s="410"/>
      <c r="V6" s="411"/>
      <c r="X6" s="410"/>
      <c r="Y6" s="411"/>
      <c r="AA6" s="410"/>
      <c r="AB6" s="411"/>
      <c r="AD6" s="410"/>
      <c r="AE6" s="411"/>
      <c r="AG6" s="410"/>
      <c r="AH6" s="411"/>
    </row>
    <row r="7" spans="3:34" ht="15.75" thickBot="1">
      <c r="C7" s="387" t="s">
        <v>71</v>
      </c>
      <c r="D7" s="388"/>
      <c r="F7" s="387" t="s">
        <v>71</v>
      </c>
      <c r="G7" s="388"/>
      <c r="I7" s="387" t="s">
        <v>71</v>
      </c>
      <c r="J7" s="388"/>
      <c r="L7" s="387" t="s">
        <v>71</v>
      </c>
      <c r="M7" s="388"/>
      <c r="O7" s="387" t="s">
        <v>71</v>
      </c>
      <c r="P7" s="388"/>
      <c r="R7" s="387" t="s">
        <v>71</v>
      </c>
      <c r="S7" s="388"/>
      <c r="U7" s="387" t="s">
        <v>71</v>
      </c>
      <c r="V7" s="388"/>
      <c r="X7" s="387" t="s">
        <v>71</v>
      </c>
      <c r="Y7" s="388"/>
      <c r="AA7" s="387" t="s">
        <v>71</v>
      </c>
      <c r="AB7" s="388"/>
      <c r="AD7" s="387" t="s">
        <v>71</v>
      </c>
      <c r="AE7" s="388"/>
      <c r="AG7" s="387" t="s">
        <v>71</v>
      </c>
      <c r="AH7" s="388"/>
    </row>
    <row r="8" spans="3:34">
      <c r="C8" s="389">
        <v>609456</v>
      </c>
      <c r="D8" s="390">
        <v>4</v>
      </c>
      <c r="F8" s="389">
        <v>609456</v>
      </c>
      <c r="G8" s="390">
        <v>4</v>
      </c>
      <c r="I8" s="389">
        <v>609456</v>
      </c>
      <c r="J8" s="390">
        <v>4</v>
      </c>
      <c r="L8" s="389">
        <v>609456</v>
      </c>
      <c r="M8" s="390">
        <v>4</v>
      </c>
      <c r="O8" s="389">
        <v>609456</v>
      </c>
      <c r="P8" s="390">
        <v>4</v>
      </c>
      <c r="R8" s="389">
        <v>609456</v>
      </c>
      <c r="S8" s="390">
        <v>4</v>
      </c>
      <c r="U8" s="389">
        <v>609456</v>
      </c>
      <c r="V8" s="390">
        <v>4</v>
      </c>
      <c r="X8" s="389">
        <v>609456</v>
      </c>
      <c r="Y8" s="390">
        <v>4</v>
      </c>
      <c r="AA8" s="389">
        <v>609456</v>
      </c>
      <c r="AB8" s="390">
        <v>4</v>
      </c>
      <c r="AD8" s="389">
        <v>609456</v>
      </c>
      <c r="AE8" s="390">
        <v>4</v>
      </c>
      <c r="AG8" s="389">
        <v>609456</v>
      </c>
      <c r="AH8" s="390">
        <v>4</v>
      </c>
    </row>
    <row r="9" spans="3:34">
      <c r="C9" s="391" t="s">
        <v>6</v>
      </c>
      <c r="D9" s="392"/>
      <c r="F9" s="391" t="s">
        <v>6</v>
      </c>
      <c r="G9" s="392"/>
      <c r="I9" s="391" t="s">
        <v>6</v>
      </c>
      <c r="J9" s="392"/>
      <c r="L9" s="391" t="s">
        <v>6</v>
      </c>
      <c r="M9" s="392"/>
      <c r="O9" s="391" t="s">
        <v>6</v>
      </c>
      <c r="P9" s="392"/>
      <c r="R9" s="391" t="s">
        <v>6</v>
      </c>
      <c r="S9" s="392"/>
      <c r="U9" s="391" t="s">
        <v>6</v>
      </c>
      <c r="V9" s="392"/>
      <c r="X9" s="391" t="s">
        <v>6</v>
      </c>
      <c r="Y9" s="392"/>
      <c r="AA9" s="391" t="s">
        <v>6</v>
      </c>
      <c r="AB9" s="392"/>
      <c r="AD9" s="391" t="s">
        <v>6</v>
      </c>
      <c r="AE9" s="392"/>
      <c r="AG9" s="391" t="s">
        <v>6</v>
      </c>
      <c r="AH9" s="392"/>
    </row>
    <row r="10" spans="3:34">
      <c r="C10" s="391" t="s">
        <v>7</v>
      </c>
      <c r="D10" s="392"/>
      <c r="F10" s="391" t="s">
        <v>7</v>
      </c>
      <c r="G10" s="392"/>
      <c r="I10" s="391" t="s">
        <v>7</v>
      </c>
      <c r="J10" s="392"/>
      <c r="L10" s="391" t="s">
        <v>7</v>
      </c>
      <c r="M10" s="392"/>
      <c r="O10" s="391" t="s">
        <v>7</v>
      </c>
      <c r="P10" s="392"/>
      <c r="R10" s="391" t="s">
        <v>7</v>
      </c>
      <c r="S10" s="392"/>
      <c r="U10" s="391" t="s">
        <v>7</v>
      </c>
      <c r="V10" s="392"/>
      <c r="X10" s="391" t="s">
        <v>7</v>
      </c>
      <c r="Y10" s="392">
        <v>1</v>
      </c>
      <c r="AA10" s="391" t="s">
        <v>7</v>
      </c>
      <c r="AB10" s="392">
        <v>1</v>
      </c>
      <c r="AD10" s="391" t="s">
        <v>7</v>
      </c>
      <c r="AE10" s="392">
        <v>1</v>
      </c>
      <c r="AG10" s="391" t="s">
        <v>7</v>
      </c>
      <c r="AH10" s="392">
        <v>1</v>
      </c>
    </row>
    <row r="11" spans="3:34">
      <c r="C11" s="391" t="s">
        <v>8</v>
      </c>
      <c r="D11" s="392">
        <v>2</v>
      </c>
      <c r="F11" s="391" t="s">
        <v>8</v>
      </c>
      <c r="G11" s="392"/>
      <c r="I11" s="391" t="s">
        <v>8</v>
      </c>
      <c r="J11" s="392">
        <v>4</v>
      </c>
      <c r="L11" s="391" t="s">
        <v>8</v>
      </c>
      <c r="M11" s="392">
        <v>4</v>
      </c>
      <c r="O11" s="391" t="s">
        <v>8</v>
      </c>
      <c r="P11" s="392">
        <v>4</v>
      </c>
      <c r="R11" s="391" t="s">
        <v>8</v>
      </c>
      <c r="S11" s="392">
        <v>2</v>
      </c>
      <c r="U11" s="391" t="s">
        <v>8</v>
      </c>
      <c r="V11" s="392">
        <v>2</v>
      </c>
      <c r="X11" s="391" t="s">
        <v>8</v>
      </c>
      <c r="Y11" s="392">
        <v>4</v>
      </c>
      <c r="AA11" s="391" t="s">
        <v>8</v>
      </c>
      <c r="AB11" s="392">
        <v>4</v>
      </c>
      <c r="AD11" s="391" t="s">
        <v>8</v>
      </c>
      <c r="AE11" s="392">
        <v>4</v>
      </c>
      <c r="AG11" s="391" t="s">
        <v>8</v>
      </c>
      <c r="AH11" s="392">
        <v>4</v>
      </c>
    </row>
    <row r="12" spans="3:34">
      <c r="C12" s="391" t="s">
        <v>9</v>
      </c>
      <c r="D12" s="392"/>
      <c r="F12" s="391" t="s">
        <v>9</v>
      </c>
      <c r="G12" s="392"/>
      <c r="I12" s="391" t="s">
        <v>9</v>
      </c>
      <c r="J12" s="392"/>
      <c r="L12" s="391" t="s">
        <v>9</v>
      </c>
      <c r="M12" s="392"/>
      <c r="O12" s="391" t="s">
        <v>9</v>
      </c>
      <c r="P12" s="392">
        <v>8</v>
      </c>
      <c r="R12" s="391" t="s">
        <v>9</v>
      </c>
      <c r="S12" s="392">
        <v>8</v>
      </c>
      <c r="U12" s="391" t="s">
        <v>9</v>
      </c>
      <c r="V12" s="392">
        <v>8</v>
      </c>
      <c r="X12" s="391" t="s">
        <v>9</v>
      </c>
      <c r="Y12" s="392">
        <v>8</v>
      </c>
      <c r="AA12" s="391" t="s">
        <v>9</v>
      </c>
      <c r="AB12" s="392">
        <v>8</v>
      </c>
      <c r="AD12" s="391" t="s">
        <v>9</v>
      </c>
      <c r="AE12" s="392">
        <v>8</v>
      </c>
      <c r="AG12" s="391" t="s">
        <v>9</v>
      </c>
      <c r="AH12" s="392">
        <v>8</v>
      </c>
    </row>
    <row r="13" spans="3:34">
      <c r="C13" s="391" t="s">
        <v>10</v>
      </c>
      <c r="D13" s="392">
        <v>2</v>
      </c>
      <c r="F13" s="391" t="s">
        <v>10</v>
      </c>
      <c r="G13" s="392">
        <v>8</v>
      </c>
      <c r="I13" s="391" t="s">
        <v>10</v>
      </c>
      <c r="J13" s="392">
        <v>4</v>
      </c>
      <c r="L13" s="391" t="s">
        <v>10</v>
      </c>
      <c r="M13" s="392">
        <v>4</v>
      </c>
      <c r="O13" s="391" t="s">
        <v>10</v>
      </c>
      <c r="P13" s="392">
        <v>4</v>
      </c>
      <c r="R13" s="391" t="s">
        <v>10</v>
      </c>
      <c r="S13" s="392">
        <v>4</v>
      </c>
      <c r="U13" s="391" t="s">
        <v>10</v>
      </c>
      <c r="V13" s="392">
        <v>4</v>
      </c>
      <c r="X13" s="391" t="s">
        <v>10</v>
      </c>
      <c r="Y13" s="392">
        <v>7</v>
      </c>
      <c r="AA13" s="391" t="s">
        <v>10</v>
      </c>
      <c r="AB13" s="392">
        <v>7</v>
      </c>
      <c r="AD13" s="391" t="s">
        <v>10</v>
      </c>
      <c r="AE13" s="392">
        <v>7</v>
      </c>
      <c r="AG13" s="391" t="s">
        <v>10</v>
      </c>
      <c r="AH13" s="392">
        <v>7</v>
      </c>
    </row>
    <row r="14" spans="3:34">
      <c r="C14" s="391" t="s">
        <v>11</v>
      </c>
      <c r="D14" s="392">
        <v>8</v>
      </c>
      <c r="F14" s="391" t="s">
        <v>11</v>
      </c>
      <c r="G14" s="392">
        <v>4</v>
      </c>
      <c r="I14" s="391" t="s">
        <v>11</v>
      </c>
      <c r="J14" s="392">
        <v>8</v>
      </c>
      <c r="L14" s="391" t="s">
        <v>11</v>
      </c>
      <c r="M14" s="392">
        <v>8</v>
      </c>
      <c r="O14" s="391" t="s">
        <v>11</v>
      </c>
      <c r="P14" s="392">
        <v>8</v>
      </c>
      <c r="R14" s="391" t="s">
        <v>11</v>
      </c>
      <c r="S14" s="392">
        <v>8</v>
      </c>
      <c r="U14" s="391" t="s">
        <v>11</v>
      </c>
      <c r="V14" s="392">
        <v>8</v>
      </c>
      <c r="X14" s="391" t="s">
        <v>11</v>
      </c>
      <c r="Y14" s="392">
        <v>8</v>
      </c>
      <c r="AA14" s="391" t="s">
        <v>11</v>
      </c>
      <c r="AB14" s="392">
        <v>8</v>
      </c>
      <c r="AD14" s="391" t="s">
        <v>11</v>
      </c>
      <c r="AE14" s="392">
        <v>8</v>
      </c>
      <c r="AG14" s="391" t="s">
        <v>11</v>
      </c>
      <c r="AH14" s="392">
        <v>8</v>
      </c>
    </row>
    <row r="15" spans="3:34">
      <c r="C15" s="391" t="s">
        <v>12</v>
      </c>
      <c r="D15" s="392"/>
      <c r="F15" s="391" t="s">
        <v>12</v>
      </c>
      <c r="G15" s="392"/>
      <c r="I15" s="391" t="s">
        <v>12</v>
      </c>
      <c r="J15" s="392"/>
      <c r="L15" s="391" t="s">
        <v>12</v>
      </c>
      <c r="M15" s="392"/>
      <c r="O15" s="391" t="s">
        <v>12</v>
      </c>
      <c r="P15" s="392">
        <v>12</v>
      </c>
      <c r="R15" s="391" t="s">
        <v>12</v>
      </c>
      <c r="S15" s="392">
        <v>12</v>
      </c>
      <c r="U15" s="391" t="s">
        <v>12</v>
      </c>
      <c r="V15" s="392">
        <v>12</v>
      </c>
      <c r="X15" s="391" t="s">
        <v>12</v>
      </c>
      <c r="Y15" s="392">
        <v>12</v>
      </c>
      <c r="AA15" s="391" t="s">
        <v>12</v>
      </c>
      <c r="AB15" s="392">
        <v>12</v>
      </c>
      <c r="AD15" s="391" t="s">
        <v>12</v>
      </c>
      <c r="AE15" s="392">
        <v>12</v>
      </c>
      <c r="AG15" s="391" t="s">
        <v>12</v>
      </c>
      <c r="AH15" s="392">
        <v>12</v>
      </c>
    </row>
    <row r="16" spans="3:34">
      <c r="C16" s="391" t="s">
        <v>13</v>
      </c>
      <c r="D16" s="392">
        <v>8</v>
      </c>
      <c r="F16" s="391" t="s">
        <v>13</v>
      </c>
      <c r="G16" s="392">
        <v>12</v>
      </c>
      <c r="I16" s="391" t="s">
        <v>13</v>
      </c>
      <c r="J16" s="392">
        <v>12</v>
      </c>
      <c r="L16" s="391" t="s">
        <v>13</v>
      </c>
      <c r="M16" s="392">
        <v>10</v>
      </c>
      <c r="O16" s="391" t="s">
        <v>13</v>
      </c>
      <c r="P16" s="392">
        <v>4</v>
      </c>
      <c r="R16" s="391" t="s">
        <v>13</v>
      </c>
      <c r="S16" s="392">
        <v>8</v>
      </c>
      <c r="U16" s="391" t="s">
        <v>13</v>
      </c>
      <c r="V16" s="392">
        <v>8</v>
      </c>
      <c r="X16" s="391" t="s">
        <v>13</v>
      </c>
      <c r="Y16" s="392">
        <v>8</v>
      </c>
      <c r="AA16" s="391" t="s">
        <v>13</v>
      </c>
      <c r="AB16" s="392">
        <v>8</v>
      </c>
      <c r="AD16" s="391" t="s">
        <v>13</v>
      </c>
      <c r="AE16" s="392">
        <v>8</v>
      </c>
      <c r="AG16" s="391" t="s">
        <v>13</v>
      </c>
      <c r="AH16" s="392">
        <v>8</v>
      </c>
    </row>
    <row r="17" spans="3:34">
      <c r="C17" s="391" t="s">
        <v>91</v>
      </c>
      <c r="D17" s="392"/>
      <c r="F17" s="391" t="s">
        <v>91</v>
      </c>
      <c r="G17" s="392"/>
      <c r="I17" s="391" t="s">
        <v>91</v>
      </c>
      <c r="J17" s="392"/>
      <c r="L17" s="391" t="s">
        <v>91</v>
      </c>
      <c r="M17" s="392"/>
      <c r="O17" s="391" t="s">
        <v>91</v>
      </c>
      <c r="P17" s="392"/>
      <c r="R17" s="391" t="s">
        <v>91</v>
      </c>
      <c r="S17" s="392">
        <v>2</v>
      </c>
      <c r="U17" s="391" t="s">
        <v>91</v>
      </c>
      <c r="V17" s="392">
        <v>2</v>
      </c>
      <c r="X17" s="391" t="s">
        <v>91</v>
      </c>
      <c r="Y17" s="392">
        <v>2</v>
      </c>
      <c r="AA17" s="391" t="s">
        <v>91</v>
      </c>
      <c r="AB17" s="392">
        <v>2</v>
      </c>
      <c r="AD17" s="391" t="s">
        <v>91</v>
      </c>
      <c r="AE17" s="392">
        <v>2</v>
      </c>
      <c r="AG17" s="391" t="s">
        <v>91</v>
      </c>
      <c r="AH17" s="392">
        <v>2</v>
      </c>
    </row>
    <row r="18" spans="3:34">
      <c r="C18" s="391">
        <v>690901</v>
      </c>
      <c r="D18" s="392">
        <v>4</v>
      </c>
      <c r="F18" s="391">
        <v>690901</v>
      </c>
      <c r="G18" s="392">
        <v>8</v>
      </c>
      <c r="I18" s="391">
        <v>690901</v>
      </c>
      <c r="J18" s="392">
        <v>11</v>
      </c>
      <c r="L18" s="391">
        <v>690901</v>
      </c>
      <c r="M18" s="392">
        <v>11</v>
      </c>
      <c r="O18" s="391">
        <v>690901</v>
      </c>
      <c r="P18" s="392">
        <v>8</v>
      </c>
      <c r="R18" s="391">
        <v>690901</v>
      </c>
      <c r="S18" s="392">
        <v>6</v>
      </c>
      <c r="U18" s="391">
        <v>690901</v>
      </c>
      <c r="V18" s="392">
        <v>6</v>
      </c>
      <c r="X18" s="391">
        <v>690901</v>
      </c>
      <c r="Y18" s="392">
        <v>11</v>
      </c>
      <c r="AA18" s="391">
        <v>690901</v>
      </c>
      <c r="AB18" s="392">
        <v>11</v>
      </c>
      <c r="AD18" s="391">
        <v>690901</v>
      </c>
      <c r="AE18" s="392">
        <v>11</v>
      </c>
      <c r="AG18" s="391">
        <v>690901</v>
      </c>
      <c r="AH18" s="392">
        <v>11</v>
      </c>
    </row>
    <row r="19" spans="3:34">
      <c r="C19" s="391">
        <v>609594</v>
      </c>
      <c r="D19" s="392">
        <v>1</v>
      </c>
      <c r="F19" s="391">
        <v>609594</v>
      </c>
      <c r="G19" s="392">
        <v>1</v>
      </c>
      <c r="I19" s="391">
        <v>609594</v>
      </c>
      <c r="J19" s="392">
        <v>1</v>
      </c>
      <c r="L19" s="391">
        <v>609594</v>
      </c>
      <c r="M19" s="392">
        <v>1</v>
      </c>
      <c r="O19" s="391">
        <v>609594</v>
      </c>
      <c r="P19" s="392">
        <v>1</v>
      </c>
      <c r="R19" s="391">
        <v>609594</v>
      </c>
      <c r="S19" s="392">
        <v>2</v>
      </c>
      <c r="U19" s="391">
        <v>609594</v>
      </c>
      <c r="V19" s="392">
        <v>2</v>
      </c>
      <c r="X19" s="391">
        <v>609594</v>
      </c>
      <c r="Y19" s="392">
        <v>1</v>
      </c>
      <c r="AA19" s="391">
        <v>609594</v>
      </c>
      <c r="AB19" s="392">
        <v>1</v>
      </c>
      <c r="AD19" s="391">
        <v>609594</v>
      </c>
      <c r="AE19" s="392">
        <v>1</v>
      </c>
      <c r="AG19" s="391">
        <v>609594</v>
      </c>
      <c r="AH19" s="392">
        <v>1</v>
      </c>
    </row>
    <row r="20" spans="3:34" ht="15.75" thickBot="1">
      <c r="C20" s="393">
        <v>609593</v>
      </c>
      <c r="D20" s="394">
        <v>1</v>
      </c>
      <c r="F20" s="393">
        <v>609593</v>
      </c>
      <c r="G20" s="394"/>
      <c r="I20" s="393">
        <v>609593</v>
      </c>
      <c r="J20" s="394"/>
      <c r="L20" s="393">
        <v>609593</v>
      </c>
      <c r="M20" s="394"/>
      <c r="O20" s="393">
        <v>609593</v>
      </c>
      <c r="P20" s="394"/>
      <c r="R20" s="393">
        <v>609593</v>
      </c>
      <c r="S20" s="394"/>
      <c r="U20" s="393">
        <v>609593</v>
      </c>
      <c r="V20" s="394"/>
      <c r="X20" s="393">
        <v>609593</v>
      </c>
      <c r="Y20" s="394">
        <v>1</v>
      </c>
      <c r="AA20" s="393">
        <v>609593</v>
      </c>
      <c r="AB20" s="394">
        <v>1</v>
      </c>
      <c r="AD20" s="393">
        <v>609593</v>
      </c>
      <c r="AE20" s="394">
        <v>1</v>
      </c>
      <c r="AG20" s="393">
        <v>609593</v>
      </c>
      <c r="AH20" s="394">
        <v>1</v>
      </c>
    </row>
    <row r="21" spans="3:34" ht="15.75" thickBot="1">
      <c r="C21" s="395" t="s">
        <v>78</v>
      </c>
      <c r="D21" s="396"/>
      <c r="F21" s="395" t="s">
        <v>78</v>
      </c>
      <c r="G21" s="396"/>
      <c r="I21" s="395" t="s">
        <v>78</v>
      </c>
      <c r="J21" s="396"/>
      <c r="L21" s="395" t="s">
        <v>78</v>
      </c>
      <c r="M21" s="396"/>
      <c r="O21" s="395" t="s">
        <v>78</v>
      </c>
      <c r="P21" s="396"/>
      <c r="R21" s="395" t="s">
        <v>78</v>
      </c>
      <c r="S21" s="396"/>
      <c r="U21" s="395" t="s">
        <v>78</v>
      </c>
      <c r="V21" s="396"/>
      <c r="X21" s="395" t="s">
        <v>78</v>
      </c>
      <c r="Y21" s="396"/>
      <c r="AA21" s="395" t="s">
        <v>78</v>
      </c>
      <c r="AB21" s="396"/>
      <c r="AD21" s="395" t="s">
        <v>78</v>
      </c>
      <c r="AE21" s="396"/>
      <c r="AG21" s="395" t="s">
        <v>78</v>
      </c>
      <c r="AH21" s="396"/>
    </row>
    <row r="22" spans="3:34">
      <c r="C22" s="397" t="s">
        <v>21</v>
      </c>
      <c r="D22" s="398">
        <v>12</v>
      </c>
      <c r="F22" s="397" t="s">
        <v>98</v>
      </c>
      <c r="G22" s="398">
        <v>2</v>
      </c>
      <c r="I22" s="397" t="s">
        <v>98</v>
      </c>
      <c r="J22" s="398">
        <v>2</v>
      </c>
      <c r="L22" s="397" t="s">
        <v>98</v>
      </c>
      <c r="M22" s="398">
        <v>2</v>
      </c>
      <c r="O22" s="397" t="s">
        <v>98</v>
      </c>
      <c r="P22" s="398">
        <v>2</v>
      </c>
      <c r="R22" s="397" t="s">
        <v>287</v>
      </c>
      <c r="S22" s="398">
        <v>1</v>
      </c>
      <c r="U22" s="397" t="s">
        <v>287</v>
      </c>
      <c r="V22" s="398">
        <v>1</v>
      </c>
      <c r="X22" s="397"/>
      <c r="Y22" s="398"/>
      <c r="AA22" s="397" t="s">
        <v>291</v>
      </c>
      <c r="AB22" s="398">
        <v>7</v>
      </c>
      <c r="AD22" s="397"/>
      <c r="AE22" s="398"/>
      <c r="AG22" s="397"/>
      <c r="AH22" s="398"/>
    </row>
    <row r="23" spans="3:34">
      <c r="C23" s="393" t="s">
        <v>131</v>
      </c>
      <c r="D23" s="394">
        <v>4</v>
      </c>
      <c r="F23" s="393"/>
      <c r="G23" s="394"/>
      <c r="I23" s="393" t="s">
        <v>97</v>
      </c>
      <c r="J23" s="394">
        <v>8</v>
      </c>
      <c r="L23" s="393" t="s">
        <v>97</v>
      </c>
      <c r="M23" s="394">
        <v>8</v>
      </c>
      <c r="O23" s="393" t="s">
        <v>97</v>
      </c>
      <c r="P23" s="394">
        <v>8</v>
      </c>
      <c r="R23" s="393" t="s">
        <v>97</v>
      </c>
      <c r="S23" s="394">
        <v>6</v>
      </c>
      <c r="U23" s="393" t="s">
        <v>97</v>
      </c>
      <c r="V23" s="394">
        <v>6</v>
      </c>
      <c r="X23" s="393" t="s">
        <v>97</v>
      </c>
      <c r="Y23" s="394">
        <v>11</v>
      </c>
      <c r="AA23" s="393" t="s">
        <v>97</v>
      </c>
      <c r="AB23" s="394">
        <v>11</v>
      </c>
      <c r="AD23" s="393"/>
      <c r="AE23" s="394"/>
      <c r="AG23" s="393" t="s">
        <v>97</v>
      </c>
      <c r="AH23" s="394">
        <v>11</v>
      </c>
    </row>
    <row r="24" spans="3:34">
      <c r="C24" s="393" t="s">
        <v>61</v>
      </c>
      <c r="D24" s="394">
        <v>4</v>
      </c>
      <c r="F24" s="393" t="s">
        <v>280</v>
      </c>
      <c r="G24" s="394">
        <v>4</v>
      </c>
      <c r="I24" s="393" t="s">
        <v>21</v>
      </c>
      <c r="J24" s="394">
        <v>12</v>
      </c>
      <c r="L24" s="393" t="s">
        <v>21</v>
      </c>
      <c r="M24" s="394">
        <v>12</v>
      </c>
      <c r="O24" s="393" t="s">
        <v>21</v>
      </c>
      <c r="P24" s="394">
        <v>12</v>
      </c>
      <c r="R24" s="393" t="s">
        <v>132</v>
      </c>
      <c r="S24" s="394">
        <v>12</v>
      </c>
      <c r="U24" s="393" t="s">
        <v>132</v>
      </c>
      <c r="V24" s="394">
        <v>12</v>
      </c>
      <c r="X24" s="393" t="s">
        <v>22</v>
      </c>
      <c r="Y24" s="394">
        <v>1</v>
      </c>
      <c r="AA24" s="393" t="s">
        <v>22</v>
      </c>
      <c r="AB24" s="394">
        <v>2</v>
      </c>
      <c r="AD24" s="393"/>
      <c r="AE24" s="394"/>
      <c r="AG24" s="393" t="s">
        <v>22</v>
      </c>
      <c r="AH24" s="394">
        <v>2</v>
      </c>
    </row>
    <row r="25" spans="3:34">
      <c r="C25" s="399">
        <v>609637</v>
      </c>
      <c r="D25" s="392">
        <v>1</v>
      </c>
      <c r="F25" s="399">
        <v>609637</v>
      </c>
      <c r="G25" s="392">
        <v>1</v>
      </c>
      <c r="I25" s="399">
        <v>609637</v>
      </c>
      <c r="J25" s="392">
        <v>1</v>
      </c>
      <c r="L25" s="399">
        <v>609637</v>
      </c>
      <c r="M25" s="392">
        <v>1</v>
      </c>
      <c r="O25" s="399">
        <v>609637</v>
      </c>
      <c r="P25" s="392">
        <v>1</v>
      </c>
      <c r="R25" s="399">
        <v>609637</v>
      </c>
      <c r="S25" s="392">
        <v>1</v>
      </c>
      <c r="U25" s="399">
        <v>609637</v>
      </c>
      <c r="V25" s="392">
        <v>1</v>
      </c>
      <c r="X25" s="399"/>
      <c r="Y25" s="392"/>
      <c r="AA25" s="399">
        <v>800218</v>
      </c>
      <c r="AB25" s="392">
        <v>2</v>
      </c>
      <c r="AD25" s="399"/>
      <c r="AE25" s="392"/>
      <c r="AG25" s="399"/>
      <c r="AH25" s="392"/>
    </row>
    <row r="26" spans="3:34">
      <c r="C26" s="399" t="s">
        <v>277</v>
      </c>
      <c r="D26" s="392"/>
      <c r="F26" s="399"/>
      <c r="G26" s="392"/>
      <c r="I26" s="399" t="s">
        <v>86</v>
      </c>
      <c r="J26" s="392">
        <v>1</v>
      </c>
      <c r="L26" s="399" t="s">
        <v>86</v>
      </c>
      <c r="M26" s="392">
        <v>1</v>
      </c>
      <c r="O26" s="399"/>
      <c r="P26" s="392"/>
      <c r="R26" s="399" t="s">
        <v>59</v>
      </c>
      <c r="S26" s="392">
        <v>4</v>
      </c>
      <c r="U26" s="399" t="s">
        <v>59</v>
      </c>
      <c r="V26" s="392">
        <v>4</v>
      </c>
      <c r="X26" s="399" t="s">
        <v>59</v>
      </c>
      <c r="Y26" s="392">
        <v>4</v>
      </c>
      <c r="AA26" s="399" t="s">
        <v>59</v>
      </c>
      <c r="AB26" s="392">
        <v>4</v>
      </c>
      <c r="AD26" s="399" t="s">
        <v>59</v>
      </c>
      <c r="AE26" s="392">
        <v>4</v>
      </c>
      <c r="AG26" s="399" t="s">
        <v>59</v>
      </c>
      <c r="AH26" s="392">
        <v>4</v>
      </c>
    </row>
    <row r="27" spans="3:34">
      <c r="C27" s="399" t="s">
        <v>279</v>
      </c>
      <c r="D27" s="392">
        <v>2</v>
      </c>
      <c r="F27" s="399" t="s">
        <v>277</v>
      </c>
      <c r="G27" s="392">
        <v>4</v>
      </c>
      <c r="I27" s="399" t="s">
        <v>128</v>
      </c>
      <c r="J27" s="392">
        <v>1</v>
      </c>
      <c r="L27" s="399" t="s">
        <v>128</v>
      </c>
      <c r="M27" s="392">
        <v>1</v>
      </c>
      <c r="O27" s="399"/>
      <c r="P27" s="392"/>
      <c r="R27" s="399" t="s">
        <v>22</v>
      </c>
      <c r="S27" s="392">
        <v>1</v>
      </c>
      <c r="U27" s="399" t="s">
        <v>22</v>
      </c>
      <c r="V27" s="392">
        <v>1</v>
      </c>
      <c r="X27" s="399"/>
      <c r="Y27" s="392"/>
      <c r="AA27" s="399">
        <v>609513</v>
      </c>
      <c r="AB27" s="392">
        <v>1</v>
      </c>
      <c r="AD27" s="399"/>
      <c r="AE27" s="392"/>
      <c r="AG27" s="399">
        <v>609513</v>
      </c>
      <c r="AH27" s="392">
        <v>1</v>
      </c>
    </row>
    <row r="28" spans="3:34">
      <c r="C28" s="399"/>
      <c r="D28" s="392"/>
      <c r="F28" s="399" t="s">
        <v>281</v>
      </c>
      <c r="G28" s="392">
        <v>4</v>
      </c>
      <c r="I28" s="399"/>
      <c r="J28" s="392"/>
      <c r="L28" s="399"/>
      <c r="M28" s="392"/>
      <c r="O28" s="399"/>
      <c r="P28" s="392"/>
      <c r="R28" s="399" t="s">
        <v>21</v>
      </c>
      <c r="S28" s="392">
        <v>8</v>
      </c>
      <c r="U28" s="399" t="s">
        <v>21</v>
      </c>
      <c r="V28" s="392">
        <v>8</v>
      </c>
      <c r="X28" s="399" t="s">
        <v>21</v>
      </c>
      <c r="Y28" s="392">
        <v>12</v>
      </c>
      <c r="AA28" s="399" t="s">
        <v>21</v>
      </c>
      <c r="AB28" s="392">
        <v>8</v>
      </c>
      <c r="AD28" s="399" t="s">
        <v>21</v>
      </c>
      <c r="AE28" s="392">
        <v>8</v>
      </c>
      <c r="AG28" s="399" t="s">
        <v>21</v>
      </c>
      <c r="AH28" s="392">
        <v>8</v>
      </c>
    </row>
    <row r="29" spans="3:34" ht="15.75" thickBot="1">
      <c r="C29" s="400"/>
      <c r="D29" s="401"/>
      <c r="F29" s="400"/>
      <c r="G29" s="401"/>
      <c r="I29" s="400"/>
      <c r="J29" s="401"/>
      <c r="L29" s="400"/>
      <c r="M29" s="401"/>
      <c r="O29" s="400"/>
      <c r="P29" s="401"/>
      <c r="R29" s="400"/>
      <c r="S29" s="401"/>
      <c r="U29" s="400"/>
      <c r="V29" s="401"/>
      <c r="X29" s="400"/>
      <c r="Y29" s="401"/>
      <c r="AA29" s="400" t="s">
        <v>86</v>
      </c>
      <c r="AB29" s="401">
        <v>1</v>
      </c>
      <c r="AD29" s="400" t="s">
        <v>292</v>
      </c>
      <c r="AE29" s="401">
        <v>1</v>
      </c>
      <c r="AG29" s="400"/>
      <c r="AH29" s="401"/>
    </row>
    <row r="30" spans="3:34" ht="15.75" thickBot="1">
      <c r="C30" s="402" t="s">
        <v>70</v>
      </c>
      <c r="D30" s="403"/>
      <c r="F30" s="402" t="s">
        <v>70</v>
      </c>
      <c r="G30" s="403"/>
      <c r="I30" s="402" t="s">
        <v>70</v>
      </c>
      <c r="J30" s="403"/>
      <c r="L30" s="402" t="s">
        <v>70</v>
      </c>
      <c r="M30" s="403"/>
      <c r="O30" s="402" t="s">
        <v>70</v>
      </c>
      <c r="P30" s="403"/>
      <c r="R30" s="402" t="s">
        <v>70</v>
      </c>
      <c r="S30" s="403"/>
      <c r="U30" s="402" t="s">
        <v>70</v>
      </c>
      <c r="V30" s="403"/>
      <c r="X30" s="402" t="s">
        <v>70</v>
      </c>
      <c r="Y30" s="403"/>
      <c r="AA30" s="402" t="s">
        <v>70</v>
      </c>
      <c r="AB30" s="403"/>
      <c r="AD30" s="402" t="s">
        <v>70</v>
      </c>
      <c r="AE30" s="403"/>
      <c r="AG30" s="402" t="s">
        <v>70</v>
      </c>
      <c r="AH30" s="403"/>
    </row>
    <row r="31" spans="3:34">
      <c r="C31" s="404" t="s">
        <v>15</v>
      </c>
      <c r="D31" s="390">
        <v>3</v>
      </c>
      <c r="F31" s="404" t="s">
        <v>15</v>
      </c>
      <c r="G31" s="390">
        <v>2</v>
      </c>
      <c r="I31" s="404" t="s">
        <v>15</v>
      </c>
      <c r="J31" s="390">
        <v>2</v>
      </c>
      <c r="L31" s="404" t="s">
        <v>15</v>
      </c>
      <c r="M31" s="390">
        <v>2</v>
      </c>
      <c r="O31" s="404" t="s">
        <v>15</v>
      </c>
      <c r="P31" s="390">
        <v>2</v>
      </c>
      <c r="R31" s="404" t="s">
        <v>15</v>
      </c>
      <c r="S31" s="390">
        <v>3</v>
      </c>
      <c r="U31" s="404" t="s">
        <v>15</v>
      </c>
      <c r="V31" s="390">
        <v>3</v>
      </c>
      <c r="X31" s="404" t="s">
        <v>15</v>
      </c>
      <c r="Y31" s="390"/>
      <c r="AA31" s="404" t="s">
        <v>15</v>
      </c>
      <c r="AB31" s="390">
        <v>2</v>
      </c>
      <c r="AD31" s="404" t="s">
        <v>15</v>
      </c>
      <c r="AE31" s="390">
        <v>2</v>
      </c>
      <c r="AG31" s="404" t="s">
        <v>15</v>
      </c>
      <c r="AH31" s="390">
        <v>2</v>
      </c>
    </row>
    <row r="32" spans="3:34">
      <c r="C32" s="399" t="s">
        <v>16</v>
      </c>
      <c r="D32" s="392">
        <v>2</v>
      </c>
      <c r="F32" s="399" t="s">
        <v>16</v>
      </c>
      <c r="G32" s="392">
        <v>2</v>
      </c>
      <c r="I32" s="399" t="s">
        <v>16</v>
      </c>
      <c r="J32" s="392">
        <v>2</v>
      </c>
      <c r="L32" s="399" t="s">
        <v>16</v>
      </c>
      <c r="M32" s="392">
        <v>2</v>
      </c>
      <c r="O32" s="399" t="s">
        <v>16</v>
      </c>
      <c r="P32" s="392">
        <v>2</v>
      </c>
      <c r="R32" s="399" t="s">
        <v>16</v>
      </c>
      <c r="S32" s="392">
        <v>1</v>
      </c>
      <c r="U32" s="399" t="s">
        <v>16</v>
      </c>
      <c r="V32" s="392">
        <v>1</v>
      </c>
      <c r="X32" s="399" t="s">
        <v>16</v>
      </c>
      <c r="Y32" s="392"/>
      <c r="AA32" s="399" t="s">
        <v>16</v>
      </c>
      <c r="AB32" s="392">
        <v>2</v>
      </c>
      <c r="AD32" s="399" t="s">
        <v>16</v>
      </c>
      <c r="AE32" s="392">
        <v>2</v>
      </c>
      <c r="AG32" s="399" t="s">
        <v>16</v>
      </c>
      <c r="AH32" s="392">
        <v>2</v>
      </c>
    </row>
    <row r="33" spans="3:34" ht="15.75" thickBot="1">
      <c r="C33" s="400" t="s">
        <v>17</v>
      </c>
      <c r="D33" s="392">
        <v>2</v>
      </c>
      <c r="F33" s="400" t="s">
        <v>17</v>
      </c>
      <c r="G33" s="392">
        <v>2</v>
      </c>
      <c r="I33" s="400" t="s">
        <v>17</v>
      </c>
      <c r="J33" s="392">
        <v>2</v>
      </c>
      <c r="L33" s="400" t="s">
        <v>17</v>
      </c>
      <c r="M33" s="392">
        <v>2</v>
      </c>
      <c r="O33" s="400" t="s">
        <v>17</v>
      </c>
      <c r="P33" s="392">
        <v>2</v>
      </c>
      <c r="R33" s="400" t="s">
        <v>17</v>
      </c>
      <c r="S33" s="392">
        <v>1</v>
      </c>
      <c r="U33" s="400" t="s">
        <v>17</v>
      </c>
      <c r="V33" s="392">
        <v>1</v>
      </c>
      <c r="X33" s="400" t="s">
        <v>17</v>
      </c>
      <c r="Y33" s="392">
        <v>1</v>
      </c>
      <c r="AA33" s="400" t="s">
        <v>17</v>
      </c>
      <c r="AB33" s="392">
        <v>2</v>
      </c>
      <c r="AD33" s="400" t="s">
        <v>17</v>
      </c>
      <c r="AE33" s="392">
        <v>1</v>
      </c>
      <c r="AG33" s="400" t="s">
        <v>17</v>
      </c>
      <c r="AH33" s="392">
        <v>1</v>
      </c>
    </row>
    <row r="34" spans="3:34" ht="15.75" thickBot="1">
      <c r="C34" s="405" t="s">
        <v>96</v>
      </c>
      <c r="D34" s="406"/>
      <c r="F34" s="405" t="s">
        <v>96</v>
      </c>
      <c r="G34" s="406"/>
      <c r="I34" s="405" t="s">
        <v>96</v>
      </c>
      <c r="J34" s="406"/>
      <c r="L34" s="405" t="s">
        <v>96</v>
      </c>
      <c r="M34" s="406"/>
      <c r="O34" s="405" t="s">
        <v>96</v>
      </c>
      <c r="P34" s="406"/>
      <c r="R34" s="405" t="s">
        <v>96</v>
      </c>
      <c r="S34" s="406"/>
      <c r="U34" s="405" t="s">
        <v>96</v>
      </c>
      <c r="V34" s="406"/>
      <c r="X34" s="405" t="s">
        <v>96</v>
      </c>
      <c r="Y34" s="406"/>
      <c r="AA34" s="405" t="s">
        <v>96</v>
      </c>
      <c r="AB34" s="406"/>
      <c r="AD34" s="405" t="s">
        <v>96</v>
      </c>
      <c r="AE34" s="406"/>
      <c r="AG34" s="405" t="s">
        <v>96</v>
      </c>
      <c r="AH34" s="406"/>
    </row>
    <row r="35" spans="3:34">
      <c r="C35" s="407"/>
      <c r="D35" s="390"/>
      <c r="F35" s="407" t="s">
        <v>80</v>
      </c>
      <c r="G35" s="390">
        <v>1</v>
      </c>
      <c r="I35" s="407" t="s">
        <v>80</v>
      </c>
      <c r="J35" s="390">
        <v>1</v>
      </c>
      <c r="L35" s="407" t="s">
        <v>80</v>
      </c>
      <c r="M35" s="390">
        <v>1</v>
      </c>
      <c r="O35" s="407" t="s">
        <v>80</v>
      </c>
      <c r="P35" s="390">
        <v>1</v>
      </c>
      <c r="R35" s="407"/>
      <c r="S35" s="390"/>
      <c r="U35" s="407"/>
      <c r="V35" s="390"/>
      <c r="X35" s="407" t="s">
        <v>79</v>
      </c>
      <c r="Y35" s="390">
        <v>2</v>
      </c>
      <c r="AA35" s="407" t="s">
        <v>128</v>
      </c>
      <c r="AB35" s="390">
        <v>1</v>
      </c>
      <c r="AD35" s="407"/>
      <c r="AE35" s="390"/>
      <c r="AG35" s="407"/>
      <c r="AH35" s="390"/>
    </row>
    <row r="36" spans="3:34">
      <c r="C36" s="399"/>
      <c r="D36" s="392"/>
      <c r="F36" s="399"/>
      <c r="G36" s="392"/>
      <c r="I36" s="399" t="s">
        <v>7</v>
      </c>
      <c r="J36" s="392">
        <v>1</v>
      </c>
      <c r="L36" s="399" t="s">
        <v>7</v>
      </c>
      <c r="M36" s="392">
        <v>1</v>
      </c>
      <c r="O36" s="399" t="s">
        <v>7</v>
      </c>
      <c r="P36" s="392">
        <v>1</v>
      </c>
      <c r="R36" s="399"/>
      <c r="S36" s="392"/>
      <c r="U36" s="399"/>
      <c r="V36" s="392"/>
      <c r="X36" s="399" t="s">
        <v>80</v>
      </c>
      <c r="Y36" s="392">
        <v>1</v>
      </c>
      <c r="AA36" s="399"/>
      <c r="AB36" s="392"/>
      <c r="AD36" s="399"/>
      <c r="AE36" s="392"/>
      <c r="AG36" s="399"/>
      <c r="AH36" s="392"/>
    </row>
    <row r="37" spans="3:34">
      <c r="C37" s="399"/>
      <c r="D37" s="392"/>
      <c r="F37" s="399"/>
      <c r="G37" s="392"/>
      <c r="I37" s="399" t="s">
        <v>283</v>
      </c>
      <c r="J37" s="392">
        <v>1</v>
      </c>
      <c r="L37" s="399" t="s">
        <v>283</v>
      </c>
      <c r="M37" s="392">
        <v>1</v>
      </c>
      <c r="O37" s="399" t="s">
        <v>283</v>
      </c>
      <c r="P37" s="392">
        <v>1</v>
      </c>
      <c r="R37" s="399"/>
      <c r="S37" s="392"/>
      <c r="U37" s="399"/>
      <c r="V37" s="392"/>
      <c r="X37" s="399"/>
      <c r="Y37" s="392"/>
      <c r="AA37" s="399"/>
      <c r="AB37" s="392"/>
      <c r="AD37" s="399"/>
      <c r="AE37" s="392"/>
      <c r="AG37" s="399"/>
      <c r="AH37" s="392"/>
    </row>
    <row r="38" spans="3:34">
      <c r="C38" s="399"/>
      <c r="D38" s="392"/>
      <c r="F38" s="399"/>
      <c r="G38" s="392"/>
      <c r="I38" s="399"/>
      <c r="J38" s="392"/>
      <c r="L38" s="399"/>
      <c r="M38" s="392"/>
      <c r="O38" s="399"/>
      <c r="P38" s="392"/>
      <c r="R38" s="399"/>
      <c r="S38" s="392"/>
      <c r="U38" s="399"/>
      <c r="V38" s="392"/>
      <c r="X38" s="399"/>
      <c r="Y38" s="392"/>
      <c r="AA38" s="399"/>
      <c r="AB38" s="392"/>
      <c r="AD38" s="399"/>
      <c r="AE38" s="392"/>
      <c r="AG38" s="399"/>
      <c r="AH38" s="392"/>
    </row>
    <row r="39" spans="3:34">
      <c r="C39" s="399"/>
      <c r="D39" s="392"/>
      <c r="F39" s="399"/>
      <c r="G39" s="392"/>
      <c r="I39" s="399"/>
      <c r="J39" s="392"/>
      <c r="L39" s="399"/>
      <c r="M39" s="392"/>
      <c r="O39" s="399"/>
      <c r="P39" s="392"/>
      <c r="R39" s="399"/>
      <c r="S39" s="392"/>
      <c r="U39" s="399"/>
      <c r="V39" s="392"/>
      <c r="X39" s="399"/>
      <c r="Y39" s="392"/>
      <c r="AA39" s="399"/>
      <c r="AB39" s="392"/>
      <c r="AD39" s="399"/>
      <c r="AE39" s="392"/>
      <c r="AG39" s="399"/>
      <c r="AH39" s="392"/>
    </row>
    <row r="40" spans="3:34">
      <c r="C40" s="399"/>
      <c r="D40" s="392"/>
      <c r="F40" s="399"/>
      <c r="G40" s="392"/>
      <c r="I40" s="399"/>
      <c r="J40" s="392"/>
      <c r="L40" s="399"/>
      <c r="M40" s="392"/>
      <c r="O40" s="399"/>
      <c r="P40" s="392"/>
      <c r="R40" s="399"/>
      <c r="S40" s="392"/>
      <c r="U40" s="399"/>
      <c r="V40" s="392"/>
      <c r="X40" s="399"/>
      <c r="Y40" s="392"/>
      <c r="AA40" s="399"/>
      <c r="AB40" s="392"/>
      <c r="AD40" s="399"/>
      <c r="AE40" s="392"/>
      <c r="AG40" s="399"/>
      <c r="AH40" s="392"/>
    </row>
    <row r="41" spans="3:34">
      <c r="C41" s="399"/>
      <c r="D41" s="392"/>
      <c r="F41" s="399"/>
      <c r="G41" s="392"/>
      <c r="I41" s="399"/>
      <c r="J41" s="392"/>
      <c r="L41" s="399"/>
      <c r="M41" s="392"/>
      <c r="O41" s="399"/>
      <c r="P41" s="392"/>
      <c r="R41" s="399"/>
      <c r="S41" s="392"/>
      <c r="U41" s="399"/>
      <c r="V41" s="392"/>
      <c r="X41" s="399"/>
      <c r="Y41" s="392"/>
      <c r="AA41" s="399"/>
      <c r="AB41" s="392"/>
      <c r="AD41" s="399"/>
      <c r="AE41" s="392"/>
      <c r="AG41" s="399"/>
      <c r="AH41" s="392"/>
    </row>
    <row r="42" spans="3:34">
      <c r="C42" s="399"/>
      <c r="D42" s="392"/>
      <c r="F42" s="399"/>
      <c r="G42" s="392"/>
      <c r="I42" s="399"/>
      <c r="J42" s="392"/>
      <c r="L42" s="399"/>
      <c r="M42" s="392"/>
      <c r="O42" s="399"/>
      <c r="P42" s="392"/>
      <c r="R42" s="399"/>
      <c r="S42" s="392"/>
      <c r="U42" s="399"/>
      <c r="V42" s="392"/>
      <c r="X42" s="399"/>
      <c r="Y42" s="392"/>
      <c r="AA42" s="399"/>
      <c r="AB42" s="392"/>
      <c r="AD42" s="399"/>
      <c r="AE42" s="392"/>
      <c r="AG42" s="399"/>
      <c r="AH42" s="392"/>
    </row>
    <row r="43" spans="3:34">
      <c r="C43" s="399"/>
      <c r="D43" s="392"/>
      <c r="F43" s="399"/>
      <c r="G43" s="392"/>
      <c r="I43" s="399"/>
      <c r="J43" s="392"/>
      <c r="L43" s="399"/>
      <c r="M43" s="392"/>
      <c r="O43" s="399"/>
      <c r="P43" s="392"/>
      <c r="R43" s="399"/>
      <c r="S43" s="392"/>
      <c r="U43" s="399"/>
      <c r="V43" s="392"/>
      <c r="X43" s="399"/>
      <c r="Y43" s="392"/>
      <c r="AA43" s="399"/>
      <c r="AB43" s="392"/>
      <c r="AD43" s="399"/>
      <c r="AE43" s="392"/>
      <c r="AG43" s="399"/>
      <c r="AH43" s="392"/>
    </row>
    <row r="44" spans="3:34">
      <c r="C44" s="9"/>
      <c r="D44" s="361"/>
      <c r="F44" s="9"/>
      <c r="G44" s="361"/>
      <c r="I44" s="9"/>
      <c r="J44" s="364"/>
      <c r="L44" s="9"/>
      <c r="M44" s="364"/>
      <c r="O44" s="9"/>
      <c r="P44" s="364"/>
      <c r="R44" s="9"/>
      <c r="S44" s="364"/>
      <c r="U44" s="9"/>
      <c r="V44" s="364"/>
      <c r="X44" s="9"/>
      <c r="Y44" s="364"/>
      <c r="AA44" s="9"/>
      <c r="AB44" s="364"/>
      <c r="AD44" s="9"/>
      <c r="AE44" s="364"/>
      <c r="AG44" s="9"/>
      <c r="AH44" s="364"/>
    </row>
    <row r="45" spans="3:34">
      <c r="C45" s="10"/>
      <c r="D45" s="363"/>
      <c r="F45" s="10"/>
      <c r="G45" s="363"/>
      <c r="I45" s="10"/>
      <c r="J45" s="365"/>
      <c r="L45" s="10"/>
      <c r="M45" s="365"/>
      <c r="O45" s="10"/>
      <c r="P45" s="365"/>
      <c r="R45" s="10"/>
      <c r="S45" s="365"/>
      <c r="U45" s="10"/>
      <c r="V45" s="365"/>
      <c r="X45" s="10"/>
      <c r="Y45" s="365"/>
      <c r="AA45" s="10"/>
      <c r="AB45" s="365"/>
      <c r="AD45" s="10"/>
      <c r="AE45" s="365"/>
      <c r="AG45" s="10"/>
      <c r="AH45" s="365"/>
    </row>
    <row r="46" spans="3:34">
      <c r="C46" s="10"/>
      <c r="D46" s="363"/>
      <c r="F46" s="10"/>
      <c r="G46" s="363"/>
      <c r="I46" s="10"/>
      <c r="J46" s="365"/>
      <c r="L46" s="10"/>
      <c r="M46" s="365"/>
      <c r="O46" s="10"/>
      <c r="P46" s="365"/>
      <c r="R46" s="10"/>
      <c r="S46" s="365"/>
      <c r="U46" s="10"/>
      <c r="V46" s="365"/>
      <c r="X46" s="10"/>
      <c r="Y46" s="365"/>
      <c r="AA46" s="10"/>
      <c r="AB46" s="365"/>
      <c r="AD46" s="10"/>
      <c r="AE46" s="365"/>
      <c r="AG46" s="10"/>
      <c r="AH46" s="365"/>
    </row>
    <row r="47" spans="3:34">
      <c r="C47" s="10"/>
      <c r="D47" s="363"/>
      <c r="F47" s="10"/>
      <c r="G47" s="363"/>
      <c r="I47" s="10"/>
      <c r="J47" s="365"/>
      <c r="L47" s="10"/>
      <c r="M47" s="365"/>
      <c r="O47" s="10"/>
      <c r="P47" s="365"/>
      <c r="R47" s="10"/>
      <c r="S47" s="365"/>
      <c r="U47" s="10"/>
      <c r="V47" s="365"/>
      <c r="X47" s="10"/>
      <c r="Y47" s="365"/>
      <c r="AA47" s="10"/>
      <c r="AB47" s="365"/>
      <c r="AD47" s="10"/>
      <c r="AE47" s="365"/>
      <c r="AG47" s="10"/>
      <c r="AH47" s="365"/>
    </row>
    <row r="48" spans="3:34">
      <c r="C48" s="10"/>
      <c r="D48" s="363"/>
      <c r="F48" s="10"/>
      <c r="G48" s="363"/>
      <c r="I48" s="10"/>
      <c r="J48" s="365"/>
      <c r="L48" s="10"/>
      <c r="M48" s="365"/>
      <c r="O48" s="10"/>
      <c r="P48" s="365"/>
      <c r="R48" s="10"/>
      <c r="S48" s="365"/>
      <c r="U48" s="10"/>
      <c r="V48" s="365"/>
      <c r="X48" s="10"/>
      <c r="Y48" s="365"/>
      <c r="AA48" s="10"/>
      <c r="AB48" s="365"/>
      <c r="AD48" s="10"/>
      <c r="AE48" s="365"/>
      <c r="AG48" s="10"/>
      <c r="AH48" s="365"/>
    </row>
    <row r="49" spans="3:34">
      <c r="C49" s="10"/>
      <c r="D49" s="363"/>
      <c r="F49" s="10"/>
      <c r="G49" s="363"/>
      <c r="I49" s="10"/>
      <c r="J49" s="365"/>
      <c r="L49" s="10"/>
      <c r="M49" s="365"/>
      <c r="O49" s="10"/>
      <c r="P49" s="365"/>
      <c r="R49" s="10"/>
      <c r="S49" s="365"/>
      <c r="U49" s="10"/>
      <c r="V49" s="365"/>
      <c r="X49" s="10"/>
      <c r="Y49" s="365"/>
      <c r="AA49" s="10"/>
      <c r="AB49" s="365"/>
      <c r="AD49" s="10"/>
      <c r="AE49" s="365"/>
      <c r="AG49" s="10"/>
      <c r="AH49" s="365"/>
    </row>
    <row r="50" spans="3:34">
      <c r="C50" s="10"/>
      <c r="D50" s="363"/>
      <c r="F50" s="10"/>
      <c r="G50" s="363"/>
      <c r="I50" s="10"/>
      <c r="J50" s="365"/>
      <c r="L50" s="10"/>
      <c r="M50" s="365"/>
      <c r="O50" s="10"/>
      <c r="P50" s="365"/>
      <c r="R50" s="10"/>
      <c r="S50" s="365"/>
      <c r="U50" s="10"/>
      <c r="V50" s="365"/>
      <c r="X50" s="10"/>
      <c r="Y50" s="365"/>
      <c r="AA50" s="10"/>
      <c r="AB50" s="365"/>
      <c r="AD50" s="10"/>
      <c r="AE50" s="365"/>
      <c r="AG50" s="10"/>
      <c r="AH50" s="365"/>
    </row>
    <row r="51" spans="3:34">
      <c r="C51" s="10"/>
      <c r="D51" s="363"/>
      <c r="F51" s="10"/>
      <c r="G51" s="363"/>
      <c r="I51" s="10"/>
      <c r="J51" s="365"/>
      <c r="L51" s="10"/>
      <c r="M51" s="365"/>
      <c r="O51" s="10"/>
      <c r="P51" s="365"/>
      <c r="R51" s="10"/>
      <c r="S51" s="365"/>
      <c r="U51" s="10"/>
      <c r="V51" s="365"/>
      <c r="X51" s="10"/>
      <c r="Y51" s="365"/>
      <c r="AA51" s="10"/>
      <c r="AB51" s="365"/>
      <c r="AD51" s="10"/>
      <c r="AE51" s="365"/>
      <c r="AG51" s="10"/>
      <c r="AH51" s="365"/>
    </row>
  </sheetData>
  <mergeCells count="1">
    <mergeCell ref="C5:D6"/>
  </mergeCells>
  <conditionalFormatting sqref="C34">
    <cfRule type="duplicateValues" dxfId="80" priority="55"/>
  </conditionalFormatting>
  <conditionalFormatting sqref="C33">
    <cfRule type="duplicateValues" dxfId="79" priority="54"/>
  </conditionalFormatting>
  <conditionalFormatting sqref="C32">
    <cfRule type="duplicateValues" dxfId="78" priority="53"/>
  </conditionalFormatting>
  <conditionalFormatting sqref="C31">
    <cfRule type="duplicateValues" dxfId="77" priority="52"/>
  </conditionalFormatting>
  <conditionalFormatting sqref="C35">
    <cfRule type="duplicateValues" dxfId="76" priority="51"/>
  </conditionalFormatting>
  <conditionalFormatting sqref="F34">
    <cfRule type="duplicateValues" dxfId="75" priority="50"/>
  </conditionalFormatting>
  <conditionalFormatting sqref="F33">
    <cfRule type="duplicateValues" dxfId="74" priority="49"/>
  </conditionalFormatting>
  <conditionalFormatting sqref="F32">
    <cfRule type="duplicateValues" dxfId="73" priority="48"/>
  </conditionalFormatting>
  <conditionalFormatting sqref="F31">
    <cfRule type="duplicateValues" dxfId="72" priority="47"/>
  </conditionalFormatting>
  <conditionalFormatting sqref="F35">
    <cfRule type="duplicateValues" dxfId="71" priority="46"/>
  </conditionalFormatting>
  <conditionalFormatting sqref="I34">
    <cfRule type="duplicateValues" dxfId="70" priority="45"/>
  </conditionalFormatting>
  <conditionalFormatting sqref="I33">
    <cfRule type="duplicateValues" dxfId="69" priority="44"/>
  </conditionalFormatting>
  <conditionalFormatting sqref="I32">
    <cfRule type="duplicateValues" dxfId="68" priority="43"/>
  </conditionalFormatting>
  <conditionalFormatting sqref="I31">
    <cfRule type="duplicateValues" dxfId="67" priority="42"/>
  </conditionalFormatting>
  <conditionalFormatting sqref="I35">
    <cfRule type="duplicateValues" dxfId="66" priority="41"/>
  </conditionalFormatting>
  <conditionalFormatting sqref="L34">
    <cfRule type="duplicateValues" dxfId="65" priority="40"/>
  </conditionalFormatting>
  <conditionalFormatting sqref="L33">
    <cfRule type="duplicateValues" dxfId="64" priority="39"/>
  </conditionalFormatting>
  <conditionalFormatting sqref="L32">
    <cfRule type="duplicateValues" dxfId="63" priority="38"/>
  </conditionalFormatting>
  <conditionalFormatting sqref="L31">
    <cfRule type="duplicateValues" dxfId="62" priority="37"/>
  </conditionalFormatting>
  <conditionalFormatting sqref="L35">
    <cfRule type="duplicateValues" dxfId="61" priority="36"/>
  </conditionalFormatting>
  <conditionalFormatting sqref="O34">
    <cfRule type="duplicateValues" dxfId="60" priority="35"/>
  </conditionalFormatting>
  <conditionalFormatting sqref="O33">
    <cfRule type="duplicateValues" dxfId="59" priority="34"/>
  </conditionalFormatting>
  <conditionalFormatting sqref="O32">
    <cfRule type="duplicateValues" dxfId="58" priority="33"/>
  </conditionalFormatting>
  <conditionalFormatting sqref="O31">
    <cfRule type="duplicateValues" dxfId="57" priority="32"/>
  </conditionalFormatting>
  <conditionalFormatting sqref="O35">
    <cfRule type="duplicateValues" dxfId="56" priority="31"/>
  </conditionalFormatting>
  <conditionalFormatting sqref="R34">
    <cfRule type="duplicateValues" dxfId="55" priority="30"/>
  </conditionalFormatting>
  <conditionalFormatting sqref="R33">
    <cfRule type="duplicateValues" dxfId="54" priority="29"/>
  </conditionalFormatting>
  <conditionalFormatting sqref="R32">
    <cfRule type="duplicateValues" dxfId="53" priority="28"/>
  </conditionalFormatting>
  <conditionalFormatting sqref="R31">
    <cfRule type="duplicateValues" dxfId="52" priority="27"/>
  </conditionalFormatting>
  <conditionalFormatting sqref="R35">
    <cfRule type="duplicateValues" dxfId="51" priority="26"/>
  </conditionalFormatting>
  <conditionalFormatting sqref="U34">
    <cfRule type="duplicateValues" dxfId="50" priority="25"/>
  </conditionalFormatting>
  <conditionalFormatting sqref="U33">
    <cfRule type="duplicateValues" dxfId="49" priority="24"/>
  </conditionalFormatting>
  <conditionalFormatting sqref="U32">
    <cfRule type="duplicateValues" dxfId="48" priority="23"/>
  </conditionalFormatting>
  <conditionalFormatting sqref="U31">
    <cfRule type="duplicateValues" dxfId="47" priority="22"/>
  </conditionalFormatting>
  <conditionalFormatting sqref="U35">
    <cfRule type="duplicateValues" dxfId="46" priority="21"/>
  </conditionalFormatting>
  <conditionalFormatting sqref="X34">
    <cfRule type="duplicateValues" dxfId="45" priority="20"/>
  </conditionalFormatting>
  <conditionalFormatting sqref="X33">
    <cfRule type="duplicateValues" dxfId="44" priority="19"/>
  </conditionalFormatting>
  <conditionalFormatting sqref="X32">
    <cfRule type="duplicateValues" dxfId="43" priority="18"/>
  </conditionalFormatting>
  <conditionalFormatting sqref="X31">
    <cfRule type="duplicateValues" dxfId="42" priority="17"/>
  </conditionalFormatting>
  <conditionalFormatting sqref="X35">
    <cfRule type="duplicateValues" dxfId="41" priority="16"/>
  </conditionalFormatting>
  <conditionalFormatting sqref="AA34">
    <cfRule type="duplicateValues" dxfId="40" priority="15"/>
  </conditionalFormatting>
  <conditionalFormatting sqref="AA33">
    <cfRule type="duplicateValues" dxfId="39" priority="14"/>
  </conditionalFormatting>
  <conditionalFormatting sqref="AA32">
    <cfRule type="duplicateValues" dxfId="38" priority="13"/>
  </conditionalFormatting>
  <conditionalFormatting sqref="AA31">
    <cfRule type="duplicateValues" dxfId="37" priority="12"/>
  </conditionalFormatting>
  <conditionalFormatting sqref="AA35">
    <cfRule type="duplicateValues" dxfId="36" priority="11"/>
  </conditionalFormatting>
  <conditionalFormatting sqref="AD34">
    <cfRule type="duplicateValues" dxfId="35" priority="10"/>
  </conditionalFormatting>
  <conditionalFormatting sqref="AD33">
    <cfRule type="duplicateValues" dxfId="34" priority="9"/>
  </conditionalFormatting>
  <conditionalFormatting sqref="AD32">
    <cfRule type="duplicateValues" dxfId="33" priority="8"/>
  </conditionalFormatting>
  <conditionalFormatting sqref="AD31">
    <cfRule type="duplicateValues" dxfId="32" priority="7"/>
  </conditionalFormatting>
  <conditionalFormatting sqref="AD35">
    <cfRule type="duplicateValues" dxfId="31" priority="6"/>
  </conditionalFormatting>
  <conditionalFormatting sqref="AG34">
    <cfRule type="duplicateValues" dxfId="30" priority="5"/>
  </conditionalFormatting>
  <conditionalFormatting sqref="AG33">
    <cfRule type="duplicateValues" dxfId="29" priority="4"/>
  </conditionalFormatting>
  <conditionalFormatting sqref="AG32">
    <cfRule type="duplicateValues" dxfId="28" priority="3"/>
  </conditionalFormatting>
  <conditionalFormatting sqref="AG31">
    <cfRule type="duplicateValues" dxfId="27" priority="2"/>
  </conditionalFormatting>
  <conditionalFormatting sqref="AG35">
    <cfRule type="duplicateValues" dxfId="26" priority="1"/>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Tableau de comparaison</vt:lpstr>
      <vt:lpstr>Liste opérations</vt:lpstr>
      <vt:lpstr> </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alabbey</dc:creator>
  <cp:lastModifiedBy>alabbey</cp:lastModifiedBy>
  <dcterms:created xsi:type="dcterms:W3CDTF">2017-09-25T09:36:24Z</dcterms:created>
  <dcterms:modified xsi:type="dcterms:W3CDTF">2017-11-14T09:41:07Z</dcterms:modified>
</cp:coreProperties>
</file>