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5"/>
  <workbookPr/>
  <mc:AlternateContent xmlns:mc="http://schemas.openxmlformats.org/markup-compatibility/2006">
    <mc:Choice Requires="x15">
      <x15ac:absPath xmlns:x15ac="http://schemas.microsoft.com/office/spreadsheetml/2010/11/ac" url="\\trajets-fic-01\Perso$\pdamien\Desktop\A jeter\test caisse\"/>
    </mc:Choice>
  </mc:AlternateContent>
  <xr:revisionPtr revIDLastSave="0" documentId="8_{35F0E00F-0C44-4DF1-B857-600C9D145484}" xr6:coauthVersionLast="36" xr6:coauthVersionMax="36" xr10:uidLastSave="{00000000-0000-0000-0000-000000000000}"/>
  <bookViews>
    <workbookView xWindow="0" yWindow="0" windowWidth="23040" windowHeight="9675" xr2:uid="{00000000-000D-0000-FFFF-FFFF00000000}"/>
  </bookViews>
  <sheets>
    <sheet name="Journal entrées et sorties" sheetId="1" r:id="rId1"/>
    <sheet name="Feuil1" sheetId="5" r:id="rId2"/>
    <sheet name="Etat des stocks" sheetId="3" r:id="rId3"/>
    <sheet name="Base de donnée articles" sheetId="4" r:id="rId4"/>
  </sheets>
  <calcPr calcId="191029" concurrentCalc="0"/>
  <extLst>
    <ext xmlns:x14="http://schemas.microsoft.com/office/spreadsheetml/2009/9/main" uri="{79F54976-1DA5-4618-B147-4CDE4B953A38}">
      <x14:workbookPr defaultImageDpi="32767"/>
    </ext>
    <ext xmlns:x15="http://schemas.microsoft.com/office/spreadsheetml/2010/11/main" uri="{140A7094-0E35-4892-8432-C4D2E57EDEB5}">
      <x15:workbookPr chartTrackingRefBase="1"/>
    </ext>
    <ext xmlns:mx="http://schemas.microsoft.com/office/mac/excel/2008/main" uri="{7523E5D3-25F3-A5E0-1632-64F254C22452}">
      <mx:ArchID Flags="2"/>
    </ext>
  </extLst>
</workbook>
</file>

<file path=xl/calcChain.xml><?xml version="1.0" encoding="utf-8"?>
<calcChain xmlns="http://schemas.openxmlformats.org/spreadsheetml/2006/main">
  <c r="G2" i="5" l="1"/>
  <c r="F4" i="5"/>
  <c r="E3" i="5"/>
  <c r="E4" i="5"/>
  <c r="E5" i="5"/>
  <c r="E6" i="5"/>
  <c r="E7" i="5"/>
  <c r="E8" i="5"/>
  <c r="E9" i="5"/>
  <c r="E10" i="5"/>
  <c r="F3" i="5"/>
  <c r="C14" i="5"/>
  <c r="F5" i="5"/>
  <c r="F6" i="5"/>
  <c r="F7" i="5"/>
  <c r="F8" i="5"/>
  <c r="F9" i="5"/>
  <c r="F10" i="5"/>
  <c r="E2" i="5"/>
  <c r="F2" i="5"/>
  <c r="C13" i="3"/>
  <c r="E200" i="3"/>
  <c r="E201" i="3"/>
  <c r="E202" i="3"/>
  <c r="E203" i="3"/>
  <c r="E204" i="3"/>
  <c r="E205" i="3"/>
  <c r="E206" i="3"/>
  <c r="E207" i="3"/>
  <c r="E208" i="3"/>
  <c r="E209" i="3"/>
  <c r="E210" i="3"/>
  <c r="E211" i="3"/>
  <c r="E212" i="3"/>
  <c r="E213" i="3"/>
  <c r="E214" i="3"/>
  <c r="E215" i="3"/>
  <c r="E216" i="3"/>
  <c r="E217" i="3"/>
  <c r="E218" i="3"/>
  <c r="E219" i="3"/>
  <c r="E220" i="3"/>
  <c r="E221" i="3"/>
  <c r="E222" i="3"/>
  <c r="E223" i="3"/>
  <c r="E224" i="3"/>
  <c r="E225" i="3"/>
  <c r="E226" i="3"/>
  <c r="E227" i="3"/>
  <c r="E228" i="3"/>
  <c r="E229" i="3"/>
  <c r="E230" i="3"/>
  <c r="E231" i="3"/>
  <c r="E232" i="3"/>
  <c r="E233" i="3"/>
  <c r="E234" i="3"/>
  <c r="E235" i="3"/>
  <c r="E236" i="3"/>
  <c r="E237" i="3"/>
  <c r="E238" i="3"/>
  <c r="E239" i="3"/>
  <c r="E240" i="3"/>
  <c r="E241" i="3"/>
  <c r="E242" i="3"/>
  <c r="E243" i="3"/>
  <c r="E244" i="3"/>
  <c r="E245" i="3"/>
  <c r="E246" i="3"/>
  <c r="E247" i="3"/>
  <c r="E248" i="3"/>
  <c r="E249" i="3"/>
  <c r="E250" i="3"/>
  <c r="E251" i="3"/>
  <c r="E252" i="3"/>
  <c r="E253" i="3"/>
  <c r="E254" i="3"/>
  <c r="E255" i="3"/>
  <c r="E256" i="3"/>
  <c r="E257" i="3"/>
  <c r="E258" i="3"/>
  <c r="E259" i="3"/>
  <c r="E260" i="3"/>
  <c r="E261" i="3"/>
  <c r="E262" i="3"/>
  <c r="E263" i="3"/>
  <c r="E264" i="3"/>
  <c r="E265" i="3"/>
  <c r="E266" i="3"/>
  <c r="E267" i="3"/>
  <c r="E268" i="3"/>
  <c r="E269" i="3"/>
  <c r="E270" i="3"/>
  <c r="E271" i="3"/>
  <c r="E272" i="3"/>
  <c r="E273" i="3"/>
  <c r="E274" i="3"/>
  <c r="E275" i="3"/>
  <c r="E276" i="3"/>
  <c r="E277" i="3"/>
  <c r="E278" i="3"/>
  <c r="E279" i="3"/>
  <c r="E280" i="3"/>
  <c r="E281" i="3"/>
  <c r="E282" i="3"/>
  <c r="E283" i="3"/>
  <c r="E284" i="3"/>
  <c r="E285" i="3"/>
  <c r="E286" i="3"/>
  <c r="E287" i="3"/>
  <c r="E288" i="3"/>
  <c r="E289" i="3"/>
  <c r="E290" i="3"/>
  <c r="E291" i="3"/>
  <c r="E292" i="3"/>
  <c r="E293" i="3"/>
  <c r="E294" i="3"/>
  <c r="E295" i="3"/>
  <c r="E296" i="3"/>
  <c r="E297" i="3"/>
  <c r="E298" i="3"/>
  <c r="E299" i="3"/>
  <c r="E300" i="3"/>
  <c r="E301" i="3"/>
  <c r="E302" i="3"/>
  <c r="E303" i="3"/>
  <c r="E304" i="3"/>
  <c r="E305" i="3"/>
  <c r="E306" i="3"/>
  <c r="E307" i="3"/>
  <c r="E308" i="3"/>
  <c r="E309" i="3"/>
  <c r="E310" i="3"/>
  <c r="E311" i="3"/>
  <c r="E312" i="3"/>
  <c r="E313" i="3"/>
  <c r="E314" i="3"/>
  <c r="E315" i="3"/>
  <c r="E316" i="3"/>
  <c r="E317" i="3"/>
  <c r="E318" i="3"/>
  <c r="E319" i="3"/>
  <c r="E320" i="3"/>
  <c r="E321" i="3"/>
  <c r="E322" i="3"/>
  <c r="E323" i="3"/>
  <c r="E324" i="3"/>
  <c r="E325" i="3"/>
  <c r="E326" i="3"/>
  <c r="E327" i="3"/>
  <c r="E328" i="3"/>
  <c r="E329" i="3"/>
  <c r="E330" i="3"/>
  <c r="E331" i="3"/>
  <c r="E332" i="3"/>
  <c r="E333" i="3"/>
  <c r="E334" i="3"/>
  <c r="E335" i="3"/>
  <c r="E336" i="3"/>
  <c r="E337" i="3"/>
  <c r="E338" i="3"/>
  <c r="E339" i="3"/>
  <c r="E340" i="3"/>
  <c r="E341" i="3"/>
  <c r="E342" i="3"/>
  <c r="E343" i="3"/>
  <c r="E344" i="3"/>
  <c r="E345" i="3"/>
  <c r="E346" i="3"/>
  <c r="E347" i="3"/>
  <c r="E348" i="3"/>
  <c r="E349" i="3"/>
  <c r="E350" i="3"/>
  <c r="E351" i="3"/>
  <c r="E352" i="3"/>
  <c r="E353" i="3"/>
  <c r="E354" i="3"/>
  <c r="E355" i="3"/>
  <c r="E356" i="3"/>
  <c r="E357" i="3"/>
  <c r="E358" i="3"/>
  <c r="E359" i="3"/>
  <c r="E360" i="3"/>
  <c r="E361" i="3"/>
  <c r="E362" i="3"/>
  <c r="E363" i="3"/>
  <c r="E364" i="3"/>
  <c r="E365" i="3"/>
  <c r="E366" i="3"/>
  <c r="E367" i="3"/>
  <c r="E368" i="3"/>
  <c r="E369" i="3"/>
  <c r="E370" i="3"/>
  <c r="E371" i="3"/>
  <c r="E372" i="3"/>
  <c r="E373" i="3"/>
  <c r="E374" i="3"/>
  <c r="E375" i="3"/>
  <c r="E376" i="3"/>
  <c r="E377" i="3"/>
  <c r="E378" i="3"/>
  <c r="E379" i="3"/>
  <c r="E380" i="3"/>
  <c r="E381" i="3"/>
  <c r="E382" i="3"/>
  <c r="E383" i="3"/>
  <c r="E384" i="3"/>
  <c r="E385" i="3"/>
  <c r="E386" i="3"/>
  <c r="E387" i="3"/>
  <c r="E388" i="3"/>
  <c r="E389" i="3"/>
  <c r="E390" i="3"/>
  <c r="E391" i="3"/>
  <c r="E392" i="3"/>
  <c r="E393" i="3"/>
  <c r="E394" i="3"/>
  <c r="E395" i="3"/>
  <c r="E396" i="3"/>
  <c r="E397" i="3"/>
  <c r="E398" i="3"/>
  <c r="E399" i="3"/>
  <c r="E400" i="3"/>
  <c r="E401" i="3"/>
  <c r="E402" i="3"/>
  <c r="E403" i="3"/>
  <c r="E404" i="3"/>
  <c r="E405" i="3"/>
  <c r="E406" i="3"/>
  <c r="E407" i="3"/>
  <c r="E408" i="3"/>
  <c r="E409" i="3"/>
  <c r="E410" i="3"/>
  <c r="E411" i="3"/>
  <c r="E412" i="3"/>
  <c r="E413" i="3"/>
  <c r="E414" i="3"/>
  <c r="E415" i="3"/>
  <c r="E416" i="3"/>
  <c r="E417" i="3"/>
  <c r="E418" i="3"/>
  <c r="E419" i="3"/>
  <c r="E420" i="3"/>
  <c r="E421" i="3"/>
  <c r="E422" i="3"/>
  <c r="E423" i="3"/>
  <c r="E424" i="3"/>
  <c r="E425" i="3"/>
  <c r="E426" i="3"/>
  <c r="E427" i="3"/>
  <c r="E428" i="3"/>
  <c r="E429" i="3"/>
  <c r="E430" i="3"/>
  <c r="E431" i="3"/>
  <c r="E432" i="3"/>
  <c r="E433" i="3"/>
  <c r="E434" i="3"/>
  <c r="E435" i="3"/>
  <c r="E436" i="3"/>
  <c r="E437" i="3"/>
  <c r="E438" i="3"/>
  <c r="E439" i="3"/>
  <c r="E440" i="3"/>
  <c r="E441" i="3"/>
  <c r="E442" i="3"/>
  <c r="E443" i="3"/>
  <c r="E444" i="3"/>
  <c r="E445" i="3"/>
  <c r="E446" i="3"/>
  <c r="E447" i="3"/>
  <c r="E448" i="3"/>
  <c r="E449" i="3"/>
  <c r="E450" i="3"/>
  <c r="E451" i="3"/>
  <c r="E452" i="3"/>
  <c r="E453" i="3"/>
  <c r="E454" i="3"/>
  <c r="E455" i="3"/>
  <c r="E456" i="3"/>
  <c r="E457" i="3"/>
  <c r="E458" i="3"/>
  <c r="E459" i="3"/>
  <c r="E460" i="3"/>
  <c r="E461" i="3"/>
  <c r="E462" i="3"/>
  <c r="E463" i="3"/>
  <c r="E464" i="3"/>
  <c r="E465" i="3"/>
  <c r="E466" i="3"/>
  <c r="E467" i="3"/>
  <c r="E468" i="3"/>
  <c r="E469" i="3"/>
  <c r="B15" i="3"/>
  <c r="C15" i="3"/>
  <c r="E15" i="3"/>
  <c r="B16" i="3"/>
  <c r="C16" i="3"/>
  <c r="E16" i="3"/>
  <c r="F466" i="3"/>
  <c r="C17" i="3"/>
  <c r="F17" i="3"/>
  <c r="C18" i="3"/>
  <c r="C19" i="3"/>
  <c r="C20" i="3"/>
  <c r="C21" i="3"/>
  <c r="F21" i="3"/>
  <c r="C22" i="3"/>
  <c r="C23" i="3"/>
  <c r="C24" i="3"/>
  <c r="C25" i="3"/>
  <c r="F25" i="3"/>
  <c r="C26" i="3"/>
  <c r="C27" i="3"/>
  <c r="C28" i="3"/>
  <c r="C29" i="3"/>
  <c r="F29" i="3"/>
  <c r="C30" i="3"/>
  <c r="C31" i="3"/>
  <c r="C32" i="3"/>
  <c r="C33" i="3"/>
  <c r="F33" i="3"/>
  <c r="C34" i="3"/>
  <c r="C35" i="3"/>
  <c r="C36" i="3"/>
  <c r="C37" i="3"/>
  <c r="F37" i="3"/>
  <c r="C38" i="3"/>
  <c r="C39" i="3"/>
  <c r="C40" i="3"/>
  <c r="C41" i="3"/>
  <c r="F41" i="3"/>
  <c r="C42" i="3"/>
  <c r="C43" i="3"/>
  <c r="C44" i="3"/>
  <c r="C45" i="3"/>
  <c r="F45" i="3"/>
  <c r="C46" i="3"/>
  <c r="C47" i="3"/>
  <c r="C48" i="3"/>
  <c r="C49" i="3"/>
  <c r="F49" i="3"/>
  <c r="C50" i="3"/>
  <c r="C51" i="3"/>
  <c r="C52" i="3"/>
  <c r="C53" i="3"/>
  <c r="F53" i="3"/>
  <c r="C54" i="3"/>
  <c r="C55" i="3"/>
  <c r="C56" i="3"/>
  <c r="C57" i="3"/>
  <c r="F57" i="3"/>
  <c r="C58" i="3"/>
  <c r="C59" i="3"/>
  <c r="C60" i="3"/>
  <c r="C61" i="3"/>
  <c r="F61" i="3"/>
  <c r="C62" i="3"/>
  <c r="C63" i="3"/>
  <c r="C64" i="3"/>
  <c r="C65" i="3"/>
  <c r="F65" i="3"/>
  <c r="C66" i="3"/>
  <c r="C67" i="3"/>
  <c r="C68" i="3"/>
  <c r="C69" i="3"/>
  <c r="F69" i="3"/>
  <c r="C70" i="3"/>
  <c r="C71" i="3"/>
  <c r="C72" i="3"/>
  <c r="C73" i="3"/>
  <c r="F73" i="3"/>
  <c r="C74" i="3"/>
  <c r="C75" i="3"/>
  <c r="C76" i="3"/>
  <c r="C77" i="3"/>
  <c r="F77" i="3"/>
  <c r="C78" i="3"/>
  <c r="C79" i="3"/>
  <c r="C80" i="3"/>
  <c r="C81" i="3"/>
  <c r="F81" i="3"/>
  <c r="C82" i="3"/>
  <c r="C83" i="3"/>
  <c r="C84" i="3"/>
  <c r="C85" i="3"/>
  <c r="F85" i="3"/>
  <c r="C86" i="3"/>
  <c r="C87" i="3"/>
  <c r="C88" i="3"/>
  <c r="C89" i="3"/>
  <c r="F89" i="3"/>
  <c r="C90" i="3"/>
  <c r="C91" i="3"/>
  <c r="C92" i="3"/>
  <c r="C93" i="3"/>
  <c r="F93" i="3"/>
  <c r="C94" i="3"/>
  <c r="C95" i="3"/>
  <c r="C96" i="3"/>
  <c r="C97" i="3"/>
  <c r="F97" i="3"/>
  <c r="C98" i="3"/>
  <c r="C99" i="3"/>
  <c r="C100" i="3"/>
  <c r="C101" i="3"/>
  <c r="F101" i="3"/>
  <c r="C102" i="3"/>
  <c r="C103" i="3"/>
  <c r="C104" i="3"/>
  <c r="F104" i="3"/>
  <c r="C105" i="3"/>
  <c r="F105" i="3"/>
  <c r="C106" i="3"/>
  <c r="C107" i="3"/>
  <c r="C108" i="3"/>
  <c r="F108" i="3"/>
  <c r="C109" i="3"/>
  <c r="F109" i="3"/>
  <c r="C110" i="3"/>
  <c r="C111" i="3"/>
  <c r="C112" i="3"/>
  <c r="F112" i="3"/>
  <c r="C113" i="3"/>
  <c r="F113" i="3"/>
  <c r="C114" i="3"/>
  <c r="C115" i="3"/>
  <c r="C116" i="3"/>
  <c r="F116" i="3"/>
  <c r="C117" i="3"/>
  <c r="F117" i="3"/>
  <c r="C118" i="3"/>
  <c r="C119" i="3"/>
  <c r="C120" i="3"/>
  <c r="F120" i="3"/>
  <c r="C121" i="3"/>
  <c r="F121" i="3"/>
  <c r="C122" i="3"/>
  <c r="C123" i="3"/>
  <c r="C124" i="3"/>
  <c r="F124" i="3"/>
  <c r="C125" i="3"/>
  <c r="F125" i="3"/>
  <c r="C126" i="3"/>
  <c r="C127" i="3"/>
  <c r="C128" i="3"/>
  <c r="F128" i="3"/>
  <c r="C129" i="3"/>
  <c r="F129" i="3"/>
  <c r="C130" i="3"/>
  <c r="C131" i="3"/>
  <c r="C132" i="3"/>
  <c r="F132" i="3"/>
  <c r="C133" i="3"/>
  <c r="F133" i="3"/>
  <c r="C134" i="3"/>
  <c r="C135" i="3"/>
  <c r="C136" i="3"/>
  <c r="F136" i="3"/>
  <c r="C137" i="3"/>
  <c r="F137" i="3"/>
  <c r="C138" i="3"/>
  <c r="C139" i="3"/>
  <c r="C140" i="3"/>
  <c r="F140" i="3"/>
  <c r="C141" i="3"/>
  <c r="F141" i="3"/>
  <c r="C142" i="3"/>
  <c r="C143" i="3"/>
  <c r="C144" i="3"/>
  <c r="F144" i="3"/>
  <c r="C145" i="3"/>
  <c r="F145" i="3"/>
  <c r="C146" i="3"/>
  <c r="C147" i="3"/>
  <c r="C148" i="3"/>
  <c r="F148" i="3"/>
  <c r="C149" i="3"/>
  <c r="F149" i="3"/>
  <c r="C150" i="3"/>
  <c r="C151" i="3"/>
  <c r="C152" i="3"/>
  <c r="F152" i="3"/>
  <c r="C153" i="3"/>
  <c r="F153" i="3"/>
  <c r="C154" i="3"/>
  <c r="C155" i="3"/>
  <c r="C156" i="3"/>
  <c r="F156" i="3"/>
  <c r="C157" i="3"/>
  <c r="F157" i="3"/>
  <c r="C158" i="3"/>
  <c r="C159" i="3"/>
  <c r="C160" i="3"/>
  <c r="F160" i="3"/>
  <c r="C161" i="3"/>
  <c r="F161" i="3"/>
  <c r="C162" i="3"/>
  <c r="C163" i="3"/>
  <c r="C164" i="3"/>
  <c r="F164" i="3"/>
  <c r="C165" i="3"/>
  <c r="F165" i="3"/>
  <c r="C166" i="3"/>
  <c r="C167" i="3"/>
  <c r="C168" i="3"/>
  <c r="F168" i="3"/>
  <c r="C169" i="3"/>
  <c r="F169" i="3"/>
  <c r="C170" i="3"/>
  <c r="C171" i="3"/>
  <c r="C172" i="3"/>
  <c r="F172" i="3"/>
  <c r="C173" i="3"/>
  <c r="F173" i="3"/>
  <c r="C174" i="3"/>
  <c r="C175" i="3"/>
  <c r="C176" i="3"/>
  <c r="F176" i="3"/>
  <c r="C177" i="3"/>
  <c r="F177" i="3"/>
  <c r="C178" i="3"/>
  <c r="C179" i="3"/>
  <c r="C180" i="3"/>
  <c r="F180" i="3"/>
  <c r="C181" i="3"/>
  <c r="F181" i="3"/>
  <c r="C182" i="3"/>
  <c r="C183" i="3"/>
  <c r="C184" i="3"/>
  <c r="F184" i="3"/>
  <c r="C185" i="3"/>
  <c r="C186" i="3"/>
  <c r="C187" i="3"/>
  <c r="C188" i="3"/>
  <c r="F188" i="3"/>
  <c r="C189" i="3"/>
  <c r="F189" i="3"/>
  <c r="C190" i="3"/>
  <c r="C191" i="3"/>
  <c r="C192" i="3"/>
  <c r="F192" i="3"/>
  <c r="C193" i="3"/>
  <c r="C194" i="3"/>
  <c r="C195" i="3"/>
  <c r="C196" i="3"/>
  <c r="F196" i="3"/>
  <c r="C197" i="3"/>
  <c r="F197" i="3"/>
  <c r="C198" i="3"/>
  <c r="C199" i="3"/>
  <c r="C200" i="3"/>
  <c r="F200" i="3"/>
  <c r="C201" i="3"/>
  <c r="F201" i="3"/>
  <c r="C202" i="3"/>
  <c r="C203" i="3"/>
  <c r="C204" i="3"/>
  <c r="F204" i="3"/>
  <c r="C205" i="3"/>
  <c r="F205" i="3"/>
  <c r="C206" i="3"/>
  <c r="C207" i="3"/>
  <c r="C208" i="3"/>
  <c r="F208" i="3"/>
  <c r="C209" i="3"/>
  <c r="F209" i="3"/>
  <c r="C210" i="3"/>
  <c r="C211" i="3"/>
  <c r="C212" i="3"/>
  <c r="F212" i="3"/>
  <c r="C213" i="3"/>
  <c r="F213" i="3"/>
  <c r="C214" i="3"/>
  <c r="C215" i="3"/>
  <c r="C216" i="3"/>
  <c r="F216" i="3"/>
  <c r="C217" i="3"/>
  <c r="C218" i="3"/>
  <c r="C219" i="3"/>
  <c r="C220" i="3"/>
  <c r="F220" i="3"/>
  <c r="C221" i="3"/>
  <c r="F221" i="3"/>
  <c r="C222" i="3"/>
  <c r="C223" i="3"/>
  <c r="C224" i="3"/>
  <c r="F224" i="3"/>
  <c r="C225" i="3"/>
  <c r="C226" i="3"/>
  <c r="C227" i="3"/>
  <c r="C228" i="3"/>
  <c r="F228" i="3"/>
  <c r="C229" i="3"/>
  <c r="F229" i="3"/>
  <c r="C230" i="3"/>
  <c r="C231" i="3"/>
  <c r="C232" i="3"/>
  <c r="F232" i="3"/>
  <c r="C233" i="3"/>
  <c r="F233" i="3"/>
  <c r="C234" i="3"/>
  <c r="C235" i="3"/>
  <c r="C236" i="3"/>
  <c r="F236" i="3"/>
  <c r="C237" i="3"/>
  <c r="F237" i="3"/>
  <c r="C238" i="3"/>
  <c r="C239" i="3"/>
  <c r="C240" i="3"/>
  <c r="F240" i="3"/>
  <c r="C241" i="3"/>
  <c r="F241" i="3"/>
  <c r="C242" i="3"/>
  <c r="C243" i="3"/>
  <c r="C244" i="3"/>
  <c r="F244" i="3"/>
  <c r="C245" i="3"/>
  <c r="F245" i="3"/>
  <c r="C246" i="3"/>
  <c r="C247" i="3"/>
  <c r="C248" i="3"/>
  <c r="F248" i="3"/>
  <c r="C249" i="3"/>
  <c r="C250" i="3"/>
  <c r="F250" i="3"/>
  <c r="C251" i="3"/>
  <c r="C252" i="3"/>
  <c r="F252" i="3"/>
  <c r="C253" i="3"/>
  <c r="F253" i="3"/>
  <c r="C254" i="3"/>
  <c r="F254" i="3"/>
  <c r="C255" i="3"/>
  <c r="C256" i="3"/>
  <c r="F256" i="3"/>
  <c r="C257" i="3"/>
  <c r="C258" i="3"/>
  <c r="F258" i="3"/>
  <c r="C259" i="3"/>
  <c r="C260" i="3"/>
  <c r="F260" i="3"/>
  <c r="C261" i="3"/>
  <c r="F261" i="3"/>
  <c r="C262" i="3"/>
  <c r="F262" i="3"/>
  <c r="C263" i="3"/>
  <c r="C264" i="3"/>
  <c r="F264" i="3"/>
  <c r="C265" i="3"/>
  <c r="F265" i="3"/>
  <c r="C266" i="3"/>
  <c r="F266" i="3"/>
  <c r="C267" i="3"/>
  <c r="C268" i="3"/>
  <c r="F268" i="3"/>
  <c r="C269" i="3"/>
  <c r="F269" i="3"/>
  <c r="C270" i="3"/>
  <c r="F270" i="3"/>
  <c r="C271" i="3"/>
  <c r="C272" i="3"/>
  <c r="F272" i="3"/>
  <c r="C273" i="3"/>
  <c r="F273" i="3"/>
  <c r="C274" i="3"/>
  <c r="F274" i="3"/>
  <c r="C275" i="3"/>
  <c r="C276" i="3"/>
  <c r="F276" i="3"/>
  <c r="C277" i="3"/>
  <c r="F277" i="3"/>
  <c r="C278" i="3"/>
  <c r="F278" i="3"/>
  <c r="C279" i="3"/>
  <c r="C280" i="3"/>
  <c r="F280" i="3"/>
  <c r="C281" i="3"/>
  <c r="C282" i="3"/>
  <c r="F282" i="3"/>
  <c r="C283" i="3"/>
  <c r="F283" i="3"/>
  <c r="C284" i="3"/>
  <c r="F284" i="3"/>
  <c r="C285" i="3"/>
  <c r="F285" i="3"/>
  <c r="C286" i="3"/>
  <c r="F286" i="3"/>
  <c r="C287" i="3"/>
  <c r="F287" i="3"/>
  <c r="C288" i="3"/>
  <c r="F288" i="3"/>
  <c r="C289" i="3"/>
  <c r="C290" i="3"/>
  <c r="F290" i="3"/>
  <c r="C291" i="3"/>
  <c r="F291" i="3"/>
  <c r="C292" i="3"/>
  <c r="F292" i="3"/>
  <c r="C293" i="3"/>
  <c r="F293" i="3"/>
  <c r="C294" i="3"/>
  <c r="F294" i="3"/>
  <c r="C295" i="3"/>
  <c r="F295" i="3"/>
  <c r="C296" i="3"/>
  <c r="F296" i="3"/>
  <c r="C297" i="3"/>
  <c r="F297" i="3"/>
  <c r="C298" i="3"/>
  <c r="F298" i="3"/>
  <c r="C299" i="3"/>
  <c r="F299" i="3"/>
  <c r="C300" i="3"/>
  <c r="F300" i="3"/>
  <c r="C301" i="3"/>
  <c r="F301" i="3"/>
  <c r="C302" i="3"/>
  <c r="F302" i="3"/>
  <c r="C303" i="3"/>
  <c r="F303" i="3"/>
  <c r="C304" i="3"/>
  <c r="F304" i="3"/>
  <c r="C305" i="3"/>
  <c r="F305" i="3"/>
  <c r="C306" i="3"/>
  <c r="F306" i="3"/>
  <c r="C307" i="3"/>
  <c r="F307" i="3"/>
  <c r="C308" i="3"/>
  <c r="F308" i="3"/>
  <c r="C309" i="3"/>
  <c r="F309" i="3"/>
  <c r="C310" i="3"/>
  <c r="F310" i="3"/>
  <c r="C311" i="3"/>
  <c r="F311" i="3"/>
  <c r="C312" i="3"/>
  <c r="F312" i="3"/>
  <c r="C313" i="3"/>
  <c r="C314" i="3"/>
  <c r="F314" i="3"/>
  <c r="C315" i="3"/>
  <c r="F315" i="3"/>
  <c r="C316" i="3"/>
  <c r="F316" i="3"/>
  <c r="C317" i="3"/>
  <c r="F317" i="3"/>
  <c r="C318" i="3"/>
  <c r="F318" i="3"/>
  <c r="C319" i="3"/>
  <c r="F319" i="3"/>
  <c r="C320" i="3"/>
  <c r="F320" i="3"/>
  <c r="C321" i="3"/>
  <c r="C322" i="3"/>
  <c r="F322" i="3"/>
  <c r="C323" i="3"/>
  <c r="F323" i="3"/>
  <c r="C324" i="3"/>
  <c r="F324" i="3"/>
  <c r="C325" i="3"/>
  <c r="F325" i="3"/>
  <c r="C326" i="3"/>
  <c r="F326" i="3"/>
  <c r="C327" i="3"/>
  <c r="F327" i="3"/>
  <c r="C328" i="3"/>
  <c r="F328" i="3"/>
  <c r="C329" i="3"/>
  <c r="F329" i="3"/>
  <c r="C330" i="3"/>
  <c r="F330" i="3"/>
  <c r="C331" i="3"/>
  <c r="F331" i="3"/>
  <c r="C332" i="3"/>
  <c r="F332" i="3"/>
  <c r="C333" i="3"/>
  <c r="F333" i="3"/>
  <c r="C334" i="3"/>
  <c r="F334" i="3"/>
  <c r="C335" i="3"/>
  <c r="F335" i="3"/>
  <c r="C336" i="3"/>
  <c r="F336" i="3"/>
  <c r="C337" i="3"/>
  <c r="F337" i="3"/>
  <c r="C338" i="3"/>
  <c r="F338" i="3"/>
  <c r="C339" i="3"/>
  <c r="F339" i="3"/>
  <c r="C340" i="3"/>
  <c r="F340" i="3"/>
  <c r="C341" i="3"/>
  <c r="F341" i="3"/>
  <c r="C342" i="3"/>
  <c r="F342" i="3"/>
  <c r="C343" i="3"/>
  <c r="F343" i="3"/>
  <c r="C344" i="3"/>
  <c r="F344" i="3"/>
  <c r="C345" i="3"/>
  <c r="C346" i="3"/>
  <c r="F346" i="3"/>
  <c r="C347" i="3"/>
  <c r="F347" i="3"/>
  <c r="C348" i="3"/>
  <c r="F348" i="3"/>
  <c r="C349" i="3"/>
  <c r="F349" i="3"/>
  <c r="C350" i="3"/>
  <c r="F350" i="3"/>
  <c r="C351" i="3"/>
  <c r="F351" i="3"/>
  <c r="C352" i="3"/>
  <c r="C353" i="3"/>
  <c r="F353" i="3"/>
  <c r="C354" i="3"/>
  <c r="F354" i="3"/>
  <c r="C355" i="3"/>
  <c r="F355" i="3"/>
  <c r="C356" i="3"/>
  <c r="F356" i="3"/>
  <c r="C357" i="3"/>
  <c r="F357" i="3"/>
  <c r="C358" i="3"/>
  <c r="F358" i="3"/>
  <c r="C359" i="3"/>
  <c r="F359" i="3"/>
  <c r="C360" i="3"/>
  <c r="F360" i="3"/>
  <c r="C361" i="3"/>
  <c r="F361" i="3"/>
  <c r="C362" i="3"/>
  <c r="F362" i="3"/>
  <c r="C363" i="3"/>
  <c r="F363" i="3"/>
  <c r="C364" i="3"/>
  <c r="F364" i="3"/>
  <c r="C365" i="3"/>
  <c r="F365" i="3"/>
  <c r="C366" i="3"/>
  <c r="F366" i="3"/>
  <c r="C367" i="3"/>
  <c r="F367" i="3"/>
  <c r="C368" i="3"/>
  <c r="C369" i="3"/>
  <c r="F369" i="3"/>
  <c r="C370" i="3"/>
  <c r="F370" i="3"/>
  <c r="C371" i="3"/>
  <c r="F371" i="3"/>
  <c r="C372" i="3"/>
  <c r="F372" i="3"/>
  <c r="C373" i="3"/>
  <c r="C374" i="3"/>
  <c r="F374" i="3"/>
  <c r="C375" i="3"/>
  <c r="F375" i="3"/>
  <c r="C376" i="3"/>
  <c r="F376" i="3"/>
  <c r="C377" i="3"/>
  <c r="F377" i="3"/>
  <c r="C378" i="3"/>
  <c r="F378" i="3"/>
  <c r="C379" i="3"/>
  <c r="F379" i="3"/>
  <c r="C380" i="3"/>
  <c r="F380" i="3"/>
  <c r="C381" i="3"/>
  <c r="F381" i="3"/>
  <c r="C382" i="3"/>
  <c r="F382" i="3"/>
  <c r="C383" i="3"/>
  <c r="F383" i="3"/>
  <c r="C384" i="3"/>
  <c r="C385" i="3"/>
  <c r="F385" i="3"/>
  <c r="C386" i="3"/>
  <c r="F386" i="3"/>
  <c r="C387" i="3"/>
  <c r="F387" i="3"/>
  <c r="C388" i="3"/>
  <c r="F388" i="3"/>
  <c r="C389" i="3"/>
  <c r="C390" i="3"/>
  <c r="F390" i="3"/>
  <c r="C391" i="3"/>
  <c r="F391" i="3"/>
  <c r="C392" i="3"/>
  <c r="F392" i="3"/>
  <c r="C393" i="3"/>
  <c r="F393" i="3"/>
  <c r="C394" i="3"/>
  <c r="C395" i="3"/>
  <c r="F395" i="3"/>
  <c r="C396" i="3"/>
  <c r="F396" i="3"/>
  <c r="C397" i="3"/>
  <c r="F397" i="3"/>
  <c r="C398" i="3"/>
  <c r="F398" i="3"/>
  <c r="C399" i="3"/>
  <c r="F399" i="3"/>
  <c r="C400" i="3"/>
  <c r="F400" i="3"/>
  <c r="C401" i="3"/>
  <c r="F401" i="3"/>
  <c r="C402" i="3"/>
  <c r="F402" i="3"/>
  <c r="C403" i="3"/>
  <c r="F403" i="3"/>
  <c r="C404" i="3"/>
  <c r="F404" i="3"/>
  <c r="C405" i="3"/>
  <c r="F405" i="3"/>
  <c r="C406" i="3"/>
  <c r="F406" i="3"/>
  <c r="C407" i="3"/>
  <c r="F407" i="3"/>
  <c r="C408" i="3"/>
  <c r="F408" i="3"/>
  <c r="C409" i="3"/>
  <c r="F409" i="3"/>
  <c r="C410" i="3"/>
  <c r="F410" i="3"/>
  <c r="C411" i="3"/>
  <c r="C412" i="3"/>
  <c r="F412" i="3"/>
  <c r="C413" i="3"/>
  <c r="F413" i="3"/>
  <c r="C414" i="3"/>
  <c r="F414" i="3"/>
  <c r="C415" i="3"/>
  <c r="F415" i="3"/>
  <c r="C416" i="3"/>
  <c r="F416" i="3"/>
  <c r="C417" i="3"/>
  <c r="F417" i="3"/>
  <c r="C418" i="3"/>
  <c r="F418" i="3"/>
  <c r="C419" i="3"/>
  <c r="F419" i="3"/>
  <c r="C420" i="3"/>
  <c r="F420" i="3"/>
  <c r="C421" i="3"/>
  <c r="F421" i="3"/>
  <c r="C422" i="3"/>
  <c r="F422" i="3"/>
  <c r="C423" i="3"/>
  <c r="F423" i="3"/>
  <c r="C424" i="3"/>
  <c r="F424" i="3"/>
  <c r="C425" i="3"/>
  <c r="F425" i="3"/>
  <c r="C426" i="3"/>
  <c r="F426" i="3"/>
  <c r="C427" i="3"/>
  <c r="C428" i="3"/>
  <c r="F428" i="3"/>
  <c r="C429" i="3"/>
  <c r="F429" i="3"/>
  <c r="C430" i="3"/>
  <c r="F430" i="3"/>
  <c r="C431" i="3"/>
  <c r="F431" i="3"/>
  <c r="C432" i="3"/>
  <c r="F432" i="3"/>
  <c r="C433" i="3"/>
  <c r="F433" i="3"/>
  <c r="C434" i="3"/>
  <c r="F434" i="3"/>
  <c r="C435" i="3"/>
  <c r="F435" i="3"/>
  <c r="C436" i="3"/>
  <c r="F436" i="3"/>
  <c r="C437" i="3"/>
  <c r="F437" i="3"/>
  <c r="C438" i="3"/>
  <c r="F438" i="3"/>
  <c r="C439" i="3"/>
  <c r="F439" i="3"/>
  <c r="C440" i="3"/>
  <c r="F440" i="3"/>
  <c r="C441" i="3"/>
  <c r="F441" i="3"/>
  <c r="C442" i="3"/>
  <c r="F442" i="3"/>
  <c r="C443" i="3"/>
  <c r="F443" i="3"/>
  <c r="C444" i="3"/>
  <c r="F444" i="3"/>
  <c r="C445" i="3"/>
  <c r="F445" i="3"/>
  <c r="C446" i="3"/>
  <c r="F446" i="3"/>
  <c r="C447" i="3"/>
  <c r="F447" i="3"/>
  <c r="C448" i="3"/>
  <c r="F448" i="3"/>
  <c r="C449" i="3"/>
  <c r="F449" i="3"/>
  <c r="C450" i="3"/>
  <c r="F450" i="3"/>
  <c r="C451" i="3"/>
  <c r="F451" i="3"/>
  <c r="C452" i="3"/>
  <c r="F452" i="3"/>
  <c r="C453" i="3"/>
  <c r="F453" i="3"/>
  <c r="C454" i="3"/>
  <c r="F454" i="3"/>
  <c r="C455" i="3"/>
  <c r="F455" i="3"/>
  <c r="C456" i="3"/>
  <c r="F456" i="3"/>
  <c r="C457" i="3"/>
  <c r="F457" i="3"/>
  <c r="C458" i="3"/>
  <c r="F458" i="3"/>
  <c r="C459" i="3"/>
  <c r="C460" i="3"/>
  <c r="F460" i="3"/>
  <c r="C461" i="3"/>
  <c r="F461" i="3"/>
  <c r="C462" i="3"/>
  <c r="F462" i="3"/>
  <c r="C463" i="3"/>
  <c r="F463" i="3"/>
  <c r="C464" i="3"/>
  <c r="F464" i="3"/>
  <c r="C465" i="3"/>
  <c r="F465" i="3"/>
  <c r="B22" i="3"/>
  <c r="E22" i="3"/>
  <c r="B23" i="3"/>
  <c r="E23" i="3"/>
  <c r="B24" i="3"/>
  <c r="E24" i="3"/>
  <c r="B25" i="3"/>
  <c r="E25" i="3"/>
  <c r="B26" i="3"/>
  <c r="E26" i="3"/>
  <c r="B27" i="3"/>
  <c r="E27" i="3"/>
  <c r="B28" i="3"/>
  <c r="E28" i="3"/>
  <c r="B29" i="3"/>
  <c r="E29" i="3"/>
  <c r="B30" i="3"/>
  <c r="E30" i="3"/>
  <c r="B31" i="3"/>
  <c r="E31" i="3"/>
  <c r="B32" i="3"/>
  <c r="E32" i="3"/>
  <c r="B33" i="3"/>
  <c r="E33" i="3"/>
  <c r="B34" i="3"/>
  <c r="E34" i="3"/>
  <c r="B35" i="3"/>
  <c r="E35" i="3"/>
  <c r="B36" i="3"/>
  <c r="E36" i="3"/>
  <c r="B37" i="3"/>
  <c r="E37" i="3"/>
  <c r="B38" i="3"/>
  <c r="E38" i="3"/>
  <c r="B39" i="3"/>
  <c r="E39" i="3"/>
  <c r="B40" i="3"/>
  <c r="E40" i="3"/>
  <c r="B41" i="3"/>
  <c r="E41" i="3"/>
  <c r="B42" i="3"/>
  <c r="E42" i="3"/>
  <c r="B43" i="3"/>
  <c r="E43" i="3"/>
  <c r="B44" i="3"/>
  <c r="E44" i="3"/>
  <c r="B45" i="3"/>
  <c r="E45" i="3"/>
  <c r="B46" i="3"/>
  <c r="E46" i="3"/>
  <c r="B47" i="3"/>
  <c r="E47" i="3"/>
  <c r="B48" i="3"/>
  <c r="E48" i="3"/>
  <c r="B49" i="3"/>
  <c r="E49" i="3"/>
  <c r="B50" i="3"/>
  <c r="E50" i="3"/>
  <c r="B51" i="3"/>
  <c r="E51" i="3"/>
  <c r="B52" i="3"/>
  <c r="E52" i="3"/>
  <c r="B53" i="3"/>
  <c r="E53" i="3"/>
  <c r="B54" i="3"/>
  <c r="E54" i="3"/>
  <c r="B55" i="3"/>
  <c r="E55" i="3"/>
  <c r="B56" i="3"/>
  <c r="E56" i="3"/>
  <c r="B57" i="3"/>
  <c r="E57" i="3"/>
  <c r="B58" i="3"/>
  <c r="E58" i="3"/>
  <c r="B59" i="3"/>
  <c r="E59" i="3"/>
  <c r="B60" i="3"/>
  <c r="E60" i="3"/>
  <c r="B61" i="3"/>
  <c r="E61" i="3"/>
  <c r="B62" i="3"/>
  <c r="E62" i="3"/>
  <c r="B63" i="3"/>
  <c r="E63" i="3"/>
  <c r="B64" i="3"/>
  <c r="E64" i="3"/>
  <c r="B65" i="3"/>
  <c r="E65" i="3"/>
  <c r="B66" i="3"/>
  <c r="E66" i="3"/>
  <c r="B67" i="3"/>
  <c r="E67" i="3"/>
  <c r="B68" i="3"/>
  <c r="E68" i="3"/>
  <c r="B69" i="3"/>
  <c r="E69" i="3"/>
  <c r="B70" i="3"/>
  <c r="E70" i="3"/>
  <c r="B71" i="3"/>
  <c r="E71" i="3"/>
  <c r="B72" i="3"/>
  <c r="E72" i="3"/>
  <c r="B73" i="3"/>
  <c r="E73" i="3"/>
  <c r="B74" i="3"/>
  <c r="E74" i="3"/>
  <c r="B75" i="3"/>
  <c r="E75" i="3"/>
  <c r="B76" i="3"/>
  <c r="E76" i="3"/>
  <c r="B77" i="3"/>
  <c r="E77" i="3"/>
  <c r="B78" i="3"/>
  <c r="E78" i="3"/>
  <c r="B79" i="3"/>
  <c r="E79" i="3"/>
  <c r="B80" i="3"/>
  <c r="E80" i="3"/>
  <c r="B81" i="3"/>
  <c r="E81" i="3"/>
  <c r="B82" i="3"/>
  <c r="E82" i="3"/>
  <c r="B83" i="3"/>
  <c r="E83" i="3"/>
  <c r="B84" i="3"/>
  <c r="E84" i="3"/>
  <c r="B85" i="3"/>
  <c r="E85" i="3"/>
  <c r="B86" i="3"/>
  <c r="E86" i="3"/>
  <c r="B87" i="3"/>
  <c r="E87" i="3"/>
  <c r="B88" i="3"/>
  <c r="E88" i="3"/>
  <c r="B89" i="3"/>
  <c r="E89" i="3"/>
  <c r="B90" i="3"/>
  <c r="E90" i="3"/>
  <c r="B91" i="3"/>
  <c r="E91" i="3"/>
  <c r="B92" i="3"/>
  <c r="E92" i="3"/>
  <c r="B93" i="3"/>
  <c r="E93" i="3"/>
  <c r="B94" i="3"/>
  <c r="E94" i="3"/>
  <c r="B95" i="3"/>
  <c r="E95" i="3"/>
  <c r="B96" i="3"/>
  <c r="E96" i="3"/>
  <c r="B97" i="3"/>
  <c r="E97" i="3"/>
  <c r="B98" i="3"/>
  <c r="E98" i="3"/>
  <c r="B99" i="3"/>
  <c r="E99" i="3"/>
  <c r="B100" i="3"/>
  <c r="E100" i="3"/>
  <c r="B101" i="3"/>
  <c r="E101" i="3"/>
  <c r="B102" i="3"/>
  <c r="E102" i="3"/>
  <c r="B103" i="3"/>
  <c r="E103" i="3"/>
  <c r="B104" i="3"/>
  <c r="E104" i="3"/>
  <c r="B105" i="3"/>
  <c r="E105" i="3"/>
  <c r="B106" i="3"/>
  <c r="E106" i="3"/>
  <c r="B107" i="3"/>
  <c r="E107" i="3"/>
  <c r="B108" i="3"/>
  <c r="E108" i="3"/>
  <c r="B109" i="3"/>
  <c r="E109" i="3"/>
  <c r="B110" i="3"/>
  <c r="E110" i="3"/>
  <c r="B111" i="3"/>
  <c r="E111" i="3"/>
  <c r="B112" i="3"/>
  <c r="E112" i="3"/>
  <c r="B113" i="3"/>
  <c r="E113" i="3"/>
  <c r="B114" i="3"/>
  <c r="E114" i="3"/>
  <c r="B115" i="3"/>
  <c r="E115" i="3"/>
  <c r="B116" i="3"/>
  <c r="E116" i="3"/>
  <c r="B117" i="3"/>
  <c r="E117" i="3"/>
  <c r="B118" i="3"/>
  <c r="E118" i="3"/>
  <c r="B119" i="3"/>
  <c r="E119" i="3"/>
  <c r="B120" i="3"/>
  <c r="E120" i="3"/>
  <c r="B121" i="3"/>
  <c r="E121" i="3"/>
  <c r="B122" i="3"/>
  <c r="E122" i="3"/>
  <c r="B123" i="3"/>
  <c r="E123" i="3"/>
  <c r="B124" i="3"/>
  <c r="E124" i="3"/>
  <c r="B125" i="3"/>
  <c r="E125" i="3"/>
  <c r="B126" i="3"/>
  <c r="E126" i="3"/>
  <c r="B127" i="3"/>
  <c r="E127" i="3"/>
  <c r="B128" i="3"/>
  <c r="E128" i="3"/>
  <c r="B129" i="3"/>
  <c r="E129" i="3"/>
  <c r="B130" i="3"/>
  <c r="E130" i="3"/>
  <c r="B131" i="3"/>
  <c r="E131" i="3"/>
  <c r="B132" i="3"/>
  <c r="E132" i="3"/>
  <c r="B133" i="3"/>
  <c r="E133" i="3"/>
  <c r="B134" i="3"/>
  <c r="E134" i="3"/>
  <c r="B135" i="3"/>
  <c r="E135" i="3"/>
  <c r="B136" i="3"/>
  <c r="E136" i="3"/>
  <c r="B137" i="3"/>
  <c r="E137" i="3"/>
  <c r="B138" i="3"/>
  <c r="E138" i="3"/>
  <c r="B139" i="3"/>
  <c r="E139" i="3"/>
  <c r="B140" i="3"/>
  <c r="E140" i="3"/>
  <c r="B141" i="3"/>
  <c r="E141" i="3"/>
  <c r="B142" i="3"/>
  <c r="E142" i="3"/>
  <c r="B143" i="3"/>
  <c r="E143" i="3"/>
  <c r="B144" i="3"/>
  <c r="E144" i="3"/>
  <c r="B145" i="3"/>
  <c r="E145" i="3"/>
  <c r="B146" i="3"/>
  <c r="E146" i="3"/>
  <c r="B147" i="3"/>
  <c r="E147" i="3"/>
  <c r="B148" i="3"/>
  <c r="E148" i="3"/>
  <c r="B149" i="3"/>
  <c r="E149" i="3"/>
  <c r="B150" i="3"/>
  <c r="E150" i="3"/>
  <c r="B151" i="3"/>
  <c r="E151" i="3"/>
  <c r="B152" i="3"/>
  <c r="E152" i="3"/>
  <c r="B153" i="3"/>
  <c r="E153" i="3"/>
  <c r="B154" i="3"/>
  <c r="E154" i="3"/>
  <c r="B155" i="3"/>
  <c r="E155" i="3"/>
  <c r="B156" i="3"/>
  <c r="E156" i="3"/>
  <c r="B157" i="3"/>
  <c r="E157" i="3"/>
  <c r="B158" i="3"/>
  <c r="E158" i="3"/>
  <c r="B159" i="3"/>
  <c r="E159" i="3"/>
  <c r="B160" i="3"/>
  <c r="E160" i="3"/>
  <c r="B161" i="3"/>
  <c r="E161" i="3"/>
  <c r="B162" i="3"/>
  <c r="E162" i="3"/>
  <c r="B163" i="3"/>
  <c r="E163" i="3"/>
  <c r="B164" i="3"/>
  <c r="E164" i="3"/>
  <c r="B165" i="3"/>
  <c r="E165" i="3"/>
  <c r="B166" i="3"/>
  <c r="E166" i="3"/>
  <c r="B167" i="3"/>
  <c r="E167" i="3"/>
  <c r="B168" i="3"/>
  <c r="E168" i="3"/>
  <c r="B169" i="3"/>
  <c r="E169" i="3"/>
  <c r="B170" i="3"/>
  <c r="E170" i="3"/>
  <c r="B171" i="3"/>
  <c r="E171" i="3"/>
  <c r="B172" i="3"/>
  <c r="E172" i="3"/>
  <c r="B173" i="3"/>
  <c r="E173" i="3"/>
  <c r="B174" i="3"/>
  <c r="E174" i="3"/>
  <c r="B175" i="3"/>
  <c r="E175" i="3"/>
  <c r="B176" i="3"/>
  <c r="E176" i="3"/>
  <c r="B177" i="3"/>
  <c r="E177" i="3"/>
  <c r="B178" i="3"/>
  <c r="E178" i="3"/>
  <c r="B179" i="3"/>
  <c r="E179" i="3"/>
  <c r="B180" i="3"/>
  <c r="E180" i="3"/>
  <c r="B181" i="3"/>
  <c r="E181" i="3"/>
  <c r="B182" i="3"/>
  <c r="E182" i="3"/>
  <c r="B183" i="3"/>
  <c r="E183" i="3"/>
  <c r="B184" i="3"/>
  <c r="E184" i="3"/>
  <c r="B185" i="3"/>
  <c r="E185" i="3"/>
  <c r="B186" i="3"/>
  <c r="E186" i="3"/>
  <c r="B187" i="3"/>
  <c r="E187" i="3"/>
  <c r="B188" i="3"/>
  <c r="E188" i="3"/>
  <c r="B189" i="3"/>
  <c r="E189" i="3"/>
  <c r="B190" i="3"/>
  <c r="E190" i="3"/>
  <c r="B191" i="3"/>
  <c r="E191" i="3"/>
  <c r="B192" i="3"/>
  <c r="E192" i="3"/>
  <c r="B193" i="3"/>
  <c r="E193" i="3"/>
  <c r="B194" i="3"/>
  <c r="E194" i="3"/>
  <c r="B195" i="3"/>
  <c r="E195" i="3"/>
  <c r="B196" i="3"/>
  <c r="E196" i="3"/>
  <c r="B197" i="3"/>
  <c r="E197" i="3"/>
  <c r="B198" i="3"/>
  <c r="E198" i="3"/>
  <c r="B199" i="3"/>
  <c r="E199" i="3"/>
  <c r="B17" i="3"/>
  <c r="B18" i="3"/>
  <c r="E18" i="3"/>
  <c r="B19" i="3"/>
  <c r="E19" i="3"/>
  <c r="B20" i="3"/>
  <c r="E20" i="3"/>
  <c r="B21" i="3"/>
  <c r="E21" i="3"/>
  <c r="C14" i="3"/>
  <c r="F14" i="3"/>
  <c r="B14" i="3"/>
  <c r="G278" i="3"/>
  <c r="E17" i="3"/>
  <c r="G149" i="3"/>
  <c r="G245" i="3"/>
  <c r="G117" i="3"/>
  <c r="F321" i="3"/>
  <c r="G321" i="3"/>
  <c r="G213" i="3"/>
  <c r="G69" i="3"/>
  <c r="F193" i="3"/>
  <c r="G193" i="3"/>
  <c r="G181" i="3"/>
  <c r="G21" i="3"/>
  <c r="F427" i="3"/>
  <c r="G427" i="3"/>
  <c r="G451" i="3"/>
  <c r="G435" i="3"/>
  <c r="G419" i="3"/>
  <c r="G403" i="3"/>
  <c r="G387" i="3"/>
  <c r="G371" i="3"/>
  <c r="G355" i="3"/>
  <c r="G339" i="3"/>
  <c r="G323" i="3"/>
  <c r="G307" i="3"/>
  <c r="G291" i="3"/>
  <c r="G273" i="3"/>
  <c r="G237" i="3"/>
  <c r="G205" i="3"/>
  <c r="G173" i="3"/>
  <c r="G141" i="3"/>
  <c r="G109" i="3"/>
  <c r="G53" i="3"/>
  <c r="F411" i="3"/>
  <c r="G411" i="3"/>
  <c r="F289" i="3"/>
  <c r="G289" i="3"/>
  <c r="F150" i="3"/>
  <c r="G150" i="3"/>
  <c r="G455" i="3"/>
  <c r="G423" i="3"/>
  <c r="G391" i="3"/>
  <c r="G359" i="3"/>
  <c r="G327" i="3"/>
  <c r="G295" i="3"/>
  <c r="G447" i="3"/>
  <c r="G431" i="3"/>
  <c r="G415" i="3"/>
  <c r="G399" i="3"/>
  <c r="G383" i="3"/>
  <c r="G367" i="3"/>
  <c r="G351" i="3"/>
  <c r="G335" i="3"/>
  <c r="G319" i="3"/>
  <c r="G303" i="3"/>
  <c r="G287" i="3"/>
  <c r="G262" i="3"/>
  <c r="G229" i="3"/>
  <c r="G197" i="3"/>
  <c r="G165" i="3"/>
  <c r="G133" i="3"/>
  <c r="G101" i="3"/>
  <c r="G37" i="3"/>
  <c r="F459" i="3"/>
  <c r="G459" i="3"/>
  <c r="F394" i="3"/>
  <c r="G394" i="3"/>
  <c r="F257" i="3"/>
  <c r="G257" i="3"/>
  <c r="F86" i="3"/>
  <c r="G86" i="3"/>
  <c r="G439" i="3"/>
  <c r="G407" i="3"/>
  <c r="G375" i="3"/>
  <c r="G343" i="3"/>
  <c r="G311" i="3"/>
  <c r="F19" i="3"/>
  <c r="G19" i="3"/>
  <c r="G443" i="3"/>
  <c r="G395" i="3"/>
  <c r="G379" i="3"/>
  <c r="G363" i="3"/>
  <c r="G347" i="3"/>
  <c r="G331" i="3"/>
  <c r="G315" i="3"/>
  <c r="G299" i="3"/>
  <c r="G283" i="3"/>
  <c r="G221" i="3"/>
  <c r="G189" i="3"/>
  <c r="G157" i="3"/>
  <c r="G125" i="3"/>
  <c r="G85" i="3"/>
  <c r="F373" i="3"/>
  <c r="G373" i="3"/>
  <c r="F225" i="3"/>
  <c r="G225" i="3"/>
  <c r="E14" i="3"/>
  <c r="F92" i="3"/>
  <c r="G92" i="3"/>
  <c r="F80" i="3"/>
  <c r="G80" i="3"/>
  <c r="F68" i="3"/>
  <c r="G68" i="3"/>
  <c r="F56" i="3"/>
  <c r="G56" i="3"/>
  <c r="F44" i="3"/>
  <c r="G44" i="3"/>
  <c r="F32" i="3"/>
  <c r="G32" i="3"/>
  <c r="F16" i="3"/>
  <c r="G16" i="3"/>
  <c r="G268" i="3"/>
  <c r="F279" i="3"/>
  <c r="G279" i="3"/>
  <c r="F275" i="3"/>
  <c r="G275" i="3"/>
  <c r="F271" i="3"/>
  <c r="G271" i="3"/>
  <c r="F267" i="3"/>
  <c r="G267" i="3"/>
  <c r="F263" i="3"/>
  <c r="G263" i="3"/>
  <c r="F259" i="3"/>
  <c r="G259" i="3"/>
  <c r="F255" i="3"/>
  <c r="G255" i="3"/>
  <c r="F251" i="3"/>
  <c r="G251" i="3"/>
  <c r="F247" i="3"/>
  <c r="G247" i="3"/>
  <c r="F243" i="3"/>
  <c r="G243" i="3"/>
  <c r="F239" i="3"/>
  <c r="G239" i="3"/>
  <c r="F235" i="3"/>
  <c r="G235" i="3"/>
  <c r="F231" i="3"/>
  <c r="G231" i="3"/>
  <c r="F227" i="3"/>
  <c r="G227" i="3"/>
  <c r="F223" i="3"/>
  <c r="G223" i="3"/>
  <c r="F219" i="3"/>
  <c r="G219" i="3"/>
  <c r="F215" i="3"/>
  <c r="G215" i="3"/>
  <c r="F211" i="3"/>
  <c r="G211" i="3"/>
  <c r="F207" i="3"/>
  <c r="G207" i="3"/>
  <c r="F203" i="3"/>
  <c r="G203" i="3"/>
  <c r="F199" i="3"/>
  <c r="G199" i="3"/>
  <c r="F195" i="3"/>
  <c r="G195" i="3"/>
  <c r="F191" i="3"/>
  <c r="G191" i="3"/>
  <c r="F187" i="3"/>
  <c r="G187" i="3"/>
  <c r="F183" i="3"/>
  <c r="G183" i="3"/>
  <c r="F179" i="3"/>
  <c r="G179" i="3"/>
  <c r="F175" i="3"/>
  <c r="G175" i="3"/>
  <c r="F171" i="3"/>
  <c r="G171" i="3"/>
  <c r="F167" i="3"/>
  <c r="G167" i="3"/>
  <c r="F163" i="3"/>
  <c r="G163" i="3"/>
  <c r="F159" i="3"/>
  <c r="G159" i="3"/>
  <c r="F155" i="3"/>
  <c r="G155" i="3"/>
  <c r="F151" i="3"/>
  <c r="G151" i="3"/>
  <c r="F147" i="3"/>
  <c r="G147" i="3"/>
  <c r="F143" i="3"/>
  <c r="G143" i="3"/>
  <c r="F139" i="3"/>
  <c r="G139" i="3"/>
  <c r="F135" i="3"/>
  <c r="G135" i="3"/>
  <c r="F131" i="3"/>
  <c r="G131" i="3"/>
  <c r="F127" i="3"/>
  <c r="G127" i="3"/>
  <c r="F123" i="3"/>
  <c r="G123" i="3"/>
  <c r="F119" i="3"/>
  <c r="G119" i="3"/>
  <c r="F115" i="3"/>
  <c r="G115" i="3"/>
  <c r="F111" i="3"/>
  <c r="G111" i="3"/>
  <c r="F107" i="3"/>
  <c r="G107" i="3"/>
  <c r="F103" i="3"/>
  <c r="G103" i="3"/>
  <c r="F99" i="3"/>
  <c r="G99" i="3"/>
  <c r="F95" i="3"/>
  <c r="G95" i="3"/>
  <c r="F91" i="3"/>
  <c r="G91" i="3"/>
  <c r="F87" i="3"/>
  <c r="G87" i="3"/>
  <c r="F83" i="3"/>
  <c r="G83" i="3"/>
  <c r="F79" i="3"/>
  <c r="G79" i="3"/>
  <c r="F75" i="3"/>
  <c r="G75" i="3"/>
  <c r="F71" i="3"/>
  <c r="G71" i="3"/>
  <c r="F67" i="3"/>
  <c r="G67" i="3"/>
  <c r="F63" i="3"/>
  <c r="G63" i="3"/>
  <c r="F59" i="3"/>
  <c r="G59" i="3"/>
  <c r="F55" i="3"/>
  <c r="G55" i="3"/>
  <c r="F51" i="3"/>
  <c r="G51" i="3"/>
  <c r="F47" i="3"/>
  <c r="G47" i="3"/>
  <c r="F43" i="3"/>
  <c r="G43" i="3"/>
  <c r="F39" i="3"/>
  <c r="G39" i="3"/>
  <c r="F35" i="3"/>
  <c r="G35" i="3"/>
  <c r="F31" i="3"/>
  <c r="G31" i="3"/>
  <c r="G458" i="3"/>
  <c r="G454" i="3"/>
  <c r="G450" i="3"/>
  <c r="G446" i="3"/>
  <c r="G442" i="3"/>
  <c r="G438" i="3"/>
  <c r="G434" i="3"/>
  <c r="G430" i="3"/>
  <c r="G426" i="3"/>
  <c r="G422" i="3"/>
  <c r="G418" i="3"/>
  <c r="G414" i="3"/>
  <c r="G410" i="3"/>
  <c r="G406" i="3"/>
  <c r="G402" i="3"/>
  <c r="G398" i="3"/>
  <c r="G390" i="3"/>
  <c r="G386" i="3"/>
  <c r="G382" i="3"/>
  <c r="G378" i="3"/>
  <c r="G374" i="3"/>
  <c r="G370" i="3"/>
  <c r="G366" i="3"/>
  <c r="G362" i="3"/>
  <c r="G358" i="3"/>
  <c r="G354" i="3"/>
  <c r="G350" i="3"/>
  <c r="G346" i="3"/>
  <c r="G342" i="3"/>
  <c r="G338" i="3"/>
  <c r="G334" i="3"/>
  <c r="G330" i="3"/>
  <c r="G326" i="3"/>
  <c r="G322" i="3"/>
  <c r="G318" i="3"/>
  <c r="G314" i="3"/>
  <c r="G310" i="3"/>
  <c r="G306" i="3"/>
  <c r="G302" i="3"/>
  <c r="G298" i="3"/>
  <c r="G294" i="3"/>
  <c r="G290" i="3"/>
  <c r="G286" i="3"/>
  <c r="G282" i="3"/>
  <c r="G277" i="3"/>
  <c r="G272" i="3"/>
  <c r="G266" i="3"/>
  <c r="G261" i="3"/>
  <c r="G256" i="3"/>
  <c r="G250" i="3"/>
  <c r="G244" i="3"/>
  <c r="G236" i="3"/>
  <c r="G228" i="3"/>
  <c r="G220" i="3"/>
  <c r="G212" i="3"/>
  <c r="G204" i="3"/>
  <c r="G196" i="3"/>
  <c r="G188" i="3"/>
  <c r="G180" i="3"/>
  <c r="G172" i="3"/>
  <c r="G164" i="3"/>
  <c r="G156" i="3"/>
  <c r="G148" i="3"/>
  <c r="G140" i="3"/>
  <c r="G132" i="3"/>
  <c r="G124" i="3"/>
  <c r="G116" i="3"/>
  <c r="G108" i="3"/>
  <c r="G97" i="3"/>
  <c r="G81" i="3"/>
  <c r="G65" i="3"/>
  <c r="G49" i="3"/>
  <c r="G33" i="3"/>
  <c r="G17" i="3"/>
  <c r="F15" i="3"/>
  <c r="G15" i="3"/>
  <c r="F389" i="3"/>
  <c r="G389" i="3"/>
  <c r="F368" i="3"/>
  <c r="G368" i="3"/>
  <c r="F345" i="3"/>
  <c r="G345" i="3"/>
  <c r="F313" i="3"/>
  <c r="G313" i="3"/>
  <c r="F281" i="3"/>
  <c r="G281" i="3"/>
  <c r="F249" i="3"/>
  <c r="G249" i="3"/>
  <c r="F217" i="3"/>
  <c r="G217" i="3"/>
  <c r="F185" i="3"/>
  <c r="G185" i="3"/>
  <c r="F134" i="3"/>
  <c r="G134" i="3"/>
  <c r="F70" i="3"/>
  <c r="G70" i="3"/>
  <c r="F100" i="3"/>
  <c r="G100" i="3"/>
  <c r="F88" i="3"/>
  <c r="G88" i="3"/>
  <c r="F76" i="3"/>
  <c r="G76" i="3"/>
  <c r="F64" i="3"/>
  <c r="G64" i="3"/>
  <c r="F52" i="3"/>
  <c r="G52" i="3"/>
  <c r="F36" i="3"/>
  <c r="G36" i="3"/>
  <c r="F24" i="3"/>
  <c r="G24" i="3"/>
  <c r="G252" i="3"/>
  <c r="F352" i="3"/>
  <c r="G352" i="3"/>
  <c r="F246" i="3"/>
  <c r="G246" i="3"/>
  <c r="F242" i="3"/>
  <c r="G242" i="3"/>
  <c r="F238" i="3"/>
  <c r="G238" i="3"/>
  <c r="F234" i="3"/>
  <c r="G234" i="3"/>
  <c r="F230" i="3"/>
  <c r="G230" i="3"/>
  <c r="F226" i="3"/>
  <c r="G226" i="3"/>
  <c r="F222" i="3"/>
  <c r="G222" i="3"/>
  <c r="F218" i="3"/>
  <c r="G218" i="3"/>
  <c r="F214" i="3"/>
  <c r="G214" i="3"/>
  <c r="F210" i="3"/>
  <c r="G210" i="3"/>
  <c r="F206" i="3"/>
  <c r="G206" i="3"/>
  <c r="F202" i="3"/>
  <c r="G202" i="3"/>
  <c r="F198" i="3"/>
  <c r="G198" i="3"/>
  <c r="F194" i="3"/>
  <c r="G194" i="3"/>
  <c r="F190" i="3"/>
  <c r="G190" i="3"/>
  <c r="F186" i="3"/>
  <c r="G186" i="3"/>
  <c r="F182" i="3"/>
  <c r="G182" i="3"/>
  <c r="F178" i="3"/>
  <c r="G178" i="3"/>
  <c r="F170" i="3"/>
  <c r="G170" i="3"/>
  <c r="F166" i="3"/>
  <c r="G166" i="3"/>
  <c r="F162" i="3"/>
  <c r="G162" i="3"/>
  <c r="F158" i="3"/>
  <c r="G158" i="3"/>
  <c r="F154" i="3"/>
  <c r="G154" i="3"/>
  <c r="F146" i="3"/>
  <c r="G146" i="3"/>
  <c r="F142" i="3"/>
  <c r="G142" i="3"/>
  <c r="F138" i="3"/>
  <c r="G138" i="3"/>
  <c r="F130" i="3"/>
  <c r="G130" i="3"/>
  <c r="F126" i="3"/>
  <c r="G126" i="3"/>
  <c r="F122" i="3"/>
  <c r="G122" i="3"/>
  <c r="F114" i="3"/>
  <c r="G114" i="3"/>
  <c r="F110" i="3"/>
  <c r="G110" i="3"/>
  <c r="F106" i="3"/>
  <c r="G106" i="3"/>
  <c r="F98" i="3"/>
  <c r="G98" i="3"/>
  <c r="F94" i="3"/>
  <c r="G94" i="3"/>
  <c r="F90" i="3"/>
  <c r="G90" i="3"/>
  <c r="F82" i="3"/>
  <c r="G82" i="3"/>
  <c r="F78" i="3"/>
  <c r="G78" i="3"/>
  <c r="F74" i="3"/>
  <c r="G74" i="3"/>
  <c r="F66" i="3"/>
  <c r="G66" i="3"/>
  <c r="F62" i="3"/>
  <c r="G62" i="3"/>
  <c r="F58" i="3"/>
  <c r="G58" i="3"/>
  <c r="F50" i="3"/>
  <c r="G50" i="3"/>
  <c r="F46" i="3"/>
  <c r="G46" i="3"/>
  <c r="F42" i="3"/>
  <c r="G42" i="3"/>
  <c r="F34" i="3"/>
  <c r="G34" i="3"/>
  <c r="F30" i="3"/>
  <c r="G30" i="3"/>
  <c r="F26" i="3"/>
  <c r="G26" i="3"/>
  <c r="F22" i="3"/>
  <c r="G22" i="3"/>
  <c r="F18" i="3"/>
  <c r="G18" i="3"/>
  <c r="G461" i="3"/>
  <c r="G457" i="3"/>
  <c r="G453" i="3"/>
  <c r="G449" i="3"/>
  <c r="G445" i="3"/>
  <c r="G441" i="3"/>
  <c r="G437" i="3"/>
  <c r="G433" i="3"/>
  <c r="G429" i="3"/>
  <c r="G425" i="3"/>
  <c r="G421" i="3"/>
  <c r="G417" i="3"/>
  <c r="G413" i="3"/>
  <c r="G409" i="3"/>
  <c r="G405" i="3"/>
  <c r="G401" i="3"/>
  <c r="G397" i="3"/>
  <c r="G393" i="3"/>
  <c r="G385" i="3"/>
  <c r="G381" i="3"/>
  <c r="G377" i="3"/>
  <c r="G369" i="3"/>
  <c r="G365" i="3"/>
  <c r="G361" i="3"/>
  <c r="G357" i="3"/>
  <c r="G353" i="3"/>
  <c r="G349" i="3"/>
  <c r="G341" i="3"/>
  <c r="G337" i="3"/>
  <c r="G333" i="3"/>
  <c r="G329" i="3"/>
  <c r="G325" i="3"/>
  <c r="G317" i="3"/>
  <c r="G309" i="3"/>
  <c r="G305" i="3"/>
  <c r="G301" i="3"/>
  <c r="G297" i="3"/>
  <c r="G293" i="3"/>
  <c r="G285" i="3"/>
  <c r="G276" i="3"/>
  <c r="G270" i="3"/>
  <c r="G265" i="3"/>
  <c r="G260" i="3"/>
  <c r="G254" i="3"/>
  <c r="G241" i="3"/>
  <c r="G233" i="3"/>
  <c r="G209" i="3"/>
  <c r="G201" i="3"/>
  <c r="G177" i="3"/>
  <c r="G169" i="3"/>
  <c r="G161" i="3"/>
  <c r="G153" i="3"/>
  <c r="G145" i="3"/>
  <c r="G137" i="3"/>
  <c r="G129" i="3"/>
  <c r="G121" i="3"/>
  <c r="G113" i="3"/>
  <c r="G105" i="3"/>
  <c r="G93" i="3"/>
  <c r="G77" i="3"/>
  <c r="G61" i="3"/>
  <c r="G45" i="3"/>
  <c r="G29" i="3"/>
  <c r="F27" i="3"/>
  <c r="G27" i="3"/>
  <c r="F384" i="3"/>
  <c r="G384" i="3"/>
  <c r="F174" i="3"/>
  <c r="G174" i="3"/>
  <c r="F118" i="3"/>
  <c r="G118" i="3"/>
  <c r="F54" i="3"/>
  <c r="G54" i="3"/>
  <c r="F96" i="3"/>
  <c r="G96" i="3"/>
  <c r="F84" i="3"/>
  <c r="G84" i="3"/>
  <c r="F72" i="3"/>
  <c r="G72" i="3"/>
  <c r="F60" i="3"/>
  <c r="G60" i="3"/>
  <c r="F48" i="3"/>
  <c r="G48" i="3"/>
  <c r="F40" i="3"/>
  <c r="G40" i="3"/>
  <c r="F28" i="3"/>
  <c r="G28" i="3"/>
  <c r="F20" i="3"/>
  <c r="G20" i="3"/>
  <c r="G460" i="3"/>
  <c r="G456" i="3"/>
  <c r="G452" i="3"/>
  <c r="G448" i="3"/>
  <c r="G444" i="3"/>
  <c r="G440" i="3"/>
  <c r="G436" i="3"/>
  <c r="G432" i="3"/>
  <c r="G428" i="3"/>
  <c r="G424" i="3"/>
  <c r="G420" i="3"/>
  <c r="G416" i="3"/>
  <c r="G412" i="3"/>
  <c r="G408" i="3"/>
  <c r="G404" i="3"/>
  <c r="G400" i="3"/>
  <c r="G396" i="3"/>
  <c r="G392" i="3"/>
  <c r="G388" i="3"/>
  <c r="G380" i="3"/>
  <c r="G376" i="3"/>
  <c r="G372" i="3"/>
  <c r="G364" i="3"/>
  <c r="G360" i="3"/>
  <c r="G356" i="3"/>
  <c r="G348" i="3"/>
  <c r="G344" i="3"/>
  <c r="G340" i="3"/>
  <c r="G336" i="3"/>
  <c r="G332" i="3"/>
  <c r="G328" i="3"/>
  <c r="G324" i="3"/>
  <c r="G320" i="3"/>
  <c r="G316" i="3"/>
  <c r="G312" i="3"/>
  <c r="G308" i="3"/>
  <c r="G304" i="3"/>
  <c r="G300" i="3"/>
  <c r="G296" i="3"/>
  <c r="G292" i="3"/>
  <c r="G288" i="3"/>
  <c r="G284" i="3"/>
  <c r="G280" i="3"/>
  <c r="G274" i="3"/>
  <c r="G269" i="3"/>
  <c r="G264" i="3"/>
  <c r="G258" i="3"/>
  <c r="G253" i="3"/>
  <c r="G248" i="3"/>
  <c r="G240" i="3"/>
  <c r="G232" i="3"/>
  <c r="G224" i="3"/>
  <c r="G216" i="3"/>
  <c r="G208" i="3"/>
  <c r="G200" i="3"/>
  <c r="G192" i="3"/>
  <c r="G184" i="3"/>
  <c r="G176" i="3"/>
  <c r="G168" i="3"/>
  <c r="G160" i="3"/>
  <c r="G152" i="3"/>
  <c r="G144" i="3"/>
  <c r="G136" i="3"/>
  <c r="G128" i="3"/>
  <c r="G120" i="3"/>
  <c r="G112" i="3"/>
  <c r="G104" i="3"/>
  <c r="G89" i="3"/>
  <c r="G73" i="3"/>
  <c r="G57" i="3"/>
  <c r="G41" i="3"/>
  <c r="G25" i="3"/>
  <c r="F23" i="3"/>
  <c r="G23" i="3"/>
  <c r="F102" i="3"/>
  <c r="G102" i="3"/>
  <c r="F38" i="3"/>
  <c r="G38" i="3"/>
  <c r="C9" i="3"/>
  <c r="F9" i="3"/>
  <c r="C10" i="3"/>
  <c r="F10" i="3"/>
  <c r="C11" i="3"/>
  <c r="F11" i="3"/>
  <c r="F13" i="3"/>
  <c r="B9" i="3"/>
  <c r="E9" i="3"/>
  <c r="B10" i="3"/>
  <c r="E10" i="3"/>
  <c r="B11" i="3"/>
  <c r="E11" i="3"/>
  <c r="B12" i="3"/>
  <c r="B13" i="3"/>
  <c r="E13" i="3"/>
  <c r="B8" i="3"/>
  <c r="C8" i="3"/>
  <c r="F8" i="3"/>
  <c r="E8" i="3"/>
  <c r="G8" i="3"/>
  <c r="G13" i="3"/>
  <c r="G11" i="3"/>
  <c r="G10" i="3"/>
  <c r="G9" i="3"/>
  <c r="G14" i="3"/>
  <c r="C12" i="3"/>
  <c r="F12" i="3"/>
  <c r="E12" i="3"/>
  <c r="G12" i="3"/>
</calcChain>
</file>

<file path=xl/sharedStrings.xml><?xml version="1.0" encoding="utf-8"?>
<sst xmlns="http://schemas.openxmlformats.org/spreadsheetml/2006/main" count="85" uniqueCount="71">
  <si>
    <t>Ref</t>
  </si>
  <si>
    <t>Date</t>
  </si>
  <si>
    <t>Entrée</t>
  </si>
  <si>
    <t>Sortie</t>
  </si>
  <si>
    <t>Entrées</t>
  </si>
  <si>
    <t>Sorties</t>
  </si>
  <si>
    <t>Stock initial</t>
  </si>
  <si>
    <t>Stock Final</t>
  </si>
  <si>
    <t>JOURNAL D'ENTRÉES ET SORTIES</t>
  </si>
  <si>
    <t>ÉTAT DES STOCKS</t>
  </si>
  <si>
    <t>BASE DE DONNÉES ARTICLES</t>
  </si>
  <si>
    <t>Article</t>
  </si>
  <si>
    <t>Article 1</t>
  </si>
  <si>
    <t>Article 2</t>
  </si>
  <si>
    <t>Article 3</t>
  </si>
  <si>
    <t>Article 4</t>
  </si>
  <si>
    <t>Article 5</t>
  </si>
  <si>
    <t>Article 6</t>
  </si>
  <si>
    <t>Article 7</t>
  </si>
  <si>
    <t>Navigation</t>
  </si>
  <si>
    <t>&gt; Vérifier l'état des stocks</t>
  </si>
  <si>
    <t>&gt; Accéder à la base de données articles</t>
  </si>
  <si>
    <t>&gt; Ajouter des entrées ou des sorties</t>
  </si>
  <si>
    <t>Article 8</t>
  </si>
  <si>
    <t>Article 9</t>
  </si>
  <si>
    <t>Article 10</t>
  </si>
  <si>
    <t>Article 11</t>
  </si>
  <si>
    <t>Article 12</t>
  </si>
  <si>
    <t>Article 13</t>
  </si>
  <si>
    <t>Article 14</t>
  </si>
  <si>
    <t>Article 15</t>
  </si>
  <si>
    <t>Article 16</t>
  </si>
  <si>
    <t>Article 17</t>
  </si>
  <si>
    <t>Article 18</t>
  </si>
  <si>
    <t>Article 19</t>
  </si>
  <si>
    <t>Article 20</t>
  </si>
  <si>
    <t>Article 21</t>
  </si>
  <si>
    <t>Article 22</t>
  </si>
  <si>
    <t>Bolomey-PK01-Bière blonde</t>
  </si>
  <si>
    <t>Bolomey-PK02-Bière blanche</t>
  </si>
  <si>
    <t>Jean-Louis-AK01--Pastelle lac soleil</t>
  </si>
  <si>
    <t>Jean-Louis-AK01-Pastelle n°34</t>
  </si>
  <si>
    <t>Jean-Louis-AK01-Pastelle n°35</t>
  </si>
  <si>
    <t>Jean-Louis-AK01-Pastelle n°36</t>
  </si>
  <si>
    <t>Jean-Louis-AK01-Pastelle n°37</t>
  </si>
  <si>
    <t>Jean-Louis-AK01-Pastelle n°38</t>
  </si>
  <si>
    <t>Jean-Louis-AK01-Pastelle n°39</t>
  </si>
  <si>
    <t>Jean-Louis-AK01-Pastelle n°40</t>
  </si>
  <si>
    <t>Jean-Louis-AK01-Pastelle n°41</t>
  </si>
  <si>
    <t>Jean-Louis-AK01-Pastelle n°42</t>
  </si>
  <si>
    <t>Jean-Louis-AK01-Pastelle n°43</t>
  </si>
  <si>
    <t>Jean-Louis-AK01-Pastelle n°44</t>
  </si>
  <si>
    <t>Jean-Louis-AK01-Pastelle n°45</t>
  </si>
  <si>
    <t>Atelier le Roi-MDP-Pastelle n°46</t>
  </si>
  <si>
    <t>Atelier le Roi-MDP-Pastelle n°47</t>
  </si>
  <si>
    <t>Atelier le Roi-MDP-Pastelle n°48</t>
  </si>
  <si>
    <t>Atelier le Roi-MDP-Pastelle n°49</t>
  </si>
  <si>
    <t>Atelier le Roi-MDP-Pastelle n°50</t>
  </si>
  <si>
    <t>Atelier le Roi-MDP-Pastelle n°51</t>
  </si>
  <si>
    <t>Atelier le Roi-MDP-Pastelle n°52</t>
  </si>
  <si>
    <t>paul</t>
  </si>
  <si>
    <t>louis</t>
  </si>
  <si>
    <t>jaque</t>
  </si>
  <si>
    <t>jeau</t>
  </si>
  <si>
    <t>anne</t>
  </si>
  <si>
    <t>marie</t>
  </si>
  <si>
    <t>kiki</t>
  </si>
  <si>
    <t>oceane</t>
  </si>
  <si>
    <t>rtz</t>
  </si>
  <si>
    <t>prix</t>
  </si>
  <si>
    <t>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</si>
</sst>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theme="1"/>
      <name val="Calibri"/>
      <family val="2"/>
      <scheme val="minor"/>
    </font>
    <font>
      <b/>
      <sz val="11"/>
      <color theme="0"/>
      <name val="Calibri"/>
      <family val="2"/>
      <scheme val="minor"/>
    </font>
    <font>
      <b/>
      <sz val="11"/>
      <color theme="1"/>
      <name val="Calibri"/>
      <family val="2"/>
      <scheme val="minor"/>
    </font>
    <font>
      <b/>
      <sz val="16"/>
      <color theme="0"/>
      <name val="Calibri"/>
      <family val="2"/>
      <scheme val="minor"/>
    </font>
    <font>
      <u/>
      <sz val="11"/>
      <color theme="10"/>
      <name val="Calibri"/>
      <family val="2"/>
      <scheme val="minor"/>
    </font>
    <font>
      <u/>
      <sz val="11"/>
      <color rgb="FF00B4C2"/>
      <name val="Calibri"/>
      <family val="2"/>
      <scheme val="minor"/>
    </font>
    <font>
      <b/>
      <sz val="12"/>
      <color theme="1"/>
      <name val="Calibri"/>
      <family val="2"/>
      <scheme val="minor"/>
    </font>
    <font>
      <u/>
      <sz val="12"/>
      <color theme="10"/>
      <name val="Calibri"/>
      <family val="2"/>
      <scheme val="minor"/>
    </font>
    <font>
      <u/>
      <sz val="11"/>
      <color theme="1"/>
      <name val="Calibri"/>
      <family val="2"/>
      <scheme val="minor"/>
    </font>
    <font>
      <sz val="8"/>
      <name val="Calibri"/>
      <family val="2"/>
      <scheme val="minor"/>
    </font>
  </fonts>
  <fills count="4">
    <fill>
      <patternFill patternType="none"/>
    </fill>
    <fill>
      <patternFill patternType="gray125"/>
    </fill>
    <fill>
      <patternFill patternType="solid">
        <fgColor theme="0"/>
        <bgColor indexed="64"/>
      </patternFill>
    </fill>
    <fill>
      <patternFill patternType="solid">
        <fgColor theme="4" tint="0.39997558519241921"/>
        <bgColor indexed="64"/>
      </patternFill>
    </fill>
  </fills>
  <borders count="15">
    <border>
      <left/>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style="thin">
        <color auto="1"/>
      </right>
      <top/>
      <bottom/>
      <diagonal/>
    </border>
    <border>
      <left/>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50">
    <xf numFmtId="0" fontId="0" fillId="0" borderId="0" xfId="0"/>
    <xf numFmtId="0" fontId="0" fillId="2" borderId="0" xfId="0" applyFill="1"/>
    <xf numFmtId="0" fontId="2" fillId="2" borderId="0" xfId="0" applyFont="1" applyFill="1"/>
    <xf numFmtId="14" fontId="0" fillId="0" borderId="5" xfId="0" applyNumberFormat="1" applyFill="1" applyBorder="1"/>
    <xf numFmtId="0" fontId="0" fillId="0" borderId="7" xfId="0" applyFill="1" applyBorder="1"/>
    <xf numFmtId="14" fontId="0" fillId="0" borderId="8" xfId="0" applyNumberFormat="1" applyFill="1" applyBorder="1"/>
    <xf numFmtId="0" fontId="0" fillId="0" borderId="9" xfId="0" applyFill="1" applyBorder="1"/>
    <xf numFmtId="0" fontId="0" fillId="0" borderId="4" xfId="0" applyFill="1" applyBorder="1"/>
    <xf numFmtId="0" fontId="0" fillId="0" borderId="13" xfId="0" applyFill="1" applyBorder="1"/>
    <xf numFmtId="0" fontId="0" fillId="2" borderId="8" xfId="0" applyFill="1" applyBorder="1"/>
    <xf numFmtId="0" fontId="0" fillId="2" borderId="0" xfId="0" applyFill="1" applyBorder="1"/>
    <xf numFmtId="0" fontId="0" fillId="2" borderId="10" xfId="0" applyFill="1" applyBorder="1"/>
    <xf numFmtId="0" fontId="0" fillId="2" borderId="11" xfId="0" applyFill="1" applyBorder="1"/>
    <xf numFmtId="0" fontId="0" fillId="2" borderId="12" xfId="0" applyFill="1" applyBorder="1"/>
    <xf numFmtId="0" fontId="2" fillId="2" borderId="0" xfId="0" applyFont="1" applyFill="1" applyBorder="1"/>
    <xf numFmtId="0" fontId="0" fillId="2" borderId="5" xfId="0" applyFill="1" applyBorder="1"/>
    <xf numFmtId="0" fontId="0" fillId="2" borderId="6" xfId="0" applyFill="1" applyBorder="1"/>
    <xf numFmtId="0" fontId="0" fillId="2" borderId="7" xfId="0" applyFill="1" applyBorder="1"/>
    <xf numFmtId="0" fontId="2" fillId="2" borderId="8" xfId="0" applyFont="1" applyFill="1" applyBorder="1"/>
    <xf numFmtId="0" fontId="2" fillId="2" borderId="9" xfId="0" applyFont="1" applyFill="1" applyBorder="1"/>
    <xf numFmtId="0" fontId="5" fillId="2" borderId="0" xfId="1" applyFont="1" applyFill="1" applyBorder="1" applyAlignment="1"/>
    <xf numFmtId="0" fontId="5" fillId="2" borderId="9" xfId="1" applyFont="1" applyFill="1" applyBorder="1" applyAlignment="1"/>
    <xf numFmtId="0" fontId="5" fillId="2" borderId="9" xfId="1" applyFont="1" applyFill="1" applyBorder="1"/>
    <xf numFmtId="0" fontId="2" fillId="2" borderId="5" xfId="0" applyFont="1" applyFill="1" applyBorder="1"/>
    <xf numFmtId="0" fontId="0" fillId="2" borderId="6" xfId="0" applyFont="1" applyFill="1" applyBorder="1"/>
    <xf numFmtId="0" fontId="0" fillId="2" borderId="7" xfId="0" applyFont="1" applyFill="1" applyBorder="1"/>
    <xf numFmtId="0" fontId="2" fillId="2" borderId="8" xfId="0" applyFont="1" applyFill="1" applyBorder="1" applyAlignment="1">
      <alignment horizontal="left" indent="1"/>
    </xf>
    <xf numFmtId="0" fontId="6" fillId="2" borderId="0" xfId="0" applyFont="1" applyFill="1" applyBorder="1"/>
    <xf numFmtId="0" fontId="0" fillId="2" borderId="0" xfId="0" applyFont="1" applyFill="1" applyBorder="1"/>
    <xf numFmtId="0" fontId="0" fillId="2" borderId="9" xfId="0" applyFont="1" applyFill="1" applyBorder="1"/>
    <xf numFmtId="0" fontId="7" fillId="2" borderId="8" xfId="1" applyFont="1" applyFill="1" applyBorder="1" applyAlignment="1">
      <alignment horizontal="left" indent="1"/>
    </xf>
    <xf numFmtId="0" fontId="0" fillId="2" borderId="10" xfId="0" applyFont="1" applyFill="1" applyBorder="1"/>
    <xf numFmtId="0" fontId="0" fillId="2" borderId="11" xfId="0" applyFont="1" applyFill="1" applyBorder="1"/>
    <xf numFmtId="0" fontId="0" fillId="2" borderId="12" xfId="0" applyFont="1" applyFill="1" applyBorder="1"/>
    <xf numFmtId="0" fontId="1" fillId="3" borderId="1" xfId="0" applyFont="1" applyFill="1" applyBorder="1"/>
    <xf numFmtId="0" fontId="1" fillId="3" borderId="3" xfId="0" applyFont="1" applyFill="1" applyBorder="1"/>
    <xf numFmtId="0" fontId="1" fillId="3" borderId="2" xfId="0" applyFont="1" applyFill="1" applyBorder="1"/>
    <xf numFmtId="0" fontId="8" fillId="2" borderId="0" xfId="1" applyFont="1" applyFill="1" applyBorder="1" applyAlignment="1"/>
    <xf numFmtId="0" fontId="8" fillId="2" borderId="0" xfId="1" applyFont="1" applyFill="1" applyBorder="1"/>
    <xf numFmtId="0" fontId="1" fillId="3" borderId="5" xfId="0" applyFont="1" applyFill="1" applyBorder="1"/>
    <xf numFmtId="0" fontId="1" fillId="3" borderId="4" xfId="0" applyFont="1" applyFill="1" applyBorder="1"/>
    <xf numFmtId="0" fontId="1" fillId="3" borderId="6" xfId="0" applyFont="1" applyFill="1" applyBorder="1"/>
    <xf numFmtId="0" fontId="0" fillId="3" borderId="0" xfId="0" applyFill="1" applyBorder="1"/>
    <xf numFmtId="0" fontId="2" fillId="3" borderId="0" xfId="0" applyFont="1" applyFill="1" applyBorder="1"/>
    <xf numFmtId="0" fontId="3" fillId="3" borderId="1" xfId="0" applyFont="1" applyFill="1" applyBorder="1" applyAlignment="1">
      <alignment horizontal="center"/>
    </xf>
    <xf numFmtId="0" fontId="3" fillId="3" borderId="14" xfId="0" applyFont="1" applyFill="1" applyBorder="1" applyAlignment="1">
      <alignment horizontal="center"/>
    </xf>
    <xf numFmtId="0" fontId="3" fillId="3" borderId="2" xfId="0" applyFont="1" applyFill="1" applyBorder="1" applyAlignment="1">
      <alignment horizontal="center"/>
    </xf>
    <xf numFmtId="0" fontId="5" fillId="2" borderId="0" xfId="1" applyFont="1" applyFill="1" applyBorder="1" applyAlignment="1">
      <alignment horizontal="left" readingOrder="1"/>
    </xf>
    <xf numFmtId="0" fontId="5" fillId="2" borderId="9" xfId="1" applyFont="1" applyFill="1" applyBorder="1" applyAlignment="1">
      <alignment horizontal="left" readingOrder="1"/>
    </xf>
    <xf numFmtId="0" fontId="5" fillId="2" borderId="0" xfId="1" applyFont="1" applyFill="1" applyBorder="1" applyAlignment="1">
      <alignment horizontal="left"/>
    </xf>
  </cellXfs>
  <cellStyles count="2">
    <cellStyle name="Lien hypertexte" xfId="1" builtinId="8"/>
    <cellStyle name="Normal" xfId="0" builtinId="0"/>
  </cellStyles>
  <dxfs count="2">
    <dxf>
      <fill>
        <patternFill>
          <bgColor theme="0"/>
        </patternFill>
      </fill>
      <border>
        <left style="thin">
          <color auto="1"/>
        </left>
        <right style="thin">
          <color auto="1"/>
        </right>
        <top style="thin">
          <color auto="1"/>
        </top>
        <bottom style="thin">
          <color auto="1"/>
        </bottom>
        <vertical/>
        <horizontal/>
      </border>
    </dxf>
    <dxf>
      <fill>
        <patternFill>
          <bgColor theme="0"/>
        </patternFill>
      </fill>
      <border>
        <left style="thin">
          <color auto="1"/>
        </left>
        <right style="thin">
          <color auto="1"/>
        </right>
        <top style="thin">
          <color auto="1"/>
        </top>
        <bottom style="thin">
          <color auto="1"/>
        </bottom>
      </border>
    </dxf>
  </dxfs>
  <tableStyles count="0" defaultTableStyle="TableStyleMedium2" defaultPivotStyle="PivotStyleLight16"/>
  <colors>
    <mruColors>
      <color rgb="FF00B4C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7</xdr:col>
      <xdr:colOff>684804</xdr:colOff>
      <xdr:row>11</xdr:row>
      <xdr:rowOff>174314</xdr:rowOff>
    </xdr:from>
    <xdr:to>
      <xdr:col>13</xdr:col>
      <xdr:colOff>199215</xdr:colOff>
      <xdr:row>20</xdr:row>
      <xdr:rowOff>174314</xdr:rowOff>
    </xdr:to>
    <xdr:sp macro="" textlink="">
      <xdr:nvSpPr>
        <xdr:cNvPr id="2" name="ZoneTexte 1">
          <a:extLst>
            <a:ext uri="{FF2B5EF4-FFF2-40B4-BE49-F238E27FC236}">
              <a16:creationId xmlns:a16="http://schemas.microsoft.com/office/drawing/2014/main" id="{AA03A972-CD64-4BF5-BBAE-2A00E0C355C9}"/>
            </a:ext>
          </a:extLst>
        </xdr:cNvPr>
        <xdr:cNvSpPr txBox="1"/>
      </xdr:nvSpPr>
      <xdr:spPr>
        <a:xfrm>
          <a:off x="6262843" y="2303432"/>
          <a:ext cx="3772647" cy="174313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a:t>Dans</a:t>
          </a:r>
          <a:r>
            <a:rPr lang="fr-FR" sz="1200" baseline="0"/>
            <a:t> cet onglet </a:t>
          </a:r>
          <a:r>
            <a:rPr lang="fr-FR" sz="1200"/>
            <a:t>« Journal entrées et sorties », vous</a:t>
          </a:r>
          <a:r>
            <a:rPr lang="fr-FR" sz="1200" baseline="0"/>
            <a:t> saisissez </a:t>
          </a:r>
          <a:r>
            <a:rPr lang="fr-FR" sz="1200"/>
            <a:t>vos entrées et vos sorties de stock. Selon la nature des articles dont vous souhaitez effectuer le suivi, les termes « entrée » et « sortie » peuvent faire référence à différentes utilisation. Une entrée peut être un achat de marchandise ou de matière première, ou encore une finalisation de produit fini. Une sortie peut être la vente d’une marchandise, ou l’utilisation d’une matière première dans le processus de production.</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757115</xdr:colOff>
      <xdr:row>11</xdr:row>
      <xdr:rowOff>134326</xdr:rowOff>
    </xdr:from>
    <xdr:to>
      <xdr:col>13</xdr:col>
      <xdr:colOff>219089</xdr:colOff>
      <xdr:row>20</xdr:row>
      <xdr:rowOff>180060</xdr:rowOff>
    </xdr:to>
    <xdr:sp macro="" textlink="">
      <xdr:nvSpPr>
        <xdr:cNvPr id="6" name="ZoneTexte 5">
          <a:extLst>
            <a:ext uri="{FF2B5EF4-FFF2-40B4-BE49-F238E27FC236}">
              <a16:creationId xmlns:a16="http://schemas.microsoft.com/office/drawing/2014/main" id="{30CDED2A-46D4-4158-9649-AF963B68A323}"/>
            </a:ext>
          </a:extLst>
        </xdr:cNvPr>
        <xdr:cNvSpPr txBox="1"/>
      </xdr:nvSpPr>
      <xdr:spPr>
        <a:xfrm>
          <a:off x="6398846" y="2234711"/>
          <a:ext cx="3772647" cy="174313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a:t>Dans cet onglet « État des stocks », vous n'avez qu’à renseigner le stock initial en début de période. Le reste se calcule automatiquement !</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615758</xdr:colOff>
      <xdr:row>11</xdr:row>
      <xdr:rowOff>153940</xdr:rowOff>
    </xdr:from>
    <xdr:to>
      <xdr:col>13</xdr:col>
      <xdr:colOff>116587</xdr:colOff>
      <xdr:row>21</xdr:row>
      <xdr:rowOff>30562</xdr:rowOff>
    </xdr:to>
    <xdr:sp macro="" textlink="">
      <xdr:nvSpPr>
        <xdr:cNvPr id="5" name="ZoneTexte 4">
          <a:extLst>
            <a:ext uri="{FF2B5EF4-FFF2-40B4-BE49-F238E27FC236}">
              <a16:creationId xmlns:a16="http://schemas.microsoft.com/office/drawing/2014/main" id="{0AC7C941-EFFA-4044-818F-FBB2739E65B2}"/>
            </a:ext>
          </a:extLst>
        </xdr:cNvPr>
        <xdr:cNvSpPr txBox="1"/>
      </xdr:nvSpPr>
      <xdr:spPr>
        <a:xfrm>
          <a:off x="6205682" y="2251364"/>
          <a:ext cx="3772647" cy="174313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a:t>Dans cet onglet « Base de données articles », vous renseignerez vos articles ainsi que leur référence. Une fois que</a:t>
          </a:r>
          <a:r>
            <a:rPr lang="fr-FR" sz="1200" baseline="0"/>
            <a:t> cela est effectué</a:t>
          </a:r>
          <a:r>
            <a:rPr lang="fr-FR" sz="1200"/>
            <a:t>, vous n'avez plus à toucher à cet onglet, à moins d’avoir une nouvelle référence en stock.</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2:M103"/>
  <sheetViews>
    <sheetView tabSelected="1" topLeftCell="A4" zoomScaleNormal="51" zoomScalePageLayoutView="51" workbookViewId="0">
      <selection activeCell="A11" sqref="A11"/>
    </sheetView>
  </sheetViews>
  <sheetFormatPr baseColWidth="10" defaultColWidth="11.42578125" defaultRowHeight="15" x14ac:dyDescent="0.25"/>
  <cols>
    <col min="1" max="2" width="11.42578125" style="1"/>
    <col min="3" max="3" width="26.140625" style="1" customWidth="1"/>
    <col min="4" max="8" width="11.42578125" style="1"/>
    <col min="9" max="9" width="4" style="1" bestFit="1" customWidth="1"/>
    <col min="10" max="16384" width="11.42578125" style="1"/>
  </cols>
  <sheetData>
    <row r="2" spans="2:13" ht="21" x14ac:dyDescent="0.35">
      <c r="F2" s="44" t="s">
        <v>8</v>
      </c>
      <c r="G2" s="45"/>
      <c r="H2" s="45"/>
      <c r="I2" s="45"/>
      <c r="J2" s="45"/>
      <c r="K2" s="45"/>
      <c r="L2" s="45"/>
      <c r="M2" s="46"/>
    </row>
    <row r="7" spans="2:13" s="2" customFormat="1" x14ac:dyDescent="0.25">
      <c r="B7" s="34" t="s">
        <v>1</v>
      </c>
      <c r="C7" s="35" t="s">
        <v>0</v>
      </c>
      <c r="D7" s="35" t="s">
        <v>2</v>
      </c>
      <c r="E7" s="36" t="s">
        <v>3</v>
      </c>
      <c r="F7" s="2" t="s">
        <v>69</v>
      </c>
      <c r="G7" s="2" t="s">
        <v>70</v>
      </c>
      <c r="I7" s="15"/>
      <c r="J7" s="24"/>
      <c r="K7" s="24"/>
      <c r="L7" s="24"/>
      <c r="M7" s="17"/>
    </row>
    <row r="8" spans="2:13" x14ac:dyDescent="0.25">
      <c r="B8" s="3">
        <v>44582</v>
      </c>
      <c r="C8" s="7" t="s">
        <v>40</v>
      </c>
      <c r="D8" s="7"/>
      <c r="E8" s="4">
        <v>10</v>
      </c>
      <c r="I8" s="18"/>
      <c r="J8" s="14" t="s">
        <v>19</v>
      </c>
      <c r="K8" s="14"/>
      <c r="L8" s="14"/>
      <c r="M8" s="19"/>
    </row>
    <row r="9" spans="2:13" x14ac:dyDescent="0.25">
      <c r="B9" s="3">
        <v>44583</v>
      </c>
      <c r="C9" s="8" t="s">
        <v>41</v>
      </c>
      <c r="D9" s="8"/>
      <c r="E9" s="6">
        <v>2</v>
      </c>
      <c r="I9" s="9"/>
      <c r="J9" s="37" t="s">
        <v>20</v>
      </c>
      <c r="K9" s="37"/>
      <c r="L9" s="37"/>
      <c r="M9" s="21"/>
    </row>
    <row r="10" spans="2:13" x14ac:dyDescent="0.25">
      <c r="B10" s="3">
        <v>44584</v>
      </c>
      <c r="C10" s="8" t="s">
        <v>44</v>
      </c>
      <c r="D10" s="8"/>
      <c r="E10" s="6">
        <v>3</v>
      </c>
      <c r="I10" s="9"/>
      <c r="J10" s="38" t="s">
        <v>21</v>
      </c>
      <c r="K10" s="38"/>
      <c r="L10" s="38"/>
      <c r="M10" s="22"/>
    </row>
    <row r="11" spans="2:13" x14ac:dyDescent="0.25">
      <c r="B11" s="3">
        <v>44585</v>
      </c>
      <c r="C11" s="8" t="s">
        <v>45</v>
      </c>
      <c r="D11" s="8"/>
      <c r="E11" s="6">
        <v>4</v>
      </c>
      <c r="I11" s="11"/>
      <c r="J11" s="12"/>
      <c r="K11" s="12"/>
      <c r="L11" s="12"/>
      <c r="M11" s="13"/>
    </row>
    <row r="12" spans="2:13" x14ac:dyDescent="0.25">
      <c r="B12" s="3">
        <v>44586</v>
      </c>
      <c r="C12" s="8" t="s">
        <v>58</v>
      </c>
      <c r="D12" s="8"/>
      <c r="E12" s="6">
        <v>1</v>
      </c>
    </row>
    <row r="13" spans="2:13" x14ac:dyDescent="0.25">
      <c r="B13" s="3">
        <v>44587</v>
      </c>
      <c r="C13" s="8"/>
      <c r="D13" s="8"/>
      <c r="E13" s="6"/>
      <c r="I13" s="23"/>
      <c r="J13" s="24"/>
      <c r="K13" s="24"/>
      <c r="L13" s="24"/>
      <c r="M13" s="25"/>
    </row>
    <row r="14" spans="2:13" ht="15.75" x14ac:dyDescent="0.25">
      <c r="B14" s="3">
        <v>44588</v>
      </c>
      <c r="C14" s="8"/>
      <c r="D14" s="8"/>
      <c r="E14" s="6"/>
      <c r="I14" s="26"/>
      <c r="J14" s="27"/>
      <c r="K14" s="28"/>
      <c r="L14" s="28"/>
      <c r="M14" s="29"/>
    </row>
    <row r="15" spans="2:13" ht="15.75" customHeight="1" x14ac:dyDescent="0.25">
      <c r="B15" s="3">
        <v>44589</v>
      </c>
      <c r="C15" s="8"/>
      <c r="D15" s="8"/>
      <c r="E15" s="6"/>
      <c r="I15" s="18"/>
      <c r="J15" s="47"/>
      <c r="K15" s="47"/>
      <c r="L15" s="47"/>
      <c r="M15" s="48"/>
    </row>
    <row r="16" spans="2:13" x14ac:dyDescent="0.25">
      <c r="B16" s="3">
        <v>44590</v>
      </c>
      <c r="C16" s="8"/>
      <c r="D16" s="8"/>
      <c r="E16" s="6"/>
      <c r="I16" s="18"/>
      <c r="J16" s="28"/>
      <c r="K16" s="28"/>
      <c r="L16" s="28"/>
      <c r="M16" s="29"/>
    </row>
    <row r="17" spans="2:13" ht="15.75" x14ac:dyDescent="0.25">
      <c r="B17" s="3">
        <v>44591</v>
      </c>
      <c r="C17" s="8"/>
      <c r="D17" s="8"/>
      <c r="E17" s="6"/>
      <c r="I17" s="26"/>
      <c r="J17" s="27"/>
      <c r="K17" s="28"/>
      <c r="L17" s="28"/>
      <c r="M17" s="29"/>
    </row>
    <row r="18" spans="2:13" ht="15.75" x14ac:dyDescent="0.25">
      <c r="B18" s="5"/>
      <c r="C18" s="8"/>
      <c r="D18" s="8"/>
      <c r="E18" s="6"/>
      <c r="I18" s="30"/>
      <c r="J18" s="49"/>
      <c r="K18" s="49"/>
      <c r="L18" s="49"/>
      <c r="M18" s="29"/>
    </row>
    <row r="19" spans="2:13" ht="15.75" x14ac:dyDescent="0.25">
      <c r="B19" s="5"/>
      <c r="C19" s="8"/>
      <c r="D19" s="8"/>
      <c r="E19" s="6"/>
      <c r="I19" s="30"/>
      <c r="J19" s="49"/>
      <c r="K19" s="49"/>
      <c r="L19" s="49"/>
      <c r="M19" s="29"/>
    </row>
    <row r="20" spans="2:13" x14ac:dyDescent="0.25">
      <c r="B20" s="5"/>
      <c r="C20" s="8"/>
      <c r="D20" s="8"/>
      <c r="E20" s="6"/>
      <c r="I20" s="31"/>
      <c r="J20" s="32"/>
      <c r="K20" s="32"/>
      <c r="L20" s="32"/>
      <c r="M20" s="33"/>
    </row>
    <row r="21" spans="2:13" x14ac:dyDescent="0.25">
      <c r="B21" s="5"/>
      <c r="C21" s="8"/>
      <c r="D21" s="8"/>
      <c r="E21" s="6"/>
    </row>
    <row r="22" spans="2:13" x14ac:dyDescent="0.25">
      <c r="B22" s="5"/>
      <c r="C22" s="8"/>
      <c r="D22" s="8"/>
      <c r="E22" s="6"/>
    </row>
    <row r="23" spans="2:13" x14ac:dyDescent="0.25">
      <c r="B23" s="5"/>
      <c r="C23" s="8"/>
      <c r="D23" s="8"/>
      <c r="E23" s="6"/>
    </row>
    <row r="24" spans="2:13" x14ac:dyDescent="0.25">
      <c r="B24" s="5"/>
      <c r="C24" s="8"/>
      <c r="D24" s="8"/>
      <c r="E24" s="6"/>
    </row>
    <row r="25" spans="2:13" x14ac:dyDescent="0.25">
      <c r="B25" s="5"/>
      <c r="C25" s="8"/>
      <c r="D25" s="8"/>
      <c r="E25" s="6"/>
    </row>
    <row r="26" spans="2:13" x14ac:dyDescent="0.25">
      <c r="B26" s="5"/>
      <c r="C26" s="8"/>
      <c r="D26" s="8"/>
      <c r="E26" s="6"/>
    </row>
    <row r="27" spans="2:13" x14ac:dyDescent="0.25">
      <c r="B27" s="5"/>
      <c r="C27" s="8"/>
      <c r="D27" s="8"/>
      <c r="E27" s="6"/>
    </row>
    <row r="28" spans="2:13" x14ac:dyDescent="0.25">
      <c r="B28" s="5"/>
      <c r="C28" s="8"/>
      <c r="D28" s="8"/>
      <c r="E28" s="6"/>
    </row>
    <row r="29" spans="2:13" x14ac:dyDescent="0.25">
      <c r="B29" s="5"/>
      <c r="C29" s="8"/>
      <c r="D29" s="8"/>
      <c r="E29" s="6"/>
    </row>
    <row r="30" spans="2:13" x14ac:dyDescent="0.25">
      <c r="B30" s="5"/>
      <c r="C30" s="8"/>
      <c r="D30" s="8"/>
      <c r="E30" s="6"/>
    </row>
    <row r="31" spans="2:13" x14ac:dyDescent="0.25">
      <c r="B31" s="5"/>
      <c r="C31" s="8"/>
      <c r="D31" s="8"/>
      <c r="E31" s="6"/>
    </row>
    <row r="32" spans="2:13" x14ac:dyDescent="0.25">
      <c r="B32" s="5"/>
      <c r="C32" s="8"/>
      <c r="D32" s="8"/>
      <c r="E32" s="6"/>
    </row>
    <row r="33" spans="2:5" x14ac:dyDescent="0.25">
      <c r="B33" s="5"/>
      <c r="C33" s="8"/>
      <c r="D33" s="8"/>
      <c r="E33" s="6"/>
    </row>
    <row r="34" spans="2:5" x14ac:dyDescent="0.25">
      <c r="B34" s="5"/>
      <c r="C34" s="8"/>
      <c r="D34" s="8"/>
      <c r="E34" s="6"/>
    </row>
    <row r="35" spans="2:5" x14ac:dyDescent="0.25">
      <c r="B35" s="5"/>
      <c r="C35" s="8"/>
      <c r="D35" s="8"/>
      <c r="E35" s="6"/>
    </row>
    <row r="36" spans="2:5" x14ac:dyDescent="0.25">
      <c r="B36" s="5"/>
      <c r="C36" s="8"/>
      <c r="D36" s="8"/>
      <c r="E36" s="6"/>
    </row>
    <row r="37" spans="2:5" x14ac:dyDescent="0.25">
      <c r="B37" s="5"/>
      <c r="C37" s="8"/>
      <c r="D37" s="8"/>
      <c r="E37" s="6"/>
    </row>
    <row r="38" spans="2:5" x14ac:dyDescent="0.25">
      <c r="B38" s="5"/>
      <c r="C38" s="8"/>
      <c r="D38" s="8"/>
      <c r="E38" s="6"/>
    </row>
    <row r="39" spans="2:5" x14ac:dyDescent="0.25">
      <c r="B39" s="5"/>
      <c r="C39" s="8"/>
      <c r="D39" s="8"/>
      <c r="E39" s="6"/>
    </row>
    <row r="40" spans="2:5" x14ac:dyDescent="0.25">
      <c r="B40" s="5"/>
      <c r="C40" s="8"/>
      <c r="D40" s="8"/>
      <c r="E40" s="6"/>
    </row>
    <row r="41" spans="2:5" x14ac:dyDescent="0.25">
      <c r="B41" s="5"/>
      <c r="C41" s="8"/>
      <c r="D41" s="8"/>
      <c r="E41" s="6"/>
    </row>
    <row r="42" spans="2:5" x14ac:dyDescent="0.25">
      <c r="B42" s="5"/>
      <c r="C42" s="8"/>
      <c r="D42" s="8"/>
      <c r="E42" s="6"/>
    </row>
    <row r="43" spans="2:5" x14ac:dyDescent="0.25">
      <c r="B43" s="5"/>
      <c r="C43" s="8"/>
      <c r="D43" s="8"/>
      <c r="E43" s="6"/>
    </row>
    <row r="44" spans="2:5" x14ac:dyDescent="0.25">
      <c r="B44" s="5"/>
      <c r="C44" s="8"/>
      <c r="D44" s="8"/>
      <c r="E44" s="6"/>
    </row>
    <row r="45" spans="2:5" x14ac:dyDescent="0.25">
      <c r="B45" s="5"/>
      <c r="C45" s="8"/>
      <c r="D45" s="8"/>
      <c r="E45" s="6"/>
    </row>
    <row r="46" spans="2:5" x14ac:dyDescent="0.25">
      <c r="B46" s="5"/>
      <c r="C46" s="8"/>
      <c r="D46" s="8"/>
      <c r="E46" s="6"/>
    </row>
    <row r="47" spans="2:5" x14ac:dyDescent="0.25">
      <c r="B47" s="5"/>
      <c r="C47" s="8"/>
      <c r="D47" s="8"/>
      <c r="E47" s="6"/>
    </row>
    <row r="48" spans="2:5" x14ac:dyDescent="0.25">
      <c r="B48" s="5"/>
      <c r="C48" s="8"/>
      <c r="D48" s="8"/>
      <c r="E48" s="6"/>
    </row>
    <row r="49" spans="2:5" x14ac:dyDescent="0.25">
      <c r="B49" s="5"/>
      <c r="C49" s="8"/>
      <c r="D49" s="8"/>
      <c r="E49" s="6"/>
    </row>
    <row r="50" spans="2:5" x14ac:dyDescent="0.25">
      <c r="B50" s="5"/>
      <c r="C50" s="8"/>
      <c r="D50" s="8"/>
      <c r="E50" s="6"/>
    </row>
    <row r="51" spans="2:5" x14ac:dyDescent="0.25">
      <c r="B51" s="5"/>
      <c r="C51" s="8"/>
      <c r="D51" s="8"/>
      <c r="E51" s="6"/>
    </row>
    <row r="52" spans="2:5" x14ac:dyDescent="0.25">
      <c r="B52" s="5"/>
      <c r="C52" s="8"/>
      <c r="D52" s="8"/>
      <c r="E52" s="6"/>
    </row>
    <row r="53" spans="2:5" x14ac:dyDescent="0.25">
      <c r="B53" s="5"/>
      <c r="C53" s="8"/>
      <c r="D53" s="8"/>
      <c r="E53" s="6"/>
    </row>
    <row r="54" spans="2:5" x14ac:dyDescent="0.25">
      <c r="B54" s="5"/>
      <c r="C54" s="8"/>
      <c r="D54" s="8"/>
      <c r="E54" s="6"/>
    </row>
    <row r="55" spans="2:5" x14ac:dyDescent="0.25">
      <c r="B55" s="5"/>
      <c r="C55" s="8"/>
      <c r="D55" s="8"/>
      <c r="E55" s="6"/>
    </row>
    <row r="56" spans="2:5" x14ac:dyDescent="0.25">
      <c r="B56" s="5"/>
      <c r="C56" s="8"/>
      <c r="D56" s="8"/>
      <c r="E56" s="6"/>
    </row>
    <row r="57" spans="2:5" x14ac:dyDescent="0.25">
      <c r="B57" s="5"/>
      <c r="C57" s="8"/>
      <c r="D57" s="8"/>
      <c r="E57" s="6"/>
    </row>
    <row r="58" spans="2:5" x14ac:dyDescent="0.25">
      <c r="B58" s="5"/>
      <c r="C58" s="8"/>
      <c r="D58" s="8"/>
      <c r="E58" s="6"/>
    </row>
    <row r="59" spans="2:5" x14ac:dyDescent="0.25">
      <c r="B59" s="5"/>
      <c r="C59" s="8"/>
      <c r="D59" s="8"/>
      <c r="E59" s="6"/>
    </row>
    <row r="60" spans="2:5" x14ac:dyDescent="0.25">
      <c r="B60" s="5"/>
      <c r="C60" s="8"/>
      <c r="D60" s="8"/>
      <c r="E60" s="6"/>
    </row>
    <row r="61" spans="2:5" x14ac:dyDescent="0.25">
      <c r="B61" s="5"/>
      <c r="C61" s="8"/>
      <c r="D61" s="8"/>
      <c r="E61" s="6"/>
    </row>
    <row r="62" spans="2:5" x14ac:dyDescent="0.25">
      <c r="B62" s="5"/>
      <c r="C62" s="8"/>
      <c r="D62" s="8"/>
      <c r="E62" s="6"/>
    </row>
    <row r="63" spans="2:5" x14ac:dyDescent="0.25">
      <c r="B63" s="5"/>
      <c r="C63" s="8"/>
      <c r="D63" s="8"/>
      <c r="E63" s="6"/>
    </row>
    <row r="64" spans="2:5" x14ac:dyDescent="0.25">
      <c r="B64" s="5"/>
      <c r="C64" s="8"/>
      <c r="D64" s="8"/>
      <c r="E64" s="6"/>
    </row>
    <row r="65" spans="2:5" x14ac:dyDescent="0.25">
      <c r="B65" s="5"/>
      <c r="C65" s="8"/>
      <c r="D65" s="8"/>
      <c r="E65" s="6"/>
    </row>
    <row r="66" spans="2:5" x14ac:dyDescent="0.25">
      <c r="B66" s="5"/>
      <c r="C66" s="8"/>
      <c r="D66" s="8"/>
      <c r="E66" s="6"/>
    </row>
    <row r="67" spans="2:5" x14ac:dyDescent="0.25">
      <c r="B67" s="5"/>
      <c r="C67" s="8"/>
      <c r="D67" s="8"/>
      <c r="E67" s="6"/>
    </row>
    <row r="68" spans="2:5" x14ac:dyDescent="0.25">
      <c r="B68" s="5"/>
      <c r="C68" s="8"/>
      <c r="D68" s="8"/>
      <c r="E68" s="6"/>
    </row>
    <row r="69" spans="2:5" x14ac:dyDescent="0.25">
      <c r="B69" s="5"/>
      <c r="C69" s="8"/>
      <c r="D69" s="8"/>
      <c r="E69" s="6"/>
    </row>
    <row r="70" spans="2:5" x14ac:dyDescent="0.25">
      <c r="B70" s="5"/>
      <c r="C70" s="8"/>
      <c r="D70" s="8"/>
      <c r="E70" s="6"/>
    </row>
    <row r="71" spans="2:5" x14ac:dyDescent="0.25">
      <c r="B71" s="5"/>
      <c r="C71" s="8"/>
      <c r="D71" s="8"/>
      <c r="E71" s="6"/>
    </row>
    <row r="72" spans="2:5" x14ac:dyDescent="0.25">
      <c r="B72" s="5"/>
      <c r="C72" s="8"/>
      <c r="D72" s="8"/>
      <c r="E72" s="6"/>
    </row>
    <row r="73" spans="2:5" x14ac:dyDescent="0.25">
      <c r="B73" s="5"/>
      <c r="C73" s="8"/>
      <c r="D73" s="8"/>
      <c r="E73" s="6"/>
    </row>
    <row r="74" spans="2:5" x14ac:dyDescent="0.25">
      <c r="B74" s="5"/>
      <c r="C74" s="8"/>
      <c r="D74" s="8"/>
      <c r="E74" s="6"/>
    </row>
    <row r="75" spans="2:5" x14ac:dyDescent="0.25">
      <c r="B75" s="5"/>
      <c r="C75" s="8"/>
      <c r="D75" s="8"/>
      <c r="E75" s="6"/>
    </row>
    <row r="76" spans="2:5" x14ac:dyDescent="0.25">
      <c r="B76" s="5"/>
      <c r="C76" s="8"/>
      <c r="D76" s="8"/>
      <c r="E76" s="6"/>
    </row>
    <row r="77" spans="2:5" x14ac:dyDescent="0.25">
      <c r="B77" s="5"/>
      <c r="C77" s="8"/>
      <c r="D77" s="8"/>
      <c r="E77" s="6"/>
    </row>
    <row r="78" spans="2:5" x14ac:dyDescent="0.25">
      <c r="B78" s="5"/>
      <c r="C78" s="8"/>
      <c r="D78" s="8"/>
      <c r="E78" s="6"/>
    </row>
    <row r="79" spans="2:5" x14ac:dyDescent="0.25">
      <c r="B79" s="5"/>
      <c r="C79" s="8"/>
      <c r="D79" s="8"/>
      <c r="E79" s="6"/>
    </row>
    <row r="80" spans="2:5" x14ac:dyDescent="0.25">
      <c r="B80" s="5"/>
      <c r="C80" s="8"/>
      <c r="D80" s="8"/>
      <c r="E80" s="6"/>
    </row>
    <row r="81" spans="2:5" x14ac:dyDescent="0.25">
      <c r="B81" s="5"/>
      <c r="C81" s="8"/>
      <c r="D81" s="8"/>
      <c r="E81" s="6"/>
    </row>
    <row r="82" spans="2:5" x14ac:dyDescent="0.25">
      <c r="B82" s="5"/>
      <c r="C82" s="8"/>
      <c r="D82" s="8"/>
      <c r="E82" s="6"/>
    </row>
    <row r="83" spans="2:5" x14ac:dyDescent="0.25">
      <c r="B83" s="5"/>
      <c r="C83" s="8"/>
      <c r="D83" s="8"/>
      <c r="E83" s="6"/>
    </row>
    <row r="84" spans="2:5" x14ac:dyDescent="0.25">
      <c r="B84" s="5"/>
      <c r="C84" s="8"/>
      <c r="D84" s="8"/>
      <c r="E84" s="6"/>
    </row>
    <row r="85" spans="2:5" x14ac:dyDescent="0.25">
      <c r="B85" s="5"/>
      <c r="C85" s="8"/>
      <c r="D85" s="8"/>
      <c r="E85" s="6"/>
    </row>
    <row r="86" spans="2:5" x14ac:dyDescent="0.25">
      <c r="B86" s="5"/>
      <c r="C86" s="8"/>
      <c r="D86" s="8"/>
      <c r="E86" s="6"/>
    </row>
    <row r="87" spans="2:5" x14ac:dyDescent="0.25">
      <c r="B87" s="5"/>
      <c r="C87" s="8"/>
      <c r="D87" s="8"/>
      <c r="E87" s="6"/>
    </row>
    <row r="88" spans="2:5" x14ac:dyDescent="0.25">
      <c r="B88" s="5"/>
      <c r="C88" s="8"/>
      <c r="D88" s="8"/>
      <c r="E88" s="6"/>
    </row>
    <row r="89" spans="2:5" x14ac:dyDescent="0.25">
      <c r="B89" s="5"/>
      <c r="C89" s="8"/>
      <c r="D89" s="8"/>
      <c r="E89" s="6"/>
    </row>
    <row r="90" spans="2:5" x14ac:dyDescent="0.25">
      <c r="B90" s="5"/>
      <c r="C90" s="8"/>
      <c r="D90" s="8"/>
      <c r="E90" s="6"/>
    </row>
    <row r="91" spans="2:5" x14ac:dyDescent="0.25">
      <c r="B91" s="5"/>
      <c r="C91" s="8"/>
      <c r="D91" s="8"/>
      <c r="E91" s="6"/>
    </row>
    <row r="92" spans="2:5" x14ac:dyDescent="0.25">
      <c r="B92" s="5"/>
      <c r="C92" s="8"/>
      <c r="D92" s="8"/>
      <c r="E92" s="6"/>
    </row>
    <row r="93" spans="2:5" x14ac:dyDescent="0.25">
      <c r="B93" s="5"/>
      <c r="C93" s="8"/>
      <c r="D93" s="8"/>
      <c r="E93" s="6"/>
    </row>
    <row r="94" spans="2:5" x14ac:dyDescent="0.25">
      <c r="B94" s="5"/>
      <c r="C94" s="8"/>
      <c r="D94" s="8"/>
      <c r="E94" s="6"/>
    </row>
    <row r="95" spans="2:5" x14ac:dyDescent="0.25">
      <c r="B95" s="5"/>
      <c r="C95" s="8"/>
      <c r="D95" s="8"/>
      <c r="E95" s="6"/>
    </row>
    <row r="96" spans="2:5" x14ac:dyDescent="0.25">
      <c r="B96" s="5"/>
      <c r="C96" s="8"/>
      <c r="D96" s="8"/>
      <c r="E96" s="6"/>
    </row>
    <row r="97" spans="2:5" x14ac:dyDescent="0.25">
      <c r="B97" s="5"/>
      <c r="C97" s="8"/>
      <c r="D97" s="8"/>
      <c r="E97" s="6"/>
    </row>
    <row r="98" spans="2:5" x14ac:dyDescent="0.25">
      <c r="B98" s="5"/>
      <c r="C98" s="8"/>
      <c r="D98" s="8"/>
      <c r="E98" s="6"/>
    </row>
    <row r="99" spans="2:5" x14ac:dyDescent="0.25">
      <c r="B99" s="5"/>
      <c r="C99" s="8"/>
      <c r="D99" s="8"/>
      <c r="E99" s="6"/>
    </row>
    <row r="100" spans="2:5" x14ac:dyDescent="0.25">
      <c r="B100" s="5"/>
      <c r="C100" s="8"/>
      <c r="D100" s="8"/>
      <c r="E100" s="6"/>
    </row>
    <row r="101" spans="2:5" x14ac:dyDescent="0.25">
      <c r="B101" s="5"/>
      <c r="C101" s="8"/>
      <c r="D101" s="8"/>
      <c r="E101" s="6"/>
    </row>
    <row r="102" spans="2:5" x14ac:dyDescent="0.25">
      <c r="B102" s="5"/>
      <c r="C102" s="8"/>
      <c r="D102" s="8"/>
      <c r="E102" s="6"/>
    </row>
    <row r="103" spans="2:5" x14ac:dyDescent="0.25">
      <c r="B103" s="5"/>
      <c r="C103" s="8"/>
      <c r="D103" s="8"/>
      <c r="E103" s="6"/>
    </row>
  </sheetData>
  <mergeCells count="4">
    <mergeCell ref="F2:M2"/>
    <mergeCell ref="J15:M15"/>
    <mergeCell ref="J18:L18"/>
    <mergeCell ref="J19:L19"/>
  </mergeCells>
  <hyperlinks>
    <hyperlink ref="J10:M10" location="'Base de donnée articles'!A1" display="Accéder à la base de données articles" xr:uid="{00000000-0004-0000-0000-000000000000}"/>
    <hyperlink ref="J9:M9" location="'Etat des stocks'!A1" display="Vérifier l'état des stocks" xr:uid="{00000000-0004-0000-0000-000001000000}"/>
  </hyperlinks>
  <pageMargins left="0.7" right="0.7" top="0.75" bottom="0.75" header="0.3" footer="0.3"/>
  <pageSetup orientation="portrait" r:id="rId1"/>
  <drawing r:id="rId2"/>
  <extLst>
    <ext xmlns:x14="http://schemas.microsoft.com/office/spreadsheetml/2009/9/main" uri="{CCE6A557-97BC-4b89-ADB6-D9C93CAAB3DF}">
      <x14:dataValidations xmlns:xm="http://schemas.microsoft.com/office/excel/2006/main" count="3">
        <x14:dataValidation type="list" allowBlank="1" showInputMessage="1" showErrorMessage="1" xr:uid="{00000000-0002-0000-0000-000000000000}">
          <x14:formula1>
            <xm:f>'Base de donnée articles'!$C$8:$C$15</xm:f>
          </x14:formula1>
          <xm:sqref>C551:C583</xm:sqref>
        </x14:dataValidation>
        <x14:dataValidation type="list" allowBlank="1" showInputMessage="1" showErrorMessage="1" xr:uid="{00000000-0002-0000-0000-000001000000}">
          <x14:formula1>
            <xm:f>'Base de donnée articles'!$C$8:$C$74</xm:f>
          </x14:formula1>
          <xm:sqref>C104:C550</xm:sqref>
        </x14:dataValidation>
        <x14:dataValidation type="list" allowBlank="1" showInputMessage="1" showErrorMessage="1" xr:uid="{00000000-0002-0000-0000-000002000000}">
          <x14:formula1>
            <xm:f>'Base de donnée articles'!$C$8:$C$1000</xm:f>
          </x14:formula1>
          <xm:sqref>C8:C103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948753-A610-4FEE-AF45-8615BD1A4858}">
  <dimension ref="B2:G14"/>
  <sheetViews>
    <sheetView topLeftCell="B1" workbookViewId="0">
      <selection activeCell="G10" sqref="G10"/>
    </sheetView>
  </sheetViews>
  <sheetFormatPr baseColWidth="10" defaultRowHeight="15" x14ac:dyDescent="0.25"/>
  <sheetData>
    <row r="2" spans="2:7" x14ac:dyDescent="0.25">
      <c r="B2" t="s">
        <v>60</v>
      </c>
      <c r="C2">
        <v>1</v>
      </c>
      <c r="E2" t="str">
        <f>B2</f>
        <v>paul</v>
      </c>
      <c r="F2" t="str">
        <f>VLOOKUP(E2,B2:B10,C2:C10,FALSE)</f>
        <v>paul</v>
      </c>
      <c r="G2" t="e">
        <f>recher</f>
        <v>#NAME?</v>
      </c>
    </row>
    <row r="3" spans="2:7" x14ac:dyDescent="0.25">
      <c r="B3" t="s">
        <v>61</v>
      </c>
      <c r="C3">
        <v>2</v>
      </c>
      <c r="E3" t="str">
        <f t="shared" ref="E3:E10" si="0">B3</f>
        <v>louis</v>
      </c>
      <c r="F3" t="e">
        <f>VLOOKUP(E3,B3:B11,C3:C11,FALSE)</f>
        <v>#REF!</v>
      </c>
    </row>
    <row r="4" spans="2:7" x14ac:dyDescent="0.25">
      <c r="B4" t="s">
        <v>62</v>
      </c>
      <c r="C4">
        <v>3</v>
      </c>
      <c r="E4" t="str">
        <f t="shared" si="0"/>
        <v>jaque</v>
      </c>
      <c r="F4" t="e">
        <f>VLOOKUP(E4,B2:B11,C2:C11,FALSE)</f>
        <v>#REF!</v>
      </c>
    </row>
    <row r="5" spans="2:7" x14ac:dyDescent="0.25">
      <c r="B5" t="s">
        <v>63</v>
      </c>
      <c r="C5">
        <v>4</v>
      </c>
      <c r="E5" t="str">
        <f t="shared" si="0"/>
        <v>jeau</v>
      </c>
      <c r="F5" t="e">
        <f t="shared" ref="F3:F10" si="1">VLOOKUP(E5,B5:B13,C5:C13,FALSE)</f>
        <v>#REF!</v>
      </c>
    </row>
    <row r="6" spans="2:7" x14ac:dyDescent="0.25">
      <c r="B6" t="s">
        <v>64</v>
      </c>
      <c r="C6">
        <v>3</v>
      </c>
      <c r="E6" t="str">
        <f t="shared" si="0"/>
        <v>anne</v>
      </c>
      <c r="F6" t="e">
        <f t="shared" si="1"/>
        <v>#REF!</v>
      </c>
    </row>
    <row r="7" spans="2:7" x14ac:dyDescent="0.25">
      <c r="B7" t="s">
        <v>65</v>
      </c>
      <c r="C7">
        <v>2</v>
      </c>
      <c r="E7" t="str">
        <f t="shared" si="0"/>
        <v>marie</v>
      </c>
      <c r="F7" t="e">
        <f t="shared" si="1"/>
        <v>#REF!</v>
      </c>
    </row>
    <row r="8" spans="2:7" x14ac:dyDescent="0.25">
      <c r="B8" t="s">
        <v>61</v>
      </c>
      <c r="C8">
        <v>5</v>
      </c>
      <c r="E8" t="str">
        <f t="shared" si="0"/>
        <v>louis</v>
      </c>
      <c r="F8" t="e">
        <f t="shared" si="1"/>
        <v>#REF!</v>
      </c>
    </row>
    <row r="9" spans="2:7" x14ac:dyDescent="0.25">
      <c r="B9" t="s">
        <v>66</v>
      </c>
      <c r="C9">
        <v>2</v>
      </c>
      <c r="E9" t="str">
        <f t="shared" si="0"/>
        <v>kiki</v>
      </c>
      <c r="F9" t="e">
        <f t="shared" si="1"/>
        <v>#REF!</v>
      </c>
    </row>
    <row r="10" spans="2:7" x14ac:dyDescent="0.25">
      <c r="B10" t="s">
        <v>67</v>
      </c>
      <c r="C10">
        <v>2</v>
      </c>
      <c r="E10" t="str">
        <f t="shared" si="0"/>
        <v>oceane</v>
      </c>
      <c r="F10" t="e">
        <f t="shared" si="1"/>
        <v>#REF!</v>
      </c>
    </row>
    <row r="11" spans="2:7" x14ac:dyDescent="0.25">
      <c r="B11" t="s">
        <v>68</v>
      </c>
      <c r="C11">
        <v>3</v>
      </c>
    </row>
    <row r="14" spans="2:7" x14ac:dyDescent="0.25">
      <c r="C14" t="e">
        <f>rec</f>
        <v>#NAME?</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B2:M469"/>
  <sheetViews>
    <sheetView zoomScale="150" zoomScaleNormal="52" zoomScalePageLayoutView="52" workbookViewId="0">
      <selection activeCell="D25" sqref="D25:D29"/>
    </sheetView>
  </sheetViews>
  <sheetFormatPr baseColWidth="10" defaultColWidth="11.42578125" defaultRowHeight="15" x14ac:dyDescent="0.25"/>
  <cols>
    <col min="1" max="2" width="11.42578125" style="1"/>
    <col min="3" max="3" width="26.140625" style="1" customWidth="1"/>
    <col min="4" max="8" width="11.42578125" style="1"/>
    <col min="9" max="9" width="4" style="1" bestFit="1" customWidth="1"/>
    <col min="10" max="16384" width="11.42578125" style="1"/>
  </cols>
  <sheetData>
    <row r="2" spans="2:13" ht="21" x14ac:dyDescent="0.35">
      <c r="F2" s="44" t="s">
        <v>9</v>
      </c>
      <c r="G2" s="45"/>
      <c r="H2" s="45"/>
      <c r="I2" s="45"/>
      <c r="J2" s="45"/>
      <c r="K2" s="45"/>
      <c r="L2" s="45"/>
      <c r="M2" s="46"/>
    </row>
    <row r="7" spans="2:13" x14ac:dyDescent="0.25">
      <c r="B7" s="39" t="s">
        <v>11</v>
      </c>
      <c r="C7" s="40" t="s">
        <v>0</v>
      </c>
      <c r="D7" s="41" t="s">
        <v>6</v>
      </c>
      <c r="E7" s="40" t="s">
        <v>4</v>
      </c>
      <c r="F7" s="41" t="s">
        <v>5</v>
      </c>
      <c r="G7" s="40" t="s">
        <v>7</v>
      </c>
      <c r="I7" s="15"/>
      <c r="J7" s="24"/>
      <c r="K7" s="16"/>
      <c r="L7" s="16"/>
      <c r="M7" s="17"/>
    </row>
    <row r="8" spans="2:13" x14ac:dyDescent="0.25">
      <c r="B8" s="42" t="str">
        <f>IF('Base de donnée articles'!B8="","",'Base de donnée articles'!B8)</f>
        <v>Article 1</v>
      </c>
      <c r="C8" s="42" t="str">
        <f>IF('Base de donnée articles'!C8="","",'Base de donnée articles'!C8)</f>
        <v>Bolomey-PK01-Bière blonde</v>
      </c>
      <c r="D8" s="42">
        <v>10</v>
      </c>
      <c r="E8" s="42">
        <f>IF(B8="","",SUMIFS('Journal entrées et sorties'!D$8:D$400,'Journal entrées et sorties'!C$8:C$400,C8))</f>
        <v>0</v>
      </c>
      <c r="F8" s="42">
        <f>IF(C8="","",SUMIFS('Journal entrées et sorties'!E$8:E$500,'Journal entrées et sorties'!C$8:C$500,C8))</f>
        <v>0</v>
      </c>
      <c r="G8" s="43">
        <f>IF(C8="","",D8+E8-F8)</f>
        <v>10</v>
      </c>
      <c r="I8" s="9"/>
      <c r="J8" s="14" t="s">
        <v>19</v>
      </c>
      <c r="K8" s="14"/>
      <c r="L8" s="14"/>
      <c r="M8" s="19"/>
    </row>
    <row r="9" spans="2:13" x14ac:dyDescent="0.25">
      <c r="B9" s="10" t="str">
        <f>IF('Base de donnée articles'!B9="","",'Base de donnée articles'!B9)</f>
        <v>Article 2</v>
      </c>
      <c r="C9" s="10" t="str">
        <f>IF('Base de donnée articles'!C9="","",'Base de donnée articles'!C9)</f>
        <v>Bolomey-PK02-Bière blanche</v>
      </c>
      <c r="D9" s="10">
        <v>10</v>
      </c>
      <c r="E9" s="10">
        <f>IF(B9="","",SUMIFS('Journal entrées et sorties'!D$8:D$400,'Journal entrées et sorties'!C$8:C$400,C9))</f>
        <v>0</v>
      </c>
      <c r="F9" s="10">
        <f>IF(C9="","",SUMIFS('Journal entrées et sorties'!E$8:E$500,'Journal entrées et sorties'!C$8:C$500,C9))</f>
        <v>0</v>
      </c>
      <c r="G9" s="14">
        <f t="shared" ref="G9:G14" si="0">IF(C9="","",D9+E9-F9)</f>
        <v>10</v>
      </c>
      <c r="I9" s="9"/>
      <c r="J9" s="37" t="s">
        <v>22</v>
      </c>
      <c r="K9" s="20"/>
      <c r="L9" s="20"/>
      <c r="M9" s="21"/>
    </row>
    <row r="10" spans="2:13" x14ac:dyDescent="0.25">
      <c r="B10" s="10" t="str">
        <f>IF('Base de donnée articles'!B10="","",'Base de donnée articles'!B10)</f>
        <v>Article 3</v>
      </c>
      <c r="C10" s="10" t="str">
        <f>IF('Base de donnée articles'!C10="","",'Base de donnée articles'!C10)</f>
        <v>Jean-Louis-AK01--Pastelle lac soleil</v>
      </c>
      <c r="D10" s="10">
        <v>10</v>
      </c>
      <c r="E10" s="10">
        <f>IF(B10="","",SUMIFS('Journal entrées et sorties'!D$8:D$400,'Journal entrées et sorties'!C$8:C$400,C10))</f>
        <v>0</v>
      </c>
      <c r="F10" s="10">
        <f>IF(C10="","",SUMIFS('Journal entrées et sorties'!E$8:E$500,'Journal entrées et sorties'!C$8:C$500,C10))</f>
        <v>10</v>
      </c>
      <c r="G10" s="14">
        <f t="shared" si="0"/>
        <v>0</v>
      </c>
      <c r="I10" s="9"/>
      <c r="J10" s="37" t="s">
        <v>21</v>
      </c>
      <c r="K10" s="20"/>
      <c r="L10" s="20"/>
      <c r="M10" s="21"/>
    </row>
    <row r="11" spans="2:13" x14ac:dyDescent="0.25">
      <c r="B11" s="10" t="str">
        <f>IF('Base de donnée articles'!B11="","",'Base de donnée articles'!B11)</f>
        <v>Article 4</v>
      </c>
      <c r="C11" s="10" t="str">
        <f>IF('Base de donnée articles'!C11="","",'Base de donnée articles'!C11)</f>
        <v>Jean-Louis-AK01-Pastelle n°34</v>
      </c>
      <c r="D11" s="10">
        <v>10</v>
      </c>
      <c r="E11" s="10">
        <f>IF(B11="","",SUMIFS('Journal entrées et sorties'!D$8:D$400,'Journal entrées et sorties'!C$8:C$400,C11))</f>
        <v>0</v>
      </c>
      <c r="F11" s="10">
        <f>IF(C11="","",SUMIFS('Journal entrées et sorties'!E$8:E$500,'Journal entrées et sorties'!C$8:C$500,C11))</f>
        <v>2</v>
      </c>
      <c r="G11" s="14">
        <f t="shared" si="0"/>
        <v>8</v>
      </c>
      <c r="I11" s="11"/>
      <c r="J11" s="32"/>
      <c r="K11" s="12"/>
      <c r="L11" s="12"/>
      <c r="M11" s="13"/>
    </row>
    <row r="12" spans="2:13" x14ac:dyDescent="0.25">
      <c r="B12" s="10" t="str">
        <f>IF('Base de donnée articles'!B12="","",'Base de donnée articles'!B12)</f>
        <v>Article 5</v>
      </c>
      <c r="C12" s="10" t="str">
        <f>IF('Base de donnée articles'!C12="","",'Base de donnée articles'!C12)</f>
        <v>Jean-Louis-AK01-Pastelle n°35</v>
      </c>
      <c r="D12" s="10">
        <v>11</v>
      </c>
      <c r="E12" s="10">
        <f>IF(B12="","",SUMIFS('Journal entrées et sorties'!D$8:D$400,'Journal entrées et sorties'!C$8:C$400,C12))</f>
        <v>0</v>
      </c>
      <c r="F12" s="10">
        <f>IF(C12="","",SUMIFS('Journal entrées et sorties'!E$8:E$500,'Journal entrées et sorties'!C$8:C$500,C12))</f>
        <v>0</v>
      </c>
      <c r="G12" s="14">
        <f t="shared" si="0"/>
        <v>11</v>
      </c>
    </row>
    <row r="13" spans="2:13" x14ac:dyDescent="0.25">
      <c r="B13" s="10" t="str">
        <f>IF('Base de donnée articles'!B13="","",'Base de donnée articles'!B13)</f>
        <v>Article 6</v>
      </c>
      <c r="C13" s="10" t="str">
        <f>IF('Base de donnée articles'!C13="","",'Base de donnée articles'!C13)</f>
        <v>Jean-Louis-AK01-Pastelle n°36</v>
      </c>
      <c r="D13" s="10">
        <v>10</v>
      </c>
      <c r="E13" s="10">
        <f>IF(B13="","",SUMIFS('Journal entrées et sorties'!D$8:D$400,'Journal entrées et sorties'!C$8:C$400,C13))</f>
        <v>0</v>
      </c>
      <c r="F13" s="10">
        <f>IF(C13="","",SUMIFS('Journal entrées et sorties'!E$8:E$500,'Journal entrées et sorties'!C$8:C$500,C13))</f>
        <v>0</v>
      </c>
      <c r="G13" s="14">
        <f t="shared" si="0"/>
        <v>10</v>
      </c>
      <c r="I13" s="23"/>
      <c r="J13" s="24"/>
      <c r="K13" s="24"/>
      <c r="L13" s="24"/>
      <c r="M13" s="25"/>
    </row>
    <row r="14" spans="2:13" ht="15.75" x14ac:dyDescent="0.25">
      <c r="B14" s="10" t="str">
        <f>IF('Base de donnée articles'!B14="","",'Base de donnée articles'!B14)</f>
        <v>Article 7</v>
      </c>
      <c r="C14" s="10" t="str">
        <f>IF('Base de donnée articles'!C14="","",'Base de donnée articles'!C14)</f>
        <v>Jean-Louis-AK01-Pastelle n°37</v>
      </c>
      <c r="D14" s="10">
        <v>30</v>
      </c>
      <c r="E14" s="10">
        <f>IF(B14="","",SUMIFS('Journal entrées et sorties'!D$8:D$400,'Journal entrées et sorties'!C$8:C$400,C14))</f>
        <v>0</v>
      </c>
      <c r="F14" s="10">
        <f>IF(C14="","",SUMIFS('Journal entrées et sorties'!E$8:E$500,'Journal entrées et sorties'!C$8:C$500,C14))</f>
        <v>3</v>
      </c>
      <c r="G14" s="14">
        <f t="shared" si="0"/>
        <v>27</v>
      </c>
      <c r="I14" s="26"/>
      <c r="J14" s="27"/>
      <c r="K14" s="28"/>
      <c r="L14" s="28"/>
      <c r="M14" s="29"/>
    </row>
    <row r="15" spans="2:13" x14ac:dyDescent="0.25">
      <c r="B15" s="10" t="str">
        <f>IF('Base de donnée articles'!B15="","",'Base de donnée articles'!B15)</f>
        <v>Article 8</v>
      </c>
      <c r="C15" s="10" t="str">
        <f>IF('Base de donnée articles'!C15="","",'Base de donnée articles'!C15)</f>
        <v>Jean-Louis-AK01-Pastelle n°38</v>
      </c>
      <c r="D15" s="10">
        <v>20</v>
      </c>
      <c r="E15" s="10">
        <f>IF(B15="","",SUMIFS('Journal entrées et sorties'!D$8:D$400,'Journal entrées et sorties'!C$8:C$400,C15))</f>
        <v>0</v>
      </c>
      <c r="F15" s="10">
        <f>IF(C15="","",SUMIFS('Journal entrées et sorties'!E$8:E$500,'Journal entrées et sorties'!C$8:C$500,C15))</f>
        <v>4</v>
      </c>
      <c r="G15" s="14">
        <f t="shared" ref="G15:G78" si="1">IF(C15="","",D15+E15-F15)</f>
        <v>16</v>
      </c>
      <c r="I15" s="18"/>
      <c r="J15" s="47"/>
      <c r="K15" s="47"/>
      <c r="L15" s="47"/>
      <c r="M15" s="48"/>
    </row>
    <row r="16" spans="2:13" x14ac:dyDescent="0.25">
      <c r="B16" s="10" t="str">
        <f>IF('Base de donnée articles'!B16="","",'Base de donnée articles'!B16)</f>
        <v>Article 9</v>
      </c>
      <c r="C16" s="10" t="str">
        <f>IF('Base de donnée articles'!C16="","",'Base de donnée articles'!C16)</f>
        <v>Jean-Louis-AK01-Pastelle n°39</v>
      </c>
      <c r="D16" s="10">
        <v>4</v>
      </c>
      <c r="E16" s="10">
        <f>IF(B16="","",SUMIFS('Journal entrées et sorties'!D$8:D$400,'Journal entrées et sorties'!C$8:C$400,C16))</f>
        <v>0</v>
      </c>
      <c r="F16" s="10">
        <f>IF(C16="","",SUMIFS('Journal entrées et sorties'!E$8:E$500,'Journal entrées et sorties'!C$8:C$500,C16))</f>
        <v>0</v>
      </c>
      <c r="G16" s="14">
        <f t="shared" si="1"/>
        <v>4</v>
      </c>
      <c r="I16" s="18"/>
      <c r="J16" s="28"/>
      <c r="K16" s="28"/>
      <c r="L16" s="28"/>
      <c r="M16" s="29"/>
    </row>
    <row r="17" spans="2:13" ht="15.75" x14ac:dyDescent="0.25">
      <c r="B17" s="10" t="str">
        <f>IF('Base de donnée articles'!B17="","",'Base de donnée articles'!B17)</f>
        <v>Article 10</v>
      </c>
      <c r="C17" s="10" t="str">
        <f>IF('Base de donnée articles'!C17="","",'Base de donnée articles'!C17)</f>
        <v>Jean-Louis-AK01-Pastelle n°40</v>
      </c>
      <c r="D17" s="10">
        <v>5</v>
      </c>
      <c r="E17" s="10">
        <f>IF(B17="","",SUMIFS('Journal entrées et sorties'!D$8:D$400,'Journal entrées et sorties'!C$8:C$400,C17))</f>
        <v>0</v>
      </c>
      <c r="F17" s="10">
        <f>IF(C17="","",SUMIFS('Journal entrées et sorties'!E$8:E$500,'Journal entrées et sorties'!C$8:C$500,C17))</f>
        <v>0</v>
      </c>
      <c r="G17" s="14">
        <f t="shared" si="1"/>
        <v>5</v>
      </c>
      <c r="I17" s="26"/>
      <c r="J17" s="27"/>
      <c r="K17" s="28"/>
      <c r="L17" s="28"/>
      <c r="M17" s="29"/>
    </row>
    <row r="18" spans="2:13" ht="15.75" x14ac:dyDescent="0.25">
      <c r="B18" s="10" t="str">
        <f>IF('Base de donnée articles'!B18="","",'Base de donnée articles'!B18)</f>
        <v>Article 11</v>
      </c>
      <c r="C18" s="10" t="str">
        <f>IF('Base de donnée articles'!C18="","",'Base de donnée articles'!C18)</f>
        <v>Jean-Louis-AK01-Pastelle n°41</v>
      </c>
      <c r="D18" s="10">
        <v>7</v>
      </c>
      <c r="E18" s="10">
        <f>IF(B18="","",SUMIFS('Journal entrées et sorties'!D$8:D$400,'Journal entrées et sorties'!C$8:C$400,C18))</f>
        <v>0</v>
      </c>
      <c r="F18" s="10">
        <f>IF(C18="","",SUMIFS('Journal entrées et sorties'!E$8:E$500,'Journal entrées et sorties'!C$8:C$500,C18))</f>
        <v>0</v>
      </c>
      <c r="G18" s="14">
        <f t="shared" si="1"/>
        <v>7</v>
      </c>
      <c r="I18" s="30"/>
      <c r="J18" s="49"/>
      <c r="K18" s="49"/>
      <c r="L18" s="49"/>
      <c r="M18" s="29"/>
    </row>
    <row r="19" spans="2:13" ht="15.75" x14ac:dyDescent="0.25">
      <c r="B19" s="10" t="str">
        <f>IF('Base de donnée articles'!B19="","",'Base de donnée articles'!B19)</f>
        <v>Article 12</v>
      </c>
      <c r="C19" s="10" t="str">
        <f>IF('Base de donnée articles'!C19="","",'Base de donnée articles'!C19)</f>
        <v>Jean-Louis-AK01-Pastelle n°42</v>
      </c>
      <c r="D19" s="10">
        <v>3</v>
      </c>
      <c r="E19" s="10">
        <f>IF(B19="","",SUMIFS('Journal entrées et sorties'!D$8:D$400,'Journal entrées et sorties'!C$8:C$400,C19))</f>
        <v>0</v>
      </c>
      <c r="F19" s="10">
        <f>IF(C19="","",SUMIFS('Journal entrées et sorties'!E$8:E$500,'Journal entrées et sorties'!C$8:C$500,C19))</f>
        <v>0</v>
      </c>
      <c r="G19" s="14">
        <f t="shared" si="1"/>
        <v>3</v>
      </c>
      <c r="I19" s="30"/>
      <c r="J19" s="49"/>
      <c r="K19" s="49"/>
      <c r="L19" s="49"/>
      <c r="M19" s="29"/>
    </row>
    <row r="20" spans="2:13" x14ac:dyDescent="0.25">
      <c r="B20" s="10" t="str">
        <f>IF('Base de donnée articles'!B20="","",'Base de donnée articles'!B20)</f>
        <v>Article 13</v>
      </c>
      <c r="C20" s="10" t="str">
        <f>IF('Base de donnée articles'!C20="","",'Base de donnée articles'!C20)</f>
        <v>Jean-Louis-AK01-Pastelle n°43</v>
      </c>
      <c r="D20" s="10">
        <v>2</v>
      </c>
      <c r="E20" s="10">
        <f>IF(B20="","",SUMIFS('Journal entrées et sorties'!D$8:D$400,'Journal entrées et sorties'!C$8:C$400,C20))</f>
        <v>0</v>
      </c>
      <c r="F20" s="10">
        <f>IF(C20="","",SUMIFS('Journal entrées et sorties'!E$8:E$500,'Journal entrées et sorties'!C$8:C$500,C20))</f>
        <v>0</v>
      </c>
      <c r="G20" s="14">
        <f t="shared" si="1"/>
        <v>2</v>
      </c>
      <c r="I20" s="31"/>
      <c r="J20" s="32"/>
      <c r="K20" s="32"/>
      <c r="L20" s="32"/>
      <c r="M20" s="33"/>
    </row>
    <row r="21" spans="2:13" x14ac:dyDescent="0.25">
      <c r="B21" s="10" t="str">
        <f>IF('Base de donnée articles'!B21="","",'Base de donnée articles'!B21)</f>
        <v>Article 14</v>
      </c>
      <c r="C21" s="10" t="str">
        <f>IF('Base de donnée articles'!C21="","",'Base de donnée articles'!C21)</f>
        <v>Jean-Louis-AK01-Pastelle n°44</v>
      </c>
      <c r="D21" s="10">
        <v>1</v>
      </c>
      <c r="E21" s="10">
        <f>IF(B21="","",SUMIFS('Journal entrées et sorties'!D$8:D$400,'Journal entrées et sorties'!C$8:C$400,C21))</f>
        <v>0</v>
      </c>
      <c r="F21" s="10">
        <f>IF(C21="","",SUMIFS('Journal entrées et sorties'!E$8:E$500,'Journal entrées et sorties'!C$8:C$500,C21))</f>
        <v>0</v>
      </c>
      <c r="G21" s="14">
        <f t="shared" si="1"/>
        <v>1</v>
      </c>
    </row>
    <row r="22" spans="2:13" x14ac:dyDescent="0.25">
      <c r="B22" s="10" t="str">
        <f>IF('Base de donnée articles'!B22="","",'Base de donnée articles'!B22)</f>
        <v>Article 15</v>
      </c>
      <c r="C22" s="10" t="str">
        <f>IF('Base de donnée articles'!C22="","",'Base de donnée articles'!C22)</f>
        <v>Jean-Louis-AK01-Pastelle n°45</v>
      </c>
      <c r="D22" s="10">
        <v>6</v>
      </c>
      <c r="E22" s="10">
        <f>IF(B22="","",SUMIFS('Journal entrées et sorties'!D$8:D$400,'Journal entrées et sorties'!C$8:C$400,C22))</f>
        <v>0</v>
      </c>
      <c r="F22" s="10">
        <f>IF(C22="","",SUMIFS('Journal entrées et sorties'!E$8:E$500,'Journal entrées et sorties'!C$8:C$500,C22))</f>
        <v>0</v>
      </c>
      <c r="G22" s="14">
        <f t="shared" si="1"/>
        <v>6</v>
      </c>
    </row>
    <row r="23" spans="2:13" x14ac:dyDescent="0.25">
      <c r="B23" s="10" t="str">
        <f>IF('Base de donnée articles'!B23="","",'Base de donnée articles'!B23)</f>
        <v>Article 16</v>
      </c>
      <c r="C23" s="10" t="str">
        <f>IF('Base de donnée articles'!C23="","",'Base de donnée articles'!C23)</f>
        <v>Atelier le Roi-MDP-Pastelle n°46</v>
      </c>
      <c r="D23" s="10">
        <v>7</v>
      </c>
      <c r="E23" s="10">
        <f>IF(B23="","",SUMIFS('Journal entrées et sorties'!D$8:D$400,'Journal entrées et sorties'!C$8:C$400,C23))</f>
        <v>0</v>
      </c>
      <c r="F23" s="10">
        <f>IF(C23="","",SUMIFS('Journal entrées et sorties'!E$8:E$500,'Journal entrées et sorties'!C$8:C$500,C23))</f>
        <v>0</v>
      </c>
      <c r="G23" s="14">
        <f t="shared" si="1"/>
        <v>7</v>
      </c>
    </row>
    <row r="24" spans="2:13" x14ac:dyDescent="0.25">
      <c r="B24" s="10" t="str">
        <f>IF('Base de donnée articles'!B24="","",'Base de donnée articles'!B24)</f>
        <v>Article 17</v>
      </c>
      <c r="C24" s="10" t="str">
        <f>IF('Base de donnée articles'!C24="","",'Base de donnée articles'!C24)</f>
        <v>Atelier le Roi-MDP-Pastelle n°47</v>
      </c>
      <c r="D24" s="10">
        <v>12</v>
      </c>
      <c r="E24" s="10">
        <f>IF(B24="","",SUMIFS('Journal entrées et sorties'!D$8:D$400,'Journal entrées et sorties'!C$8:C$400,C24))</f>
        <v>0</v>
      </c>
      <c r="F24" s="10">
        <f>IF(C24="","",SUMIFS('Journal entrées et sorties'!E$8:E$500,'Journal entrées et sorties'!C$8:C$500,C24))</f>
        <v>0</v>
      </c>
      <c r="G24" s="14">
        <f t="shared" si="1"/>
        <v>12</v>
      </c>
    </row>
    <row r="25" spans="2:13" x14ac:dyDescent="0.25">
      <c r="B25" s="10" t="str">
        <f>IF('Base de donnée articles'!B25="","",'Base de donnée articles'!B25)</f>
        <v>Article 18</v>
      </c>
      <c r="C25" s="10" t="str">
        <f>IF('Base de donnée articles'!C25="","",'Base de donnée articles'!C25)</f>
        <v>Atelier le Roi-MDP-Pastelle n°48</v>
      </c>
      <c r="D25" s="10">
        <v>12</v>
      </c>
      <c r="E25" s="10">
        <f>IF(B25="","",SUMIFS('Journal entrées et sorties'!D$8:D$400,'Journal entrées et sorties'!C$8:C$400,C25))</f>
        <v>0</v>
      </c>
      <c r="F25" s="10">
        <f>IF(C25="","",SUMIFS('Journal entrées et sorties'!E$8:E$500,'Journal entrées et sorties'!C$8:C$500,C25))</f>
        <v>0</v>
      </c>
      <c r="G25" s="14">
        <f t="shared" si="1"/>
        <v>12</v>
      </c>
    </row>
    <row r="26" spans="2:13" x14ac:dyDescent="0.25">
      <c r="B26" s="10" t="str">
        <f>IF('Base de donnée articles'!B26="","",'Base de donnée articles'!B26)</f>
        <v>Article 19</v>
      </c>
      <c r="C26" s="10" t="str">
        <f>IF('Base de donnée articles'!C26="","",'Base de donnée articles'!C26)</f>
        <v>Atelier le Roi-MDP-Pastelle n°49</v>
      </c>
      <c r="D26" s="10">
        <v>12</v>
      </c>
      <c r="E26" s="10">
        <f>IF(B26="","",SUMIFS('Journal entrées et sorties'!D$8:D$400,'Journal entrées et sorties'!C$8:C$400,C26))</f>
        <v>0</v>
      </c>
      <c r="F26" s="10">
        <f>IF(C26="","",SUMIFS('Journal entrées et sorties'!E$8:E$500,'Journal entrées et sorties'!C$8:C$500,C26))</f>
        <v>0</v>
      </c>
      <c r="G26" s="14">
        <f t="shared" si="1"/>
        <v>12</v>
      </c>
    </row>
    <row r="27" spans="2:13" x14ac:dyDescent="0.25">
      <c r="B27" s="10" t="str">
        <f>IF('Base de donnée articles'!B27="","",'Base de donnée articles'!B27)</f>
        <v>Article 20</v>
      </c>
      <c r="C27" s="10" t="str">
        <f>IF('Base de donnée articles'!C27="","",'Base de donnée articles'!C27)</f>
        <v>Atelier le Roi-MDP-Pastelle n°50</v>
      </c>
      <c r="D27" s="10">
        <v>12</v>
      </c>
      <c r="E27" s="10">
        <f>IF(B27="","",SUMIFS('Journal entrées et sorties'!D$8:D$400,'Journal entrées et sorties'!C$8:C$400,C27))</f>
        <v>0</v>
      </c>
      <c r="F27" s="10">
        <f>IF(C27="","",SUMIFS('Journal entrées et sorties'!E$8:E$500,'Journal entrées et sorties'!C$8:C$500,C27))</f>
        <v>0</v>
      </c>
      <c r="G27" s="14">
        <f t="shared" si="1"/>
        <v>12</v>
      </c>
    </row>
    <row r="28" spans="2:13" x14ac:dyDescent="0.25">
      <c r="B28" s="10" t="str">
        <f>IF('Base de donnée articles'!B28="","",'Base de donnée articles'!B28)</f>
        <v>Article 21</v>
      </c>
      <c r="C28" s="10" t="str">
        <f>IF('Base de donnée articles'!C28="","",'Base de donnée articles'!C28)</f>
        <v>Atelier le Roi-MDP-Pastelle n°51</v>
      </c>
      <c r="D28" s="10">
        <v>12</v>
      </c>
      <c r="E28" s="10">
        <f>IF(B28="","",SUMIFS('Journal entrées et sorties'!D$8:D$400,'Journal entrées et sorties'!C$8:C$400,C28))</f>
        <v>0</v>
      </c>
      <c r="F28" s="10">
        <f>IF(C28="","",SUMIFS('Journal entrées et sorties'!E$8:E$500,'Journal entrées et sorties'!C$8:C$500,C28))</f>
        <v>1</v>
      </c>
      <c r="G28" s="14">
        <f t="shared" si="1"/>
        <v>11</v>
      </c>
    </row>
    <row r="29" spans="2:13" x14ac:dyDescent="0.25">
      <c r="B29" s="10" t="str">
        <f>IF('Base de donnée articles'!B29="","",'Base de donnée articles'!B29)</f>
        <v>Article 22</v>
      </c>
      <c r="C29" s="10" t="str">
        <f>IF('Base de donnée articles'!C29="","",'Base de donnée articles'!C29)</f>
        <v>Atelier le Roi-MDP-Pastelle n°52</v>
      </c>
      <c r="D29" s="10">
        <v>12</v>
      </c>
      <c r="E29" s="10">
        <f>IF(B29="","",SUMIFS('Journal entrées et sorties'!D$8:D$400,'Journal entrées et sorties'!C$8:C$400,C29))</f>
        <v>0</v>
      </c>
      <c r="F29" s="10">
        <f>IF(C29="","",SUMIFS('Journal entrées et sorties'!E$8:E$500,'Journal entrées et sorties'!C$8:C$500,C29))</f>
        <v>0</v>
      </c>
      <c r="G29" s="14">
        <f t="shared" si="1"/>
        <v>12</v>
      </c>
    </row>
    <row r="30" spans="2:13" x14ac:dyDescent="0.25">
      <c r="B30" s="10" t="str">
        <f>IF('Base de donnée articles'!B30="","",'Base de donnée articles'!B30)</f>
        <v/>
      </c>
      <c r="C30" s="10" t="str">
        <f>IF('Base de donnée articles'!C30="","",'Base de donnée articles'!C30)</f>
        <v/>
      </c>
      <c r="D30" s="10"/>
      <c r="E30" s="10" t="str">
        <f>IF(B30="","",SUMIFS('Journal entrées et sorties'!D$8:D$400,'Journal entrées et sorties'!C$8:C$400,C30))</f>
        <v/>
      </c>
      <c r="F30" s="10" t="str">
        <f>IF(C30="","",SUMIFS('Journal entrées et sorties'!E$8:E$500,'Journal entrées et sorties'!C$8:C$500,C30))</f>
        <v/>
      </c>
      <c r="G30" s="14" t="str">
        <f t="shared" si="1"/>
        <v/>
      </c>
    </row>
    <row r="31" spans="2:13" x14ac:dyDescent="0.25">
      <c r="B31" s="10" t="str">
        <f>IF('Base de donnée articles'!B31="","",'Base de donnée articles'!B31)</f>
        <v/>
      </c>
      <c r="C31" s="10" t="str">
        <f>IF('Base de donnée articles'!C31="","",'Base de donnée articles'!C31)</f>
        <v/>
      </c>
      <c r="D31" s="10"/>
      <c r="E31" s="10" t="str">
        <f>IF(B31="","",SUMIFS('Journal entrées et sorties'!D$8:D$400,'Journal entrées et sorties'!C$8:C$400,C31))</f>
        <v/>
      </c>
      <c r="F31" s="10" t="str">
        <f>IF(C31="","",SUMIFS('Journal entrées et sorties'!E$8:E$500,'Journal entrées et sorties'!C$8:C$500,C31))</f>
        <v/>
      </c>
      <c r="G31" s="14" t="str">
        <f t="shared" si="1"/>
        <v/>
      </c>
    </row>
    <row r="32" spans="2:13" x14ac:dyDescent="0.25">
      <c r="B32" s="10" t="str">
        <f>IF('Base de donnée articles'!B32="","",'Base de donnée articles'!B32)</f>
        <v/>
      </c>
      <c r="C32" s="10" t="str">
        <f>IF('Base de donnée articles'!C32="","",'Base de donnée articles'!C32)</f>
        <v/>
      </c>
      <c r="D32" s="10"/>
      <c r="E32" s="10" t="str">
        <f>IF(B32="","",SUMIFS('Journal entrées et sorties'!D$8:D$400,'Journal entrées et sorties'!C$8:C$400,C32))</f>
        <v/>
      </c>
      <c r="F32" s="10" t="str">
        <f>IF(C32="","",SUMIFS('Journal entrées et sorties'!E$8:E$500,'Journal entrées et sorties'!C$8:C$500,C32))</f>
        <v/>
      </c>
      <c r="G32" s="14" t="str">
        <f t="shared" si="1"/>
        <v/>
      </c>
    </row>
    <row r="33" spans="2:7" x14ac:dyDescent="0.25">
      <c r="B33" s="10" t="str">
        <f>IF('Base de donnée articles'!B33="","",'Base de donnée articles'!B33)</f>
        <v/>
      </c>
      <c r="C33" s="10" t="str">
        <f>IF('Base de donnée articles'!C33="","",'Base de donnée articles'!C33)</f>
        <v/>
      </c>
      <c r="D33" s="10"/>
      <c r="E33" s="10" t="str">
        <f>IF(B33="","",SUMIFS('Journal entrées et sorties'!D$8:D$400,'Journal entrées et sorties'!C$8:C$400,C33))</f>
        <v/>
      </c>
      <c r="F33" s="10" t="str">
        <f>IF(C33="","",SUMIFS('Journal entrées et sorties'!E$8:E$500,'Journal entrées et sorties'!C$8:C$500,C33))</f>
        <v/>
      </c>
      <c r="G33" s="14" t="str">
        <f t="shared" si="1"/>
        <v/>
      </c>
    </row>
    <row r="34" spans="2:7" x14ac:dyDescent="0.25">
      <c r="B34" s="10" t="str">
        <f>IF('Base de donnée articles'!B34="","",'Base de donnée articles'!B34)</f>
        <v/>
      </c>
      <c r="C34" s="10" t="str">
        <f>IF('Base de donnée articles'!C34="","",'Base de donnée articles'!C34)</f>
        <v/>
      </c>
      <c r="D34" s="10"/>
      <c r="E34" s="10" t="str">
        <f>IF(B34="","",SUMIFS('Journal entrées et sorties'!D$8:D$400,'Journal entrées et sorties'!C$8:C$400,C34))</f>
        <v/>
      </c>
      <c r="F34" s="10" t="str">
        <f>IF(C34="","",SUMIFS('Journal entrées et sorties'!E$8:E$500,'Journal entrées et sorties'!C$8:C$500,C34))</f>
        <v/>
      </c>
      <c r="G34" s="14" t="str">
        <f t="shared" si="1"/>
        <v/>
      </c>
    </row>
    <row r="35" spans="2:7" x14ac:dyDescent="0.25">
      <c r="B35" s="10" t="str">
        <f>IF('Base de donnée articles'!B35="","",'Base de donnée articles'!B35)</f>
        <v/>
      </c>
      <c r="C35" s="10" t="str">
        <f>IF('Base de donnée articles'!C35="","",'Base de donnée articles'!C35)</f>
        <v/>
      </c>
      <c r="D35" s="10"/>
      <c r="E35" s="10" t="str">
        <f>IF(B35="","",SUMIFS('Journal entrées et sorties'!D$8:D$400,'Journal entrées et sorties'!C$8:C$400,C35))</f>
        <v/>
      </c>
      <c r="F35" s="10" t="str">
        <f>IF(C35="","",SUMIFS('Journal entrées et sorties'!E$8:E$500,'Journal entrées et sorties'!C$8:C$500,C35))</f>
        <v/>
      </c>
      <c r="G35" s="14" t="str">
        <f t="shared" si="1"/>
        <v/>
      </c>
    </row>
    <row r="36" spans="2:7" x14ac:dyDescent="0.25">
      <c r="B36" s="10" t="str">
        <f>IF('Base de donnée articles'!B36="","",'Base de donnée articles'!B36)</f>
        <v/>
      </c>
      <c r="C36" s="10" t="str">
        <f>IF('Base de donnée articles'!C36="","",'Base de donnée articles'!C36)</f>
        <v/>
      </c>
      <c r="D36" s="10"/>
      <c r="E36" s="10" t="str">
        <f>IF(B36="","",SUMIFS('Journal entrées et sorties'!D$8:D$400,'Journal entrées et sorties'!C$8:C$400,C36))</f>
        <v/>
      </c>
      <c r="F36" s="10" t="str">
        <f>IF(C36="","",SUMIFS('Journal entrées et sorties'!E$8:E$500,'Journal entrées et sorties'!C$8:C$500,C36))</f>
        <v/>
      </c>
      <c r="G36" s="14" t="str">
        <f t="shared" si="1"/>
        <v/>
      </c>
    </row>
    <row r="37" spans="2:7" x14ac:dyDescent="0.25">
      <c r="B37" s="10" t="str">
        <f>IF('Base de donnée articles'!B37="","",'Base de donnée articles'!B37)</f>
        <v/>
      </c>
      <c r="C37" s="10" t="str">
        <f>IF('Base de donnée articles'!C37="","",'Base de donnée articles'!C37)</f>
        <v/>
      </c>
      <c r="D37" s="10"/>
      <c r="E37" s="10" t="str">
        <f>IF(B37="","",SUMIFS('Journal entrées et sorties'!D$8:D$400,'Journal entrées et sorties'!C$8:C$400,C37))</f>
        <v/>
      </c>
      <c r="F37" s="10" t="str">
        <f>IF(C37="","",SUMIFS('Journal entrées et sorties'!E$8:E$500,'Journal entrées et sorties'!C$8:C$500,C37))</f>
        <v/>
      </c>
      <c r="G37" s="14" t="str">
        <f t="shared" si="1"/>
        <v/>
      </c>
    </row>
    <row r="38" spans="2:7" x14ac:dyDescent="0.25">
      <c r="B38" s="10" t="str">
        <f>IF('Base de donnée articles'!B38="","",'Base de donnée articles'!B38)</f>
        <v/>
      </c>
      <c r="C38" s="10" t="str">
        <f>IF('Base de donnée articles'!C38="","",'Base de donnée articles'!C38)</f>
        <v/>
      </c>
      <c r="D38" s="10"/>
      <c r="E38" s="10" t="str">
        <f>IF(B38="","",SUMIFS('Journal entrées et sorties'!D$8:D$400,'Journal entrées et sorties'!C$8:C$400,C38))</f>
        <v/>
      </c>
      <c r="F38" s="10" t="str">
        <f>IF(C38="","",SUMIFS('Journal entrées et sorties'!E$8:E$500,'Journal entrées et sorties'!C$8:C$500,C38))</f>
        <v/>
      </c>
      <c r="G38" s="14" t="str">
        <f t="shared" si="1"/>
        <v/>
      </c>
    </row>
    <row r="39" spans="2:7" x14ac:dyDescent="0.25">
      <c r="B39" s="10" t="str">
        <f>IF('Base de donnée articles'!B39="","",'Base de donnée articles'!B39)</f>
        <v/>
      </c>
      <c r="C39" s="10" t="str">
        <f>IF('Base de donnée articles'!C39="","",'Base de donnée articles'!C39)</f>
        <v/>
      </c>
      <c r="E39" s="10" t="str">
        <f>IF(B39="","",SUMIFS('Journal entrées et sorties'!D$8:D$400,'Journal entrées et sorties'!C$8:C$400,C39))</f>
        <v/>
      </c>
      <c r="F39" s="10" t="str">
        <f>IF(C39="","",SUMIFS('Journal entrées et sorties'!E$8:E$500,'Journal entrées et sorties'!C$8:C$500,C39))</f>
        <v/>
      </c>
      <c r="G39" s="14" t="str">
        <f t="shared" si="1"/>
        <v/>
      </c>
    </row>
    <row r="40" spans="2:7" x14ac:dyDescent="0.25">
      <c r="B40" s="10" t="str">
        <f>IF('Base de donnée articles'!B40="","",'Base de donnée articles'!B40)</f>
        <v/>
      </c>
      <c r="C40" s="10" t="str">
        <f>IF('Base de donnée articles'!C40="","",'Base de donnée articles'!C40)</f>
        <v/>
      </c>
      <c r="E40" s="10" t="str">
        <f>IF(B40="","",SUMIFS('Journal entrées et sorties'!D$8:D$400,'Journal entrées et sorties'!C$8:C$400,C40))</f>
        <v/>
      </c>
      <c r="F40" s="10" t="str">
        <f>IF(C40="","",SUMIFS('Journal entrées et sorties'!E$8:E$500,'Journal entrées et sorties'!C$8:C$500,C40))</f>
        <v/>
      </c>
      <c r="G40" s="14" t="str">
        <f t="shared" si="1"/>
        <v/>
      </c>
    </row>
    <row r="41" spans="2:7" x14ac:dyDescent="0.25">
      <c r="B41" s="10" t="str">
        <f>IF('Base de donnée articles'!B41="","",'Base de donnée articles'!B41)</f>
        <v/>
      </c>
      <c r="C41" s="10" t="str">
        <f>IF('Base de donnée articles'!C41="","",'Base de donnée articles'!C41)</f>
        <v/>
      </c>
      <c r="E41" s="10" t="str">
        <f>IF(B41="","",SUMIFS('Journal entrées et sorties'!D$8:D$400,'Journal entrées et sorties'!C$8:C$400,C41))</f>
        <v/>
      </c>
      <c r="F41" s="10" t="str">
        <f>IF(C41="","",SUMIFS('Journal entrées et sorties'!E$8:E$500,'Journal entrées et sorties'!C$8:C$500,C41))</f>
        <v/>
      </c>
      <c r="G41" s="14" t="str">
        <f t="shared" si="1"/>
        <v/>
      </c>
    </row>
    <row r="42" spans="2:7" x14ac:dyDescent="0.25">
      <c r="B42" s="10" t="str">
        <f>IF('Base de donnée articles'!B42="","",'Base de donnée articles'!B42)</f>
        <v/>
      </c>
      <c r="C42" s="10" t="str">
        <f>IF('Base de donnée articles'!C42="","",'Base de donnée articles'!C42)</f>
        <v/>
      </c>
      <c r="E42" s="10" t="str">
        <f>IF(B42="","",SUMIFS('Journal entrées et sorties'!D$8:D$400,'Journal entrées et sorties'!C$8:C$400,C42))</f>
        <v/>
      </c>
      <c r="F42" s="10" t="str">
        <f>IF(C42="","",SUMIFS('Journal entrées et sorties'!E$8:E$500,'Journal entrées et sorties'!C$8:C$500,C42))</f>
        <v/>
      </c>
      <c r="G42" s="14" t="str">
        <f t="shared" si="1"/>
        <v/>
      </c>
    </row>
    <row r="43" spans="2:7" x14ac:dyDescent="0.25">
      <c r="B43" s="10" t="str">
        <f>IF('Base de donnée articles'!B43="","",'Base de donnée articles'!B43)</f>
        <v/>
      </c>
      <c r="C43" s="10" t="str">
        <f>IF('Base de donnée articles'!C43="","",'Base de donnée articles'!C43)</f>
        <v/>
      </c>
      <c r="E43" s="10" t="str">
        <f>IF(B43="","",SUMIFS('Journal entrées et sorties'!D$8:D$400,'Journal entrées et sorties'!C$8:C$400,C43))</f>
        <v/>
      </c>
      <c r="F43" s="10" t="str">
        <f>IF(C43="","",SUMIFS('Journal entrées et sorties'!E$8:E$500,'Journal entrées et sorties'!C$8:C$500,C43))</f>
        <v/>
      </c>
      <c r="G43" s="14" t="str">
        <f t="shared" si="1"/>
        <v/>
      </c>
    </row>
    <row r="44" spans="2:7" x14ac:dyDescent="0.25">
      <c r="B44" s="10" t="str">
        <f>IF('Base de donnée articles'!B44="","",'Base de donnée articles'!B44)</f>
        <v/>
      </c>
      <c r="C44" s="10" t="str">
        <f>IF('Base de donnée articles'!C44="","",'Base de donnée articles'!C44)</f>
        <v/>
      </c>
      <c r="E44" s="10" t="str">
        <f>IF(B44="","",SUMIFS('Journal entrées et sorties'!D$8:D$400,'Journal entrées et sorties'!C$8:C$400,C44))</f>
        <v/>
      </c>
      <c r="F44" s="10" t="str">
        <f>IF(C44="","",SUMIFS('Journal entrées et sorties'!E$8:E$500,'Journal entrées et sorties'!C$8:C$500,C44))</f>
        <v/>
      </c>
      <c r="G44" s="14" t="str">
        <f t="shared" si="1"/>
        <v/>
      </c>
    </row>
    <row r="45" spans="2:7" x14ac:dyDescent="0.25">
      <c r="B45" s="10" t="str">
        <f>IF('Base de donnée articles'!B45="","",'Base de donnée articles'!B45)</f>
        <v/>
      </c>
      <c r="C45" s="10" t="str">
        <f>IF('Base de donnée articles'!C45="","",'Base de donnée articles'!C45)</f>
        <v/>
      </c>
      <c r="E45" s="10" t="str">
        <f>IF(B45="","",SUMIFS('Journal entrées et sorties'!D$8:D$400,'Journal entrées et sorties'!C$8:C$400,C45))</f>
        <v/>
      </c>
      <c r="F45" s="10" t="str">
        <f>IF(C45="","",SUMIFS('Journal entrées et sorties'!E$8:E$500,'Journal entrées et sorties'!C$8:C$500,C45))</f>
        <v/>
      </c>
      <c r="G45" s="14" t="str">
        <f t="shared" si="1"/>
        <v/>
      </c>
    </row>
    <row r="46" spans="2:7" x14ac:dyDescent="0.25">
      <c r="B46" s="10" t="str">
        <f>IF('Base de donnée articles'!B46="","",'Base de donnée articles'!B46)</f>
        <v/>
      </c>
      <c r="C46" s="10" t="str">
        <f>IF('Base de donnée articles'!C46="","",'Base de donnée articles'!C46)</f>
        <v/>
      </c>
      <c r="E46" s="10" t="str">
        <f>IF(B46="","",SUMIFS('Journal entrées et sorties'!D$8:D$400,'Journal entrées et sorties'!C$8:C$400,C46))</f>
        <v/>
      </c>
      <c r="F46" s="10" t="str">
        <f>IF(C46="","",SUMIFS('Journal entrées et sorties'!E$8:E$500,'Journal entrées et sorties'!C$8:C$500,C46))</f>
        <v/>
      </c>
      <c r="G46" s="14" t="str">
        <f t="shared" si="1"/>
        <v/>
      </c>
    </row>
    <row r="47" spans="2:7" x14ac:dyDescent="0.25">
      <c r="B47" s="10" t="str">
        <f>IF('Base de donnée articles'!B47="","",'Base de donnée articles'!B47)</f>
        <v/>
      </c>
      <c r="C47" s="10" t="str">
        <f>IF('Base de donnée articles'!C47="","",'Base de donnée articles'!C47)</f>
        <v/>
      </c>
      <c r="E47" s="10" t="str">
        <f>IF(B47="","",SUMIFS('Journal entrées et sorties'!D$8:D$400,'Journal entrées et sorties'!C$8:C$400,C47))</f>
        <v/>
      </c>
      <c r="F47" s="10" t="str">
        <f>IF(C47="","",SUMIFS('Journal entrées et sorties'!E$8:E$500,'Journal entrées et sorties'!C$8:C$500,C47))</f>
        <v/>
      </c>
      <c r="G47" s="14" t="str">
        <f t="shared" si="1"/>
        <v/>
      </c>
    </row>
    <row r="48" spans="2:7" x14ac:dyDescent="0.25">
      <c r="B48" s="10" t="str">
        <f>IF('Base de donnée articles'!B48="","",'Base de donnée articles'!B48)</f>
        <v/>
      </c>
      <c r="C48" s="10" t="str">
        <f>IF('Base de donnée articles'!C48="","",'Base de donnée articles'!C48)</f>
        <v/>
      </c>
      <c r="E48" s="10" t="str">
        <f>IF(B48="","",SUMIFS('Journal entrées et sorties'!D$8:D$400,'Journal entrées et sorties'!C$8:C$400,C48))</f>
        <v/>
      </c>
      <c r="F48" s="10" t="str">
        <f>IF(C48="","",SUMIFS('Journal entrées et sorties'!E$8:E$500,'Journal entrées et sorties'!C$8:C$500,C48))</f>
        <v/>
      </c>
      <c r="G48" s="14" t="str">
        <f t="shared" si="1"/>
        <v/>
      </c>
    </row>
    <row r="49" spans="2:7" x14ac:dyDescent="0.25">
      <c r="B49" s="10" t="str">
        <f>IF('Base de donnée articles'!B49="","",'Base de donnée articles'!B49)</f>
        <v/>
      </c>
      <c r="C49" s="10" t="str">
        <f>IF('Base de donnée articles'!C49="","",'Base de donnée articles'!C49)</f>
        <v/>
      </c>
      <c r="E49" s="10" t="str">
        <f>IF(B49="","",SUMIFS('Journal entrées et sorties'!D$8:D$400,'Journal entrées et sorties'!C$8:C$400,C49))</f>
        <v/>
      </c>
      <c r="F49" s="10" t="str">
        <f>IF(C49="","",SUMIFS('Journal entrées et sorties'!E$8:E$500,'Journal entrées et sorties'!C$8:C$500,C49))</f>
        <v/>
      </c>
      <c r="G49" s="14" t="str">
        <f t="shared" si="1"/>
        <v/>
      </c>
    </row>
    <row r="50" spans="2:7" x14ac:dyDescent="0.25">
      <c r="B50" s="10" t="str">
        <f>IF('Base de donnée articles'!B50="","",'Base de donnée articles'!B50)</f>
        <v/>
      </c>
      <c r="C50" s="10" t="str">
        <f>IF('Base de donnée articles'!C50="","",'Base de donnée articles'!C50)</f>
        <v/>
      </c>
      <c r="E50" s="10" t="str">
        <f>IF(B50="","",SUMIFS('Journal entrées et sorties'!D$8:D$400,'Journal entrées et sorties'!C$8:C$400,C50))</f>
        <v/>
      </c>
      <c r="F50" s="10" t="str">
        <f>IF(C50="","",SUMIFS('Journal entrées et sorties'!E$8:E$500,'Journal entrées et sorties'!C$8:C$500,C50))</f>
        <v/>
      </c>
      <c r="G50" s="14" t="str">
        <f t="shared" si="1"/>
        <v/>
      </c>
    </row>
    <row r="51" spans="2:7" x14ac:dyDescent="0.25">
      <c r="B51" s="10" t="str">
        <f>IF('Base de donnée articles'!B51="","",'Base de donnée articles'!B51)</f>
        <v/>
      </c>
      <c r="C51" s="10" t="str">
        <f>IF('Base de donnée articles'!C51="","",'Base de donnée articles'!C51)</f>
        <v/>
      </c>
      <c r="E51" s="10" t="str">
        <f>IF(B51="","",SUMIFS('Journal entrées et sorties'!D$8:D$400,'Journal entrées et sorties'!C$8:C$400,C51))</f>
        <v/>
      </c>
      <c r="F51" s="10" t="str">
        <f>IF(C51="","",SUMIFS('Journal entrées et sorties'!E$8:E$500,'Journal entrées et sorties'!C$8:C$500,C51))</f>
        <v/>
      </c>
      <c r="G51" s="14" t="str">
        <f t="shared" si="1"/>
        <v/>
      </c>
    </row>
    <row r="52" spans="2:7" x14ac:dyDescent="0.25">
      <c r="B52" s="10" t="str">
        <f>IF('Base de donnée articles'!B52="","",'Base de donnée articles'!B52)</f>
        <v/>
      </c>
      <c r="C52" s="10" t="str">
        <f>IF('Base de donnée articles'!C52="","",'Base de donnée articles'!C52)</f>
        <v/>
      </c>
      <c r="E52" s="10" t="str">
        <f>IF(B52="","",SUMIFS('Journal entrées et sorties'!D$8:D$400,'Journal entrées et sorties'!C$8:C$400,C52))</f>
        <v/>
      </c>
      <c r="F52" s="10" t="str">
        <f>IF(C52="","",SUMIFS('Journal entrées et sorties'!E$8:E$500,'Journal entrées et sorties'!C$8:C$500,C52))</f>
        <v/>
      </c>
      <c r="G52" s="14" t="str">
        <f t="shared" si="1"/>
        <v/>
      </c>
    </row>
    <row r="53" spans="2:7" x14ac:dyDescent="0.25">
      <c r="B53" s="10" t="str">
        <f>IF('Base de donnée articles'!B53="","",'Base de donnée articles'!B53)</f>
        <v/>
      </c>
      <c r="C53" s="10" t="str">
        <f>IF('Base de donnée articles'!C53="","",'Base de donnée articles'!C53)</f>
        <v/>
      </c>
      <c r="E53" s="10" t="str">
        <f>IF(B53="","",SUMIFS('Journal entrées et sorties'!D$8:D$400,'Journal entrées et sorties'!C$8:C$400,C53))</f>
        <v/>
      </c>
      <c r="F53" s="10" t="str">
        <f>IF(C53="","",SUMIFS('Journal entrées et sorties'!E$8:E$500,'Journal entrées et sorties'!C$8:C$500,C53))</f>
        <v/>
      </c>
      <c r="G53" s="14" t="str">
        <f t="shared" si="1"/>
        <v/>
      </c>
    </row>
    <row r="54" spans="2:7" x14ac:dyDescent="0.25">
      <c r="B54" s="10" t="str">
        <f>IF('Base de donnée articles'!B54="","",'Base de donnée articles'!B54)</f>
        <v/>
      </c>
      <c r="C54" s="10" t="str">
        <f>IF('Base de donnée articles'!C54="","",'Base de donnée articles'!C54)</f>
        <v/>
      </c>
      <c r="E54" s="10" t="str">
        <f>IF(B54="","",SUMIFS('Journal entrées et sorties'!D$8:D$400,'Journal entrées et sorties'!C$8:C$400,C54))</f>
        <v/>
      </c>
      <c r="F54" s="10" t="str">
        <f>IF(C54="","",SUMIFS('Journal entrées et sorties'!E$8:E$500,'Journal entrées et sorties'!C$8:C$500,C54))</f>
        <v/>
      </c>
      <c r="G54" s="14" t="str">
        <f t="shared" si="1"/>
        <v/>
      </c>
    </row>
    <row r="55" spans="2:7" x14ac:dyDescent="0.25">
      <c r="B55" s="10" t="str">
        <f>IF('Base de donnée articles'!B55="","",'Base de donnée articles'!B55)</f>
        <v/>
      </c>
      <c r="C55" s="10" t="str">
        <f>IF('Base de donnée articles'!C55="","",'Base de donnée articles'!C55)</f>
        <v/>
      </c>
      <c r="E55" s="10" t="str">
        <f>IF(B55="","",SUMIFS('Journal entrées et sorties'!D$8:D$400,'Journal entrées et sorties'!C$8:C$400,C55))</f>
        <v/>
      </c>
      <c r="F55" s="10" t="str">
        <f>IF(C55="","",SUMIFS('Journal entrées et sorties'!E$8:E$500,'Journal entrées et sorties'!C$8:C$500,C55))</f>
        <v/>
      </c>
      <c r="G55" s="14" t="str">
        <f t="shared" si="1"/>
        <v/>
      </c>
    </row>
    <row r="56" spans="2:7" x14ac:dyDescent="0.25">
      <c r="B56" s="10" t="str">
        <f>IF('Base de donnée articles'!B56="","",'Base de donnée articles'!B56)</f>
        <v/>
      </c>
      <c r="C56" s="10" t="str">
        <f>IF('Base de donnée articles'!C56="","",'Base de donnée articles'!C56)</f>
        <v/>
      </c>
      <c r="E56" s="10" t="str">
        <f>IF(B56="","",SUMIFS('Journal entrées et sorties'!D$8:D$400,'Journal entrées et sorties'!C$8:C$400,C56))</f>
        <v/>
      </c>
      <c r="F56" s="10" t="str">
        <f>IF(C56="","",SUMIFS('Journal entrées et sorties'!E$8:E$500,'Journal entrées et sorties'!C$8:C$500,C56))</f>
        <v/>
      </c>
      <c r="G56" s="14" t="str">
        <f t="shared" si="1"/>
        <v/>
      </c>
    </row>
    <row r="57" spans="2:7" x14ac:dyDescent="0.25">
      <c r="B57" s="10" t="str">
        <f>IF('Base de donnée articles'!B57="","",'Base de donnée articles'!B57)</f>
        <v/>
      </c>
      <c r="C57" s="10" t="str">
        <f>IF('Base de donnée articles'!C57="","",'Base de donnée articles'!C57)</f>
        <v/>
      </c>
      <c r="E57" s="10" t="str">
        <f>IF(B57="","",SUMIFS('Journal entrées et sorties'!D$8:D$400,'Journal entrées et sorties'!C$8:C$400,C57))</f>
        <v/>
      </c>
      <c r="F57" s="10" t="str">
        <f>IF(C57="","",SUMIFS('Journal entrées et sorties'!E$8:E$500,'Journal entrées et sorties'!C$8:C$500,C57))</f>
        <v/>
      </c>
      <c r="G57" s="14" t="str">
        <f t="shared" si="1"/>
        <v/>
      </c>
    </row>
    <row r="58" spans="2:7" x14ac:dyDescent="0.25">
      <c r="B58" s="10" t="str">
        <f>IF('Base de donnée articles'!B58="","",'Base de donnée articles'!B58)</f>
        <v/>
      </c>
      <c r="C58" s="10" t="str">
        <f>IF('Base de donnée articles'!C58="","",'Base de donnée articles'!C58)</f>
        <v/>
      </c>
      <c r="E58" s="10" t="str">
        <f>IF(B58="","",SUMIFS('Journal entrées et sorties'!D$8:D$400,'Journal entrées et sorties'!C$8:C$400,C58))</f>
        <v/>
      </c>
      <c r="F58" s="10" t="str">
        <f>IF(C58="","",SUMIFS('Journal entrées et sorties'!E$8:E$500,'Journal entrées et sorties'!C$8:C$500,C58))</f>
        <v/>
      </c>
      <c r="G58" s="14" t="str">
        <f t="shared" si="1"/>
        <v/>
      </c>
    </row>
    <row r="59" spans="2:7" x14ac:dyDescent="0.25">
      <c r="B59" s="10" t="str">
        <f>IF('Base de donnée articles'!B59="","",'Base de donnée articles'!B59)</f>
        <v/>
      </c>
      <c r="C59" s="10" t="str">
        <f>IF('Base de donnée articles'!C59="","",'Base de donnée articles'!C59)</f>
        <v/>
      </c>
      <c r="E59" s="10" t="str">
        <f>IF(B59="","",SUMIFS('Journal entrées et sorties'!D$8:D$400,'Journal entrées et sorties'!C$8:C$400,C59))</f>
        <v/>
      </c>
      <c r="F59" s="10" t="str">
        <f>IF(C59="","",SUMIFS('Journal entrées et sorties'!E$8:E$500,'Journal entrées et sorties'!C$8:C$500,C59))</f>
        <v/>
      </c>
      <c r="G59" s="14" t="str">
        <f t="shared" si="1"/>
        <v/>
      </c>
    </row>
    <row r="60" spans="2:7" x14ac:dyDescent="0.25">
      <c r="B60" s="10" t="str">
        <f>IF('Base de donnée articles'!B60="","",'Base de donnée articles'!B60)</f>
        <v/>
      </c>
      <c r="C60" s="10" t="str">
        <f>IF('Base de donnée articles'!C60="","",'Base de donnée articles'!C60)</f>
        <v/>
      </c>
      <c r="E60" s="10" t="str">
        <f>IF(B60="","",SUMIFS('Journal entrées et sorties'!D$8:D$400,'Journal entrées et sorties'!C$8:C$400,C60))</f>
        <v/>
      </c>
      <c r="F60" s="10" t="str">
        <f>IF(C60="","",SUMIFS('Journal entrées et sorties'!E$8:E$500,'Journal entrées et sorties'!C$8:C$500,C60))</f>
        <v/>
      </c>
      <c r="G60" s="14" t="str">
        <f t="shared" si="1"/>
        <v/>
      </c>
    </row>
    <row r="61" spans="2:7" x14ac:dyDescent="0.25">
      <c r="B61" s="10" t="str">
        <f>IF('Base de donnée articles'!B61="","",'Base de donnée articles'!B61)</f>
        <v/>
      </c>
      <c r="C61" s="10" t="str">
        <f>IF('Base de donnée articles'!C61="","",'Base de donnée articles'!C61)</f>
        <v/>
      </c>
      <c r="E61" s="10" t="str">
        <f>IF(B61="","",SUMIFS('Journal entrées et sorties'!D$8:D$400,'Journal entrées et sorties'!C$8:C$400,C61))</f>
        <v/>
      </c>
      <c r="F61" s="10" t="str">
        <f>IF(C61="","",SUMIFS('Journal entrées et sorties'!E$8:E$500,'Journal entrées et sorties'!C$8:C$500,C61))</f>
        <v/>
      </c>
      <c r="G61" s="14" t="str">
        <f t="shared" si="1"/>
        <v/>
      </c>
    </row>
    <row r="62" spans="2:7" x14ac:dyDescent="0.25">
      <c r="B62" s="10" t="str">
        <f>IF('Base de donnée articles'!B62="","",'Base de donnée articles'!B62)</f>
        <v/>
      </c>
      <c r="C62" s="10" t="str">
        <f>IF('Base de donnée articles'!C62="","",'Base de donnée articles'!C62)</f>
        <v/>
      </c>
      <c r="E62" s="10" t="str">
        <f>IF(B62="","",SUMIFS('Journal entrées et sorties'!D$8:D$400,'Journal entrées et sorties'!C$8:C$400,C62))</f>
        <v/>
      </c>
      <c r="F62" s="10" t="str">
        <f>IF(C62="","",SUMIFS('Journal entrées et sorties'!E$8:E$500,'Journal entrées et sorties'!C$8:C$500,C62))</f>
        <v/>
      </c>
      <c r="G62" s="14" t="str">
        <f t="shared" si="1"/>
        <v/>
      </c>
    </row>
    <row r="63" spans="2:7" x14ac:dyDescent="0.25">
      <c r="B63" s="10" t="str">
        <f>IF('Base de donnée articles'!B63="","",'Base de donnée articles'!B63)</f>
        <v/>
      </c>
      <c r="C63" s="10" t="str">
        <f>IF('Base de donnée articles'!C63="","",'Base de donnée articles'!C63)</f>
        <v/>
      </c>
      <c r="E63" s="10" t="str">
        <f>IF(B63="","",SUMIFS('Journal entrées et sorties'!D$8:D$400,'Journal entrées et sorties'!C$8:C$400,C63))</f>
        <v/>
      </c>
      <c r="F63" s="10" t="str">
        <f>IF(C63="","",SUMIFS('Journal entrées et sorties'!E$8:E$500,'Journal entrées et sorties'!C$8:C$500,C63))</f>
        <v/>
      </c>
      <c r="G63" s="14" t="str">
        <f t="shared" si="1"/>
        <v/>
      </c>
    </row>
    <row r="64" spans="2:7" x14ac:dyDescent="0.25">
      <c r="B64" s="10" t="str">
        <f>IF('Base de donnée articles'!B64="","",'Base de donnée articles'!B64)</f>
        <v/>
      </c>
      <c r="C64" s="10" t="str">
        <f>IF('Base de donnée articles'!C64="","",'Base de donnée articles'!C64)</f>
        <v/>
      </c>
      <c r="E64" s="10" t="str">
        <f>IF(B64="","",SUMIFS('Journal entrées et sorties'!D$8:D$400,'Journal entrées et sorties'!C$8:C$400,C64))</f>
        <v/>
      </c>
      <c r="F64" s="10" t="str">
        <f>IF(C64="","",SUMIFS('Journal entrées et sorties'!E$8:E$500,'Journal entrées et sorties'!C$8:C$500,C64))</f>
        <v/>
      </c>
      <c r="G64" s="14" t="str">
        <f t="shared" si="1"/>
        <v/>
      </c>
    </row>
    <row r="65" spans="2:7" x14ac:dyDescent="0.25">
      <c r="B65" s="10" t="str">
        <f>IF('Base de donnée articles'!B65="","",'Base de donnée articles'!B65)</f>
        <v/>
      </c>
      <c r="C65" s="10" t="str">
        <f>IF('Base de donnée articles'!C65="","",'Base de donnée articles'!C65)</f>
        <v/>
      </c>
      <c r="E65" s="10" t="str">
        <f>IF(B65="","",SUMIFS('Journal entrées et sorties'!D$8:D$400,'Journal entrées et sorties'!C$8:C$400,C65))</f>
        <v/>
      </c>
      <c r="F65" s="10" t="str">
        <f>IF(C65="","",SUMIFS('Journal entrées et sorties'!E$8:E$500,'Journal entrées et sorties'!C$8:C$500,C65))</f>
        <v/>
      </c>
      <c r="G65" s="14" t="str">
        <f t="shared" si="1"/>
        <v/>
      </c>
    </row>
    <row r="66" spans="2:7" x14ac:dyDescent="0.25">
      <c r="B66" s="10" t="str">
        <f>IF('Base de donnée articles'!B66="","",'Base de donnée articles'!B66)</f>
        <v/>
      </c>
      <c r="C66" s="10" t="str">
        <f>IF('Base de donnée articles'!C66="","",'Base de donnée articles'!C66)</f>
        <v/>
      </c>
      <c r="E66" s="10" t="str">
        <f>IF(B66="","",SUMIFS('Journal entrées et sorties'!D$8:D$400,'Journal entrées et sorties'!C$8:C$400,C66))</f>
        <v/>
      </c>
      <c r="F66" s="10" t="str">
        <f>IF(C66="","",SUMIFS('Journal entrées et sorties'!E$8:E$500,'Journal entrées et sorties'!C$8:C$500,C66))</f>
        <v/>
      </c>
      <c r="G66" s="14" t="str">
        <f t="shared" si="1"/>
        <v/>
      </c>
    </row>
    <row r="67" spans="2:7" x14ac:dyDescent="0.25">
      <c r="B67" s="10" t="str">
        <f>IF('Base de donnée articles'!B67="","",'Base de donnée articles'!B67)</f>
        <v/>
      </c>
      <c r="C67" s="10" t="str">
        <f>IF('Base de donnée articles'!C67="","",'Base de donnée articles'!C67)</f>
        <v/>
      </c>
      <c r="E67" s="10" t="str">
        <f>IF(B67="","",SUMIFS('Journal entrées et sorties'!D$8:D$400,'Journal entrées et sorties'!C$8:C$400,C67))</f>
        <v/>
      </c>
      <c r="F67" s="10" t="str">
        <f>IF(C67="","",SUMIFS('Journal entrées et sorties'!E$8:E$500,'Journal entrées et sorties'!C$8:C$500,C67))</f>
        <v/>
      </c>
      <c r="G67" s="14" t="str">
        <f t="shared" si="1"/>
        <v/>
      </c>
    </row>
    <row r="68" spans="2:7" x14ac:dyDescent="0.25">
      <c r="B68" s="10" t="str">
        <f>IF('Base de donnée articles'!B68="","",'Base de donnée articles'!B68)</f>
        <v/>
      </c>
      <c r="C68" s="10" t="str">
        <f>IF('Base de donnée articles'!C68="","",'Base de donnée articles'!C68)</f>
        <v/>
      </c>
      <c r="E68" s="10" t="str">
        <f>IF(B68="","",SUMIFS('Journal entrées et sorties'!D$8:D$400,'Journal entrées et sorties'!C$8:C$400,C68))</f>
        <v/>
      </c>
      <c r="F68" s="10" t="str">
        <f>IF(C68="","",SUMIFS('Journal entrées et sorties'!E$8:E$500,'Journal entrées et sorties'!C$8:C$500,C68))</f>
        <v/>
      </c>
      <c r="G68" s="14" t="str">
        <f t="shared" si="1"/>
        <v/>
      </c>
    </row>
    <row r="69" spans="2:7" x14ac:dyDescent="0.25">
      <c r="B69" s="10" t="str">
        <f>IF('Base de donnée articles'!B69="","",'Base de donnée articles'!B69)</f>
        <v/>
      </c>
      <c r="C69" s="10" t="str">
        <f>IF('Base de donnée articles'!C69="","",'Base de donnée articles'!C69)</f>
        <v/>
      </c>
      <c r="E69" s="10" t="str">
        <f>IF(B69="","",SUMIFS('Journal entrées et sorties'!D$8:D$400,'Journal entrées et sorties'!C$8:C$400,C69))</f>
        <v/>
      </c>
      <c r="F69" s="10" t="str">
        <f>IF(C69="","",SUMIFS('Journal entrées et sorties'!E$8:E$500,'Journal entrées et sorties'!C$8:C$500,C69))</f>
        <v/>
      </c>
      <c r="G69" s="14" t="str">
        <f t="shared" si="1"/>
        <v/>
      </c>
    </row>
    <row r="70" spans="2:7" x14ac:dyDescent="0.25">
      <c r="B70" s="10" t="str">
        <f>IF('Base de donnée articles'!B70="","",'Base de donnée articles'!B70)</f>
        <v/>
      </c>
      <c r="C70" s="10" t="str">
        <f>IF('Base de donnée articles'!C70="","",'Base de donnée articles'!C70)</f>
        <v/>
      </c>
      <c r="E70" s="10" t="str">
        <f>IF(B70="","",SUMIFS('Journal entrées et sorties'!D$8:D$400,'Journal entrées et sorties'!C$8:C$400,C70))</f>
        <v/>
      </c>
      <c r="F70" s="10" t="str">
        <f>IF(C70="","",SUMIFS('Journal entrées et sorties'!E$8:E$500,'Journal entrées et sorties'!C$8:C$500,C70))</f>
        <v/>
      </c>
      <c r="G70" s="14" t="str">
        <f t="shared" si="1"/>
        <v/>
      </c>
    </row>
    <row r="71" spans="2:7" x14ac:dyDescent="0.25">
      <c r="B71" s="10" t="str">
        <f>IF('Base de donnée articles'!B71="","",'Base de donnée articles'!B71)</f>
        <v/>
      </c>
      <c r="C71" s="10" t="str">
        <f>IF('Base de donnée articles'!C71="","",'Base de donnée articles'!C71)</f>
        <v/>
      </c>
      <c r="E71" s="10" t="str">
        <f>IF(B71="","",SUMIFS('Journal entrées et sorties'!D$8:D$400,'Journal entrées et sorties'!C$8:C$400,C71))</f>
        <v/>
      </c>
      <c r="F71" s="10" t="str">
        <f>IF(C71="","",SUMIFS('Journal entrées et sorties'!E$8:E$500,'Journal entrées et sorties'!C$8:C$500,C71))</f>
        <v/>
      </c>
      <c r="G71" s="14" t="str">
        <f t="shared" si="1"/>
        <v/>
      </c>
    </row>
    <row r="72" spans="2:7" x14ac:dyDescent="0.25">
      <c r="B72" s="10" t="str">
        <f>IF('Base de donnée articles'!B72="","",'Base de donnée articles'!B72)</f>
        <v/>
      </c>
      <c r="C72" s="10" t="str">
        <f>IF('Base de donnée articles'!C72="","",'Base de donnée articles'!C72)</f>
        <v/>
      </c>
      <c r="E72" s="10" t="str">
        <f>IF(B72="","",SUMIFS('Journal entrées et sorties'!D$8:D$400,'Journal entrées et sorties'!C$8:C$400,C72))</f>
        <v/>
      </c>
      <c r="F72" s="10" t="str">
        <f>IF(C72="","",SUMIFS('Journal entrées et sorties'!E$8:E$500,'Journal entrées et sorties'!C$8:C$500,C72))</f>
        <v/>
      </c>
      <c r="G72" s="14" t="str">
        <f t="shared" si="1"/>
        <v/>
      </c>
    </row>
    <row r="73" spans="2:7" x14ac:dyDescent="0.25">
      <c r="B73" s="10" t="str">
        <f>IF('Base de donnée articles'!B73="","",'Base de donnée articles'!B73)</f>
        <v/>
      </c>
      <c r="C73" s="10" t="str">
        <f>IF('Base de donnée articles'!C73="","",'Base de donnée articles'!C73)</f>
        <v/>
      </c>
      <c r="E73" s="10" t="str">
        <f>IF(B73="","",SUMIFS('Journal entrées et sorties'!D$8:D$400,'Journal entrées et sorties'!C$8:C$400,C73))</f>
        <v/>
      </c>
      <c r="F73" s="10" t="str">
        <f>IF(C73="","",SUMIFS('Journal entrées et sorties'!E$8:E$500,'Journal entrées et sorties'!C$8:C$500,C73))</f>
        <v/>
      </c>
      <c r="G73" s="14" t="str">
        <f t="shared" si="1"/>
        <v/>
      </c>
    </row>
    <row r="74" spans="2:7" x14ac:dyDescent="0.25">
      <c r="B74" s="10" t="str">
        <f>IF('Base de donnée articles'!B74="","",'Base de donnée articles'!B74)</f>
        <v/>
      </c>
      <c r="C74" s="10" t="str">
        <f>IF('Base de donnée articles'!C74="","",'Base de donnée articles'!C74)</f>
        <v/>
      </c>
      <c r="E74" s="10" t="str">
        <f>IF(B74="","",SUMIFS('Journal entrées et sorties'!D$8:D$400,'Journal entrées et sorties'!C$8:C$400,C74))</f>
        <v/>
      </c>
      <c r="F74" s="10" t="str">
        <f>IF(C74="","",SUMIFS('Journal entrées et sorties'!E$8:E$500,'Journal entrées et sorties'!C$8:C$500,C74))</f>
        <v/>
      </c>
      <c r="G74" s="14" t="str">
        <f t="shared" si="1"/>
        <v/>
      </c>
    </row>
    <row r="75" spans="2:7" x14ac:dyDescent="0.25">
      <c r="B75" s="10" t="str">
        <f>IF('Base de donnée articles'!B75="","",'Base de donnée articles'!B75)</f>
        <v/>
      </c>
      <c r="C75" s="10" t="str">
        <f>IF('Base de donnée articles'!C75="","",'Base de donnée articles'!C75)</f>
        <v/>
      </c>
      <c r="E75" s="10" t="str">
        <f>IF(B75="","",SUMIFS('Journal entrées et sorties'!D$8:D$400,'Journal entrées et sorties'!C$8:C$400,C75))</f>
        <v/>
      </c>
      <c r="F75" s="10" t="str">
        <f>IF(C75="","",SUMIFS('Journal entrées et sorties'!E$8:E$500,'Journal entrées et sorties'!C$8:C$500,C75))</f>
        <v/>
      </c>
      <c r="G75" s="14" t="str">
        <f t="shared" si="1"/>
        <v/>
      </c>
    </row>
    <row r="76" spans="2:7" x14ac:dyDescent="0.25">
      <c r="B76" s="10" t="str">
        <f>IF('Base de donnée articles'!B76="","",'Base de donnée articles'!B76)</f>
        <v/>
      </c>
      <c r="C76" s="10" t="str">
        <f>IF('Base de donnée articles'!C76="","",'Base de donnée articles'!C76)</f>
        <v/>
      </c>
      <c r="E76" s="10" t="str">
        <f>IF(B76="","",SUMIFS('Journal entrées et sorties'!D$8:D$400,'Journal entrées et sorties'!C$8:C$400,C76))</f>
        <v/>
      </c>
      <c r="F76" s="10" t="str">
        <f>IF(C76="","",SUMIFS('Journal entrées et sorties'!E$8:E$500,'Journal entrées et sorties'!C$8:C$500,C76))</f>
        <v/>
      </c>
      <c r="G76" s="14" t="str">
        <f t="shared" si="1"/>
        <v/>
      </c>
    </row>
    <row r="77" spans="2:7" x14ac:dyDescent="0.25">
      <c r="B77" s="10" t="str">
        <f>IF('Base de donnée articles'!B77="","",'Base de donnée articles'!B77)</f>
        <v/>
      </c>
      <c r="C77" s="10" t="str">
        <f>IF('Base de donnée articles'!C77="","",'Base de donnée articles'!C77)</f>
        <v/>
      </c>
      <c r="E77" s="10" t="str">
        <f>IF(B77="","",SUMIFS('Journal entrées et sorties'!D$8:D$400,'Journal entrées et sorties'!C$8:C$400,C77))</f>
        <v/>
      </c>
      <c r="F77" s="10" t="str">
        <f>IF(C77="","",SUMIFS('Journal entrées et sorties'!E$8:E$500,'Journal entrées et sorties'!C$8:C$500,C77))</f>
        <v/>
      </c>
      <c r="G77" s="14" t="str">
        <f t="shared" si="1"/>
        <v/>
      </c>
    </row>
    <row r="78" spans="2:7" x14ac:dyDescent="0.25">
      <c r="B78" s="10" t="str">
        <f>IF('Base de donnée articles'!B78="","",'Base de donnée articles'!B78)</f>
        <v/>
      </c>
      <c r="C78" s="10" t="str">
        <f>IF('Base de donnée articles'!C78="","",'Base de donnée articles'!C78)</f>
        <v/>
      </c>
      <c r="E78" s="10" t="str">
        <f>IF(B78="","",SUMIFS('Journal entrées et sorties'!D$8:D$400,'Journal entrées et sorties'!C$8:C$400,C78))</f>
        <v/>
      </c>
      <c r="F78" s="10" t="str">
        <f>IF(C78="","",SUMIFS('Journal entrées et sorties'!E$8:E$500,'Journal entrées et sorties'!C$8:C$500,C78))</f>
        <v/>
      </c>
      <c r="G78" s="14" t="str">
        <f t="shared" si="1"/>
        <v/>
      </c>
    </row>
    <row r="79" spans="2:7" x14ac:dyDescent="0.25">
      <c r="B79" s="10" t="str">
        <f>IF('Base de donnée articles'!B79="","",'Base de donnée articles'!B79)</f>
        <v/>
      </c>
      <c r="C79" s="10" t="str">
        <f>IF('Base de donnée articles'!C79="","",'Base de donnée articles'!C79)</f>
        <v/>
      </c>
      <c r="E79" s="10" t="str">
        <f>IF(B79="","",SUMIFS('Journal entrées et sorties'!D$8:D$400,'Journal entrées et sorties'!C$8:C$400,C79))</f>
        <v/>
      </c>
      <c r="F79" s="10" t="str">
        <f>IF(C79="","",SUMIFS('Journal entrées et sorties'!E$8:E$500,'Journal entrées et sorties'!C$8:C$500,C79))</f>
        <v/>
      </c>
      <c r="G79" s="14" t="str">
        <f t="shared" ref="G79:G142" si="2">IF(C79="","",D79+E79-F79)</f>
        <v/>
      </c>
    </row>
    <row r="80" spans="2:7" x14ac:dyDescent="0.25">
      <c r="B80" s="10" t="str">
        <f>IF('Base de donnée articles'!B80="","",'Base de donnée articles'!B80)</f>
        <v/>
      </c>
      <c r="C80" s="10" t="str">
        <f>IF('Base de donnée articles'!C80="","",'Base de donnée articles'!C80)</f>
        <v/>
      </c>
      <c r="E80" s="10" t="str">
        <f>IF(B80="","",SUMIFS('Journal entrées et sorties'!D$8:D$400,'Journal entrées et sorties'!C$8:C$400,C80))</f>
        <v/>
      </c>
      <c r="F80" s="10" t="str">
        <f>IF(C80="","",SUMIFS('Journal entrées et sorties'!E$8:E$500,'Journal entrées et sorties'!C$8:C$500,C80))</f>
        <v/>
      </c>
      <c r="G80" s="14" t="str">
        <f t="shared" si="2"/>
        <v/>
      </c>
    </row>
    <row r="81" spans="2:7" x14ac:dyDescent="0.25">
      <c r="B81" s="10" t="str">
        <f>IF('Base de donnée articles'!B81="","",'Base de donnée articles'!B81)</f>
        <v/>
      </c>
      <c r="C81" s="10" t="str">
        <f>IF('Base de donnée articles'!C81="","",'Base de donnée articles'!C81)</f>
        <v/>
      </c>
      <c r="E81" s="10" t="str">
        <f>IF(B81="","",SUMIFS('Journal entrées et sorties'!D$8:D$400,'Journal entrées et sorties'!C$8:C$400,C81))</f>
        <v/>
      </c>
      <c r="F81" s="10" t="str">
        <f>IF(C81="","",SUMIFS('Journal entrées et sorties'!E$8:E$500,'Journal entrées et sorties'!C$8:C$500,C81))</f>
        <v/>
      </c>
      <c r="G81" s="14" t="str">
        <f t="shared" si="2"/>
        <v/>
      </c>
    </row>
    <row r="82" spans="2:7" x14ac:dyDescent="0.25">
      <c r="B82" s="10" t="str">
        <f>IF('Base de donnée articles'!B82="","",'Base de donnée articles'!B82)</f>
        <v/>
      </c>
      <c r="C82" s="10" t="str">
        <f>IF('Base de donnée articles'!C82="","",'Base de donnée articles'!C82)</f>
        <v/>
      </c>
      <c r="E82" s="10" t="str">
        <f>IF(B82="","",SUMIFS('Journal entrées et sorties'!D$8:D$400,'Journal entrées et sorties'!C$8:C$400,C82))</f>
        <v/>
      </c>
      <c r="F82" s="10" t="str">
        <f>IF(C82="","",SUMIFS('Journal entrées et sorties'!E$8:E$500,'Journal entrées et sorties'!C$8:C$500,C82))</f>
        <v/>
      </c>
      <c r="G82" s="14" t="str">
        <f t="shared" si="2"/>
        <v/>
      </c>
    </row>
    <row r="83" spans="2:7" x14ac:dyDescent="0.25">
      <c r="B83" s="10" t="str">
        <f>IF('Base de donnée articles'!B83="","",'Base de donnée articles'!B83)</f>
        <v/>
      </c>
      <c r="C83" s="10" t="str">
        <f>IF('Base de donnée articles'!C83="","",'Base de donnée articles'!C83)</f>
        <v/>
      </c>
      <c r="E83" s="10" t="str">
        <f>IF(B83="","",SUMIFS('Journal entrées et sorties'!D$8:D$400,'Journal entrées et sorties'!C$8:C$400,C83))</f>
        <v/>
      </c>
      <c r="F83" s="10" t="str">
        <f>IF(C83="","",SUMIFS('Journal entrées et sorties'!E$8:E$500,'Journal entrées et sorties'!C$8:C$500,C83))</f>
        <v/>
      </c>
      <c r="G83" s="14" t="str">
        <f t="shared" si="2"/>
        <v/>
      </c>
    </row>
    <row r="84" spans="2:7" x14ac:dyDescent="0.25">
      <c r="B84" s="10" t="str">
        <f>IF('Base de donnée articles'!B84="","",'Base de donnée articles'!B84)</f>
        <v/>
      </c>
      <c r="C84" s="10" t="str">
        <f>IF('Base de donnée articles'!C84="","",'Base de donnée articles'!C84)</f>
        <v/>
      </c>
      <c r="E84" s="10" t="str">
        <f>IF(B84="","",SUMIFS('Journal entrées et sorties'!D$8:D$400,'Journal entrées et sorties'!C$8:C$400,C84))</f>
        <v/>
      </c>
      <c r="F84" s="10" t="str">
        <f>IF(C84="","",SUMIFS('Journal entrées et sorties'!E$8:E$500,'Journal entrées et sorties'!C$8:C$500,C84))</f>
        <v/>
      </c>
      <c r="G84" s="14" t="str">
        <f t="shared" si="2"/>
        <v/>
      </c>
    </row>
    <row r="85" spans="2:7" x14ac:dyDescent="0.25">
      <c r="B85" s="10" t="str">
        <f>IF('Base de donnée articles'!B85="","",'Base de donnée articles'!B85)</f>
        <v/>
      </c>
      <c r="C85" s="10" t="str">
        <f>IF('Base de donnée articles'!C85="","",'Base de donnée articles'!C85)</f>
        <v/>
      </c>
      <c r="E85" s="10" t="str">
        <f>IF(B85="","",SUMIFS('Journal entrées et sorties'!D$8:D$400,'Journal entrées et sorties'!C$8:C$400,C85))</f>
        <v/>
      </c>
      <c r="F85" s="10" t="str">
        <f>IF(C85="","",SUMIFS('Journal entrées et sorties'!E$8:E$500,'Journal entrées et sorties'!C$8:C$500,C85))</f>
        <v/>
      </c>
      <c r="G85" s="14" t="str">
        <f t="shared" si="2"/>
        <v/>
      </c>
    </row>
    <row r="86" spans="2:7" x14ac:dyDescent="0.25">
      <c r="B86" s="10" t="str">
        <f>IF('Base de donnée articles'!B86="","",'Base de donnée articles'!B86)</f>
        <v/>
      </c>
      <c r="C86" s="10" t="str">
        <f>IF('Base de donnée articles'!C86="","",'Base de donnée articles'!C86)</f>
        <v/>
      </c>
      <c r="E86" s="10" t="str">
        <f>IF(B86="","",SUMIFS('Journal entrées et sorties'!D$8:D$400,'Journal entrées et sorties'!C$8:C$400,C86))</f>
        <v/>
      </c>
      <c r="F86" s="10" t="str">
        <f>IF(C86="","",SUMIFS('Journal entrées et sorties'!E$8:E$500,'Journal entrées et sorties'!C$8:C$500,C86))</f>
        <v/>
      </c>
      <c r="G86" s="14" t="str">
        <f t="shared" si="2"/>
        <v/>
      </c>
    </row>
    <row r="87" spans="2:7" x14ac:dyDescent="0.25">
      <c r="B87" s="10" t="str">
        <f>IF('Base de donnée articles'!B87="","",'Base de donnée articles'!B87)</f>
        <v/>
      </c>
      <c r="C87" s="10" t="str">
        <f>IF('Base de donnée articles'!C87="","",'Base de donnée articles'!C87)</f>
        <v/>
      </c>
      <c r="E87" s="10" t="str">
        <f>IF(B87="","",SUMIFS('Journal entrées et sorties'!D$8:D$400,'Journal entrées et sorties'!C$8:C$400,C87))</f>
        <v/>
      </c>
      <c r="F87" s="10" t="str">
        <f>IF(C87="","",SUMIFS('Journal entrées et sorties'!E$8:E$500,'Journal entrées et sorties'!C$8:C$500,C87))</f>
        <v/>
      </c>
      <c r="G87" s="14" t="str">
        <f t="shared" si="2"/>
        <v/>
      </c>
    </row>
    <row r="88" spans="2:7" x14ac:dyDescent="0.25">
      <c r="B88" s="10" t="str">
        <f>IF('Base de donnée articles'!B88="","",'Base de donnée articles'!B88)</f>
        <v/>
      </c>
      <c r="C88" s="10" t="str">
        <f>IF('Base de donnée articles'!C88="","",'Base de donnée articles'!C88)</f>
        <v/>
      </c>
      <c r="E88" s="10" t="str">
        <f>IF(B88="","",SUMIFS('Journal entrées et sorties'!D$8:D$400,'Journal entrées et sorties'!C$8:C$400,C88))</f>
        <v/>
      </c>
      <c r="F88" s="10" t="str">
        <f>IF(C88="","",SUMIFS('Journal entrées et sorties'!E$8:E$500,'Journal entrées et sorties'!C$8:C$500,C88))</f>
        <v/>
      </c>
      <c r="G88" s="14" t="str">
        <f t="shared" si="2"/>
        <v/>
      </c>
    </row>
    <row r="89" spans="2:7" x14ac:dyDescent="0.25">
      <c r="B89" s="10" t="str">
        <f>IF('Base de donnée articles'!B89="","",'Base de donnée articles'!B89)</f>
        <v/>
      </c>
      <c r="C89" s="10" t="str">
        <f>IF('Base de donnée articles'!C89="","",'Base de donnée articles'!C89)</f>
        <v/>
      </c>
      <c r="E89" s="10" t="str">
        <f>IF(B89="","",SUMIFS('Journal entrées et sorties'!D$8:D$400,'Journal entrées et sorties'!C$8:C$400,C89))</f>
        <v/>
      </c>
      <c r="F89" s="10" t="str">
        <f>IF(C89="","",SUMIFS('Journal entrées et sorties'!E$8:E$500,'Journal entrées et sorties'!C$8:C$500,C89))</f>
        <v/>
      </c>
      <c r="G89" s="14" t="str">
        <f t="shared" si="2"/>
        <v/>
      </c>
    </row>
    <row r="90" spans="2:7" x14ac:dyDescent="0.25">
      <c r="B90" s="10" t="str">
        <f>IF('Base de donnée articles'!B90="","",'Base de donnée articles'!B90)</f>
        <v/>
      </c>
      <c r="C90" s="10" t="str">
        <f>IF('Base de donnée articles'!C90="","",'Base de donnée articles'!C90)</f>
        <v/>
      </c>
      <c r="E90" s="10" t="str">
        <f>IF(B90="","",SUMIFS('Journal entrées et sorties'!D$8:D$400,'Journal entrées et sorties'!C$8:C$400,C90))</f>
        <v/>
      </c>
      <c r="F90" s="10" t="str">
        <f>IF(C90="","",SUMIFS('Journal entrées et sorties'!E$8:E$500,'Journal entrées et sorties'!C$8:C$500,C90))</f>
        <v/>
      </c>
      <c r="G90" s="14" t="str">
        <f t="shared" si="2"/>
        <v/>
      </c>
    </row>
    <row r="91" spans="2:7" x14ac:dyDescent="0.25">
      <c r="B91" s="10" t="str">
        <f>IF('Base de donnée articles'!B91="","",'Base de donnée articles'!B91)</f>
        <v/>
      </c>
      <c r="C91" s="10" t="str">
        <f>IF('Base de donnée articles'!C91="","",'Base de donnée articles'!C91)</f>
        <v/>
      </c>
      <c r="E91" s="10" t="str">
        <f>IF(B91="","",SUMIFS('Journal entrées et sorties'!D$8:D$400,'Journal entrées et sorties'!C$8:C$400,C91))</f>
        <v/>
      </c>
      <c r="F91" s="10" t="str">
        <f>IF(C91="","",SUMIFS('Journal entrées et sorties'!E$8:E$500,'Journal entrées et sorties'!C$8:C$500,C91))</f>
        <v/>
      </c>
      <c r="G91" s="14" t="str">
        <f t="shared" si="2"/>
        <v/>
      </c>
    </row>
    <row r="92" spans="2:7" x14ac:dyDescent="0.25">
      <c r="B92" s="10" t="str">
        <f>IF('Base de donnée articles'!B92="","",'Base de donnée articles'!B92)</f>
        <v/>
      </c>
      <c r="C92" s="10" t="str">
        <f>IF('Base de donnée articles'!C92="","",'Base de donnée articles'!C92)</f>
        <v/>
      </c>
      <c r="E92" s="10" t="str">
        <f>IF(B92="","",SUMIFS('Journal entrées et sorties'!D$8:D$400,'Journal entrées et sorties'!C$8:C$400,C92))</f>
        <v/>
      </c>
      <c r="F92" s="10" t="str">
        <f>IF(C92="","",SUMIFS('Journal entrées et sorties'!E$8:E$500,'Journal entrées et sorties'!C$8:C$500,C92))</f>
        <v/>
      </c>
      <c r="G92" s="14" t="str">
        <f t="shared" si="2"/>
        <v/>
      </c>
    </row>
    <row r="93" spans="2:7" x14ac:dyDescent="0.25">
      <c r="B93" s="10" t="str">
        <f>IF('Base de donnée articles'!B93="","",'Base de donnée articles'!B93)</f>
        <v/>
      </c>
      <c r="C93" s="10" t="str">
        <f>IF('Base de donnée articles'!C93="","",'Base de donnée articles'!C93)</f>
        <v/>
      </c>
      <c r="E93" s="10" t="str">
        <f>IF(B93="","",SUMIFS('Journal entrées et sorties'!D$8:D$400,'Journal entrées et sorties'!C$8:C$400,C93))</f>
        <v/>
      </c>
      <c r="F93" s="10" t="str">
        <f>IF(C93="","",SUMIFS('Journal entrées et sorties'!E$8:E$500,'Journal entrées et sorties'!C$8:C$500,C93))</f>
        <v/>
      </c>
      <c r="G93" s="14" t="str">
        <f t="shared" si="2"/>
        <v/>
      </c>
    </row>
    <row r="94" spans="2:7" x14ac:dyDescent="0.25">
      <c r="B94" s="10" t="str">
        <f>IF('Base de donnée articles'!B94="","",'Base de donnée articles'!B94)</f>
        <v/>
      </c>
      <c r="C94" s="10" t="str">
        <f>IF('Base de donnée articles'!C94="","",'Base de donnée articles'!C94)</f>
        <v/>
      </c>
      <c r="E94" s="10" t="str">
        <f>IF(B94="","",SUMIFS('Journal entrées et sorties'!D$8:D$400,'Journal entrées et sorties'!C$8:C$400,C94))</f>
        <v/>
      </c>
      <c r="F94" s="10" t="str">
        <f>IF(C94="","",SUMIFS('Journal entrées et sorties'!E$8:E$500,'Journal entrées et sorties'!C$8:C$500,C94))</f>
        <v/>
      </c>
      <c r="G94" s="14" t="str">
        <f t="shared" si="2"/>
        <v/>
      </c>
    </row>
    <row r="95" spans="2:7" x14ac:dyDescent="0.25">
      <c r="B95" s="10" t="str">
        <f>IF('Base de donnée articles'!B95="","",'Base de donnée articles'!B95)</f>
        <v/>
      </c>
      <c r="C95" s="10" t="str">
        <f>IF('Base de donnée articles'!C95="","",'Base de donnée articles'!C95)</f>
        <v/>
      </c>
      <c r="E95" s="10" t="str">
        <f>IF(B95="","",SUMIFS('Journal entrées et sorties'!D$8:D$400,'Journal entrées et sorties'!C$8:C$400,C95))</f>
        <v/>
      </c>
      <c r="F95" s="10" t="str">
        <f>IF(C95="","",SUMIFS('Journal entrées et sorties'!E$8:E$500,'Journal entrées et sorties'!C$8:C$500,C95))</f>
        <v/>
      </c>
      <c r="G95" s="14" t="str">
        <f t="shared" si="2"/>
        <v/>
      </c>
    </row>
    <row r="96" spans="2:7" x14ac:dyDescent="0.25">
      <c r="B96" s="10" t="str">
        <f>IF('Base de donnée articles'!B96="","",'Base de donnée articles'!B96)</f>
        <v/>
      </c>
      <c r="C96" s="10" t="str">
        <f>IF('Base de donnée articles'!C96="","",'Base de donnée articles'!C96)</f>
        <v/>
      </c>
      <c r="E96" s="10" t="str">
        <f>IF(B96="","",SUMIFS('Journal entrées et sorties'!D$8:D$400,'Journal entrées et sorties'!C$8:C$400,C96))</f>
        <v/>
      </c>
      <c r="F96" s="10" t="str">
        <f>IF(C96="","",SUMIFS('Journal entrées et sorties'!E$8:E$500,'Journal entrées et sorties'!C$8:C$500,C96))</f>
        <v/>
      </c>
      <c r="G96" s="14" t="str">
        <f t="shared" si="2"/>
        <v/>
      </c>
    </row>
    <row r="97" spans="2:7" x14ac:dyDescent="0.25">
      <c r="B97" s="10" t="str">
        <f>IF('Base de donnée articles'!B97="","",'Base de donnée articles'!B97)</f>
        <v/>
      </c>
      <c r="C97" s="10" t="str">
        <f>IF('Base de donnée articles'!C97="","",'Base de donnée articles'!C97)</f>
        <v/>
      </c>
      <c r="E97" s="10" t="str">
        <f>IF(B97="","",SUMIFS('Journal entrées et sorties'!D$8:D$400,'Journal entrées et sorties'!C$8:C$400,C97))</f>
        <v/>
      </c>
      <c r="F97" s="10" t="str">
        <f>IF(C97="","",SUMIFS('Journal entrées et sorties'!E$8:E$500,'Journal entrées et sorties'!C$8:C$500,C97))</f>
        <v/>
      </c>
      <c r="G97" s="14" t="str">
        <f t="shared" si="2"/>
        <v/>
      </c>
    </row>
    <row r="98" spans="2:7" x14ac:dyDescent="0.25">
      <c r="B98" s="10" t="str">
        <f>IF('Base de donnée articles'!B98="","",'Base de donnée articles'!B98)</f>
        <v/>
      </c>
      <c r="C98" s="10" t="str">
        <f>IF('Base de donnée articles'!C98="","",'Base de donnée articles'!C98)</f>
        <v/>
      </c>
      <c r="E98" s="10" t="str">
        <f>IF(B98="","",SUMIFS('Journal entrées et sorties'!D$8:D$400,'Journal entrées et sorties'!C$8:C$400,C98))</f>
        <v/>
      </c>
      <c r="F98" s="10" t="str">
        <f>IF(C98="","",SUMIFS('Journal entrées et sorties'!E$8:E$500,'Journal entrées et sorties'!C$8:C$500,C98))</f>
        <v/>
      </c>
      <c r="G98" s="14" t="str">
        <f t="shared" si="2"/>
        <v/>
      </c>
    </row>
    <row r="99" spans="2:7" x14ac:dyDescent="0.25">
      <c r="B99" s="10" t="str">
        <f>IF('Base de donnée articles'!B99="","",'Base de donnée articles'!B99)</f>
        <v/>
      </c>
      <c r="C99" s="10" t="str">
        <f>IF('Base de donnée articles'!C99="","",'Base de donnée articles'!C99)</f>
        <v/>
      </c>
      <c r="E99" s="10" t="str">
        <f>IF(B99="","",SUMIFS('Journal entrées et sorties'!D$8:D$400,'Journal entrées et sorties'!C$8:C$400,C99))</f>
        <v/>
      </c>
      <c r="F99" s="10" t="str">
        <f>IF(C99="","",SUMIFS('Journal entrées et sorties'!E$8:E$500,'Journal entrées et sorties'!C$8:C$500,C99))</f>
        <v/>
      </c>
      <c r="G99" s="14" t="str">
        <f t="shared" si="2"/>
        <v/>
      </c>
    </row>
    <row r="100" spans="2:7" x14ac:dyDescent="0.25">
      <c r="B100" s="10" t="str">
        <f>IF('Base de donnée articles'!B100="","",'Base de donnée articles'!B100)</f>
        <v/>
      </c>
      <c r="C100" s="10" t="str">
        <f>IF('Base de donnée articles'!C100="","",'Base de donnée articles'!C100)</f>
        <v/>
      </c>
      <c r="E100" s="10" t="str">
        <f>IF(B100="","",SUMIFS('Journal entrées et sorties'!D$8:D$400,'Journal entrées et sorties'!C$8:C$400,C100))</f>
        <v/>
      </c>
      <c r="F100" s="10" t="str">
        <f>IF(C100="","",SUMIFS('Journal entrées et sorties'!E$8:E$500,'Journal entrées et sorties'!C$8:C$500,C100))</f>
        <v/>
      </c>
      <c r="G100" s="14" t="str">
        <f t="shared" si="2"/>
        <v/>
      </c>
    </row>
    <row r="101" spans="2:7" x14ac:dyDescent="0.25">
      <c r="B101" s="10" t="str">
        <f>IF('Base de donnée articles'!B101="","",'Base de donnée articles'!B101)</f>
        <v/>
      </c>
      <c r="C101" s="10" t="str">
        <f>IF('Base de donnée articles'!C101="","",'Base de donnée articles'!C101)</f>
        <v/>
      </c>
      <c r="E101" s="10" t="str">
        <f>IF(B101="","",SUMIFS('Journal entrées et sorties'!D$8:D$400,'Journal entrées et sorties'!C$8:C$400,C101))</f>
        <v/>
      </c>
      <c r="F101" s="10" t="str">
        <f>IF(C101="","",SUMIFS('Journal entrées et sorties'!E$8:E$500,'Journal entrées et sorties'!C$8:C$500,C101))</f>
        <v/>
      </c>
      <c r="G101" s="14" t="str">
        <f t="shared" si="2"/>
        <v/>
      </c>
    </row>
    <row r="102" spans="2:7" x14ac:dyDescent="0.25">
      <c r="B102" s="10" t="str">
        <f>IF('Base de donnée articles'!B102="","",'Base de donnée articles'!B102)</f>
        <v/>
      </c>
      <c r="C102" s="10" t="str">
        <f>IF('Base de donnée articles'!C102="","",'Base de donnée articles'!C102)</f>
        <v/>
      </c>
      <c r="E102" s="10" t="str">
        <f>IF(B102="","",SUMIFS('Journal entrées et sorties'!D$8:D$400,'Journal entrées et sorties'!C$8:C$400,C102))</f>
        <v/>
      </c>
      <c r="F102" s="10" t="str">
        <f>IF(C102="","",SUMIFS('Journal entrées et sorties'!E$8:E$500,'Journal entrées et sorties'!C$8:C$500,C102))</f>
        <v/>
      </c>
      <c r="G102" s="14" t="str">
        <f t="shared" si="2"/>
        <v/>
      </c>
    </row>
    <row r="103" spans="2:7" x14ac:dyDescent="0.25">
      <c r="B103" s="10" t="str">
        <f>IF('Base de donnée articles'!B103="","",'Base de donnée articles'!B103)</f>
        <v/>
      </c>
      <c r="C103" s="10" t="str">
        <f>IF('Base de donnée articles'!C103="","",'Base de donnée articles'!C103)</f>
        <v/>
      </c>
      <c r="E103" s="10" t="str">
        <f>IF(B103="","",SUMIFS('Journal entrées et sorties'!D$8:D$400,'Journal entrées et sorties'!C$8:C$400,C103))</f>
        <v/>
      </c>
      <c r="F103" s="10" t="str">
        <f>IF(C103="","",SUMIFS('Journal entrées et sorties'!E$8:E$500,'Journal entrées et sorties'!C$8:C$500,C103))</f>
        <v/>
      </c>
      <c r="G103" s="14" t="str">
        <f t="shared" si="2"/>
        <v/>
      </c>
    </row>
    <row r="104" spans="2:7" x14ac:dyDescent="0.25">
      <c r="B104" s="10" t="str">
        <f>IF('Base de donnée articles'!B104="","",'Base de donnée articles'!B104)</f>
        <v/>
      </c>
      <c r="C104" s="10" t="str">
        <f>IF('Base de donnée articles'!C104="","",'Base de donnée articles'!C104)</f>
        <v/>
      </c>
      <c r="E104" s="10" t="str">
        <f>IF(B104="","",SUMIFS('Journal entrées et sorties'!D$8:D$400,'Journal entrées et sorties'!C$8:C$400,C104))</f>
        <v/>
      </c>
      <c r="F104" s="10" t="str">
        <f>IF(C104="","",SUMIFS('Journal entrées et sorties'!E$8:E$500,'Journal entrées et sorties'!C$8:C$500,C104))</f>
        <v/>
      </c>
      <c r="G104" s="14" t="str">
        <f t="shared" si="2"/>
        <v/>
      </c>
    </row>
    <row r="105" spans="2:7" x14ac:dyDescent="0.25">
      <c r="B105" s="10" t="str">
        <f>IF('Base de donnée articles'!B105="","",'Base de donnée articles'!B105)</f>
        <v/>
      </c>
      <c r="C105" s="10" t="str">
        <f>IF('Base de donnée articles'!C105="","",'Base de donnée articles'!C105)</f>
        <v/>
      </c>
      <c r="E105" s="10" t="str">
        <f>IF(B105="","",SUMIFS('Journal entrées et sorties'!D$8:D$400,'Journal entrées et sorties'!C$8:C$400,C105))</f>
        <v/>
      </c>
      <c r="F105" s="10" t="str">
        <f>IF(C105="","",SUMIFS('Journal entrées et sorties'!E$8:E$500,'Journal entrées et sorties'!C$8:C$500,C105))</f>
        <v/>
      </c>
      <c r="G105" s="14" t="str">
        <f t="shared" si="2"/>
        <v/>
      </c>
    </row>
    <row r="106" spans="2:7" x14ac:dyDescent="0.25">
      <c r="B106" s="10" t="str">
        <f>IF('Base de donnée articles'!B106="","",'Base de donnée articles'!B106)</f>
        <v/>
      </c>
      <c r="C106" s="10" t="str">
        <f>IF('Base de donnée articles'!C106="","",'Base de donnée articles'!C106)</f>
        <v/>
      </c>
      <c r="E106" s="10" t="str">
        <f>IF(B106="","",SUMIFS('Journal entrées et sorties'!D$8:D$400,'Journal entrées et sorties'!C$8:C$400,C106))</f>
        <v/>
      </c>
      <c r="F106" s="10" t="str">
        <f>IF(C106="","",SUMIFS('Journal entrées et sorties'!E$8:E$500,'Journal entrées et sorties'!C$8:C$500,C106))</f>
        <v/>
      </c>
      <c r="G106" s="14" t="str">
        <f t="shared" si="2"/>
        <v/>
      </c>
    </row>
    <row r="107" spans="2:7" x14ac:dyDescent="0.25">
      <c r="B107" s="10" t="str">
        <f>IF('Base de donnée articles'!B107="","",'Base de donnée articles'!B107)</f>
        <v/>
      </c>
      <c r="C107" s="10" t="str">
        <f>IF('Base de donnée articles'!C107="","",'Base de donnée articles'!C107)</f>
        <v/>
      </c>
      <c r="E107" s="10" t="str">
        <f>IF(B107="","",SUMIFS('Journal entrées et sorties'!D$8:D$400,'Journal entrées et sorties'!C$8:C$400,C107))</f>
        <v/>
      </c>
      <c r="F107" s="10" t="str">
        <f>IF(C107="","",SUMIFS('Journal entrées et sorties'!E$8:E$500,'Journal entrées et sorties'!C$8:C$500,C107))</f>
        <v/>
      </c>
      <c r="G107" s="14" t="str">
        <f t="shared" si="2"/>
        <v/>
      </c>
    </row>
    <row r="108" spans="2:7" x14ac:dyDescent="0.25">
      <c r="B108" s="10" t="str">
        <f>IF('Base de donnée articles'!B108="","",'Base de donnée articles'!B108)</f>
        <v/>
      </c>
      <c r="C108" s="10" t="str">
        <f>IF('Base de donnée articles'!C108="","",'Base de donnée articles'!C108)</f>
        <v/>
      </c>
      <c r="E108" s="10" t="str">
        <f>IF(B108="","",SUMIFS('Journal entrées et sorties'!D$8:D$400,'Journal entrées et sorties'!C$8:C$400,C108))</f>
        <v/>
      </c>
      <c r="F108" s="10" t="str">
        <f>IF(C108="","",SUMIFS('Journal entrées et sorties'!E$8:E$500,'Journal entrées et sorties'!C$8:C$500,C108))</f>
        <v/>
      </c>
      <c r="G108" s="14" t="str">
        <f t="shared" si="2"/>
        <v/>
      </c>
    </row>
    <row r="109" spans="2:7" x14ac:dyDescent="0.25">
      <c r="B109" s="10" t="str">
        <f>IF('Base de donnée articles'!B109="","",'Base de donnée articles'!B109)</f>
        <v/>
      </c>
      <c r="C109" s="10" t="str">
        <f>IF('Base de donnée articles'!C109="","",'Base de donnée articles'!C109)</f>
        <v/>
      </c>
      <c r="E109" s="10" t="str">
        <f>IF(B109="","",SUMIFS('Journal entrées et sorties'!D$8:D$400,'Journal entrées et sorties'!C$8:C$400,C109))</f>
        <v/>
      </c>
      <c r="F109" s="10" t="str">
        <f>IF(C109="","",SUMIFS('Journal entrées et sorties'!E$8:E$500,'Journal entrées et sorties'!C$8:C$500,C109))</f>
        <v/>
      </c>
      <c r="G109" s="14" t="str">
        <f t="shared" si="2"/>
        <v/>
      </c>
    </row>
    <row r="110" spans="2:7" x14ac:dyDescent="0.25">
      <c r="B110" s="10" t="str">
        <f>IF('Base de donnée articles'!B110="","",'Base de donnée articles'!B110)</f>
        <v/>
      </c>
      <c r="C110" s="10" t="str">
        <f>IF('Base de donnée articles'!C110="","",'Base de donnée articles'!C110)</f>
        <v/>
      </c>
      <c r="E110" s="10" t="str">
        <f>IF(B110="","",SUMIFS('Journal entrées et sorties'!D$8:D$400,'Journal entrées et sorties'!C$8:C$400,C110))</f>
        <v/>
      </c>
      <c r="F110" s="10" t="str">
        <f>IF(C110="","",SUMIFS('Journal entrées et sorties'!E$8:E$500,'Journal entrées et sorties'!C$8:C$500,C110))</f>
        <v/>
      </c>
      <c r="G110" s="14" t="str">
        <f t="shared" si="2"/>
        <v/>
      </c>
    </row>
    <row r="111" spans="2:7" x14ac:dyDescent="0.25">
      <c r="B111" s="10" t="str">
        <f>IF('Base de donnée articles'!B111="","",'Base de donnée articles'!B111)</f>
        <v/>
      </c>
      <c r="C111" s="10" t="str">
        <f>IF('Base de donnée articles'!C111="","",'Base de donnée articles'!C111)</f>
        <v/>
      </c>
      <c r="E111" s="10" t="str">
        <f>IF(B111="","",SUMIFS('Journal entrées et sorties'!D$8:D$400,'Journal entrées et sorties'!C$8:C$400,C111))</f>
        <v/>
      </c>
      <c r="F111" s="10" t="str">
        <f>IF(C111="","",SUMIFS('Journal entrées et sorties'!E$8:E$500,'Journal entrées et sorties'!C$8:C$500,C111))</f>
        <v/>
      </c>
      <c r="G111" s="14" t="str">
        <f t="shared" si="2"/>
        <v/>
      </c>
    </row>
    <row r="112" spans="2:7" x14ac:dyDescent="0.25">
      <c r="B112" s="10" t="str">
        <f>IF('Base de donnée articles'!B112="","",'Base de donnée articles'!B112)</f>
        <v/>
      </c>
      <c r="C112" s="10" t="str">
        <f>IF('Base de donnée articles'!C112="","",'Base de donnée articles'!C112)</f>
        <v/>
      </c>
      <c r="E112" s="10" t="str">
        <f>IF(B112="","",SUMIFS('Journal entrées et sorties'!D$8:D$400,'Journal entrées et sorties'!C$8:C$400,C112))</f>
        <v/>
      </c>
      <c r="F112" s="10" t="str">
        <f>IF(C112="","",SUMIFS('Journal entrées et sorties'!E$8:E$500,'Journal entrées et sorties'!C$8:C$500,C112))</f>
        <v/>
      </c>
      <c r="G112" s="14" t="str">
        <f t="shared" si="2"/>
        <v/>
      </c>
    </row>
    <row r="113" spans="2:7" x14ac:dyDescent="0.25">
      <c r="B113" s="10" t="str">
        <f>IF('Base de donnée articles'!B113="","",'Base de donnée articles'!B113)</f>
        <v/>
      </c>
      <c r="C113" s="10" t="str">
        <f>IF('Base de donnée articles'!C113="","",'Base de donnée articles'!C113)</f>
        <v/>
      </c>
      <c r="E113" s="10" t="str">
        <f>IF(B113="","",SUMIFS('Journal entrées et sorties'!D$8:D$400,'Journal entrées et sorties'!C$8:C$400,C113))</f>
        <v/>
      </c>
      <c r="F113" s="10" t="str">
        <f>IF(C113="","",SUMIFS('Journal entrées et sorties'!E$8:E$500,'Journal entrées et sorties'!C$8:C$500,C113))</f>
        <v/>
      </c>
      <c r="G113" s="14" t="str">
        <f t="shared" si="2"/>
        <v/>
      </c>
    </row>
    <row r="114" spans="2:7" x14ac:dyDescent="0.25">
      <c r="B114" s="10" t="str">
        <f>IF('Base de donnée articles'!B114="","",'Base de donnée articles'!B114)</f>
        <v/>
      </c>
      <c r="C114" s="10" t="str">
        <f>IF('Base de donnée articles'!C114="","",'Base de donnée articles'!C114)</f>
        <v/>
      </c>
      <c r="E114" s="10" t="str">
        <f>IF(B114="","",SUMIFS('Journal entrées et sorties'!D$8:D$400,'Journal entrées et sorties'!C$8:C$400,C114))</f>
        <v/>
      </c>
      <c r="F114" s="10" t="str">
        <f>IF(C114="","",SUMIFS('Journal entrées et sorties'!E$8:E$500,'Journal entrées et sorties'!C$8:C$500,C114))</f>
        <v/>
      </c>
      <c r="G114" s="14" t="str">
        <f t="shared" si="2"/>
        <v/>
      </c>
    </row>
    <row r="115" spans="2:7" x14ac:dyDescent="0.25">
      <c r="B115" s="10" t="str">
        <f>IF('Base de donnée articles'!B115="","",'Base de donnée articles'!B115)</f>
        <v/>
      </c>
      <c r="C115" s="10" t="str">
        <f>IF('Base de donnée articles'!C115="","",'Base de donnée articles'!C115)</f>
        <v/>
      </c>
      <c r="E115" s="10" t="str">
        <f>IF(B115="","",SUMIFS('Journal entrées et sorties'!D$8:D$400,'Journal entrées et sorties'!C$8:C$400,C115))</f>
        <v/>
      </c>
      <c r="F115" s="10" t="str">
        <f>IF(C115="","",SUMIFS('Journal entrées et sorties'!E$8:E$500,'Journal entrées et sorties'!C$8:C$500,C115))</f>
        <v/>
      </c>
      <c r="G115" s="14" t="str">
        <f t="shared" si="2"/>
        <v/>
      </c>
    </row>
    <row r="116" spans="2:7" x14ac:dyDescent="0.25">
      <c r="B116" s="10" t="str">
        <f>IF('Base de donnée articles'!B116="","",'Base de donnée articles'!B116)</f>
        <v/>
      </c>
      <c r="C116" s="10" t="str">
        <f>IF('Base de donnée articles'!C116="","",'Base de donnée articles'!C116)</f>
        <v/>
      </c>
      <c r="E116" s="10" t="str">
        <f>IF(B116="","",SUMIFS('Journal entrées et sorties'!D$8:D$400,'Journal entrées et sorties'!C$8:C$400,C116))</f>
        <v/>
      </c>
      <c r="F116" s="10" t="str">
        <f>IF(C116="","",SUMIFS('Journal entrées et sorties'!E$8:E$500,'Journal entrées et sorties'!C$8:C$500,C116))</f>
        <v/>
      </c>
      <c r="G116" s="14" t="str">
        <f t="shared" si="2"/>
        <v/>
      </c>
    </row>
    <row r="117" spans="2:7" x14ac:dyDescent="0.25">
      <c r="B117" s="10" t="str">
        <f>IF('Base de donnée articles'!B117="","",'Base de donnée articles'!B117)</f>
        <v/>
      </c>
      <c r="C117" s="10" t="str">
        <f>IF('Base de donnée articles'!C117="","",'Base de donnée articles'!C117)</f>
        <v/>
      </c>
      <c r="E117" s="10" t="str">
        <f>IF(B117="","",SUMIFS('Journal entrées et sorties'!D$8:D$400,'Journal entrées et sorties'!C$8:C$400,C117))</f>
        <v/>
      </c>
      <c r="F117" s="10" t="str">
        <f>IF(C117="","",SUMIFS('Journal entrées et sorties'!E$8:E$500,'Journal entrées et sorties'!C$8:C$500,C117))</f>
        <v/>
      </c>
      <c r="G117" s="14" t="str">
        <f t="shared" si="2"/>
        <v/>
      </c>
    </row>
    <row r="118" spans="2:7" x14ac:dyDescent="0.25">
      <c r="B118" s="10" t="str">
        <f>IF('Base de donnée articles'!B118="","",'Base de donnée articles'!B118)</f>
        <v/>
      </c>
      <c r="C118" s="10" t="str">
        <f>IF('Base de donnée articles'!C118="","",'Base de donnée articles'!C118)</f>
        <v/>
      </c>
      <c r="E118" s="10" t="str">
        <f>IF(B118="","",SUMIFS('Journal entrées et sorties'!D$8:D$400,'Journal entrées et sorties'!C$8:C$400,C118))</f>
        <v/>
      </c>
      <c r="F118" s="10" t="str">
        <f>IF(C118="","",SUMIFS('Journal entrées et sorties'!E$8:E$500,'Journal entrées et sorties'!C$8:C$500,C118))</f>
        <v/>
      </c>
      <c r="G118" s="14" t="str">
        <f t="shared" si="2"/>
        <v/>
      </c>
    </row>
    <row r="119" spans="2:7" x14ac:dyDescent="0.25">
      <c r="B119" s="10" t="str">
        <f>IF('Base de donnée articles'!B119="","",'Base de donnée articles'!B119)</f>
        <v/>
      </c>
      <c r="C119" s="10" t="str">
        <f>IF('Base de donnée articles'!C119="","",'Base de donnée articles'!C119)</f>
        <v/>
      </c>
      <c r="E119" s="10" t="str">
        <f>IF(B119="","",SUMIFS('Journal entrées et sorties'!D$8:D$400,'Journal entrées et sorties'!C$8:C$400,C119))</f>
        <v/>
      </c>
      <c r="F119" s="10" t="str">
        <f>IF(C119="","",SUMIFS('Journal entrées et sorties'!E$8:E$500,'Journal entrées et sorties'!C$8:C$500,C119))</f>
        <v/>
      </c>
      <c r="G119" s="14" t="str">
        <f t="shared" si="2"/>
        <v/>
      </c>
    </row>
    <row r="120" spans="2:7" x14ac:dyDescent="0.25">
      <c r="B120" s="10" t="str">
        <f>IF('Base de donnée articles'!B120="","",'Base de donnée articles'!B120)</f>
        <v/>
      </c>
      <c r="C120" s="10" t="str">
        <f>IF('Base de donnée articles'!C120="","",'Base de donnée articles'!C120)</f>
        <v/>
      </c>
      <c r="E120" s="10" t="str">
        <f>IF(B120="","",SUMIFS('Journal entrées et sorties'!D$8:D$400,'Journal entrées et sorties'!C$8:C$400,C120))</f>
        <v/>
      </c>
      <c r="F120" s="10" t="str">
        <f>IF(C120="","",SUMIFS('Journal entrées et sorties'!E$8:E$500,'Journal entrées et sorties'!C$8:C$500,C120))</f>
        <v/>
      </c>
      <c r="G120" s="14" t="str">
        <f t="shared" si="2"/>
        <v/>
      </c>
    </row>
    <row r="121" spans="2:7" x14ac:dyDescent="0.25">
      <c r="B121" s="10" t="str">
        <f>IF('Base de donnée articles'!B121="","",'Base de donnée articles'!B121)</f>
        <v/>
      </c>
      <c r="C121" s="10" t="str">
        <f>IF('Base de donnée articles'!C121="","",'Base de donnée articles'!C121)</f>
        <v/>
      </c>
      <c r="E121" s="10" t="str">
        <f>IF(B121="","",SUMIFS('Journal entrées et sorties'!D$8:D$400,'Journal entrées et sorties'!C$8:C$400,C121))</f>
        <v/>
      </c>
      <c r="F121" s="10" t="str">
        <f>IF(C121="","",SUMIFS('Journal entrées et sorties'!E$8:E$500,'Journal entrées et sorties'!C$8:C$500,C121))</f>
        <v/>
      </c>
      <c r="G121" s="14" t="str">
        <f t="shared" si="2"/>
        <v/>
      </c>
    </row>
    <row r="122" spans="2:7" x14ac:dyDescent="0.25">
      <c r="B122" s="10" t="str">
        <f>IF('Base de donnée articles'!B122="","",'Base de donnée articles'!B122)</f>
        <v/>
      </c>
      <c r="C122" s="10" t="str">
        <f>IF('Base de donnée articles'!C122="","",'Base de donnée articles'!C122)</f>
        <v/>
      </c>
      <c r="E122" s="10" t="str">
        <f>IF(B122="","",SUMIFS('Journal entrées et sorties'!D$8:D$400,'Journal entrées et sorties'!C$8:C$400,C122))</f>
        <v/>
      </c>
      <c r="F122" s="10" t="str">
        <f>IF(C122="","",SUMIFS('Journal entrées et sorties'!E$8:E$500,'Journal entrées et sorties'!C$8:C$500,C122))</f>
        <v/>
      </c>
      <c r="G122" s="14" t="str">
        <f t="shared" si="2"/>
        <v/>
      </c>
    </row>
    <row r="123" spans="2:7" x14ac:dyDescent="0.25">
      <c r="B123" s="10" t="str">
        <f>IF('Base de donnée articles'!B123="","",'Base de donnée articles'!B123)</f>
        <v/>
      </c>
      <c r="C123" s="10" t="str">
        <f>IF('Base de donnée articles'!C123="","",'Base de donnée articles'!C123)</f>
        <v/>
      </c>
      <c r="E123" s="10" t="str">
        <f>IF(B123="","",SUMIFS('Journal entrées et sorties'!D$8:D$400,'Journal entrées et sorties'!C$8:C$400,C123))</f>
        <v/>
      </c>
      <c r="F123" s="10" t="str">
        <f>IF(C123="","",SUMIFS('Journal entrées et sorties'!E$8:E$500,'Journal entrées et sorties'!C$8:C$500,C123))</f>
        <v/>
      </c>
      <c r="G123" s="14" t="str">
        <f t="shared" si="2"/>
        <v/>
      </c>
    </row>
    <row r="124" spans="2:7" x14ac:dyDescent="0.25">
      <c r="B124" s="10" t="str">
        <f>IF('Base de donnée articles'!B124="","",'Base de donnée articles'!B124)</f>
        <v/>
      </c>
      <c r="C124" s="10" t="str">
        <f>IF('Base de donnée articles'!C124="","",'Base de donnée articles'!C124)</f>
        <v/>
      </c>
      <c r="E124" s="10" t="str">
        <f>IF(B124="","",SUMIFS('Journal entrées et sorties'!D$8:D$400,'Journal entrées et sorties'!C$8:C$400,C124))</f>
        <v/>
      </c>
      <c r="F124" s="10" t="str">
        <f>IF(C124="","",SUMIFS('Journal entrées et sorties'!E$8:E$500,'Journal entrées et sorties'!C$8:C$500,C124))</f>
        <v/>
      </c>
      <c r="G124" s="14" t="str">
        <f t="shared" si="2"/>
        <v/>
      </c>
    </row>
    <row r="125" spans="2:7" x14ac:dyDescent="0.25">
      <c r="B125" s="10" t="str">
        <f>IF('Base de donnée articles'!B125="","",'Base de donnée articles'!B125)</f>
        <v/>
      </c>
      <c r="C125" s="10" t="str">
        <f>IF('Base de donnée articles'!C125="","",'Base de donnée articles'!C125)</f>
        <v/>
      </c>
      <c r="E125" s="10" t="str">
        <f>IF(B125="","",SUMIFS('Journal entrées et sorties'!D$8:D$400,'Journal entrées et sorties'!C$8:C$400,C125))</f>
        <v/>
      </c>
      <c r="F125" s="10" t="str">
        <f>IF(C125="","",SUMIFS('Journal entrées et sorties'!E$8:E$500,'Journal entrées et sorties'!C$8:C$500,C125))</f>
        <v/>
      </c>
      <c r="G125" s="14" t="str">
        <f t="shared" si="2"/>
        <v/>
      </c>
    </row>
    <row r="126" spans="2:7" x14ac:dyDescent="0.25">
      <c r="B126" s="10" t="str">
        <f>IF('Base de donnée articles'!B126="","",'Base de donnée articles'!B126)</f>
        <v/>
      </c>
      <c r="C126" s="10" t="str">
        <f>IF('Base de donnée articles'!C126="","",'Base de donnée articles'!C126)</f>
        <v/>
      </c>
      <c r="E126" s="10" t="str">
        <f>IF(B126="","",SUMIFS('Journal entrées et sorties'!D$8:D$400,'Journal entrées et sorties'!C$8:C$400,C126))</f>
        <v/>
      </c>
      <c r="F126" s="10" t="str">
        <f>IF(C126="","",SUMIFS('Journal entrées et sorties'!E$8:E$500,'Journal entrées et sorties'!C$8:C$500,C126))</f>
        <v/>
      </c>
      <c r="G126" s="14" t="str">
        <f t="shared" si="2"/>
        <v/>
      </c>
    </row>
    <row r="127" spans="2:7" x14ac:dyDescent="0.25">
      <c r="B127" s="10" t="str">
        <f>IF('Base de donnée articles'!B127="","",'Base de donnée articles'!B127)</f>
        <v/>
      </c>
      <c r="C127" s="10" t="str">
        <f>IF('Base de donnée articles'!C127="","",'Base de donnée articles'!C127)</f>
        <v/>
      </c>
      <c r="E127" s="10" t="str">
        <f>IF(B127="","",SUMIFS('Journal entrées et sorties'!D$8:D$400,'Journal entrées et sorties'!C$8:C$400,C127))</f>
        <v/>
      </c>
      <c r="F127" s="10" t="str">
        <f>IF(C127="","",SUMIFS('Journal entrées et sorties'!E$8:E$500,'Journal entrées et sorties'!C$8:C$500,C127))</f>
        <v/>
      </c>
      <c r="G127" s="14" t="str">
        <f t="shared" si="2"/>
        <v/>
      </c>
    </row>
    <row r="128" spans="2:7" x14ac:dyDescent="0.25">
      <c r="B128" s="10" t="str">
        <f>IF('Base de donnée articles'!B128="","",'Base de donnée articles'!B128)</f>
        <v/>
      </c>
      <c r="C128" s="10" t="str">
        <f>IF('Base de donnée articles'!C128="","",'Base de donnée articles'!C128)</f>
        <v/>
      </c>
      <c r="E128" s="10" t="str">
        <f>IF(B128="","",SUMIFS('Journal entrées et sorties'!D$8:D$400,'Journal entrées et sorties'!C$8:C$400,C128))</f>
        <v/>
      </c>
      <c r="F128" s="10" t="str">
        <f>IF(C128="","",SUMIFS('Journal entrées et sorties'!E$8:E$500,'Journal entrées et sorties'!C$8:C$500,C128))</f>
        <v/>
      </c>
      <c r="G128" s="14" t="str">
        <f t="shared" si="2"/>
        <v/>
      </c>
    </row>
    <row r="129" spans="2:7" x14ac:dyDescent="0.25">
      <c r="B129" s="10" t="str">
        <f>IF('Base de donnée articles'!B129="","",'Base de donnée articles'!B129)</f>
        <v/>
      </c>
      <c r="C129" s="10" t="str">
        <f>IF('Base de donnée articles'!C129="","",'Base de donnée articles'!C129)</f>
        <v/>
      </c>
      <c r="E129" s="10" t="str">
        <f>IF(B129="","",SUMIFS('Journal entrées et sorties'!D$8:D$400,'Journal entrées et sorties'!C$8:C$400,C129))</f>
        <v/>
      </c>
      <c r="F129" s="10" t="str">
        <f>IF(C129="","",SUMIFS('Journal entrées et sorties'!E$8:E$500,'Journal entrées et sorties'!C$8:C$500,C129))</f>
        <v/>
      </c>
      <c r="G129" s="14" t="str">
        <f t="shared" si="2"/>
        <v/>
      </c>
    </row>
    <row r="130" spans="2:7" x14ac:dyDescent="0.25">
      <c r="B130" s="10" t="str">
        <f>IF('Base de donnée articles'!B130="","",'Base de donnée articles'!B130)</f>
        <v/>
      </c>
      <c r="C130" s="10" t="str">
        <f>IF('Base de donnée articles'!C130="","",'Base de donnée articles'!C130)</f>
        <v/>
      </c>
      <c r="E130" s="10" t="str">
        <f>IF(B130="","",SUMIFS('Journal entrées et sorties'!D$8:D$400,'Journal entrées et sorties'!C$8:C$400,C130))</f>
        <v/>
      </c>
      <c r="F130" s="10" t="str">
        <f>IF(C130="","",SUMIFS('Journal entrées et sorties'!E$8:E$500,'Journal entrées et sorties'!C$8:C$500,C130))</f>
        <v/>
      </c>
      <c r="G130" s="14" t="str">
        <f t="shared" si="2"/>
        <v/>
      </c>
    </row>
    <row r="131" spans="2:7" x14ac:dyDescent="0.25">
      <c r="B131" s="10" t="str">
        <f>IF('Base de donnée articles'!B131="","",'Base de donnée articles'!B131)</f>
        <v/>
      </c>
      <c r="C131" s="10" t="str">
        <f>IF('Base de donnée articles'!C131="","",'Base de donnée articles'!C131)</f>
        <v/>
      </c>
      <c r="E131" s="10" t="str">
        <f>IF(B131="","",SUMIFS('Journal entrées et sorties'!D$8:D$400,'Journal entrées et sorties'!C$8:C$400,C131))</f>
        <v/>
      </c>
      <c r="F131" s="10" t="str">
        <f>IF(C131="","",SUMIFS('Journal entrées et sorties'!E$8:E$500,'Journal entrées et sorties'!C$8:C$500,C131))</f>
        <v/>
      </c>
      <c r="G131" s="14" t="str">
        <f t="shared" si="2"/>
        <v/>
      </c>
    </row>
    <row r="132" spans="2:7" x14ac:dyDescent="0.25">
      <c r="B132" s="10" t="str">
        <f>IF('Base de donnée articles'!B132="","",'Base de donnée articles'!B132)</f>
        <v/>
      </c>
      <c r="C132" s="10" t="str">
        <f>IF('Base de donnée articles'!C132="","",'Base de donnée articles'!C132)</f>
        <v/>
      </c>
      <c r="E132" s="10" t="str">
        <f>IF(B132="","",SUMIFS('Journal entrées et sorties'!D$8:D$400,'Journal entrées et sorties'!C$8:C$400,C132))</f>
        <v/>
      </c>
      <c r="F132" s="10" t="str">
        <f>IF(C132="","",SUMIFS('Journal entrées et sorties'!E$8:E$500,'Journal entrées et sorties'!C$8:C$500,C132))</f>
        <v/>
      </c>
      <c r="G132" s="14" t="str">
        <f t="shared" si="2"/>
        <v/>
      </c>
    </row>
    <row r="133" spans="2:7" x14ac:dyDescent="0.25">
      <c r="B133" s="10" t="str">
        <f>IF('Base de donnée articles'!B133="","",'Base de donnée articles'!B133)</f>
        <v/>
      </c>
      <c r="C133" s="10" t="str">
        <f>IF('Base de donnée articles'!C133="","",'Base de donnée articles'!C133)</f>
        <v/>
      </c>
      <c r="E133" s="10" t="str">
        <f>IF(B133="","",SUMIFS('Journal entrées et sorties'!D$8:D$400,'Journal entrées et sorties'!C$8:C$400,C133))</f>
        <v/>
      </c>
      <c r="F133" s="10" t="str">
        <f>IF(C133="","",SUMIFS('Journal entrées et sorties'!E$8:E$500,'Journal entrées et sorties'!C$8:C$500,C133))</f>
        <v/>
      </c>
      <c r="G133" s="14" t="str">
        <f t="shared" si="2"/>
        <v/>
      </c>
    </row>
    <row r="134" spans="2:7" x14ac:dyDescent="0.25">
      <c r="B134" s="10" t="str">
        <f>IF('Base de donnée articles'!B134="","",'Base de donnée articles'!B134)</f>
        <v/>
      </c>
      <c r="C134" s="10" t="str">
        <f>IF('Base de donnée articles'!C134="","",'Base de donnée articles'!C134)</f>
        <v/>
      </c>
      <c r="E134" s="10" t="str">
        <f>IF(B134="","",SUMIFS('Journal entrées et sorties'!D$8:D$400,'Journal entrées et sorties'!C$8:C$400,C134))</f>
        <v/>
      </c>
      <c r="F134" s="10" t="str">
        <f>IF(C134="","",SUMIFS('Journal entrées et sorties'!E$8:E$500,'Journal entrées et sorties'!C$8:C$500,C134))</f>
        <v/>
      </c>
      <c r="G134" s="14" t="str">
        <f t="shared" si="2"/>
        <v/>
      </c>
    </row>
    <row r="135" spans="2:7" x14ac:dyDescent="0.25">
      <c r="B135" s="10" t="str">
        <f>IF('Base de donnée articles'!B135="","",'Base de donnée articles'!B135)</f>
        <v/>
      </c>
      <c r="C135" s="10" t="str">
        <f>IF('Base de donnée articles'!C135="","",'Base de donnée articles'!C135)</f>
        <v/>
      </c>
      <c r="E135" s="10" t="str">
        <f>IF(B135="","",SUMIFS('Journal entrées et sorties'!D$8:D$400,'Journal entrées et sorties'!C$8:C$400,C135))</f>
        <v/>
      </c>
      <c r="F135" s="10" t="str">
        <f>IF(C135="","",SUMIFS('Journal entrées et sorties'!E$8:E$500,'Journal entrées et sorties'!C$8:C$500,C135))</f>
        <v/>
      </c>
      <c r="G135" s="14" t="str">
        <f t="shared" si="2"/>
        <v/>
      </c>
    </row>
    <row r="136" spans="2:7" x14ac:dyDescent="0.25">
      <c r="B136" s="10" t="str">
        <f>IF('Base de donnée articles'!B136="","",'Base de donnée articles'!B136)</f>
        <v/>
      </c>
      <c r="C136" s="10" t="str">
        <f>IF('Base de donnée articles'!C136="","",'Base de donnée articles'!C136)</f>
        <v/>
      </c>
      <c r="E136" s="10" t="str">
        <f>IF(B136="","",SUMIFS('Journal entrées et sorties'!D$8:D$400,'Journal entrées et sorties'!C$8:C$400,C136))</f>
        <v/>
      </c>
      <c r="F136" s="10" t="str">
        <f>IF(C136="","",SUMIFS('Journal entrées et sorties'!E$8:E$500,'Journal entrées et sorties'!C$8:C$500,C136))</f>
        <v/>
      </c>
      <c r="G136" s="14" t="str">
        <f t="shared" si="2"/>
        <v/>
      </c>
    </row>
    <row r="137" spans="2:7" x14ac:dyDescent="0.25">
      <c r="B137" s="10" t="str">
        <f>IF('Base de donnée articles'!B137="","",'Base de donnée articles'!B137)</f>
        <v/>
      </c>
      <c r="C137" s="10" t="str">
        <f>IF('Base de donnée articles'!C137="","",'Base de donnée articles'!C137)</f>
        <v/>
      </c>
      <c r="E137" s="10" t="str">
        <f>IF(B137="","",SUMIFS('Journal entrées et sorties'!D$8:D$400,'Journal entrées et sorties'!C$8:C$400,C137))</f>
        <v/>
      </c>
      <c r="F137" s="10" t="str">
        <f>IF(C137="","",SUMIFS('Journal entrées et sorties'!E$8:E$500,'Journal entrées et sorties'!C$8:C$500,C137))</f>
        <v/>
      </c>
      <c r="G137" s="14" t="str">
        <f t="shared" si="2"/>
        <v/>
      </c>
    </row>
    <row r="138" spans="2:7" x14ac:dyDescent="0.25">
      <c r="B138" s="10" t="str">
        <f>IF('Base de donnée articles'!B138="","",'Base de donnée articles'!B138)</f>
        <v/>
      </c>
      <c r="C138" s="10" t="str">
        <f>IF('Base de donnée articles'!C138="","",'Base de donnée articles'!C138)</f>
        <v/>
      </c>
      <c r="E138" s="10" t="str">
        <f>IF(B138="","",SUMIFS('Journal entrées et sorties'!D$8:D$400,'Journal entrées et sorties'!C$8:C$400,C138))</f>
        <v/>
      </c>
      <c r="F138" s="10" t="str">
        <f>IF(C138="","",SUMIFS('Journal entrées et sorties'!E$8:E$500,'Journal entrées et sorties'!C$8:C$500,C138))</f>
        <v/>
      </c>
      <c r="G138" s="14" t="str">
        <f t="shared" si="2"/>
        <v/>
      </c>
    </row>
    <row r="139" spans="2:7" x14ac:dyDescent="0.25">
      <c r="B139" s="10" t="str">
        <f>IF('Base de donnée articles'!B139="","",'Base de donnée articles'!B139)</f>
        <v/>
      </c>
      <c r="C139" s="10" t="str">
        <f>IF('Base de donnée articles'!C139="","",'Base de donnée articles'!C139)</f>
        <v/>
      </c>
      <c r="E139" s="10" t="str">
        <f>IF(B139="","",SUMIFS('Journal entrées et sorties'!D$8:D$400,'Journal entrées et sorties'!C$8:C$400,C139))</f>
        <v/>
      </c>
      <c r="F139" s="10" t="str">
        <f>IF(C139="","",SUMIFS('Journal entrées et sorties'!E$8:E$500,'Journal entrées et sorties'!C$8:C$500,C139))</f>
        <v/>
      </c>
      <c r="G139" s="14" t="str">
        <f t="shared" si="2"/>
        <v/>
      </c>
    </row>
    <row r="140" spans="2:7" x14ac:dyDescent="0.25">
      <c r="B140" s="10" t="str">
        <f>IF('Base de donnée articles'!B140="","",'Base de donnée articles'!B140)</f>
        <v/>
      </c>
      <c r="C140" s="10" t="str">
        <f>IF('Base de donnée articles'!C140="","",'Base de donnée articles'!C140)</f>
        <v/>
      </c>
      <c r="E140" s="10" t="str">
        <f>IF(B140="","",SUMIFS('Journal entrées et sorties'!D$8:D$400,'Journal entrées et sorties'!C$8:C$400,C140))</f>
        <v/>
      </c>
      <c r="F140" s="10" t="str">
        <f>IF(C140="","",SUMIFS('Journal entrées et sorties'!E$8:E$500,'Journal entrées et sorties'!C$8:C$500,C140))</f>
        <v/>
      </c>
      <c r="G140" s="14" t="str">
        <f t="shared" si="2"/>
        <v/>
      </c>
    </row>
    <row r="141" spans="2:7" x14ac:dyDescent="0.25">
      <c r="B141" s="10" t="str">
        <f>IF('Base de donnée articles'!B141="","",'Base de donnée articles'!B141)</f>
        <v/>
      </c>
      <c r="C141" s="10" t="str">
        <f>IF('Base de donnée articles'!C141="","",'Base de donnée articles'!C141)</f>
        <v/>
      </c>
      <c r="E141" s="10" t="str">
        <f>IF(B141="","",SUMIFS('Journal entrées et sorties'!D$8:D$400,'Journal entrées et sorties'!C$8:C$400,C141))</f>
        <v/>
      </c>
      <c r="F141" s="10" t="str">
        <f>IF(C141="","",SUMIFS('Journal entrées et sorties'!E$8:E$500,'Journal entrées et sorties'!C$8:C$500,C141))</f>
        <v/>
      </c>
      <c r="G141" s="14" t="str">
        <f t="shared" si="2"/>
        <v/>
      </c>
    </row>
    <row r="142" spans="2:7" x14ac:dyDescent="0.25">
      <c r="B142" s="10" t="str">
        <f>IF('Base de donnée articles'!B142="","",'Base de donnée articles'!B142)</f>
        <v/>
      </c>
      <c r="C142" s="10" t="str">
        <f>IF('Base de donnée articles'!C142="","",'Base de donnée articles'!C142)</f>
        <v/>
      </c>
      <c r="E142" s="10" t="str">
        <f>IF(B142="","",SUMIFS('Journal entrées et sorties'!D$8:D$400,'Journal entrées et sorties'!C$8:C$400,C142))</f>
        <v/>
      </c>
      <c r="F142" s="10" t="str">
        <f>IF(C142="","",SUMIFS('Journal entrées et sorties'!E$8:E$500,'Journal entrées et sorties'!C$8:C$500,C142))</f>
        <v/>
      </c>
      <c r="G142" s="14" t="str">
        <f t="shared" si="2"/>
        <v/>
      </c>
    </row>
    <row r="143" spans="2:7" x14ac:dyDescent="0.25">
      <c r="B143" s="10" t="str">
        <f>IF('Base de donnée articles'!B143="","",'Base de donnée articles'!B143)</f>
        <v/>
      </c>
      <c r="C143" s="10" t="str">
        <f>IF('Base de donnée articles'!C143="","",'Base de donnée articles'!C143)</f>
        <v/>
      </c>
      <c r="E143" s="10" t="str">
        <f>IF(B143="","",SUMIFS('Journal entrées et sorties'!D$8:D$400,'Journal entrées et sorties'!C$8:C$400,C143))</f>
        <v/>
      </c>
      <c r="F143" s="10" t="str">
        <f>IF(C143="","",SUMIFS('Journal entrées et sorties'!E$8:E$500,'Journal entrées et sorties'!C$8:C$500,C143))</f>
        <v/>
      </c>
      <c r="G143" s="14" t="str">
        <f t="shared" ref="G143:G206" si="3">IF(C143="","",D143+E143-F143)</f>
        <v/>
      </c>
    </row>
    <row r="144" spans="2:7" x14ac:dyDescent="0.25">
      <c r="B144" s="10" t="str">
        <f>IF('Base de donnée articles'!B144="","",'Base de donnée articles'!B144)</f>
        <v/>
      </c>
      <c r="C144" s="10" t="str">
        <f>IF('Base de donnée articles'!C144="","",'Base de donnée articles'!C144)</f>
        <v/>
      </c>
      <c r="E144" s="10" t="str">
        <f>IF(B144="","",SUMIFS('Journal entrées et sorties'!D$8:D$400,'Journal entrées et sorties'!C$8:C$400,C144))</f>
        <v/>
      </c>
      <c r="F144" s="10" t="str">
        <f>IF(C144="","",SUMIFS('Journal entrées et sorties'!E$8:E$500,'Journal entrées et sorties'!C$8:C$500,C144))</f>
        <v/>
      </c>
      <c r="G144" s="14" t="str">
        <f t="shared" si="3"/>
        <v/>
      </c>
    </row>
    <row r="145" spans="2:7" x14ac:dyDescent="0.25">
      <c r="B145" s="10" t="str">
        <f>IF('Base de donnée articles'!B145="","",'Base de donnée articles'!B145)</f>
        <v/>
      </c>
      <c r="C145" s="10" t="str">
        <f>IF('Base de donnée articles'!C145="","",'Base de donnée articles'!C145)</f>
        <v/>
      </c>
      <c r="E145" s="10" t="str">
        <f>IF(B145="","",SUMIFS('Journal entrées et sorties'!D$8:D$400,'Journal entrées et sorties'!C$8:C$400,C145))</f>
        <v/>
      </c>
      <c r="F145" s="10" t="str">
        <f>IF(C145="","",SUMIFS('Journal entrées et sorties'!E$8:E$500,'Journal entrées et sorties'!C$8:C$500,C145))</f>
        <v/>
      </c>
      <c r="G145" s="14" t="str">
        <f t="shared" si="3"/>
        <v/>
      </c>
    </row>
    <row r="146" spans="2:7" x14ac:dyDescent="0.25">
      <c r="B146" s="10" t="str">
        <f>IF('Base de donnée articles'!B146="","",'Base de donnée articles'!B146)</f>
        <v/>
      </c>
      <c r="C146" s="10" t="str">
        <f>IF('Base de donnée articles'!C146="","",'Base de donnée articles'!C146)</f>
        <v/>
      </c>
      <c r="E146" s="10" t="str">
        <f>IF(B146="","",SUMIFS('Journal entrées et sorties'!D$8:D$400,'Journal entrées et sorties'!C$8:C$400,C146))</f>
        <v/>
      </c>
      <c r="F146" s="10" t="str">
        <f>IF(C146="","",SUMIFS('Journal entrées et sorties'!E$8:E$500,'Journal entrées et sorties'!C$8:C$500,C146))</f>
        <v/>
      </c>
      <c r="G146" s="14" t="str">
        <f t="shared" si="3"/>
        <v/>
      </c>
    </row>
    <row r="147" spans="2:7" x14ac:dyDescent="0.25">
      <c r="B147" s="10" t="str">
        <f>IF('Base de donnée articles'!B147="","",'Base de donnée articles'!B147)</f>
        <v/>
      </c>
      <c r="C147" s="10" t="str">
        <f>IF('Base de donnée articles'!C147="","",'Base de donnée articles'!C147)</f>
        <v/>
      </c>
      <c r="E147" s="10" t="str">
        <f>IF(B147="","",SUMIFS('Journal entrées et sorties'!D$8:D$400,'Journal entrées et sorties'!C$8:C$400,C147))</f>
        <v/>
      </c>
      <c r="F147" s="10" t="str">
        <f>IF(C147="","",SUMIFS('Journal entrées et sorties'!E$8:E$500,'Journal entrées et sorties'!C$8:C$500,C147))</f>
        <v/>
      </c>
      <c r="G147" s="14" t="str">
        <f t="shared" si="3"/>
        <v/>
      </c>
    </row>
    <row r="148" spans="2:7" x14ac:dyDescent="0.25">
      <c r="B148" s="10" t="str">
        <f>IF('Base de donnée articles'!B148="","",'Base de donnée articles'!B148)</f>
        <v/>
      </c>
      <c r="C148" s="10" t="str">
        <f>IF('Base de donnée articles'!C148="","",'Base de donnée articles'!C148)</f>
        <v/>
      </c>
      <c r="E148" s="10" t="str">
        <f>IF(B148="","",SUMIFS('Journal entrées et sorties'!D$8:D$400,'Journal entrées et sorties'!C$8:C$400,C148))</f>
        <v/>
      </c>
      <c r="F148" s="10" t="str">
        <f>IF(C148="","",SUMIFS('Journal entrées et sorties'!E$8:E$500,'Journal entrées et sorties'!C$8:C$500,C148))</f>
        <v/>
      </c>
      <c r="G148" s="14" t="str">
        <f t="shared" si="3"/>
        <v/>
      </c>
    </row>
    <row r="149" spans="2:7" x14ac:dyDescent="0.25">
      <c r="B149" s="10" t="str">
        <f>IF('Base de donnée articles'!B149="","",'Base de donnée articles'!B149)</f>
        <v/>
      </c>
      <c r="C149" s="10" t="str">
        <f>IF('Base de donnée articles'!C149="","",'Base de donnée articles'!C149)</f>
        <v/>
      </c>
      <c r="E149" s="10" t="str">
        <f>IF(B149="","",SUMIFS('Journal entrées et sorties'!D$8:D$400,'Journal entrées et sorties'!C$8:C$400,C149))</f>
        <v/>
      </c>
      <c r="F149" s="10" t="str">
        <f>IF(C149="","",SUMIFS('Journal entrées et sorties'!E$8:E$500,'Journal entrées et sorties'!C$8:C$500,C149))</f>
        <v/>
      </c>
      <c r="G149" s="14" t="str">
        <f t="shared" si="3"/>
        <v/>
      </c>
    </row>
    <row r="150" spans="2:7" x14ac:dyDescent="0.25">
      <c r="B150" s="10" t="str">
        <f>IF('Base de donnée articles'!B150="","",'Base de donnée articles'!B150)</f>
        <v/>
      </c>
      <c r="C150" s="10" t="str">
        <f>IF('Base de donnée articles'!C150="","",'Base de donnée articles'!C150)</f>
        <v/>
      </c>
      <c r="E150" s="10" t="str">
        <f>IF(B150="","",SUMIFS('Journal entrées et sorties'!D$8:D$400,'Journal entrées et sorties'!C$8:C$400,C150))</f>
        <v/>
      </c>
      <c r="F150" s="10" t="str">
        <f>IF(C150="","",SUMIFS('Journal entrées et sorties'!E$8:E$500,'Journal entrées et sorties'!C$8:C$500,C150))</f>
        <v/>
      </c>
      <c r="G150" s="14" t="str">
        <f t="shared" si="3"/>
        <v/>
      </c>
    </row>
    <row r="151" spans="2:7" x14ac:dyDescent="0.25">
      <c r="B151" s="10" t="str">
        <f>IF('Base de donnée articles'!B151="","",'Base de donnée articles'!B151)</f>
        <v/>
      </c>
      <c r="C151" s="10" t="str">
        <f>IF('Base de donnée articles'!C151="","",'Base de donnée articles'!C151)</f>
        <v/>
      </c>
      <c r="E151" s="10" t="str">
        <f>IF(B151="","",SUMIFS('Journal entrées et sorties'!D$8:D$400,'Journal entrées et sorties'!C$8:C$400,C151))</f>
        <v/>
      </c>
      <c r="F151" s="10" t="str">
        <f>IF(C151="","",SUMIFS('Journal entrées et sorties'!E$8:E$500,'Journal entrées et sorties'!C$8:C$500,C151))</f>
        <v/>
      </c>
      <c r="G151" s="14" t="str">
        <f t="shared" si="3"/>
        <v/>
      </c>
    </row>
    <row r="152" spans="2:7" x14ac:dyDescent="0.25">
      <c r="B152" s="10" t="str">
        <f>IF('Base de donnée articles'!B152="","",'Base de donnée articles'!B152)</f>
        <v/>
      </c>
      <c r="C152" s="10" t="str">
        <f>IF('Base de donnée articles'!C152="","",'Base de donnée articles'!C152)</f>
        <v/>
      </c>
      <c r="E152" s="10" t="str">
        <f>IF(B152="","",SUMIFS('Journal entrées et sorties'!D$8:D$400,'Journal entrées et sorties'!C$8:C$400,C152))</f>
        <v/>
      </c>
      <c r="F152" s="10" t="str">
        <f>IF(C152="","",SUMIFS('Journal entrées et sorties'!E$8:E$500,'Journal entrées et sorties'!C$8:C$500,C152))</f>
        <v/>
      </c>
      <c r="G152" s="14" t="str">
        <f t="shared" si="3"/>
        <v/>
      </c>
    </row>
    <row r="153" spans="2:7" x14ac:dyDescent="0.25">
      <c r="B153" s="10" t="str">
        <f>IF('Base de donnée articles'!B153="","",'Base de donnée articles'!B153)</f>
        <v/>
      </c>
      <c r="C153" s="10" t="str">
        <f>IF('Base de donnée articles'!C153="","",'Base de donnée articles'!C153)</f>
        <v/>
      </c>
      <c r="E153" s="10" t="str">
        <f>IF(B153="","",SUMIFS('Journal entrées et sorties'!D$8:D$400,'Journal entrées et sorties'!C$8:C$400,C153))</f>
        <v/>
      </c>
      <c r="F153" s="10" t="str">
        <f>IF(C153="","",SUMIFS('Journal entrées et sorties'!E$8:E$500,'Journal entrées et sorties'!C$8:C$500,C153))</f>
        <v/>
      </c>
      <c r="G153" s="14" t="str">
        <f t="shared" si="3"/>
        <v/>
      </c>
    </row>
    <row r="154" spans="2:7" x14ac:dyDescent="0.25">
      <c r="B154" s="10" t="str">
        <f>IF('Base de donnée articles'!B154="","",'Base de donnée articles'!B154)</f>
        <v/>
      </c>
      <c r="C154" s="10" t="str">
        <f>IF('Base de donnée articles'!C154="","",'Base de donnée articles'!C154)</f>
        <v/>
      </c>
      <c r="E154" s="10" t="str">
        <f>IF(B154="","",SUMIFS('Journal entrées et sorties'!D$8:D$400,'Journal entrées et sorties'!C$8:C$400,C154))</f>
        <v/>
      </c>
      <c r="F154" s="10" t="str">
        <f>IF(C154="","",SUMIFS('Journal entrées et sorties'!E$8:E$500,'Journal entrées et sorties'!C$8:C$500,C154))</f>
        <v/>
      </c>
      <c r="G154" s="14" t="str">
        <f t="shared" si="3"/>
        <v/>
      </c>
    </row>
    <row r="155" spans="2:7" x14ac:dyDescent="0.25">
      <c r="B155" s="10" t="str">
        <f>IF('Base de donnée articles'!B155="","",'Base de donnée articles'!B155)</f>
        <v/>
      </c>
      <c r="C155" s="10" t="str">
        <f>IF('Base de donnée articles'!C155="","",'Base de donnée articles'!C155)</f>
        <v/>
      </c>
      <c r="E155" s="10" t="str">
        <f>IF(B155="","",SUMIFS('Journal entrées et sorties'!D$8:D$400,'Journal entrées et sorties'!C$8:C$400,C155))</f>
        <v/>
      </c>
      <c r="F155" s="10" t="str">
        <f>IF(C155="","",SUMIFS('Journal entrées et sorties'!E$8:E$500,'Journal entrées et sorties'!C$8:C$500,C155))</f>
        <v/>
      </c>
      <c r="G155" s="14" t="str">
        <f t="shared" si="3"/>
        <v/>
      </c>
    </row>
    <row r="156" spans="2:7" x14ac:dyDescent="0.25">
      <c r="B156" s="10" t="str">
        <f>IF('Base de donnée articles'!B156="","",'Base de donnée articles'!B156)</f>
        <v/>
      </c>
      <c r="C156" s="10" t="str">
        <f>IF('Base de donnée articles'!C156="","",'Base de donnée articles'!C156)</f>
        <v/>
      </c>
      <c r="E156" s="10" t="str">
        <f>IF(B156="","",SUMIFS('Journal entrées et sorties'!D$8:D$400,'Journal entrées et sorties'!C$8:C$400,C156))</f>
        <v/>
      </c>
      <c r="F156" s="10" t="str">
        <f>IF(C156="","",SUMIFS('Journal entrées et sorties'!E$8:E$500,'Journal entrées et sorties'!C$8:C$500,C156))</f>
        <v/>
      </c>
      <c r="G156" s="14" t="str">
        <f t="shared" si="3"/>
        <v/>
      </c>
    </row>
    <row r="157" spans="2:7" x14ac:dyDescent="0.25">
      <c r="B157" s="10" t="str">
        <f>IF('Base de donnée articles'!B157="","",'Base de donnée articles'!B157)</f>
        <v/>
      </c>
      <c r="C157" s="10" t="str">
        <f>IF('Base de donnée articles'!C157="","",'Base de donnée articles'!C157)</f>
        <v/>
      </c>
      <c r="E157" s="10" t="str">
        <f>IF(B157="","",SUMIFS('Journal entrées et sorties'!D$8:D$400,'Journal entrées et sorties'!C$8:C$400,C157))</f>
        <v/>
      </c>
      <c r="F157" s="10" t="str">
        <f>IF(C157="","",SUMIFS('Journal entrées et sorties'!E$8:E$500,'Journal entrées et sorties'!C$8:C$500,C157))</f>
        <v/>
      </c>
      <c r="G157" s="14" t="str">
        <f t="shared" si="3"/>
        <v/>
      </c>
    </row>
    <row r="158" spans="2:7" x14ac:dyDescent="0.25">
      <c r="B158" s="10" t="str">
        <f>IF('Base de donnée articles'!B158="","",'Base de donnée articles'!B158)</f>
        <v/>
      </c>
      <c r="C158" s="10" t="str">
        <f>IF('Base de donnée articles'!C158="","",'Base de donnée articles'!C158)</f>
        <v/>
      </c>
      <c r="E158" s="10" t="str">
        <f>IF(B158="","",SUMIFS('Journal entrées et sorties'!D$8:D$400,'Journal entrées et sorties'!C$8:C$400,C158))</f>
        <v/>
      </c>
      <c r="F158" s="10" t="str">
        <f>IF(C158="","",SUMIFS('Journal entrées et sorties'!E$8:E$500,'Journal entrées et sorties'!C$8:C$500,C158))</f>
        <v/>
      </c>
      <c r="G158" s="14" t="str">
        <f t="shared" si="3"/>
        <v/>
      </c>
    </row>
    <row r="159" spans="2:7" x14ac:dyDescent="0.25">
      <c r="B159" s="10" t="str">
        <f>IF('Base de donnée articles'!B159="","",'Base de donnée articles'!B159)</f>
        <v/>
      </c>
      <c r="C159" s="10" t="str">
        <f>IF('Base de donnée articles'!C159="","",'Base de donnée articles'!C159)</f>
        <v/>
      </c>
      <c r="E159" s="10" t="str">
        <f>IF(B159="","",SUMIFS('Journal entrées et sorties'!D$8:D$400,'Journal entrées et sorties'!C$8:C$400,C159))</f>
        <v/>
      </c>
      <c r="F159" s="10" t="str">
        <f>IF(C159="","",SUMIFS('Journal entrées et sorties'!E$8:E$500,'Journal entrées et sorties'!C$8:C$500,C159))</f>
        <v/>
      </c>
      <c r="G159" s="14" t="str">
        <f t="shared" si="3"/>
        <v/>
      </c>
    </row>
    <row r="160" spans="2:7" x14ac:dyDescent="0.25">
      <c r="B160" s="10" t="str">
        <f>IF('Base de donnée articles'!B160="","",'Base de donnée articles'!B160)</f>
        <v/>
      </c>
      <c r="C160" s="10" t="str">
        <f>IF('Base de donnée articles'!C160="","",'Base de donnée articles'!C160)</f>
        <v/>
      </c>
      <c r="E160" s="10" t="str">
        <f>IF(B160="","",SUMIFS('Journal entrées et sorties'!D$8:D$400,'Journal entrées et sorties'!C$8:C$400,C160))</f>
        <v/>
      </c>
      <c r="F160" s="10" t="str">
        <f>IF(C160="","",SUMIFS('Journal entrées et sorties'!E$8:E$500,'Journal entrées et sorties'!C$8:C$500,C160))</f>
        <v/>
      </c>
      <c r="G160" s="14" t="str">
        <f t="shared" si="3"/>
        <v/>
      </c>
    </row>
    <row r="161" spans="2:7" x14ac:dyDescent="0.25">
      <c r="B161" s="10" t="str">
        <f>IF('Base de donnée articles'!B161="","",'Base de donnée articles'!B161)</f>
        <v/>
      </c>
      <c r="C161" s="10" t="str">
        <f>IF('Base de donnée articles'!C161="","",'Base de donnée articles'!C161)</f>
        <v/>
      </c>
      <c r="E161" s="10" t="str">
        <f>IF(B161="","",SUMIFS('Journal entrées et sorties'!D$8:D$400,'Journal entrées et sorties'!C$8:C$400,C161))</f>
        <v/>
      </c>
      <c r="F161" s="10" t="str">
        <f>IF(C161="","",SUMIFS('Journal entrées et sorties'!E$8:E$500,'Journal entrées et sorties'!C$8:C$500,C161))</f>
        <v/>
      </c>
      <c r="G161" s="14" t="str">
        <f t="shared" si="3"/>
        <v/>
      </c>
    </row>
    <row r="162" spans="2:7" x14ac:dyDescent="0.25">
      <c r="B162" s="10" t="str">
        <f>IF('Base de donnée articles'!B162="","",'Base de donnée articles'!B162)</f>
        <v/>
      </c>
      <c r="C162" s="10" t="str">
        <f>IF('Base de donnée articles'!C162="","",'Base de donnée articles'!C162)</f>
        <v/>
      </c>
      <c r="E162" s="10" t="str">
        <f>IF(B162="","",SUMIFS('Journal entrées et sorties'!D$8:D$400,'Journal entrées et sorties'!C$8:C$400,C162))</f>
        <v/>
      </c>
      <c r="F162" s="10" t="str">
        <f>IF(C162="","",SUMIFS('Journal entrées et sorties'!E$8:E$500,'Journal entrées et sorties'!C$8:C$500,C162))</f>
        <v/>
      </c>
      <c r="G162" s="14" t="str">
        <f t="shared" si="3"/>
        <v/>
      </c>
    </row>
    <row r="163" spans="2:7" x14ac:dyDescent="0.25">
      <c r="B163" s="10" t="str">
        <f>IF('Base de donnée articles'!B163="","",'Base de donnée articles'!B163)</f>
        <v/>
      </c>
      <c r="C163" s="10" t="str">
        <f>IF('Base de donnée articles'!C163="","",'Base de donnée articles'!C163)</f>
        <v/>
      </c>
      <c r="E163" s="10" t="str">
        <f>IF(B163="","",SUMIFS('Journal entrées et sorties'!D$8:D$400,'Journal entrées et sorties'!C$8:C$400,C163))</f>
        <v/>
      </c>
      <c r="F163" s="10" t="str">
        <f>IF(C163="","",SUMIFS('Journal entrées et sorties'!E$8:E$500,'Journal entrées et sorties'!C$8:C$500,C163))</f>
        <v/>
      </c>
      <c r="G163" s="14" t="str">
        <f t="shared" si="3"/>
        <v/>
      </c>
    </row>
    <row r="164" spans="2:7" x14ac:dyDescent="0.25">
      <c r="B164" s="10" t="str">
        <f>IF('Base de donnée articles'!B164="","",'Base de donnée articles'!B164)</f>
        <v/>
      </c>
      <c r="C164" s="10" t="str">
        <f>IF('Base de donnée articles'!C164="","",'Base de donnée articles'!C164)</f>
        <v/>
      </c>
      <c r="E164" s="10" t="str">
        <f>IF(B164="","",SUMIFS('Journal entrées et sorties'!D$8:D$400,'Journal entrées et sorties'!C$8:C$400,C164))</f>
        <v/>
      </c>
      <c r="F164" s="10" t="str">
        <f>IF(C164="","",SUMIFS('Journal entrées et sorties'!E$8:E$500,'Journal entrées et sorties'!C$8:C$500,C164))</f>
        <v/>
      </c>
      <c r="G164" s="14" t="str">
        <f t="shared" si="3"/>
        <v/>
      </c>
    </row>
    <row r="165" spans="2:7" x14ac:dyDescent="0.25">
      <c r="B165" s="10" t="str">
        <f>IF('Base de donnée articles'!B165="","",'Base de donnée articles'!B165)</f>
        <v/>
      </c>
      <c r="C165" s="10" t="str">
        <f>IF('Base de donnée articles'!C165="","",'Base de donnée articles'!C165)</f>
        <v/>
      </c>
      <c r="E165" s="10" t="str">
        <f>IF(B165="","",SUMIFS('Journal entrées et sorties'!D$8:D$400,'Journal entrées et sorties'!C$8:C$400,C165))</f>
        <v/>
      </c>
      <c r="F165" s="10" t="str">
        <f>IF(C165="","",SUMIFS('Journal entrées et sorties'!E$8:E$500,'Journal entrées et sorties'!C$8:C$500,C165))</f>
        <v/>
      </c>
      <c r="G165" s="14" t="str">
        <f t="shared" si="3"/>
        <v/>
      </c>
    </row>
    <row r="166" spans="2:7" x14ac:dyDescent="0.25">
      <c r="B166" s="10" t="str">
        <f>IF('Base de donnée articles'!B166="","",'Base de donnée articles'!B166)</f>
        <v/>
      </c>
      <c r="C166" s="10" t="str">
        <f>IF('Base de donnée articles'!C166="","",'Base de donnée articles'!C166)</f>
        <v/>
      </c>
      <c r="E166" s="10" t="str">
        <f>IF(B166="","",SUMIFS('Journal entrées et sorties'!D$8:D$400,'Journal entrées et sorties'!C$8:C$400,C166))</f>
        <v/>
      </c>
      <c r="F166" s="10" t="str">
        <f>IF(C166="","",SUMIFS('Journal entrées et sorties'!E$8:E$500,'Journal entrées et sorties'!C$8:C$500,C166))</f>
        <v/>
      </c>
      <c r="G166" s="14" t="str">
        <f t="shared" si="3"/>
        <v/>
      </c>
    </row>
    <row r="167" spans="2:7" x14ac:dyDescent="0.25">
      <c r="B167" s="10" t="str">
        <f>IF('Base de donnée articles'!B167="","",'Base de donnée articles'!B167)</f>
        <v/>
      </c>
      <c r="C167" s="10" t="str">
        <f>IF('Base de donnée articles'!C167="","",'Base de donnée articles'!C167)</f>
        <v/>
      </c>
      <c r="E167" s="10" t="str">
        <f>IF(B167="","",SUMIFS('Journal entrées et sorties'!D$8:D$400,'Journal entrées et sorties'!C$8:C$400,C167))</f>
        <v/>
      </c>
      <c r="F167" s="10" t="str">
        <f>IF(C167="","",SUMIFS('Journal entrées et sorties'!E$8:E$500,'Journal entrées et sorties'!C$8:C$500,C167))</f>
        <v/>
      </c>
      <c r="G167" s="14" t="str">
        <f t="shared" si="3"/>
        <v/>
      </c>
    </row>
    <row r="168" spans="2:7" x14ac:dyDescent="0.25">
      <c r="B168" s="10" t="str">
        <f>IF('Base de donnée articles'!B168="","",'Base de donnée articles'!B168)</f>
        <v/>
      </c>
      <c r="C168" s="10" t="str">
        <f>IF('Base de donnée articles'!C168="","",'Base de donnée articles'!C168)</f>
        <v/>
      </c>
      <c r="E168" s="10" t="str">
        <f>IF(B168="","",SUMIFS('Journal entrées et sorties'!D$8:D$400,'Journal entrées et sorties'!C$8:C$400,C168))</f>
        <v/>
      </c>
      <c r="F168" s="10" t="str">
        <f>IF(C168="","",SUMIFS('Journal entrées et sorties'!E$8:E$500,'Journal entrées et sorties'!C$8:C$500,C168))</f>
        <v/>
      </c>
      <c r="G168" s="14" t="str">
        <f t="shared" si="3"/>
        <v/>
      </c>
    </row>
    <row r="169" spans="2:7" x14ac:dyDescent="0.25">
      <c r="B169" s="10" t="str">
        <f>IF('Base de donnée articles'!B169="","",'Base de donnée articles'!B169)</f>
        <v/>
      </c>
      <c r="C169" s="10" t="str">
        <f>IF('Base de donnée articles'!C169="","",'Base de donnée articles'!C169)</f>
        <v/>
      </c>
      <c r="E169" s="10" t="str">
        <f>IF(B169="","",SUMIFS('Journal entrées et sorties'!D$8:D$400,'Journal entrées et sorties'!C$8:C$400,C169))</f>
        <v/>
      </c>
      <c r="F169" s="10" t="str">
        <f>IF(C169="","",SUMIFS('Journal entrées et sorties'!E$8:E$500,'Journal entrées et sorties'!C$8:C$500,C169))</f>
        <v/>
      </c>
      <c r="G169" s="14" t="str">
        <f t="shared" si="3"/>
        <v/>
      </c>
    </row>
    <row r="170" spans="2:7" x14ac:dyDescent="0.25">
      <c r="B170" s="10" t="str">
        <f>IF('Base de donnée articles'!B170="","",'Base de donnée articles'!B170)</f>
        <v/>
      </c>
      <c r="C170" s="10" t="str">
        <f>IF('Base de donnée articles'!C170="","",'Base de donnée articles'!C170)</f>
        <v/>
      </c>
      <c r="E170" s="10" t="str">
        <f>IF(B170="","",SUMIFS('Journal entrées et sorties'!D$8:D$400,'Journal entrées et sorties'!C$8:C$400,C170))</f>
        <v/>
      </c>
      <c r="F170" s="10" t="str">
        <f>IF(C170="","",SUMIFS('Journal entrées et sorties'!E$8:E$500,'Journal entrées et sorties'!C$8:C$500,C170))</f>
        <v/>
      </c>
      <c r="G170" s="14" t="str">
        <f t="shared" si="3"/>
        <v/>
      </c>
    </row>
    <row r="171" spans="2:7" x14ac:dyDescent="0.25">
      <c r="B171" s="10" t="str">
        <f>IF('Base de donnée articles'!B171="","",'Base de donnée articles'!B171)</f>
        <v/>
      </c>
      <c r="C171" s="10" t="str">
        <f>IF('Base de donnée articles'!C171="","",'Base de donnée articles'!C171)</f>
        <v/>
      </c>
      <c r="E171" s="10" t="str">
        <f>IF(B171="","",SUMIFS('Journal entrées et sorties'!D$8:D$400,'Journal entrées et sorties'!C$8:C$400,C171))</f>
        <v/>
      </c>
      <c r="F171" s="10" t="str">
        <f>IF(C171="","",SUMIFS('Journal entrées et sorties'!E$8:E$500,'Journal entrées et sorties'!C$8:C$500,C171))</f>
        <v/>
      </c>
      <c r="G171" s="14" t="str">
        <f t="shared" si="3"/>
        <v/>
      </c>
    </row>
    <row r="172" spans="2:7" x14ac:dyDescent="0.25">
      <c r="B172" s="10" t="str">
        <f>IF('Base de donnée articles'!B172="","",'Base de donnée articles'!B172)</f>
        <v/>
      </c>
      <c r="C172" s="10" t="str">
        <f>IF('Base de donnée articles'!C172="","",'Base de donnée articles'!C172)</f>
        <v/>
      </c>
      <c r="E172" s="10" t="str">
        <f>IF(B172="","",SUMIFS('Journal entrées et sorties'!D$8:D$400,'Journal entrées et sorties'!C$8:C$400,C172))</f>
        <v/>
      </c>
      <c r="F172" s="10" t="str">
        <f>IF(C172="","",SUMIFS('Journal entrées et sorties'!E$8:E$500,'Journal entrées et sorties'!C$8:C$500,C172))</f>
        <v/>
      </c>
      <c r="G172" s="14" t="str">
        <f t="shared" si="3"/>
        <v/>
      </c>
    </row>
    <row r="173" spans="2:7" x14ac:dyDescent="0.25">
      <c r="B173" s="10" t="str">
        <f>IF('Base de donnée articles'!B173="","",'Base de donnée articles'!B173)</f>
        <v/>
      </c>
      <c r="C173" s="10" t="str">
        <f>IF('Base de donnée articles'!C173="","",'Base de donnée articles'!C173)</f>
        <v/>
      </c>
      <c r="E173" s="10" t="str">
        <f>IF(B173="","",SUMIFS('Journal entrées et sorties'!D$8:D$400,'Journal entrées et sorties'!C$8:C$400,C173))</f>
        <v/>
      </c>
      <c r="F173" s="10" t="str">
        <f>IF(C173="","",SUMIFS('Journal entrées et sorties'!E$8:E$500,'Journal entrées et sorties'!C$8:C$500,C173))</f>
        <v/>
      </c>
      <c r="G173" s="14" t="str">
        <f t="shared" si="3"/>
        <v/>
      </c>
    </row>
    <row r="174" spans="2:7" x14ac:dyDescent="0.25">
      <c r="B174" s="10" t="str">
        <f>IF('Base de donnée articles'!B174="","",'Base de donnée articles'!B174)</f>
        <v/>
      </c>
      <c r="C174" s="10" t="str">
        <f>IF('Base de donnée articles'!C174="","",'Base de donnée articles'!C174)</f>
        <v/>
      </c>
      <c r="E174" s="10" t="str">
        <f>IF(B174="","",SUMIFS('Journal entrées et sorties'!D$8:D$400,'Journal entrées et sorties'!C$8:C$400,C174))</f>
        <v/>
      </c>
      <c r="F174" s="10" t="str">
        <f>IF(C174="","",SUMIFS('Journal entrées et sorties'!E$8:E$500,'Journal entrées et sorties'!C$8:C$500,C174))</f>
        <v/>
      </c>
      <c r="G174" s="14" t="str">
        <f t="shared" si="3"/>
        <v/>
      </c>
    </row>
    <row r="175" spans="2:7" x14ac:dyDescent="0.25">
      <c r="B175" s="10" t="str">
        <f>IF('Base de donnée articles'!B175="","",'Base de donnée articles'!B175)</f>
        <v/>
      </c>
      <c r="C175" s="10" t="str">
        <f>IF('Base de donnée articles'!C175="","",'Base de donnée articles'!C175)</f>
        <v/>
      </c>
      <c r="E175" s="10" t="str">
        <f>IF(B175="","",SUMIFS('Journal entrées et sorties'!D$8:D$400,'Journal entrées et sorties'!C$8:C$400,C175))</f>
        <v/>
      </c>
      <c r="F175" s="10" t="str">
        <f>IF(C175="","",SUMIFS('Journal entrées et sorties'!E$8:E$500,'Journal entrées et sorties'!C$8:C$500,C175))</f>
        <v/>
      </c>
      <c r="G175" s="14" t="str">
        <f t="shared" si="3"/>
        <v/>
      </c>
    </row>
    <row r="176" spans="2:7" x14ac:dyDescent="0.25">
      <c r="B176" s="10" t="str">
        <f>IF('Base de donnée articles'!B176="","",'Base de donnée articles'!B176)</f>
        <v/>
      </c>
      <c r="C176" s="10" t="str">
        <f>IF('Base de donnée articles'!C176="","",'Base de donnée articles'!C176)</f>
        <v/>
      </c>
      <c r="E176" s="10" t="str">
        <f>IF(B176="","",SUMIFS('Journal entrées et sorties'!D$8:D$400,'Journal entrées et sorties'!C$8:C$400,C176))</f>
        <v/>
      </c>
      <c r="F176" s="10" t="str">
        <f>IF(C176="","",SUMIFS('Journal entrées et sorties'!E$8:E$500,'Journal entrées et sorties'!C$8:C$500,C176))</f>
        <v/>
      </c>
      <c r="G176" s="14" t="str">
        <f t="shared" si="3"/>
        <v/>
      </c>
    </row>
    <row r="177" spans="2:7" x14ac:dyDescent="0.25">
      <c r="B177" s="10" t="str">
        <f>IF('Base de donnée articles'!B177="","",'Base de donnée articles'!B177)</f>
        <v/>
      </c>
      <c r="C177" s="10" t="str">
        <f>IF('Base de donnée articles'!C177="","",'Base de donnée articles'!C177)</f>
        <v/>
      </c>
      <c r="E177" s="10" t="str">
        <f>IF(B177="","",SUMIFS('Journal entrées et sorties'!D$8:D$400,'Journal entrées et sorties'!C$8:C$400,C177))</f>
        <v/>
      </c>
      <c r="F177" s="10" t="str">
        <f>IF(C177="","",SUMIFS('Journal entrées et sorties'!E$8:E$500,'Journal entrées et sorties'!C$8:C$500,C177))</f>
        <v/>
      </c>
      <c r="G177" s="14" t="str">
        <f t="shared" si="3"/>
        <v/>
      </c>
    </row>
    <row r="178" spans="2:7" x14ac:dyDescent="0.25">
      <c r="B178" s="10" t="str">
        <f>IF('Base de donnée articles'!B178="","",'Base de donnée articles'!B178)</f>
        <v/>
      </c>
      <c r="C178" s="10" t="str">
        <f>IF('Base de donnée articles'!C178="","",'Base de donnée articles'!C178)</f>
        <v/>
      </c>
      <c r="E178" s="10" t="str">
        <f>IF(B178="","",SUMIFS('Journal entrées et sorties'!D$8:D$400,'Journal entrées et sorties'!C$8:C$400,C178))</f>
        <v/>
      </c>
      <c r="F178" s="10" t="str">
        <f>IF(C178="","",SUMIFS('Journal entrées et sorties'!E$8:E$500,'Journal entrées et sorties'!C$8:C$500,C178))</f>
        <v/>
      </c>
      <c r="G178" s="14" t="str">
        <f t="shared" si="3"/>
        <v/>
      </c>
    </row>
    <row r="179" spans="2:7" x14ac:dyDescent="0.25">
      <c r="B179" s="10" t="str">
        <f>IF('Base de donnée articles'!B179="","",'Base de donnée articles'!B179)</f>
        <v/>
      </c>
      <c r="C179" s="10" t="str">
        <f>IF('Base de donnée articles'!C179="","",'Base de donnée articles'!C179)</f>
        <v/>
      </c>
      <c r="E179" s="10" t="str">
        <f>IF(B179="","",SUMIFS('Journal entrées et sorties'!D$8:D$400,'Journal entrées et sorties'!C$8:C$400,C179))</f>
        <v/>
      </c>
      <c r="F179" s="10" t="str">
        <f>IF(C179="","",SUMIFS('Journal entrées et sorties'!E$8:E$500,'Journal entrées et sorties'!C$8:C$500,C179))</f>
        <v/>
      </c>
      <c r="G179" s="14" t="str">
        <f t="shared" si="3"/>
        <v/>
      </c>
    </row>
    <row r="180" spans="2:7" x14ac:dyDescent="0.25">
      <c r="B180" s="10" t="str">
        <f>IF('Base de donnée articles'!B180="","",'Base de donnée articles'!B180)</f>
        <v/>
      </c>
      <c r="C180" s="10" t="str">
        <f>IF('Base de donnée articles'!C180="","",'Base de donnée articles'!C180)</f>
        <v/>
      </c>
      <c r="E180" s="10" t="str">
        <f>IF(B180="","",SUMIFS('Journal entrées et sorties'!D$8:D$400,'Journal entrées et sorties'!C$8:C$400,C180))</f>
        <v/>
      </c>
      <c r="F180" s="10" t="str">
        <f>IF(C180="","",SUMIFS('Journal entrées et sorties'!E$8:E$500,'Journal entrées et sorties'!C$8:C$500,C180))</f>
        <v/>
      </c>
      <c r="G180" s="14" t="str">
        <f t="shared" si="3"/>
        <v/>
      </c>
    </row>
    <row r="181" spans="2:7" x14ac:dyDescent="0.25">
      <c r="B181" s="10" t="str">
        <f>IF('Base de donnée articles'!B181="","",'Base de donnée articles'!B181)</f>
        <v/>
      </c>
      <c r="C181" s="10" t="str">
        <f>IF('Base de donnée articles'!C181="","",'Base de donnée articles'!C181)</f>
        <v/>
      </c>
      <c r="E181" s="10" t="str">
        <f>IF(B181="","",SUMIFS('Journal entrées et sorties'!D$8:D$400,'Journal entrées et sorties'!C$8:C$400,C181))</f>
        <v/>
      </c>
      <c r="F181" s="10" t="str">
        <f>IF(C181="","",SUMIFS('Journal entrées et sorties'!E$8:E$500,'Journal entrées et sorties'!C$8:C$500,C181))</f>
        <v/>
      </c>
      <c r="G181" s="14" t="str">
        <f t="shared" si="3"/>
        <v/>
      </c>
    </row>
    <row r="182" spans="2:7" x14ac:dyDescent="0.25">
      <c r="B182" s="10" t="str">
        <f>IF('Base de donnée articles'!B182="","",'Base de donnée articles'!B182)</f>
        <v/>
      </c>
      <c r="C182" s="10" t="str">
        <f>IF('Base de donnée articles'!C182="","",'Base de donnée articles'!C182)</f>
        <v/>
      </c>
      <c r="E182" s="10" t="str">
        <f>IF(B182="","",SUMIFS('Journal entrées et sorties'!D$8:D$400,'Journal entrées et sorties'!C$8:C$400,C182))</f>
        <v/>
      </c>
      <c r="F182" s="10" t="str">
        <f>IF(C182="","",SUMIFS('Journal entrées et sorties'!E$8:E$500,'Journal entrées et sorties'!C$8:C$500,C182))</f>
        <v/>
      </c>
      <c r="G182" s="14" t="str">
        <f t="shared" si="3"/>
        <v/>
      </c>
    </row>
    <row r="183" spans="2:7" x14ac:dyDescent="0.25">
      <c r="B183" s="10" t="str">
        <f>IF('Base de donnée articles'!B183="","",'Base de donnée articles'!B183)</f>
        <v/>
      </c>
      <c r="C183" s="10" t="str">
        <f>IF('Base de donnée articles'!C183="","",'Base de donnée articles'!C183)</f>
        <v/>
      </c>
      <c r="E183" s="10" t="str">
        <f>IF(B183="","",SUMIFS('Journal entrées et sorties'!D$8:D$400,'Journal entrées et sorties'!C$8:C$400,C183))</f>
        <v/>
      </c>
      <c r="F183" s="10" t="str">
        <f>IF(C183="","",SUMIFS('Journal entrées et sorties'!E$8:E$500,'Journal entrées et sorties'!C$8:C$500,C183))</f>
        <v/>
      </c>
      <c r="G183" s="14" t="str">
        <f t="shared" si="3"/>
        <v/>
      </c>
    </row>
    <row r="184" spans="2:7" x14ac:dyDescent="0.25">
      <c r="B184" s="10" t="str">
        <f>IF('Base de donnée articles'!B184="","",'Base de donnée articles'!B184)</f>
        <v/>
      </c>
      <c r="C184" s="10" t="str">
        <f>IF('Base de donnée articles'!C184="","",'Base de donnée articles'!C184)</f>
        <v/>
      </c>
      <c r="E184" s="10" t="str">
        <f>IF(B184="","",SUMIFS('Journal entrées et sorties'!D$8:D$400,'Journal entrées et sorties'!C$8:C$400,C184))</f>
        <v/>
      </c>
      <c r="F184" s="10" t="str">
        <f>IF(C184="","",SUMIFS('Journal entrées et sorties'!E$8:E$500,'Journal entrées et sorties'!C$8:C$500,C184))</f>
        <v/>
      </c>
      <c r="G184" s="14" t="str">
        <f t="shared" si="3"/>
        <v/>
      </c>
    </row>
    <row r="185" spans="2:7" x14ac:dyDescent="0.25">
      <c r="B185" s="10" t="str">
        <f>IF('Base de donnée articles'!B185="","",'Base de donnée articles'!B185)</f>
        <v/>
      </c>
      <c r="C185" s="10" t="str">
        <f>IF('Base de donnée articles'!C185="","",'Base de donnée articles'!C185)</f>
        <v/>
      </c>
      <c r="E185" s="10" t="str">
        <f>IF(B185="","",SUMIFS('Journal entrées et sorties'!D$8:D$400,'Journal entrées et sorties'!C$8:C$400,C185))</f>
        <v/>
      </c>
      <c r="F185" s="10" t="str">
        <f>IF(C185="","",SUMIFS('Journal entrées et sorties'!E$8:E$500,'Journal entrées et sorties'!C$8:C$500,C185))</f>
        <v/>
      </c>
      <c r="G185" s="14" t="str">
        <f t="shared" si="3"/>
        <v/>
      </c>
    </row>
    <row r="186" spans="2:7" x14ac:dyDescent="0.25">
      <c r="B186" s="10" t="str">
        <f>IF('Base de donnée articles'!B186="","",'Base de donnée articles'!B186)</f>
        <v/>
      </c>
      <c r="C186" s="10" t="str">
        <f>IF('Base de donnée articles'!C186="","",'Base de donnée articles'!C186)</f>
        <v/>
      </c>
      <c r="E186" s="10" t="str">
        <f>IF(B186="","",SUMIFS('Journal entrées et sorties'!D$8:D$400,'Journal entrées et sorties'!C$8:C$400,C186))</f>
        <v/>
      </c>
      <c r="F186" s="10" t="str">
        <f>IF(C186="","",SUMIFS('Journal entrées et sorties'!E$8:E$500,'Journal entrées et sorties'!C$8:C$500,C186))</f>
        <v/>
      </c>
      <c r="G186" s="14" t="str">
        <f t="shared" si="3"/>
        <v/>
      </c>
    </row>
    <row r="187" spans="2:7" x14ac:dyDescent="0.25">
      <c r="B187" s="10" t="str">
        <f>IF('Base de donnée articles'!B187="","",'Base de donnée articles'!B187)</f>
        <v/>
      </c>
      <c r="C187" s="10" t="str">
        <f>IF('Base de donnée articles'!C187="","",'Base de donnée articles'!C187)</f>
        <v/>
      </c>
      <c r="E187" s="10" t="str">
        <f>IF(B187="","",SUMIFS('Journal entrées et sorties'!D$8:D$400,'Journal entrées et sorties'!C$8:C$400,C187))</f>
        <v/>
      </c>
      <c r="F187" s="10" t="str">
        <f>IF(C187="","",SUMIFS('Journal entrées et sorties'!E$8:E$500,'Journal entrées et sorties'!C$8:C$500,C187))</f>
        <v/>
      </c>
      <c r="G187" s="14" t="str">
        <f t="shared" si="3"/>
        <v/>
      </c>
    </row>
    <row r="188" spans="2:7" x14ac:dyDescent="0.25">
      <c r="B188" s="10" t="str">
        <f>IF('Base de donnée articles'!B188="","",'Base de donnée articles'!B188)</f>
        <v/>
      </c>
      <c r="C188" s="10" t="str">
        <f>IF('Base de donnée articles'!C188="","",'Base de donnée articles'!C188)</f>
        <v/>
      </c>
      <c r="E188" s="10" t="str">
        <f>IF(B188="","",SUMIFS('Journal entrées et sorties'!D$8:D$400,'Journal entrées et sorties'!C$8:C$400,C188))</f>
        <v/>
      </c>
      <c r="F188" s="10" t="str">
        <f>IF(C188="","",SUMIFS('Journal entrées et sorties'!E$8:E$500,'Journal entrées et sorties'!C$8:C$500,C188))</f>
        <v/>
      </c>
      <c r="G188" s="14" t="str">
        <f t="shared" si="3"/>
        <v/>
      </c>
    </row>
    <row r="189" spans="2:7" x14ac:dyDescent="0.25">
      <c r="B189" s="10" t="str">
        <f>IF('Base de donnée articles'!B189="","",'Base de donnée articles'!B189)</f>
        <v/>
      </c>
      <c r="C189" s="10" t="str">
        <f>IF('Base de donnée articles'!C189="","",'Base de donnée articles'!C189)</f>
        <v/>
      </c>
      <c r="E189" s="10" t="str">
        <f>IF(B189="","",SUMIFS('Journal entrées et sorties'!D$8:D$400,'Journal entrées et sorties'!C$8:C$400,C189))</f>
        <v/>
      </c>
      <c r="F189" s="10" t="str">
        <f>IF(C189="","",SUMIFS('Journal entrées et sorties'!E$8:E$500,'Journal entrées et sorties'!C$8:C$500,C189))</f>
        <v/>
      </c>
      <c r="G189" s="14" t="str">
        <f t="shared" si="3"/>
        <v/>
      </c>
    </row>
    <row r="190" spans="2:7" x14ac:dyDescent="0.25">
      <c r="B190" s="10" t="str">
        <f>IF('Base de donnée articles'!B190="","",'Base de donnée articles'!B190)</f>
        <v/>
      </c>
      <c r="C190" s="10" t="str">
        <f>IF('Base de donnée articles'!C190="","",'Base de donnée articles'!C190)</f>
        <v/>
      </c>
      <c r="E190" s="10" t="str">
        <f>IF(B190="","",SUMIFS('Journal entrées et sorties'!D$8:D$400,'Journal entrées et sorties'!C$8:C$400,C190))</f>
        <v/>
      </c>
      <c r="F190" s="10" t="str">
        <f>IF(C190="","",SUMIFS('Journal entrées et sorties'!E$8:E$500,'Journal entrées et sorties'!C$8:C$500,C190))</f>
        <v/>
      </c>
      <c r="G190" s="14" t="str">
        <f t="shared" si="3"/>
        <v/>
      </c>
    </row>
    <row r="191" spans="2:7" x14ac:dyDescent="0.25">
      <c r="B191" s="10" t="str">
        <f>IF('Base de donnée articles'!B191="","",'Base de donnée articles'!B191)</f>
        <v/>
      </c>
      <c r="C191" s="10" t="str">
        <f>IF('Base de donnée articles'!C191="","",'Base de donnée articles'!C191)</f>
        <v/>
      </c>
      <c r="E191" s="10" t="str">
        <f>IF(B191="","",SUMIFS('Journal entrées et sorties'!D$8:D$400,'Journal entrées et sorties'!C$8:C$400,C191))</f>
        <v/>
      </c>
      <c r="F191" s="10" t="str">
        <f>IF(C191="","",SUMIFS('Journal entrées et sorties'!E$8:E$500,'Journal entrées et sorties'!C$8:C$500,C191))</f>
        <v/>
      </c>
      <c r="G191" s="14" t="str">
        <f t="shared" si="3"/>
        <v/>
      </c>
    </row>
    <row r="192" spans="2:7" x14ac:dyDescent="0.25">
      <c r="B192" s="10" t="str">
        <f>IF('Base de donnée articles'!B192="","",'Base de donnée articles'!B192)</f>
        <v/>
      </c>
      <c r="C192" s="10" t="str">
        <f>IF('Base de donnée articles'!C192="","",'Base de donnée articles'!C192)</f>
        <v/>
      </c>
      <c r="E192" s="10" t="str">
        <f>IF(B192="","",SUMIFS('Journal entrées et sorties'!D$8:D$400,'Journal entrées et sorties'!C$8:C$400,C192))</f>
        <v/>
      </c>
      <c r="F192" s="10" t="str">
        <f>IF(C192="","",SUMIFS('Journal entrées et sorties'!E$8:E$500,'Journal entrées et sorties'!C$8:C$500,C192))</f>
        <v/>
      </c>
      <c r="G192" s="14" t="str">
        <f t="shared" si="3"/>
        <v/>
      </c>
    </row>
    <row r="193" spans="2:7" x14ac:dyDescent="0.25">
      <c r="B193" s="10" t="str">
        <f>IF('Base de donnée articles'!B193="","",'Base de donnée articles'!B193)</f>
        <v/>
      </c>
      <c r="C193" s="10" t="str">
        <f>IF('Base de donnée articles'!C193="","",'Base de donnée articles'!C193)</f>
        <v/>
      </c>
      <c r="E193" s="10" t="str">
        <f>IF(B193="","",SUMIFS('Journal entrées et sorties'!D$8:D$400,'Journal entrées et sorties'!C$8:C$400,C193))</f>
        <v/>
      </c>
      <c r="F193" s="10" t="str">
        <f>IF(C193="","",SUMIFS('Journal entrées et sorties'!E$8:E$500,'Journal entrées et sorties'!C$8:C$500,C193))</f>
        <v/>
      </c>
      <c r="G193" s="14" t="str">
        <f t="shared" si="3"/>
        <v/>
      </c>
    </row>
    <row r="194" spans="2:7" x14ac:dyDescent="0.25">
      <c r="B194" s="10" t="str">
        <f>IF('Base de donnée articles'!B194="","",'Base de donnée articles'!B194)</f>
        <v/>
      </c>
      <c r="C194" s="10" t="str">
        <f>IF('Base de donnée articles'!C194="","",'Base de donnée articles'!C194)</f>
        <v/>
      </c>
      <c r="E194" s="10" t="str">
        <f>IF(B194="","",SUMIFS('Journal entrées et sorties'!D$8:D$400,'Journal entrées et sorties'!C$8:C$400,C194))</f>
        <v/>
      </c>
      <c r="F194" s="10" t="str">
        <f>IF(C194="","",SUMIFS('Journal entrées et sorties'!E$8:E$500,'Journal entrées et sorties'!C$8:C$500,C194))</f>
        <v/>
      </c>
      <c r="G194" s="14" t="str">
        <f t="shared" si="3"/>
        <v/>
      </c>
    </row>
    <row r="195" spans="2:7" x14ac:dyDescent="0.25">
      <c r="B195" s="10" t="str">
        <f>IF('Base de donnée articles'!B195="","",'Base de donnée articles'!B195)</f>
        <v/>
      </c>
      <c r="C195" s="10" t="str">
        <f>IF('Base de donnée articles'!C195="","",'Base de donnée articles'!C195)</f>
        <v/>
      </c>
      <c r="E195" s="10" t="str">
        <f>IF(B195="","",SUMIFS('Journal entrées et sorties'!D$8:D$400,'Journal entrées et sorties'!C$8:C$400,C195))</f>
        <v/>
      </c>
      <c r="F195" s="10" t="str">
        <f>IF(C195="","",SUMIFS('Journal entrées et sorties'!E$8:E$500,'Journal entrées et sorties'!C$8:C$500,C195))</f>
        <v/>
      </c>
      <c r="G195" s="14" t="str">
        <f t="shared" si="3"/>
        <v/>
      </c>
    </row>
    <row r="196" spans="2:7" x14ac:dyDescent="0.25">
      <c r="B196" s="10" t="str">
        <f>IF('Base de donnée articles'!B196="","",'Base de donnée articles'!B196)</f>
        <v/>
      </c>
      <c r="C196" s="10" t="str">
        <f>IF('Base de donnée articles'!C196="","",'Base de donnée articles'!C196)</f>
        <v/>
      </c>
      <c r="E196" s="10" t="str">
        <f>IF(B196="","",SUMIFS('Journal entrées et sorties'!D$8:D$400,'Journal entrées et sorties'!C$8:C$400,C196))</f>
        <v/>
      </c>
      <c r="F196" s="10" t="str">
        <f>IF(C196="","",SUMIFS('Journal entrées et sorties'!E$8:E$500,'Journal entrées et sorties'!C$8:C$500,C196))</f>
        <v/>
      </c>
      <c r="G196" s="14" t="str">
        <f t="shared" si="3"/>
        <v/>
      </c>
    </row>
    <row r="197" spans="2:7" x14ac:dyDescent="0.25">
      <c r="B197" s="10" t="str">
        <f>IF('Base de donnée articles'!B197="","",'Base de donnée articles'!B197)</f>
        <v/>
      </c>
      <c r="C197" s="10" t="str">
        <f>IF('Base de donnée articles'!C197="","",'Base de donnée articles'!C197)</f>
        <v/>
      </c>
      <c r="E197" s="10" t="str">
        <f>IF(B197="","",SUMIFS('Journal entrées et sorties'!D$8:D$400,'Journal entrées et sorties'!C$8:C$400,C197))</f>
        <v/>
      </c>
      <c r="F197" s="10" t="str">
        <f>IF(C197="","",SUMIFS('Journal entrées et sorties'!E$8:E$500,'Journal entrées et sorties'!C$8:C$500,C197))</f>
        <v/>
      </c>
      <c r="G197" s="14" t="str">
        <f t="shared" si="3"/>
        <v/>
      </c>
    </row>
    <row r="198" spans="2:7" x14ac:dyDescent="0.25">
      <c r="B198" s="10" t="str">
        <f>IF('Base de donnée articles'!B198="","",'Base de donnée articles'!B198)</f>
        <v/>
      </c>
      <c r="C198" s="10" t="str">
        <f>IF('Base de donnée articles'!C198="","",'Base de donnée articles'!C198)</f>
        <v/>
      </c>
      <c r="E198" s="10" t="str">
        <f>IF(B198="","",SUMIFS('Journal entrées et sorties'!D$8:D$400,'Journal entrées et sorties'!C$8:C$400,C198))</f>
        <v/>
      </c>
      <c r="F198" s="10" t="str">
        <f>IF(C198="","",SUMIFS('Journal entrées et sorties'!E$8:E$500,'Journal entrées et sorties'!C$8:C$500,C198))</f>
        <v/>
      </c>
      <c r="G198" s="14" t="str">
        <f t="shared" si="3"/>
        <v/>
      </c>
    </row>
    <row r="199" spans="2:7" x14ac:dyDescent="0.25">
      <c r="B199" s="10" t="str">
        <f>IF('Base de donnée articles'!B199="","",'Base de donnée articles'!B199)</f>
        <v/>
      </c>
      <c r="C199" s="10" t="str">
        <f>IF('Base de donnée articles'!C199="","",'Base de donnée articles'!C199)</f>
        <v/>
      </c>
      <c r="E199" s="10" t="str">
        <f>IF(B199="","",SUMIFS('Journal entrées et sorties'!D$8:D$400,'Journal entrées et sorties'!C$8:C$400,C199))</f>
        <v/>
      </c>
      <c r="F199" s="10" t="str">
        <f>IF(C199="","",SUMIFS('Journal entrées et sorties'!E$8:E$500,'Journal entrées et sorties'!C$8:C$500,C199))</f>
        <v/>
      </c>
      <c r="G199" s="14" t="str">
        <f t="shared" si="3"/>
        <v/>
      </c>
    </row>
    <row r="200" spans="2:7" x14ac:dyDescent="0.25">
      <c r="C200" s="10" t="str">
        <f>IF('Base de donnée articles'!C200="","",'Base de donnée articles'!C200)</f>
        <v/>
      </c>
      <c r="E200" s="10" t="str">
        <f>IF(B200="","",SUMIFS('Journal entrées et sorties'!D$8:D$400,'Journal entrées et sorties'!C$8:C$400,C200))</f>
        <v/>
      </c>
      <c r="F200" s="10" t="str">
        <f>IF(C200="","",SUMIFS('Journal entrées et sorties'!E$8:E$500,'Journal entrées et sorties'!C$8:C$500,C200))</f>
        <v/>
      </c>
      <c r="G200" s="14" t="str">
        <f t="shared" si="3"/>
        <v/>
      </c>
    </row>
    <row r="201" spans="2:7" x14ac:dyDescent="0.25">
      <c r="C201" s="10" t="str">
        <f>IF('Base de donnée articles'!C201="","",'Base de donnée articles'!C201)</f>
        <v/>
      </c>
      <c r="E201" s="10" t="str">
        <f>IF(B201="","",SUMIFS('Journal entrées et sorties'!D$8:D$400,'Journal entrées et sorties'!C$8:C$400,C201))</f>
        <v/>
      </c>
      <c r="F201" s="10" t="str">
        <f>IF(C201="","",SUMIFS('Journal entrées et sorties'!E$8:E$500,'Journal entrées et sorties'!C$8:C$500,C201))</f>
        <v/>
      </c>
      <c r="G201" s="14" t="str">
        <f t="shared" si="3"/>
        <v/>
      </c>
    </row>
    <row r="202" spans="2:7" x14ac:dyDescent="0.25">
      <c r="C202" s="10" t="str">
        <f>IF('Base de donnée articles'!C202="","",'Base de donnée articles'!C202)</f>
        <v/>
      </c>
      <c r="E202" s="10" t="str">
        <f>IF(B202="","",SUMIFS('Journal entrées et sorties'!D$8:D$400,'Journal entrées et sorties'!C$8:C$400,C202))</f>
        <v/>
      </c>
      <c r="F202" s="10" t="str">
        <f>IF(C202="","",SUMIFS('Journal entrées et sorties'!E$8:E$500,'Journal entrées et sorties'!C$8:C$500,C202))</f>
        <v/>
      </c>
      <c r="G202" s="14" t="str">
        <f t="shared" si="3"/>
        <v/>
      </c>
    </row>
    <row r="203" spans="2:7" x14ac:dyDescent="0.25">
      <c r="C203" s="10" t="str">
        <f>IF('Base de donnée articles'!C203="","",'Base de donnée articles'!C203)</f>
        <v/>
      </c>
      <c r="E203" s="10" t="str">
        <f>IF(B203="","",SUMIFS('Journal entrées et sorties'!D$8:D$400,'Journal entrées et sorties'!C$8:C$400,C203))</f>
        <v/>
      </c>
      <c r="F203" s="10" t="str">
        <f>IF(C203="","",SUMIFS('Journal entrées et sorties'!E$8:E$500,'Journal entrées et sorties'!C$8:C$500,C203))</f>
        <v/>
      </c>
      <c r="G203" s="14" t="str">
        <f t="shared" si="3"/>
        <v/>
      </c>
    </row>
    <row r="204" spans="2:7" x14ac:dyDescent="0.25">
      <c r="C204" s="10" t="str">
        <f>IF('Base de donnée articles'!C204="","",'Base de donnée articles'!C204)</f>
        <v/>
      </c>
      <c r="E204" s="10" t="str">
        <f>IF(B204="","",SUMIFS('Journal entrées et sorties'!D$8:D$400,'Journal entrées et sorties'!C$8:C$400,C204))</f>
        <v/>
      </c>
      <c r="F204" s="10" t="str">
        <f>IF(C204="","",SUMIFS('Journal entrées et sorties'!E$8:E$500,'Journal entrées et sorties'!C$8:C$500,C204))</f>
        <v/>
      </c>
      <c r="G204" s="14" t="str">
        <f t="shared" si="3"/>
        <v/>
      </c>
    </row>
    <row r="205" spans="2:7" x14ac:dyDescent="0.25">
      <c r="C205" s="10" t="str">
        <f>IF('Base de donnée articles'!C205="","",'Base de donnée articles'!C205)</f>
        <v/>
      </c>
      <c r="E205" s="10" t="str">
        <f>IF(B205="","",SUMIFS('Journal entrées et sorties'!D$8:D$400,'Journal entrées et sorties'!C$8:C$400,C205))</f>
        <v/>
      </c>
      <c r="F205" s="10" t="str">
        <f>IF(C205="","",SUMIFS('Journal entrées et sorties'!E$8:E$500,'Journal entrées et sorties'!C$8:C$500,C205))</f>
        <v/>
      </c>
      <c r="G205" s="14" t="str">
        <f t="shared" si="3"/>
        <v/>
      </c>
    </row>
    <row r="206" spans="2:7" x14ac:dyDescent="0.25">
      <c r="C206" s="10" t="str">
        <f>IF('Base de donnée articles'!C206="","",'Base de donnée articles'!C206)</f>
        <v/>
      </c>
      <c r="E206" s="10" t="str">
        <f>IF(B206="","",SUMIFS('Journal entrées et sorties'!D$8:D$400,'Journal entrées et sorties'!C$8:C$400,C206))</f>
        <v/>
      </c>
      <c r="F206" s="10" t="str">
        <f>IF(C206="","",SUMIFS('Journal entrées et sorties'!E$8:E$500,'Journal entrées et sorties'!C$8:C$500,C206))</f>
        <v/>
      </c>
      <c r="G206" s="14" t="str">
        <f t="shared" si="3"/>
        <v/>
      </c>
    </row>
    <row r="207" spans="2:7" x14ac:dyDescent="0.25">
      <c r="C207" s="10" t="str">
        <f>IF('Base de donnée articles'!C207="","",'Base de donnée articles'!C207)</f>
        <v/>
      </c>
      <c r="E207" s="10" t="str">
        <f>IF(B207="","",SUMIFS('Journal entrées et sorties'!D$8:D$400,'Journal entrées et sorties'!C$8:C$400,C207))</f>
        <v/>
      </c>
      <c r="F207" s="10" t="str">
        <f>IF(C207="","",SUMIFS('Journal entrées et sorties'!E$8:E$500,'Journal entrées et sorties'!C$8:C$500,C207))</f>
        <v/>
      </c>
      <c r="G207" s="14" t="str">
        <f t="shared" ref="G207:G270" si="4">IF(C207="","",D207+E207-F207)</f>
        <v/>
      </c>
    </row>
    <row r="208" spans="2:7" x14ac:dyDescent="0.25">
      <c r="C208" s="10" t="str">
        <f>IF('Base de donnée articles'!C208="","",'Base de donnée articles'!C208)</f>
        <v/>
      </c>
      <c r="E208" s="10" t="str">
        <f>IF(B208="","",SUMIFS('Journal entrées et sorties'!D$8:D$400,'Journal entrées et sorties'!C$8:C$400,C208))</f>
        <v/>
      </c>
      <c r="F208" s="10" t="str">
        <f>IF(C208="","",SUMIFS('Journal entrées et sorties'!E$8:E$500,'Journal entrées et sorties'!C$8:C$500,C208))</f>
        <v/>
      </c>
      <c r="G208" s="14" t="str">
        <f t="shared" si="4"/>
        <v/>
      </c>
    </row>
    <row r="209" spans="3:7" x14ac:dyDescent="0.25">
      <c r="C209" s="10" t="str">
        <f>IF('Base de donnée articles'!C209="","",'Base de donnée articles'!C209)</f>
        <v/>
      </c>
      <c r="E209" s="10" t="str">
        <f>IF(B209="","",SUMIFS('Journal entrées et sorties'!D$8:D$400,'Journal entrées et sorties'!C$8:C$400,C209))</f>
        <v/>
      </c>
      <c r="F209" s="10" t="str">
        <f>IF(C209="","",SUMIFS('Journal entrées et sorties'!E$8:E$500,'Journal entrées et sorties'!C$8:C$500,C209))</f>
        <v/>
      </c>
      <c r="G209" s="14" t="str">
        <f t="shared" si="4"/>
        <v/>
      </c>
    </row>
    <row r="210" spans="3:7" x14ac:dyDescent="0.25">
      <c r="C210" s="10" t="str">
        <f>IF('Base de donnée articles'!C210="","",'Base de donnée articles'!C210)</f>
        <v/>
      </c>
      <c r="E210" s="10" t="str">
        <f>IF(B210="","",SUMIFS('Journal entrées et sorties'!D$8:D$400,'Journal entrées et sorties'!C$8:C$400,C210))</f>
        <v/>
      </c>
      <c r="F210" s="10" t="str">
        <f>IF(C210="","",SUMIFS('Journal entrées et sorties'!E$8:E$500,'Journal entrées et sorties'!C$8:C$500,C210))</f>
        <v/>
      </c>
      <c r="G210" s="14" t="str">
        <f t="shared" si="4"/>
        <v/>
      </c>
    </row>
    <row r="211" spans="3:7" x14ac:dyDescent="0.25">
      <c r="C211" s="10" t="str">
        <f>IF('Base de donnée articles'!C211="","",'Base de donnée articles'!C211)</f>
        <v/>
      </c>
      <c r="E211" s="10" t="str">
        <f>IF(B211="","",SUMIFS('Journal entrées et sorties'!D$8:D$400,'Journal entrées et sorties'!C$8:C$400,C211))</f>
        <v/>
      </c>
      <c r="F211" s="10" t="str">
        <f>IF(C211="","",SUMIFS('Journal entrées et sorties'!E$8:E$500,'Journal entrées et sorties'!C$8:C$500,C211))</f>
        <v/>
      </c>
      <c r="G211" s="14" t="str">
        <f t="shared" si="4"/>
        <v/>
      </c>
    </row>
    <row r="212" spans="3:7" x14ac:dyDescent="0.25">
      <c r="C212" s="10" t="str">
        <f>IF('Base de donnée articles'!C212="","",'Base de donnée articles'!C212)</f>
        <v/>
      </c>
      <c r="E212" s="10" t="str">
        <f>IF(B212="","",SUMIFS('Journal entrées et sorties'!D$8:D$400,'Journal entrées et sorties'!C$8:C$400,C212))</f>
        <v/>
      </c>
      <c r="F212" s="10" t="str">
        <f>IF(C212="","",SUMIFS('Journal entrées et sorties'!E$8:E$500,'Journal entrées et sorties'!C$8:C$500,C212))</f>
        <v/>
      </c>
      <c r="G212" s="14" t="str">
        <f t="shared" si="4"/>
        <v/>
      </c>
    </row>
    <row r="213" spans="3:7" x14ac:dyDescent="0.25">
      <c r="C213" s="10" t="str">
        <f>IF('Base de donnée articles'!C213="","",'Base de donnée articles'!C213)</f>
        <v/>
      </c>
      <c r="E213" s="10" t="str">
        <f>IF(B213="","",SUMIFS('Journal entrées et sorties'!D$8:D$400,'Journal entrées et sorties'!C$8:C$400,C213))</f>
        <v/>
      </c>
      <c r="F213" s="10" t="str">
        <f>IF(C213="","",SUMIFS('Journal entrées et sorties'!E$8:E$500,'Journal entrées et sorties'!C$8:C$500,C213))</f>
        <v/>
      </c>
      <c r="G213" s="14" t="str">
        <f t="shared" si="4"/>
        <v/>
      </c>
    </row>
    <row r="214" spans="3:7" x14ac:dyDescent="0.25">
      <c r="C214" s="10" t="str">
        <f>IF('Base de donnée articles'!C214="","",'Base de donnée articles'!C214)</f>
        <v/>
      </c>
      <c r="E214" s="10" t="str">
        <f>IF(B214="","",SUMIFS('Journal entrées et sorties'!D$8:D$400,'Journal entrées et sorties'!C$8:C$400,C214))</f>
        <v/>
      </c>
      <c r="F214" s="10" t="str">
        <f>IF(C214="","",SUMIFS('Journal entrées et sorties'!E$8:E$500,'Journal entrées et sorties'!C$8:C$500,C214))</f>
        <v/>
      </c>
      <c r="G214" s="14" t="str">
        <f t="shared" si="4"/>
        <v/>
      </c>
    </row>
    <row r="215" spans="3:7" x14ac:dyDescent="0.25">
      <c r="C215" s="10" t="str">
        <f>IF('Base de donnée articles'!C215="","",'Base de donnée articles'!C215)</f>
        <v/>
      </c>
      <c r="E215" s="10" t="str">
        <f>IF(B215="","",SUMIFS('Journal entrées et sorties'!D$8:D$400,'Journal entrées et sorties'!C$8:C$400,C215))</f>
        <v/>
      </c>
      <c r="F215" s="10" t="str">
        <f>IF(C215="","",SUMIFS('Journal entrées et sorties'!E$8:E$500,'Journal entrées et sorties'!C$8:C$500,C215))</f>
        <v/>
      </c>
      <c r="G215" s="14" t="str">
        <f t="shared" si="4"/>
        <v/>
      </c>
    </row>
    <row r="216" spans="3:7" x14ac:dyDescent="0.25">
      <c r="C216" s="10" t="str">
        <f>IF('Base de donnée articles'!C216="","",'Base de donnée articles'!C216)</f>
        <v/>
      </c>
      <c r="E216" s="10" t="str">
        <f>IF(B216="","",SUMIFS('Journal entrées et sorties'!D$8:D$400,'Journal entrées et sorties'!C$8:C$400,C216))</f>
        <v/>
      </c>
      <c r="F216" s="10" t="str">
        <f>IF(C216="","",SUMIFS('Journal entrées et sorties'!E$8:E$500,'Journal entrées et sorties'!C$8:C$500,C216))</f>
        <v/>
      </c>
      <c r="G216" s="14" t="str">
        <f t="shared" si="4"/>
        <v/>
      </c>
    </row>
    <row r="217" spans="3:7" x14ac:dyDescent="0.25">
      <c r="C217" s="10" t="str">
        <f>IF('Base de donnée articles'!C217="","",'Base de donnée articles'!C217)</f>
        <v/>
      </c>
      <c r="E217" s="10" t="str">
        <f>IF(B217="","",SUMIFS('Journal entrées et sorties'!D$8:D$400,'Journal entrées et sorties'!C$8:C$400,C217))</f>
        <v/>
      </c>
      <c r="F217" s="10" t="str">
        <f>IF(C217="","",SUMIFS('Journal entrées et sorties'!E$8:E$500,'Journal entrées et sorties'!C$8:C$500,C217))</f>
        <v/>
      </c>
      <c r="G217" s="14" t="str">
        <f t="shared" si="4"/>
        <v/>
      </c>
    </row>
    <row r="218" spans="3:7" x14ac:dyDescent="0.25">
      <c r="C218" s="10" t="str">
        <f>IF('Base de donnée articles'!C218="","",'Base de donnée articles'!C218)</f>
        <v/>
      </c>
      <c r="E218" s="10" t="str">
        <f>IF(B218="","",SUMIFS('Journal entrées et sorties'!D$8:D$400,'Journal entrées et sorties'!C$8:C$400,C218))</f>
        <v/>
      </c>
      <c r="F218" s="10" t="str">
        <f>IF(C218="","",SUMIFS('Journal entrées et sorties'!E$8:E$500,'Journal entrées et sorties'!C$8:C$500,C218))</f>
        <v/>
      </c>
      <c r="G218" s="14" t="str">
        <f t="shared" si="4"/>
        <v/>
      </c>
    </row>
    <row r="219" spans="3:7" x14ac:dyDescent="0.25">
      <c r="C219" s="10" t="str">
        <f>IF('Base de donnée articles'!C219="","",'Base de donnée articles'!C219)</f>
        <v/>
      </c>
      <c r="E219" s="10" t="str">
        <f>IF(B219="","",SUMIFS('Journal entrées et sorties'!D$8:D$400,'Journal entrées et sorties'!C$8:C$400,C219))</f>
        <v/>
      </c>
      <c r="F219" s="10" t="str">
        <f>IF(C219="","",SUMIFS('Journal entrées et sorties'!E$8:E$500,'Journal entrées et sorties'!C$8:C$500,C219))</f>
        <v/>
      </c>
      <c r="G219" s="14" t="str">
        <f t="shared" si="4"/>
        <v/>
      </c>
    </row>
    <row r="220" spans="3:7" x14ac:dyDescent="0.25">
      <c r="C220" s="10" t="str">
        <f>IF('Base de donnée articles'!C220="","",'Base de donnée articles'!C220)</f>
        <v/>
      </c>
      <c r="E220" s="10" t="str">
        <f>IF(B220="","",SUMIFS('Journal entrées et sorties'!D$8:D$400,'Journal entrées et sorties'!C$8:C$400,C220))</f>
        <v/>
      </c>
      <c r="F220" s="10" t="str">
        <f>IF(C220="","",SUMIFS('Journal entrées et sorties'!E$8:E$500,'Journal entrées et sorties'!C$8:C$500,C220))</f>
        <v/>
      </c>
      <c r="G220" s="14" t="str">
        <f t="shared" si="4"/>
        <v/>
      </c>
    </row>
    <row r="221" spans="3:7" x14ac:dyDescent="0.25">
      <c r="C221" s="10" t="str">
        <f>IF('Base de donnée articles'!C221="","",'Base de donnée articles'!C221)</f>
        <v/>
      </c>
      <c r="E221" s="10" t="str">
        <f>IF(B221="","",SUMIFS('Journal entrées et sorties'!D$8:D$400,'Journal entrées et sorties'!C$8:C$400,C221))</f>
        <v/>
      </c>
      <c r="F221" s="10" t="str">
        <f>IF(C221="","",SUMIFS('Journal entrées et sorties'!E$8:E$500,'Journal entrées et sorties'!C$8:C$500,C221))</f>
        <v/>
      </c>
      <c r="G221" s="14" t="str">
        <f t="shared" si="4"/>
        <v/>
      </c>
    </row>
    <row r="222" spans="3:7" x14ac:dyDescent="0.25">
      <c r="C222" s="10" t="str">
        <f>IF('Base de donnée articles'!C222="","",'Base de donnée articles'!C222)</f>
        <v/>
      </c>
      <c r="E222" s="10" t="str">
        <f>IF(B222="","",SUMIFS('Journal entrées et sorties'!D$8:D$400,'Journal entrées et sorties'!C$8:C$400,C222))</f>
        <v/>
      </c>
      <c r="F222" s="10" t="str">
        <f>IF(C222="","",SUMIFS('Journal entrées et sorties'!E$8:E$500,'Journal entrées et sorties'!C$8:C$500,C222))</f>
        <v/>
      </c>
      <c r="G222" s="14" t="str">
        <f t="shared" si="4"/>
        <v/>
      </c>
    </row>
    <row r="223" spans="3:7" x14ac:dyDescent="0.25">
      <c r="C223" s="10" t="str">
        <f>IF('Base de donnée articles'!C223="","",'Base de donnée articles'!C223)</f>
        <v/>
      </c>
      <c r="E223" s="10" t="str">
        <f>IF(B223="","",SUMIFS('Journal entrées et sorties'!D$8:D$400,'Journal entrées et sorties'!C$8:C$400,C223))</f>
        <v/>
      </c>
      <c r="F223" s="10" t="str">
        <f>IF(C223="","",SUMIFS('Journal entrées et sorties'!E$8:E$500,'Journal entrées et sorties'!C$8:C$500,C223))</f>
        <v/>
      </c>
      <c r="G223" s="14" t="str">
        <f t="shared" si="4"/>
        <v/>
      </c>
    </row>
    <row r="224" spans="3:7" x14ac:dyDescent="0.25">
      <c r="C224" s="10" t="str">
        <f>IF('Base de donnée articles'!C224="","",'Base de donnée articles'!C224)</f>
        <v/>
      </c>
      <c r="E224" s="10" t="str">
        <f>IF(B224="","",SUMIFS('Journal entrées et sorties'!D$8:D$400,'Journal entrées et sorties'!C$8:C$400,C224))</f>
        <v/>
      </c>
      <c r="F224" s="10" t="str">
        <f>IF(C224="","",SUMIFS('Journal entrées et sorties'!E$8:E$500,'Journal entrées et sorties'!C$8:C$500,C224))</f>
        <v/>
      </c>
      <c r="G224" s="14" t="str">
        <f t="shared" si="4"/>
        <v/>
      </c>
    </row>
    <row r="225" spans="3:7" x14ac:dyDescent="0.25">
      <c r="C225" s="10" t="str">
        <f>IF('Base de donnée articles'!C225="","",'Base de donnée articles'!C225)</f>
        <v/>
      </c>
      <c r="E225" s="10" t="str">
        <f>IF(B225="","",SUMIFS('Journal entrées et sorties'!D$8:D$400,'Journal entrées et sorties'!C$8:C$400,C225))</f>
        <v/>
      </c>
      <c r="F225" s="10" t="str">
        <f>IF(C225="","",SUMIFS('Journal entrées et sorties'!E$8:E$500,'Journal entrées et sorties'!C$8:C$500,C225))</f>
        <v/>
      </c>
      <c r="G225" s="14" t="str">
        <f t="shared" si="4"/>
        <v/>
      </c>
    </row>
    <row r="226" spans="3:7" x14ac:dyDescent="0.25">
      <c r="C226" s="10" t="str">
        <f>IF('Base de donnée articles'!C226="","",'Base de donnée articles'!C226)</f>
        <v/>
      </c>
      <c r="E226" s="10" t="str">
        <f>IF(B226="","",SUMIFS('Journal entrées et sorties'!D$8:D$400,'Journal entrées et sorties'!C$8:C$400,C226))</f>
        <v/>
      </c>
      <c r="F226" s="10" t="str">
        <f>IF(C226="","",SUMIFS('Journal entrées et sorties'!E$8:E$500,'Journal entrées et sorties'!C$8:C$500,C226))</f>
        <v/>
      </c>
      <c r="G226" s="14" t="str">
        <f t="shared" si="4"/>
        <v/>
      </c>
    </row>
    <row r="227" spans="3:7" x14ac:dyDescent="0.25">
      <c r="C227" s="10" t="str">
        <f>IF('Base de donnée articles'!C227="","",'Base de donnée articles'!C227)</f>
        <v/>
      </c>
      <c r="E227" s="10" t="str">
        <f>IF(B227="","",SUMIFS('Journal entrées et sorties'!D$8:D$400,'Journal entrées et sorties'!C$8:C$400,C227))</f>
        <v/>
      </c>
      <c r="F227" s="10" t="str">
        <f>IF(C227="","",SUMIFS('Journal entrées et sorties'!E$8:E$500,'Journal entrées et sorties'!C$8:C$500,C227))</f>
        <v/>
      </c>
      <c r="G227" s="14" t="str">
        <f t="shared" si="4"/>
        <v/>
      </c>
    </row>
    <row r="228" spans="3:7" x14ac:dyDescent="0.25">
      <c r="C228" s="10" t="str">
        <f>IF('Base de donnée articles'!C228="","",'Base de donnée articles'!C228)</f>
        <v/>
      </c>
      <c r="E228" s="10" t="str">
        <f>IF(B228="","",SUMIFS('Journal entrées et sorties'!D$8:D$400,'Journal entrées et sorties'!C$8:C$400,C228))</f>
        <v/>
      </c>
      <c r="F228" s="10" t="str">
        <f>IF(C228="","",SUMIFS('Journal entrées et sorties'!E$8:E$500,'Journal entrées et sorties'!C$8:C$500,C228))</f>
        <v/>
      </c>
      <c r="G228" s="14" t="str">
        <f t="shared" si="4"/>
        <v/>
      </c>
    </row>
    <row r="229" spans="3:7" x14ac:dyDescent="0.25">
      <c r="C229" s="10" t="str">
        <f>IF('Base de donnée articles'!C229="","",'Base de donnée articles'!C229)</f>
        <v/>
      </c>
      <c r="E229" s="10" t="str">
        <f>IF(B229="","",SUMIFS('Journal entrées et sorties'!D$8:D$400,'Journal entrées et sorties'!C$8:C$400,C229))</f>
        <v/>
      </c>
      <c r="F229" s="10" t="str">
        <f>IF(C229="","",SUMIFS('Journal entrées et sorties'!E$8:E$500,'Journal entrées et sorties'!C$8:C$500,C229))</f>
        <v/>
      </c>
      <c r="G229" s="14" t="str">
        <f t="shared" si="4"/>
        <v/>
      </c>
    </row>
    <row r="230" spans="3:7" x14ac:dyDescent="0.25">
      <c r="C230" s="10" t="str">
        <f>IF('Base de donnée articles'!C230="","",'Base de donnée articles'!C230)</f>
        <v/>
      </c>
      <c r="E230" s="10" t="str">
        <f>IF(B230="","",SUMIFS('Journal entrées et sorties'!D$8:D$400,'Journal entrées et sorties'!C$8:C$400,C230))</f>
        <v/>
      </c>
      <c r="F230" s="10" t="str">
        <f>IF(C230="","",SUMIFS('Journal entrées et sorties'!E$8:E$500,'Journal entrées et sorties'!C$8:C$500,C230))</f>
        <v/>
      </c>
      <c r="G230" s="14" t="str">
        <f t="shared" si="4"/>
        <v/>
      </c>
    </row>
    <row r="231" spans="3:7" x14ac:dyDescent="0.25">
      <c r="C231" s="10" t="str">
        <f>IF('Base de donnée articles'!C231="","",'Base de donnée articles'!C231)</f>
        <v/>
      </c>
      <c r="E231" s="10" t="str">
        <f>IF(B231="","",SUMIFS('Journal entrées et sorties'!D$8:D$400,'Journal entrées et sorties'!C$8:C$400,C231))</f>
        <v/>
      </c>
      <c r="F231" s="10" t="str">
        <f>IF(C231="","",SUMIFS('Journal entrées et sorties'!E$8:E$500,'Journal entrées et sorties'!C$8:C$500,C231))</f>
        <v/>
      </c>
      <c r="G231" s="14" t="str">
        <f t="shared" si="4"/>
        <v/>
      </c>
    </row>
    <row r="232" spans="3:7" x14ac:dyDescent="0.25">
      <c r="C232" s="10" t="str">
        <f>IF('Base de donnée articles'!C232="","",'Base de donnée articles'!C232)</f>
        <v/>
      </c>
      <c r="E232" s="10" t="str">
        <f>IF(B232="","",SUMIFS('Journal entrées et sorties'!D$8:D$400,'Journal entrées et sorties'!C$8:C$400,C232))</f>
        <v/>
      </c>
      <c r="F232" s="10" t="str">
        <f>IF(C232="","",SUMIFS('Journal entrées et sorties'!E$8:E$500,'Journal entrées et sorties'!C$8:C$500,C232))</f>
        <v/>
      </c>
      <c r="G232" s="14" t="str">
        <f t="shared" si="4"/>
        <v/>
      </c>
    </row>
    <row r="233" spans="3:7" x14ac:dyDescent="0.25">
      <c r="C233" s="10" t="str">
        <f>IF('Base de donnée articles'!C233="","",'Base de donnée articles'!C233)</f>
        <v/>
      </c>
      <c r="E233" s="10" t="str">
        <f>IF(B233="","",SUMIFS('Journal entrées et sorties'!D$8:D$400,'Journal entrées et sorties'!C$8:C$400,C233))</f>
        <v/>
      </c>
      <c r="F233" s="10" t="str">
        <f>IF(C233="","",SUMIFS('Journal entrées et sorties'!E$8:E$500,'Journal entrées et sorties'!C$8:C$500,C233))</f>
        <v/>
      </c>
      <c r="G233" s="14" t="str">
        <f t="shared" si="4"/>
        <v/>
      </c>
    </row>
    <row r="234" spans="3:7" x14ac:dyDescent="0.25">
      <c r="C234" s="10" t="str">
        <f>IF('Base de donnée articles'!C234="","",'Base de donnée articles'!C234)</f>
        <v/>
      </c>
      <c r="E234" s="10" t="str">
        <f>IF(B234="","",SUMIFS('Journal entrées et sorties'!D$8:D$400,'Journal entrées et sorties'!C$8:C$400,C234))</f>
        <v/>
      </c>
      <c r="F234" s="10" t="str">
        <f>IF(C234="","",SUMIFS('Journal entrées et sorties'!E$8:E$500,'Journal entrées et sorties'!C$8:C$500,C234))</f>
        <v/>
      </c>
      <c r="G234" s="14" t="str">
        <f t="shared" si="4"/>
        <v/>
      </c>
    </row>
    <row r="235" spans="3:7" x14ac:dyDescent="0.25">
      <c r="C235" s="10" t="str">
        <f>IF('Base de donnée articles'!C235="","",'Base de donnée articles'!C235)</f>
        <v/>
      </c>
      <c r="E235" s="10" t="str">
        <f>IF(B235="","",SUMIFS('Journal entrées et sorties'!D$8:D$400,'Journal entrées et sorties'!C$8:C$400,C235))</f>
        <v/>
      </c>
      <c r="F235" s="10" t="str">
        <f>IF(C235="","",SUMIFS('Journal entrées et sorties'!E$8:E$500,'Journal entrées et sorties'!C$8:C$500,C235))</f>
        <v/>
      </c>
      <c r="G235" s="14" t="str">
        <f t="shared" si="4"/>
        <v/>
      </c>
    </row>
    <row r="236" spans="3:7" x14ac:dyDescent="0.25">
      <c r="C236" s="10" t="str">
        <f>IF('Base de donnée articles'!C236="","",'Base de donnée articles'!C236)</f>
        <v/>
      </c>
      <c r="E236" s="10" t="str">
        <f>IF(B236="","",SUMIFS('Journal entrées et sorties'!D$8:D$400,'Journal entrées et sorties'!C$8:C$400,C236))</f>
        <v/>
      </c>
      <c r="F236" s="10" t="str">
        <f>IF(C236="","",SUMIFS('Journal entrées et sorties'!E$8:E$500,'Journal entrées et sorties'!C$8:C$500,C236))</f>
        <v/>
      </c>
      <c r="G236" s="14" t="str">
        <f t="shared" si="4"/>
        <v/>
      </c>
    </row>
    <row r="237" spans="3:7" x14ac:dyDescent="0.25">
      <c r="C237" s="10" t="str">
        <f>IF('Base de donnée articles'!C237="","",'Base de donnée articles'!C237)</f>
        <v/>
      </c>
      <c r="E237" s="10" t="str">
        <f>IF(B237="","",SUMIFS('Journal entrées et sorties'!D$8:D$400,'Journal entrées et sorties'!C$8:C$400,C237))</f>
        <v/>
      </c>
      <c r="F237" s="10" t="str">
        <f>IF(C237="","",SUMIFS('Journal entrées et sorties'!E$8:E$500,'Journal entrées et sorties'!C$8:C$500,C237))</f>
        <v/>
      </c>
      <c r="G237" s="14" t="str">
        <f t="shared" si="4"/>
        <v/>
      </c>
    </row>
    <row r="238" spans="3:7" x14ac:dyDescent="0.25">
      <c r="C238" s="10" t="str">
        <f>IF('Base de donnée articles'!C238="","",'Base de donnée articles'!C238)</f>
        <v/>
      </c>
      <c r="E238" s="10" t="str">
        <f>IF(B238="","",SUMIFS('Journal entrées et sorties'!D$8:D$400,'Journal entrées et sorties'!C$8:C$400,C238))</f>
        <v/>
      </c>
      <c r="F238" s="10" t="str">
        <f>IF(C238="","",SUMIFS('Journal entrées et sorties'!E$8:E$500,'Journal entrées et sorties'!C$8:C$500,C238))</f>
        <v/>
      </c>
      <c r="G238" s="14" t="str">
        <f t="shared" si="4"/>
        <v/>
      </c>
    </row>
    <row r="239" spans="3:7" x14ac:dyDescent="0.25">
      <c r="C239" s="10" t="str">
        <f>IF('Base de donnée articles'!C239="","",'Base de donnée articles'!C239)</f>
        <v/>
      </c>
      <c r="E239" s="10" t="str">
        <f>IF(B239="","",SUMIFS('Journal entrées et sorties'!D$8:D$400,'Journal entrées et sorties'!C$8:C$400,C239))</f>
        <v/>
      </c>
      <c r="F239" s="10" t="str">
        <f>IF(C239="","",SUMIFS('Journal entrées et sorties'!E$8:E$500,'Journal entrées et sorties'!C$8:C$500,C239))</f>
        <v/>
      </c>
      <c r="G239" s="14" t="str">
        <f t="shared" si="4"/>
        <v/>
      </c>
    </row>
    <row r="240" spans="3:7" x14ac:dyDescent="0.25">
      <c r="C240" s="10" t="str">
        <f>IF('Base de donnée articles'!C240="","",'Base de donnée articles'!C240)</f>
        <v/>
      </c>
      <c r="E240" s="10" t="str">
        <f>IF(B240="","",SUMIFS('Journal entrées et sorties'!D$8:D$400,'Journal entrées et sorties'!C$8:C$400,C240))</f>
        <v/>
      </c>
      <c r="F240" s="10" t="str">
        <f>IF(C240="","",SUMIFS('Journal entrées et sorties'!E$8:E$500,'Journal entrées et sorties'!C$8:C$500,C240))</f>
        <v/>
      </c>
      <c r="G240" s="14" t="str">
        <f t="shared" si="4"/>
        <v/>
      </c>
    </row>
    <row r="241" spans="3:7" x14ac:dyDescent="0.25">
      <c r="C241" s="10" t="str">
        <f>IF('Base de donnée articles'!C241="","",'Base de donnée articles'!C241)</f>
        <v/>
      </c>
      <c r="E241" s="10" t="str">
        <f>IF(B241="","",SUMIFS('Journal entrées et sorties'!D$8:D$400,'Journal entrées et sorties'!C$8:C$400,C241))</f>
        <v/>
      </c>
      <c r="F241" s="10" t="str">
        <f>IF(C241="","",SUMIFS('Journal entrées et sorties'!E$8:E$500,'Journal entrées et sorties'!C$8:C$500,C241))</f>
        <v/>
      </c>
      <c r="G241" s="14" t="str">
        <f t="shared" si="4"/>
        <v/>
      </c>
    </row>
    <row r="242" spans="3:7" x14ac:dyDescent="0.25">
      <c r="C242" s="10" t="str">
        <f>IF('Base de donnée articles'!C242="","",'Base de donnée articles'!C242)</f>
        <v/>
      </c>
      <c r="E242" s="10" t="str">
        <f>IF(B242="","",SUMIFS('Journal entrées et sorties'!D$8:D$400,'Journal entrées et sorties'!C$8:C$400,C242))</f>
        <v/>
      </c>
      <c r="F242" s="10" t="str">
        <f>IF(C242="","",SUMIFS('Journal entrées et sorties'!E$8:E$500,'Journal entrées et sorties'!C$8:C$500,C242))</f>
        <v/>
      </c>
      <c r="G242" s="14" t="str">
        <f t="shared" si="4"/>
        <v/>
      </c>
    </row>
    <row r="243" spans="3:7" x14ac:dyDescent="0.25">
      <c r="C243" s="10" t="str">
        <f>IF('Base de donnée articles'!C243="","",'Base de donnée articles'!C243)</f>
        <v/>
      </c>
      <c r="E243" s="10" t="str">
        <f>IF(B243="","",SUMIFS('Journal entrées et sorties'!D$8:D$400,'Journal entrées et sorties'!C$8:C$400,C243))</f>
        <v/>
      </c>
      <c r="F243" s="10" t="str">
        <f>IF(C243="","",SUMIFS('Journal entrées et sorties'!E$8:E$500,'Journal entrées et sorties'!C$8:C$500,C243))</f>
        <v/>
      </c>
      <c r="G243" s="14" t="str">
        <f t="shared" si="4"/>
        <v/>
      </c>
    </row>
    <row r="244" spans="3:7" x14ac:dyDescent="0.25">
      <c r="C244" s="10" t="str">
        <f>IF('Base de donnée articles'!C244="","",'Base de donnée articles'!C244)</f>
        <v/>
      </c>
      <c r="E244" s="10" t="str">
        <f>IF(B244="","",SUMIFS('Journal entrées et sorties'!D$8:D$400,'Journal entrées et sorties'!C$8:C$400,C244))</f>
        <v/>
      </c>
      <c r="F244" s="10" t="str">
        <f>IF(C244="","",SUMIFS('Journal entrées et sorties'!E$8:E$500,'Journal entrées et sorties'!C$8:C$500,C244))</f>
        <v/>
      </c>
      <c r="G244" s="14" t="str">
        <f t="shared" si="4"/>
        <v/>
      </c>
    </row>
    <row r="245" spans="3:7" x14ac:dyDescent="0.25">
      <c r="C245" s="10" t="str">
        <f>IF('Base de donnée articles'!C245="","",'Base de donnée articles'!C245)</f>
        <v/>
      </c>
      <c r="E245" s="10" t="str">
        <f>IF(B245="","",SUMIFS('Journal entrées et sorties'!D$8:D$400,'Journal entrées et sorties'!C$8:C$400,C245))</f>
        <v/>
      </c>
      <c r="F245" s="10" t="str">
        <f>IF(C245="","",SUMIFS('Journal entrées et sorties'!E$8:E$500,'Journal entrées et sorties'!C$8:C$500,C245))</f>
        <v/>
      </c>
      <c r="G245" s="14" t="str">
        <f t="shared" si="4"/>
        <v/>
      </c>
    </row>
    <row r="246" spans="3:7" x14ac:dyDescent="0.25">
      <c r="C246" s="10" t="str">
        <f>IF('Base de donnée articles'!C246="","",'Base de donnée articles'!C246)</f>
        <v/>
      </c>
      <c r="E246" s="10" t="str">
        <f>IF(B246="","",SUMIFS('Journal entrées et sorties'!D$8:D$400,'Journal entrées et sorties'!C$8:C$400,C246))</f>
        <v/>
      </c>
      <c r="F246" s="10" t="str">
        <f>IF(C246="","",SUMIFS('Journal entrées et sorties'!E$8:E$500,'Journal entrées et sorties'!C$8:C$500,C246))</f>
        <v/>
      </c>
      <c r="G246" s="14" t="str">
        <f t="shared" si="4"/>
        <v/>
      </c>
    </row>
    <row r="247" spans="3:7" x14ac:dyDescent="0.25">
      <c r="C247" s="10" t="str">
        <f>IF('Base de donnée articles'!C247="","",'Base de donnée articles'!C247)</f>
        <v/>
      </c>
      <c r="E247" s="10" t="str">
        <f>IF(B247="","",SUMIFS('Journal entrées et sorties'!D$8:D$400,'Journal entrées et sorties'!C$8:C$400,C247))</f>
        <v/>
      </c>
      <c r="F247" s="10" t="str">
        <f>IF(C247="","",SUMIFS('Journal entrées et sorties'!E$8:E$500,'Journal entrées et sorties'!C$8:C$500,C247))</f>
        <v/>
      </c>
      <c r="G247" s="14" t="str">
        <f t="shared" si="4"/>
        <v/>
      </c>
    </row>
    <row r="248" spans="3:7" x14ac:dyDescent="0.25">
      <c r="C248" s="10" t="str">
        <f>IF('Base de donnée articles'!C248="","",'Base de donnée articles'!C248)</f>
        <v/>
      </c>
      <c r="E248" s="10" t="str">
        <f>IF(B248="","",SUMIFS('Journal entrées et sorties'!D$8:D$400,'Journal entrées et sorties'!C$8:C$400,C248))</f>
        <v/>
      </c>
      <c r="F248" s="10" t="str">
        <f>IF(C248="","",SUMIFS('Journal entrées et sorties'!E$8:E$500,'Journal entrées et sorties'!C$8:C$500,C248))</f>
        <v/>
      </c>
      <c r="G248" s="14" t="str">
        <f t="shared" si="4"/>
        <v/>
      </c>
    </row>
    <row r="249" spans="3:7" x14ac:dyDescent="0.25">
      <c r="C249" s="10" t="str">
        <f>IF('Base de donnée articles'!C249="","",'Base de donnée articles'!C249)</f>
        <v/>
      </c>
      <c r="E249" s="10" t="str">
        <f>IF(B249="","",SUMIFS('Journal entrées et sorties'!D$8:D$400,'Journal entrées et sorties'!C$8:C$400,C249))</f>
        <v/>
      </c>
      <c r="F249" s="10" t="str">
        <f>IF(C249="","",SUMIFS('Journal entrées et sorties'!E$8:E$500,'Journal entrées et sorties'!C$8:C$500,C249))</f>
        <v/>
      </c>
      <c r="G249" s="14" t="str">
        <f t="shared" si="4"/>
        <v/>
      </c>
    </row>
    <row r="250" spans="3:7" x14ac:dyDescent="0.25">
      <c r="C250" s="10" t="str">
        <f>IF('Base de donnée articles'!C250="","",'Base de donnée articles'!C250)</f>
        <v/>
      </c>
      <c r="E250" s="10" t="str">
        <f>IF(B250="","",SUMIFS('Journal entrées et sorties'!D$8:D$400,'Journal entrées et sorties'!C$8:C$400,C250))</f>
        <v/>
      </c>
      <c r="F250" s="10" t="str">
        <f>IF(C250="","",SUMIFS('Journal entrées et sorties'!E$8:E$500,'Journal entrées et sorties'!C$8:C$500,C250))</f>
        <v/>
      </c>
      <c r="G250" s="14" t="str">
        <f t="shared" si="4"/>
        <v/>
      </c>
    </row>
    <row r="251" spans="3:7" x14ac:dyDescent="0.25">
      <c r="C251" s="10" t="str">
        <f>IF('Base de donnée articles'!C251="","",'Base de donnée articles'!C251)</f>
        <v/>
      </c>
      <c r="E251" s="10" t="str">
        <f>IF(B251="","",SUMIFS('Journal entrées et sorties'!D$8:D$400,'Journal entrées et sorties'!C$8:C$400,C251))</f>
        <v/>
      </c>
      <c r="F251" s="10" t="str">
        <f>IF(C251="","",SUMIFS('Journal entrées et sorties'!E$8:E$500,'Journal entrées et sorties'!C$8:C$500,C251))</f>
        <v/>
      </c>
      <c r="G251" s="14" t="str">
        <f t="shared" si="4"/>
        <v/>
      </c>
    </row>
    <row r="252" spans="3:7" x14ac:dyDescent="0.25">
      <c r="C252" s="10" t="str">
        <f>IF('Base de donnée articles'!C252="","",'Base de donnée articles'!C252)</f>
        <v/>
      </c>
      <c r="E252" s="10" t="str">
        <f>IF(B252="","",SUMIFS('Journal entrées et sorties'!D$8:D$400,'Journal entrées et sorties'!C$8:C$400,C252))</f>
        <v/>
      </c>
      <c r="F252" s="10" t="str">
        <f>IF(C252="","",SUMIFS('Journal entrées et sorties'!E$8:E$500,'Journal entrées et sorties'!C$8:C$500,C252))</f>
        <v/>
      </c>
      <c r="G252" s="14" t="str">
        <f t="shared" si="4"/>
        <v/>
      </c>
    </row>
    <row r="253" spans="3:7" x14ac:dyDescent="0.25">
      <c r="C253" s="10" t="str">
        <f>IF('Base de donnée articles'!C253="","",'Base de donnée articles'!C253)</f>
        <v/>
      </c>
      <c r="E253" s="10" t="str">
        <f>IF(B253="","",SUMIFS('Journal entrées et sorties'!D$8:D$400,'Journal entrées et sorties'!C$8:C$400,C253))</f>
        <v/>
      </c>
      <c r="F253" s="10" t="str">
        <f>IF(C253="","",SUMIFS('Journal entrées et sorties'!E$8:E$500,'Journal entrées et sorties'!C$8:C$500,C253))</f>
        <v/>
      </c>
      <c r="G253" s="14" t="str">
        <f t="shared" si="4"/>
        <v/>
      </c>
    </row>
    <row r="254" spans="3:7" x14ac:dyDescent="0.25">
      <c r="C254" s="10" t="str">
        <f>IF('Base de donnée articles'!C254="","",'Base de donnée articles'!C254)</f>
        <v/>
      </c>
      <c r="E254" s="10" t="str">
        <f>IF(B254="","",SUMIFS('Journal entrées et sorties'!D$8:D$400,'Journal entrées et sorties'!C$8:C$400,C254))</f>
        <v/>
      </c>
      <c r="F254" s="10" t="str">
        <f>IF(C254="","",SUMIFS('Journal entrées et sorties'!E$8:E$500,'Journal entrées et sorties'!C$8:C$500,C254))</f>
        <v/>
      </c>
      <c r="G254" s="14" t="str">
        <f t="shared" si="4"/>
        <v/>
      </c>
    </row>
    <row r="255" spans="3:7" x14ac:dyDescent="0.25">
      <c r="C255" s="10" t="str">
        <f>IF('Base de donnée articles'!C255="","",'Base de donnée articles'!C255)</f>
        <v/>
      </c>
      <c r="E255" s="10" t="str">
        <f>IF(B255="","",SUMIFS('Journal entrées et sorties'!D$8:D$400,'Journal entrées et sorties'!C$8:C$400,C255))</f>
        <v/>
      </c>
      <c r="F255" s="10" t="str">
        <f>IF(C255="","",SUMIFS('Journal entrées et sorties'!E$8:E$500,'Journal entrées et sorties'!C$8:C$500,C255))</f>
        <v/>
      </c>
      <c r="G255" s="14" t="str">
        <f t="shared" si="4"/>
        <v/>
      </c>
    </row>
    <row r="256" spans="3:7" x14ac:dyDescent="0.25">
      <c r="C256" s="10" t="str">
        <f>IF('Base de donnée articles'!C256="","",'Base de donnée articles'!C256)</f>
        <v/>
      </c>
      <c r="E256" s="10" t="str">
        <f>IF(B256="","",SUMIFS('Journal entrées et sorties'!D$8:D$400,'Journal entrées et sorties'!C$8:C$400,C256))</f>
        <v/>
      </c>
      <c r="F256" s="10" t="str">
        <f>IF(C256="","",SUMIFS('Journal entrées et sorties'!E$8:E$500,'Journal entrées et sorties'!C$8:C$500,C256))</f>
        <v/>
      </c>
      <c r="G256" s="14" t="str">
        <f t="shared" si="4"/>
        <v/>
      </c>
    </row>
    <row r="257" spans="3:7" x14ac:dyDescent="0.25">
      <c r="C257" s="10" t="str">
        <f>IF('Base de donnée articles'!C257="","",'Base de donnée articles'!C257)</f>
        <v/>
      </c>
      <c r="E257" s="10" t="str">
        <f>IF(B257="","",SUMIFS('Journal entrées et sorties'!D$8:D$400,'Journal entrées et sorties'!C$8:C$400,C257))</f>
        <v/>
      </c>
      <c r="F257" s="10" t="str">
        <f>IF(C257="","",SUMIFS('Journal entrées et sorties'!E$8:E$500,'Journal entrées et sorties'!C$8:C$500,C257))</f>
        <v/>
      </c>
      <c r="G257" s="14" t="str">
        <f t="shared" si="4"/>
        <v/>
      </c>
    </row>
    <row r="258" spans="3:7" x14ac:dyDescent="0.25">
      <c r="C258" s="10" t="str">
        <f>IF('Base de donnée articles'!C258="","",'Base de donnée articles'!C258)</f>
        <v/>
      </c>
      <c r="E258" s="10" t="str">
        <f>IF(B258="","",SUMIFS('Journal entrées et sorties'!D$8:D$400,'Journal entrées et sorties'!C$8:C$400,C258))</f>
        <v/>
      </c>
      <c r="F258" s="10" t="str">
        <f>IF(C258="","",SUMIFS('Journal entrées et sorties'!E$8:E$500,'Journal entrées et sorties'!C$8:C$500,C258))</f>
        <v/>
      </c>
      <c r="G258" s="14" t="str">
        <f t="shared" si="4"/>
        <v/>
      </c>
    </row>
    <row r="259" spans="3:7" x14ac:dyDescent="0.25">
      <c r="C259" s="10" t="str">
        <f>IF('Base de donnée articles'!C259="","",'Base de donnée articles'!C259)</f>
        <v/>
      </c>
      <c r="E259" s="10" t="str">
        <f>IF(B259="","",SUMIFS('Journal entrées et sorties'!D$8:D$400,'Journal entrées et sorties'!C$8:C$400,C259))</f>
        <v/>
      </c>
      <c r="F259" s="10" t="str">
        <f>IF(C259="","",SUMIFS('Journal entrées et sorties'!E$8:E$500,'Journal entrées et sorties'!C$8:C$500,C259))</f>
        <v/>
      </c>
      <c r="G259" s="14" t="str">
        <f t="shared" si="4"/>
        <v/>
      </c>
    </row>
    <row r="260" spans="3:7" x14ac:dyDescent="0.25">
      <c r="C260" s="10" t="str">
        <f>IF('Base de donnée articles'!C260="","",'Base de donnée articles'!C260)</f>
        <v/>
      </c>
      <c r="E260" s="10" t="str">
        <f>IF(B260="","",SUMIFS('Journal entrées et sorties'!D$8:D$400,'Journal entrées et sorties'!C$8:C$400,C260))</f>
        <v/>
      </c>
      <c r="F260" s="10" t="str">
        <f>IF(C260="","",SUMIFS('Journal entrées et sorties'!E$8:E$500,'Journal entrées et sorties'!C$8:C$500,C260))</f>
        <v/>
      </c>
      <c r="G260" s="14" t="str">
        <f t="shared" si="4"/>
        <v/>
      </c>
    </row>
    <row r="261" spans="3:7" x14ac:dyDescent="0.25">
      <c r="C261" s="10" t="str">
        <f>IF('Base de donnée articles'!C261="","",'Base de donnée articles'!C261)</f>
        <v/>
      </c>
      <c r="E261" s="10" t="str">
        <f>IF(B261="","",SUMIFS('Journal entrées et sorties'!D$8:D$400,'Journal entrées et sorties'!C$8:C$400,C261))</f>
        <v/>
      </c>
      <c r="F261" s="10" t="str">
        <f>IF(C261="","",SUMIFS('Journal entrées et sorties'!E$8:E$500,'Journal entrées et sorties'!C$8:C$500,C261))</f>
        <v/>
      </c>
      <c r="G261" s="14" t="str">
        <f t="shared" si="4"/>
        <v/>
      </c>
    </row>
    <row r="262" spans="3:7" x14ac:dyDescent="0.25">
      <c r="C262" s="10" t="str">
        <f>IF('Base de donnée articles'!C262="","",'Base de donnée articles'!C262)</f>
        <v/>
      </c>
      <c r="E262" s="10" t="str">
        <f>IF(B262="","",SUMIFS('Journal entrées et sorties'!D$8:D$400,'Journal entrées et sorties'!C$8:C$400,C262))</f>
        <v/>
      </c>
      <c r="F262" s="10" t="str">
        <f>IF(C262="","",SUMIFS('Journal entrées et sorties'!E$8:E$500,'Journal entrées et sorties'!C$8:C$500,C262))</f>
        <v/>
      </c>
      <c r="G262" s="14" t="str">
        <f t="shared" si="4"/>
        <v/>
      </c>
    </row>
    <row r="263" spans="3:7" x14ac:dyDescent="0.25">
      <c r="C263" s="10" t="str">
        <f>IF('Base de donnée articles'!C263="","",'Base de donnée articles'!C263)</f>
        <v/>
      </c>
      <c r="E263" s="10" t="str">
        <f>IF(B263="","",SUMIFS('Journal entrées et sorties'!D$8:D$400,'Journal entrées et sorties'!C$8:C$400,C263))</f>
        <v/>
      </c>
      <c r="F263" s="10" t="str">
        <f>IF(C263="","",SUMIFS('Journal entrées et sorties'!E$8:E$500,'Journal entrées et sorties'!C$8:C$500,C263))</f>
        <v/>
      </c>
      <c r="G263" s="14" t="str">
        <f t="shared" si="4"/>
        <v/>
      </c>
    </row>
    <row r="264" spans="3:7" x14ac:dyDescent="0.25">
      <c r="C264" s="10" t="str">
        <f>IF('Base de donnée articles'!C264="","",'Base de donnée articles'!C264)</f>
        <v/>
      </c>
      <c r="E264" s="10" t="str">
        <f>IF(B264="","",SUMIFS('Journal entrées et sorties'!D$8:D$400,'Journal entrées et sorties'!C$8:C$400,C264))</f>
        <v/>
      </c>
      <c r="F264" s="10" t="str">
        <f>IF(C264="","",SUMIFS('Journal entrées et sorties'!E$8:E$500,'Journal entrées et sorties'!C$8:C$500,C264))</f>
        <v/>
      </c>
      <c r="G264" s="14" t="str">
        <f t="shared" si="4"/>
        <v/>
      </c>
    </row>
    <row r="265" spans="3:7" x14ac:dyDescent="0.25">
      <c r="C265" s="10" t="str">
        <f>IF('Base de donnée articles'!C265="","",'Base de donnée articles'!C265)</f>
        <v/>
      </c>
      <c r="E265" s="10" t="str">
        <f>IF(B265="","",SUMIFS('Journal entrées et sorties'!D$8:D$400,'Journal entrées et sorties'!C$8:C$400,C265))</f>
        <v/>
      </c>
      <c r="F265" s="10" t="str">
        <f>IF(C265="","",SUMIFS('Journal entrées et sorties'!E$8:E$500,'Journal entrées et sorties'!C$8:C$500,C265))</f>
        <v/>
      </c>
      <c r="G265" s="14" t="str">
        <f t="shared" si="4"/>
        <v/>
      </c>
    </row>
    <row r="266" spans="3:7" x14ac:dyDescent="0.25">
      <c r="C266" s="10" t="str">
        <f>IF('Base de donnée articles'!C266="","",'Base de donnée articles'!C266)</f>
        <v/>
      </c>
      <c r="E266" s="10" t="str">
        <f>IF(B266="","",SUMIFS('Journal entrées et sorties'!D$8:D$400,'Journal entrées et sorties'!C$8:C$400,C266))</f>
        <v/>
      </c>
      <c r="F266" s="10" t="str">
        <f>IF(C266="","",SUMIFS('Journal entrées et sorties'!E$8:E$500,'Journal entrées et sorties'!C$8:C$500,C266))</f>
        <v/>
      </c>
      <c r="G266" s="14" t="str">
        <f t="shared" si="4"/>
        <v/>
      </c>
    </row>
    <row r="267" spans="3:7" x14ac:dyDescent="0.25">
      <c r="C267" s="10" t="str">
        <f>IF('Base de donnée articles'!C267="","",'Base de donnée articles'!C267)</f>
        <v/>
      </c>
      <c r="E267" s="10" t="str">
        <f>IF(B267="","",SUMIFS('Journal entrées et sorties'!D$8:D$400,'Journal entrées et sorties'!C$8:C$400,C267))</f>
        <v/>
      </c>
      <c r="F267" s="10" t="str">
        <f>IF(C267="","",SUMIFS('Journal entrées et sorties'!E$8:E$500,'Journal entrées et sorties'!C$8:C$500,C267))</f>
        <v/>
      </c>
      <c r="G267" s="14" t="str">
        <f t="shared" si="4"/>
        <v/>
      </c>
    </row>
    <row r="268" spans="3:7" x14ac:dyDescent="0.25">
      <c r="C268" s="10" t="str">
        <f>IF('Base de donnée articles'!C268="","",'Base de donnée articles'!C268)</f>
        <v/>
      </c>
      <c r="E268" s="10" t="str">
        <f>IF(B268="","",SUMIFS('Journal entrées et sorties'!D$8:D$400,'Journal entrées et sorties'!C$8:C$400,C268))</f>
        <v/>
      </c>
      <c r="F268" s="10" t="str">
        <f>IF(C268="","",SUMIFS('Journal entrées et sorties'!E$8:E$500,'Journal entrées et sorties'!C$8:C$500,C268))</f>
        <v/>
      </c>
      <c r="G268" s="14" t="str">
        <f t="shared" si="4"/>
        <v/>
      </c>
    </row>
    <row r="269" spans="3:7" x14ac:dyDescent="0.25">
      <c r="C269" s="10" t="str">
        <f>IF('Base de donnée articles'!C269="","",'Base de donnée articles'!C269)</f>
        <v/>
      </c>
      <c r="E269" s="10" t="str">
        <f>IF(B269="","",SUMIFS('Journal entrées et sorties'!D$8:D$400,'Journal entrées et sorties'!C$8:C$400,C269))</f>
        <v/>
      </c>
      <c r="F269" s="10" t="str">
        <f>IF(C269="","",SUMIFS('Journal entrées et sorties'!E$8:E$500,'Journal entrées et sorties'!C$8:C$500,C269))</f>
        <v/>
      </c>
      <c r="G269" s="14" t="str">
        <f t="shared" si="4"/>
        <v/>
      </c>
    </row>
    <row r="270" spans="3:7" x14ac:dyDescent="0.25">
      <c r="C270" s="10" t="str">
        <f>IF('Base de donnée articles'!C270="","",'Base de donnée articles'!C270)</f>
        <v/>
      </c>
      <c r="E270" s="10" t="str">
        <f>IF(B270="","",SUMIFS('Journal entrées et sorties'!D$8:D$400,'Journal entrées et sorties'!C$8:C$400,C270))</f>
        <v/>
      </c>
      <c r="F270" s="10" t="str">
        <f>IF(C270="","",SUMIFS('Journal entrées et sorties'!E$8:E$500,'Journal entrées et sorties'!C$8:C$500,C270))</f>
        <v/>
      </c>
      <c r="G270" s="14" t="str">
        <f t="shared" si="4"/>
        <v/>
      </c>
    </row>
    <row r="271" spans="3:7" x14ac:dyDescent="0.25">
      <c r="C271" s="10" t="str">
        <f>IF('Base de donnée articles'!C271="","",'Base de donnée articles'!C271)</f>
        <v/>
      </c>
      <c r="E271" s="10" t="str">
        <f>IF(B271="","",SUMIFS('Journal entrées et sorties'!D$8:D$400,'Journal entrées et sorties'!C$8:C$400,C271))</f>
        <v/>
      </c>
      <c r="F271" s="10" t="str">
        <f>IF(C271="","",SUMIFS('Journal entrées et sorties'!E$8:E$500,'Journal entrées et sorties'!C$8:C$500,C271))</f>
        <v/>
      </c>
      <c r="G271" s="14" t="str">
        <f t="shared" ref="G271:G334" si="5">IF(C271="","",D271+E271-F271)</f>
        <v/>
      </c>
    </row>
    <row r="272" spans="3:7" x14ac:dyDescent="0.25">
      <c r="C272" s="10" t="str">
        <f>IF('Base de donnée articles'!C272="","",'Base de donnée articles'!C272)</f>
        <v/>
      </c>
      <c r="E272" s="10" t="str">
        <f>IF(B272="","",SUMIFS('Journal entrées et sorties'!D$8:D$400,'Journal entrées et sorties'!C$8:C$400,C272))</f>
        <v/>
      </c>
      <c r="F272" s="10" t="str">
        <f>IF(C272="","",SUMIFS('Journal entrées et sorties'!E$8:E$500,'Journal entrées et sorties'!C$8:C$500,C272))</f>
        <v/>
      </c>
      <c r="G272" s="14" t="str">
        <f t="shared" si="5"/>
        <v/>
      </c>
    </row>
    <row r="273" spans="3:7" x14ac:dyDescent="0.25">
      <c r="C273" s="10" t="str">
        <f>IF('Base de donnée articles'!C273="","",'Base de donnée articles'!C273)</f>
        <v/>
      </c>
      <c r="E273" s="10" t="str">
        <f>IF(B273="","",SUMIFS('Journal entrées et sorties'!D$8:D$400,'Journal entrées et sorties'!C$8:C$400,C273))</f>
        <v/>
      </c>
      <c r="F273" s="10" t="str">
        <f>IF(C273="","",SUMIFS('Journal entrées et sorties'!E$8:E$500,'Journal entrées et sorties'!C$8:C$500,C273))</f>
        <v/>
      </c>
      <c r="G273" s="14" t="str">
        <f t="shared" si="5"/>
        <v/>
      </c>
    </row>
    <row r="274" spans="3:7" x14ac:dyDescent="0.25">
      <c r="C274" s="10" t="str">
        <f>IF('Base de donnée articles'!C274="","",'Base de donnée articles'!C274)</f>
        <v/>
      </c>
      <c r="E274" s="10" t="str">
        <f>IF(B274="","",SUMIFS('Journal entrées et sorties'!D$8:D$400,'Journal entrées et sorties'!C$8:C$400,C274))</f>
        <v/>
      </c>
      <c r="F274" s="10" t="str">
        <f>IF(C274="","",SUMIFS('Journal entrées et sorties'!E$8:E$500,'Journal entrées et sorties'!C$8:C$500,C274))</f>
        <v/>
      </c>
      <c r="G274" s="14" t="str">
        <f t="shared" si="5"/>
        <v/>
      </c>
    </row>
    <row r="275" spans="3:7" x14ac:dyDescent="0.25">
      <c r="C275" s="10" t="str">
        <f>IF('Base de donnée articles'!C275="","",'Base de donnée articles'!C275)</f>
        <v/>
      </c>
      <c r="E275" s="10" t="str">
        <f>IF(B275="","",SUMIFS('Journal entrées et sorties'!D$8:D$400,'Journal entrées et sorties'!C$8:C$400,C275))</f>
        <v/>
      </c>
      <c r="F275" s="10" t="str">
        <f>IF(C275="","",SUMIFS('Journal entrées et sorties'!E$8:E$500,'Journal entrées et sorties'!C$8:C$500,C275))</f>
        <v/>
      </c>
      <c r="G275" s="14" t="str">
        <f t="shared" si="5"/>
        <v/>
      </c>
    </row>
    <row r="276" spans="3:7" x14ac:dyDescent="0.25">
      <c r="C276" s="10" t="str">
        <f>IF('Base de donnée articles'!C276="","",'Base de donnée articles'!C276)</f>
        <v/>
      </c>
      <c r="E276" s="10" t="str">
        <f>IF(B276="","",SUMIFS('Journal entrées et sorties'!D$8:D$400,'Journal entrées et sorties'!C$8:C$400,C276))</f>
        <v/>
      </c>
      <c r="F276" s="10" t="str">
        <f>IF(C276="","",SUMIFS('Journal entrées et sorties'!E$8:E$500,'Journal entrées et sorties'!C$8:C$500,C276))</f>
        <v/>
      </c>
      <c r="G276" s="14" t="str">
        <f t="shared" si="5"/>
        <v/>
      </c>
    </row>
    <row r="277" spans="3:7" x14ac:dyDescent="0.25">
      <c r="C277" s="10" t="str">
        <f>IF('Base de donnée articles'!C277="","",'Base de donnée articles'!C277)</f>
        <v/>
      </c>
      <c r="E277" s="10" t="str">
        <f>IF(B277="","",SUMIFS('Journal entrées et sorties'!D$8:D$400,'Journal entrées et sorties'!C$8:C$400,C277))</f>
        <v/>
      </c>
      <c r="F277" s="10" t="str">
        <f>IF(C277="","",SUMIFS('Journal entrées et sorties'!E$8:E$500,'Journal entrées et sorties'!C$8:C$500,C277))</f>
        <v/>
      </c>
      <c r="G277" s="14" t="str">
        <f t="shared" si="5"/>
        <v/>
      </c>
    </row>
    <row r="278" spans="3:7" x14ac:dyDescent="0.25">
      <c r="C278" s="10" t="str">
        <f>IF('Base de donnée articles'!C278="","",'Base de donnée articles'!C278)</f>
        <v/>
      </c>
      <c r="E278" s="10" t="str">
        <f>IF(B278="","",SUMIFS('Journal entrées et sorties'!D$8:D$400,'Journal entrées et sorties'!C$8:C$400,C278))</f>
        <v/>
      </c>
      <c r="F278" s="10" t="str">
        <f>IF(C278="","",SUMIFS('Journal entrées et sorties'!E$8:E$500,'Journal entrées et sorties'!C$8:C$500,C278))</f>
        <v/>
      </c>
      <c r="G278" s="14" t="str">
        <f t="shared" si="5"/>
        <v/>
      </c>
    </row>
    <row r="279" spans="3:7" x14ac:dyDescent="0.25">
      <c r="C279" s="10" t="str">
        <f>IF('Base de donnée articles'!C279="","",'Base de donnée articles'!C279)</f>
        <v/>
      </c>
      <c r="E279" s="10" t="str">
        <f>IF(B279="","",SUMIFS('Journal entrées et sorties'!D$8:D$400,'Journal entrées et sorties'!C$8:C$400,C279))</f>
        <v/>
      </c>
      <c r="F279" s="10" t="str">
        <f>IF(C279="","",SUMIFS('Journal entrées et sorties'!E$8:E$500,'Journal entrées et sorties'!C$8:C$500,C279))</f>
        <v/>
      </c>
      <c r="G279" s="14" t="str">
        <f t="shared" si="5"/>
        <v/>
      </c>
    </row>
    <row r="280" spans="3:7" x14ac:dyDescent="0.25">
      <c r="C280" s="10" t="str">
        <f>IF('Base de donnée articles'!C280="","",'Base de donnée articles'!C280)</f>
        <v/>
      </c>
      <c r="E280" s="10" t="str">
        <f>IF(B280="","",SUMIFS('Journal entrées et sorties'!D$8:D$400,'Journal entrées et sorties'!C$8:C$400,C280))</f>
        <v/>
      </c>
      <c r="F280" s="10" t="str">
        <f>IF(C280="","",SUMIFS('Journal entrées et sorties'!E$8:E$500,'Journal entrées et sorties'!C$8:C$500,C280))</f>
        <v/>
      </c>
      <c r="G280" s="14" t="str">
        <f t="shared" si="5"/>
        <v/>
      </c>
    </row>
    <row r="281" spans="3:7" x14ac:dyDescent="0.25">
      <c r="C281" s="10" t="str">
        <f>IF('Base de donnée articles'!C281="","",'Base de donnée articles'!C281)</f>
        <v/>
      </c>
      <c r="E281" s="10" t="str">
        <f>IF(B281="","",SUMIFS('Journal entrées et sorties'!D$8:D$400,'Journal entrées et sorties'!C$8:C$400,C281))</f>
        <v/>
      </c>
      <c r="F281" s="10" t="str">
        <f>IF(C281="","",SUMIFS('Journal entrées et sorties'!E$8:E$500,'Journal entrées et sorties'!C$8:C$500,C281))</f>
        <v/>
      </c>
      <c r="G281" s="14" t="str">
        <f t="shared" si="5"/>
        <v/>
      </c>
    </row>
    <row r="282" spans="3:7" x14ac:dyDescent="0.25">
      <c r="C282" s="10" t="str">
        <f>IF('Base de donnée articles'!C282="","",'Base de donnée articles'!C282)</f>
        <v/>
      </c>
      <c r="E282" s="10" t="str">
        <f>IF(B282="","",SUMIFS('Journal entrées et sorties'!D$8:D$400,'Journal entrées et sorties'!C$8:C$400,C282))</f>
        <v/>
      </c>
      <c r="F282" s="10" t="str">
        <f>IF(C282="","",SUMIFS('Journal entrées et sorties'!E$8:E$500,'Journal entrées et sorties'!C$8:C$500,C282))</f>
        <v/>
      </c>
      <c r="G282" s="14" t="str">
        <f t="shared" si="5"/>
        <v/>
      </c>
    </row>
    <row r="283" spans="3:7" x14ac:dyDescent="0.25">
      <c r="C283" s="10" t="str">
        <f>IF('Base de donnée articles'!C283="","",'Base de donnée articles'!C283)</f>
        <v/>
      </c>
      <c r="E283" s="10" t="str">
        <f>IF(B283="","",SUMIFS('Journal entrées et sorties'!D$8:D$400,'Journal entrées et sorties'!C$8:C$400,C283))</f>
        <v/>
      </c>
      <c r="F283" s="10" t="str">
        <f>IF(C283="","",SUMIFS('Journal entrées et sorties'!E$8:E$500,'Journal entrées et sorties'!C$8:C$500,C283))</f>
        <v/>
      </c>
      <c r="G283" s="14" t="str">
        <f t="shared" si="5"/>
        <v/>
      </c>
    </row>
    <row r="284" spans="3:7" x14ac:dyDescent="0.25">
      <c r="C284" s="10" t="str">
        <f>IF('Base de donnée articles'!C284="","",'Base de donnée articles'!C284)</f>
        <v/>
      </c>
      <c r="E284" s="10" t="str">
        <f>IF(B284="","",SUMIFS('Journal entrées et sorties'!D$8:D$400,'Journal entrées et sorties'!C$8:C$400,C284))</f>
        <v/>
      </c>
      <c r="F284" s="10" t="str">
        <f>IF(C284="","",SUMIFS('Journal entrées et sorties'!E$8:E$500,'Journal entrées et sorties'!C$8:C$500,C284))</f>
        <v/>
      </c>
      <c r="G284" s="14" t="str">
        <f t="shared" si="5"/>
        <v/>
      </c>
    </row>
    <row r="285" spans="3:7" x14ac:dyDescent="0.25">
      <c r="C285" s="10" t="str">
        <f>IF('Base de donnée articles'!C285="","",'Base de donnée articles'!C285)</f>
        <v/>
      </c>
      <c r="E285" s="10" t="str">
        <f>IF(B285="","",SUMIFS('Journal entrées et sorties'!D$8:D$400,'Journal entrées et sorties'!C$8:C$400,C285))</f>
        <v/>
      </c>
      <c r="F285" s="10" t="str">
        <f>IF(C285="","",SUMIFS('Journal entrées et sorties'!E$8:E$500,'Journal entrées et sorties'!C$8:C$500,C285))</f>
        <v/>
      </c>
      <c r="G285" s="14" t="str">
        <f t="shared" si="5"/>
        <v/>
      </c>
    </row>
    <row r="286" spans="3:7" x14ac:dyDescent="0.25">
      <c r="C286" s="10" t="str">
        <f>IF('Base de donnée articles'!C286="","",'Base de donnée articles'!C286)</f>
        <v/>
      </c>
      <c r="E286" s="10" t="str">
        <f>IF(B286="","",SUMIFS('Journal entrées et sorties'!D$8:D$400,'Journal entrées et sorties'!C$8:C$400,C286))</f>
        <v/>
      </c>
      <c r="F286" s="10" t="str">
        <f>IF(C286="","",SUMIFS('Journal entrées et sorties'!E$8:E$500,'Journal entrées et sorties'!C$8:C$500,C286))</f>
        <v/>
      </c>
      <c r="G286" s="14" t="str">
        <f t="shared" si="5"/>
        <v/>
      </c>
    </row>
    <row r="287" spans="3:7" x14ac:dyDescent="0.25">
      <c r="C287" s="10" t="str">
        <f>IF('Base de donnée articles'!C287="","",'Base de donnée articles'!C287)</f>
        <v/>
      </c>
      <c r="E287" s="10" t="str">
        <f>IF(B287="","",SUMIFS('Journal entrées et sorties'!D$8:D$400,'Journal entrées et sorties'!C$8:C$400,C287))</f>
        <v/>
      </c>
      <c r="F287" s="10" t="str">
        <f>IF(C287="","",SUMIFS('Journal entrées et sorties'!E$8:E$500,'Journal entrées et sorties'!C$8:C$500,C287))</f>
        <v/>
      </c>
      <c r="G287" s="14" t="str">
        <f t="shared" si="5"/>
        <v/>
      </c>
    </row>
    <row r="288" spans="3:7" x14ac:dyDescent="0.25">
      <c r="C288" s="10" t="str">
        <f>IF('Base de donnée articles'!C288="","",'Base de donnée articles'!C288)</f>
        <v/>
      </c>
      <c r="E288" s="10" t="str">
        <f>IF(B288="","",SUMIFS('Journal entrées et sorties'!D$8:D$400,'Journal entrées et sorties'!C$8:C$400,C288))</f>
        <v/>
      </c>
      <c r="F288" s="10" t="str">
        <f>IF(C288="","",SUMIFS('Journal entrées et sorties'!E$8:E$500,'Journal entrées et sorties'!C$8:C$500,C288))</f>
        <v/>
      </c>
      <c r="G288" s="14" t="str">
        <f t="shared" si="5"/>
        <v/>
      </c>
    </row>
    <row r="289" spans="3:7" x14ac:dyDescent="0.25">
      <c r="C289" s="10" t="str">
        <f>IF('Base de donnée articles'!C289="","",'Base de donnée articles'!C289)</f>
        <v/>
      </c>
      <c r="E289" s="10" t="str">
        <f>IF(B289="","",SUMIFS('Journal entrées et sorties'!D$8:D$400,'Journal entrées et sorties'!C$8:C$400,C289))</f>
        <v/>
      </c>
      <c r="F289" s="10" t="str">
        <f>IF(C289="","",SUMIFS('Journal entrées et sorties'!E$8:E$500,'Journal entrées et sorties'!C$8:C$500,C289))</f>
        <v/>
      </c>
      <c r="G289" s="14" t="str">
        <f t="shared" si="5"/>
        <v/>
      </c>
    </row>
    <row r="290" spans="3:7" x14ac:dyDescent="0.25">
      <c r="C290" s="10" t="str">
        <f>IF('Base de donnée articles'!C290="","",'Base de donnée articles'!C290)</f>
        <v/>
      </c>
      <c r="E290" s="10" t="str">
        <f>IF(B290="","",SUMIFS('Journal entrées et sorties'!D$8:D$400,'Journal entrées et sorties'!C$8:C$400,C290))</f>
        <v/>
      </c>
      <c r="F290" s="10" t="str">
        <f>IF(C290="","",SUMIFS('Journal entrées et sorties'!E$8:E$500,'Journal entrées et sorties'!C$8:C$500,C290))</f>
        <v/>
      </c>
      <c r="G290" s="14" t="str">
        <f t="shared" si="5"/>
        <v/>
      </c>
    </row>
    <row r="291" spans="3:7" x14ac:dyDescent="0.25">
      <c r="C291" s="10" t="str">
        <f>IF('Base de donnée articles'!C291="","",'Base de donnée articles'!C291)</f>
        <v/>
      </c>
      <c r="E291" s="10" t="str">
        <f>IF(B291="","",SUMIFS('Journal entrées et sorties'!D$8:D$400,'Journal entrées et sorties'!C$8:C$400,C291))</f>
        <v/>
      </c>
      <c r="F291" s="10" t="str">
        <f>IF(C291="","",SUMIFS('Journal entrées et sorties'!E$8:E$500,'Journal entrées et sorties'!C$8:C$500,C291))</f>
        <v/>
      </c>
      <c r="G291" s="14" t="str">
        <f t="shared" si="5"/>
        <v/>
      </c>
    </row>
    <row r="292" spans="3:7" x14ac:dyDescent="0.25">
      <c r="C292" s="10" t="str">
        <f>IF('Base de donnée articles'!C292="","",'Base de donnée articles'!C292)</f>
        <v/>
      </c>
      <c r="E292" s="10" t="str">
        <f>IF(B292="","",SUMIFS('Journal entrées et sorties'!D$8:D$400,'Journal entrées et sorties'!C$8:C$400,C292))</f>
        <v/>
      </c>
      <c r="F292" s="10" t="str">
        <f>IF(C292="","",SUMIFS('Journal entrées et sorties'!E$8:E$500,'Journal entrées et sorties'!C$8:C$500,C292))</f>
        <v/>
      </c>
      <c r="G292" s="14" t="str">
        <f t="shared" si="5"/>
        <v/>
      </c>
    </row>
    <row r="293" spans="3:7" x14ac:dyDescent="0.25">
      <c r="C293" s="10" t="str">
        <f>IF('Base de donnée articles'!C293="","",'Base de donnée articles'!C293)</f>
        <v/>
      </c>
      <c r="E293" s="10" t="str">
        <f>IF(B293="","",SUMIFS('Journal entrées et sorties'!D$8:D$400,'Journal entrées et sorties'!C$8:C$400,C293))</f>
        <v/>
      </c>
      <c r="F293" s="10" t="str">
        <f>IF(C293="","",SUMIFS('Journal entrées et sorties'!E$8:E$500,'Journal entrées et sorties'!C$8:C$500,C293))</f>
        <v/>
      </c>
      <c r="G293" s="14" t="str">
        <f t="shared" si="5"/>
        <v/>
      </c>
    </row>
    <row r="294" spans="3:7" x14ac:dyDescent="0.25">
      <c r="C294" s="10" t="str">
        <f>IF('Base de donnée articles'!C294="","",'Base de donnée articles'!C294)</f>
        <v/>
      </c>
      <c r="E294" s="10" t="str">
        <f>IF(B294="","",SUMIFS('Journal entrées et sorties'!D$8:D$400,'Journal entrées et sorties'!C$8:C$400,C294))</f>
        <v/>
      </c>
      <c r="F294" s="10" t="str">
        <f>IF(C294="","",SUMIFS('Journal entrées et sorties'!E$8:E$500,'Journal entrées et sorties'!C$8:C$500,C294))</f>
        <v/>
      </c>
      <c r="G294" s="14" t="str">
        <f t="shared" si="5"/>
        <v/>
      </c>
    </row>
    <row r="295" spans="3:7" x14ac:dyDescent="0.25">
      <c r="C295" s="10" t="str">
        <f>IF('Base de donnée articles'!C295="","",'Base de donnée articles'!C295)</f>
        <v/>
      </c>
      <c r="E295" s="10" t="str">
        <f>IF(B295="","",SUMIFS('Journal entrées et sorties'!D$8:D$400,'Journal entrées et sorties'!C$8:C$400,C295))</f>
        <v/>
      </c>
      <c r="F295" s="10" t="str">
        <f>IF(C295="","",SUMIFS('Journal entrées et sorties'!E$8:E$500,'Journal entrées et sorties'!C$8:C$500,C295))</f>
        <v/>
      </c>
      <c r="G295" s="14" t="str">
        <f t="shared" si="5"/>
        <v/>
      </c>
    </row>
    <row r="296" spans="3:7" x14ac:dyDescent="0.25">
      <c r="C296" s="10" t="str">
        <f>IF('Base de donnée articles'!C296="","",'Base de donnée articles'!C296)</f>
        <v/>
      </c>
      <c r="E296" s="10" t="str">
        <f>IF(B296="","",SUMIFS('Journal entrées et sorties'!D$8:D$400,'Journal entrées et sorties'!C$8:C$400,C296))</f>
        <v/>
      </c>
      <c r="F296" s="10" t="str">
        <f>IF(C296="","",SUMIFS('Journal entrées et sorties'!E$8:E$500,'Journal entrées et sorties'!C$8:C$500,C296))</f>
        <v/>
      </c>
      <c r="G296" s="14" t="str">
        <f t="shared" si="5"/>
        <v/>
      </c>
    </row>
    <row r="297" spans="3:7" x14ac:dyDescent="0.25">
      <c r="C297" s="10" t="str">
        <f>IF('Base de donnée articles'!C297="","",'Base de donnée articles'!C297)</f>
        <v/>
      </c>
      <c r="E297" s="10" t="str">
        <f>IF(B297="","",SUMIFS('Journal entrées et sorties'!D$8:D$400,'Journal entrées et sorties'!C$8:C$400,C297))</f>
        <v/>
      </c>
      <c r="F297" s="10" t="str">
        <f>IF(C297="","",SUMIFS('Journal entrées et sorties'!E$8:E$500,'Journal entrées et sorties'!C$8:C$500,C297))</f>
        <v/>
      </c>
      <c r="G297" s="14" t="str">
        <f t="shared" si="5"/>
        <v/>
      </c>
    </row>
    <row r="298" spans="3:7" x14ac:dyDescent="0.25">
      <c r="C298" s="10" t="str">
        <f>IF('Base de donnée articles'!C298="","",'Base de donnée articles'!C298)</f>
        <v/>
      </c>
      <c r="E298" s="10" t="str">
        <f>IF(B298="","",SUMIFS('Journal entrées et sorties'!D$8:D$400,'Journal entrées et sorties'!C$8:C$400,C298))</f>
        <v/>
      </c>
      <c r="F298" s="10" t="str">
        <f>IF(C298="","",SUMIFS('Journal entrées et sorties'!E$8:E$500,'Journal entrées et sorties'!C$8:C$500,C298))</f>
        <v/>
      </c>
      <c r="G298" s="14" t="str">
        <f t="shared" si="5"/>
        <v/>
      </c>
    </row>
    <row r="299" spans="3:7" x14ac:dyDescent="0.25">
      <c r="C299" s="10" t="str">
        <f>IF('Base de donnée articles'!C299="","",'Base de donnée articles'!C299)</f>
        <v/>
      </c>
      <c r="E299" s="10" t="str">
        <f>IF(B299="","",SUMIFS('Journal entrées et sorties'!D$8:D$400,'Journal entrées et sorties'!C$8:C$400,C299))</f>
        <v/>
      </c>
      <c r="F299" s="10" t="str">
        <f>IF(C299="","",SUMIFS('Journal entrées et sorties'!E$8:E$500,'Journal entrées et sorties'!C$8:C$500,C299))</f>
        <v/>
      </c>
      <c r="G299" s="14" t="str">
        <f t="shared" si="5"/>
        <v/>
      </c>
    </row>
    <row r="300" spans="3:7" x14ac:dyDescent="0.25">
      <c r="C300" s="10" t="str">
        <f>IF('Base de donnée articles'!C300="","",'Base de donnée articles'!C300)</f>
        <v/>
      </c>
      <c r="E300" s="10" t="str">
        <f>IF(B300="","",SUMIFS('Journal entrées et sorties'!D$8:D$400,'Journal entrées et sorties'!C$8:C$400,C300))</f>
        <v/>
      </c>
      <c r="F300" s="10" t="str">
        <f>IF(C300="","",SUMIFS('Journal entrées et sorties'!E$8:E$500,'Journal entrées et sorties'!C$8:C$500,C300))</f>
        <v/>
      </c>
      <c r="G300" s="14" t="str">
        <f t="shared" si="5"/>
        <v/>
      </c>
    </row>
    <row r="301" spans="3:7" x14ac:dyDescent="0.25">
      <c r="C301" s="10" t="str">
        <f>IF('Base de donnée articles'!C301="","",'Base de donnée articles'!C301)</f>
        <v/>
      </c>
      <c r="E301" s="10" t="str">
        <f>IF(B301="","",SUMIFS('Journal entrées et sorties'!D$8:D$400,'Journal entrées et sorties'!C$8:C$400,C301))</f>
        <v/>
      </c>
      <c r="F301" s="10" t="str">
        <f>IF(C301="","",SUMIFS('Journal entrées et sorties'!E$8:E$500,'Journal entrées et sorties'!C$8:C$500,C301))</f>
        <v/>
      </c>
      <c r="G301" s="14" t="str">
        <f t="shared" si="5"/>
        <v/>
      </c>
    </row>
    <row r="302" spans="3:7" x14ac:dyDescent="0.25">
      <c r="C302" s="10" t="str">
        <f>IF('Base de donnée articles'!C302="","",'Base de donnée articles'!C302)</f>
        <v/>
      </c>
      <c r="E302" s="10" t="str">
        <f>IF(B302="","",SUMIFS('Journal entrées et sorties'!D$8:D$400,'Journal entrées et sorties'!C$8:C$400,C302))</f>
        <v/>
      </c>
      <c r="F302" s="10" t="str">
        <f>IF(C302="","",SUMIFS('Journal entrées et sorties'!E$8:E$500,'Journal entrées et sorties'!C$8:C$500,C302))</f>
        <v/>
      </c>
      <c r="G302" s="14" t="str">
        <f t="shared" si="5"/>
        <v/>
      </c>
    </row>
    <row r="303" spans="3:7" x14ac:dyDescent="0.25">
      <c r="C303" s="10" t="str">
        <f>IF('Base de donnée articles'!C303="","",'Base de donnée articles'!C303)</f>
        <v/>
      </c>
      <c r="E303" s="10" t="str">
        <f>IF(B303="","",SUMIFS('Journal entrées et sorties'!D$8:D$400,'Journal entrées et sorties'!C$8:C$400,C303))</f>
        <v/>
      </c>
      <c r="F303" s="10" t="str">
        <f>IF(C303="","",SUMIFS('Journal entrées et sorties'!E$8:E$500,'Journal entrées et sorties'!C$8:C$500,C303))</f>
        <v/>
      </c>
      <c r="G303" s="14" t="str">
        <f t="shared" si="5"/>
        <v/>
      </c>
    </row>
    <row r="304" spans="3:7" x14ac:dyDescent="0.25">
      <c r="C304" s="10" t="str">
        <f>IF('Base de donnée articles'!C304="","",'Base de donnée articles'!C304)</f>
        <v/>
      </c>
      <c r="E304" s="10" t="str">
        <f>IF(B304="","",SUMIFS('Journal entrées et sorties'!D$8:D$400,'Journal entrées et sorties'!C$8:C$400,C304))</f>
        <v/>
      </c>
      <c r="F304" s="10" t="str">
        <f>IF(C304="","",SUMIFS('Journal entrées et sorties'!E$8:E$500,'Journal entrées et sorties'!C$8:C$500,C304))</f>
        <v/>
      </c>
      <c r="G304" s="14" t="str">
        <f t="shared" si="5"/>
        <v/>
      </c>
    </row>
    <row r="305" spans="3:7" x14ac:dyDescent="0.25">
      <c r="C305" s="10" t="str">
        <f>IF('Base de donnée articles'!C305="","",'Base de donnée articles'!C305)</f>
        <v/>
      </c>
      <c r="E305" s="10" t="str">
        <f>IF(B305="","",SUMIFS('Journal entrées et sorties'!D$8:D$400,'Journal entrées et sorties'!C$8:C$400,C305))</f>
        <v/>
      </c>
      <c r="F305" s="10" t="str">
        <f>IF(C305="","",SUMIFS('Journal entrées et sorties'!E$8:E$500,'Journal entrées et sorties'!C$8:C$500,C305))</f>
        <v/>
      </c>
      <c r="G305" s="14" t="str">
        <f t="shared" si="5"/>
        <v/>
      </c>
    </row>
    <row r="306" spans="3:7" x14ac:dyDescent="0.25">
      <c r="C306" s="10" t="str">
        <f>IF('Base de donnée articles'!C306="","",'Base de donnée articles'!C306)</f>
        <v/>
      </c>
      <c r="E306" s="10" t="str">
        <f>IF(B306="","",SUMIFS('Journal entrées et sorties'!D$8:D$400,'Journal entrées et sorties'!C$8:C$400,C306))</f>
        <v/>
      </c>
      <c r="F306" s="10" t="str">
        <f>IF(C306="","",SUMIFS('Journal entrées et sorties'!E$8:E$500,'Journal entrées et sorties'!C$8:C$500,C306))</f>
        <v/>
      </c>
      <c r="G306" s="14" t="str">
        <f t="shared" si="5"/>
        <v/>
      </c>
    </row>
    <row r="307" spans="3:7" x14ac:dyDescent="0.25">
      <c r="C307" s="10" t="str">
        <f>IF('Base de donnée articles'!C307="","",'Base de donnée articles'!C307)</f>
        <v/>
      </c>
      <c r="E307" s="10" t="str">
        <f>IF(B307="","",SUMIFS('Journal entrées et sorties'!D$8:D$400,'Journal entrées et sorties'!C$8:C$400,C307))</f>
        <v/>
      </c>
      <c r="F307" s="10" t="str">
        <f>IF(C307="","",SUMIFS('Journal entrées et sorties'!E$8:E$500,'Journal entrées et sorties'!C$8:C$500,C307))</f>
        <v/>
      </c>
      <c r="G307" s="14" t="str">
        <f t="shared" si="5"/>
        <v/>
      </c>
    </row>
    <row r="308" spans="3:7" x14ac:dyDescent="0.25">
      <c r="C308" s="10" t="str">
        <f>IF('Base de donnée articles'!C308="","",'Base de donnée articles'!C308)</f>
        <v/>
      </c>
      <c r="E308" s="10" t="str">
        <f>IF(B308="","",SUMIFS('Journal entrées et sorties'!D$8:D$400,'Journal entrées et sorties'!C$8:C$400,C308))</f>
        <v/>
      </c>
      <c r="F308" s="10" t="str">
        <f>IF(C308="","",SUMIFS('Journal entrées et sorties'!E$8:E$500,'Journal entrées et sorties'!C$8:C$500,C308))</f>
        <v/>
      </c>
      <c r="G308" s="14" t="str">
        <f t="shared" si="5"/>
        <v/>
      </c>
    </row>
    <row r="309" spans="3:7" x14ac:dyDescent="0.25">
      <c r="C309" s="10" t="str">
        <f>IF('Base de donnée articles'!C309="","",'Base de donnée articles'!C309)</f>
        <v/>
      </c>
      <c r="E309" s="10" t="str">
        <f>IF(B309="","",SUMIFS('Journal entrées et sorties'!D$8:D$400,'Journal entrées et sorties'!C$8:C$400,C309))</f>
        <v/>
      </c>
      <c r="F309" s="10" t="str">
        <f>IF(C309="","",SUMIFS('Journal entrées et sorties'!E$8:E$500,'Journal entrées et sorties'!C$8:C$500,C309))</f>
        <v/>
      </c>
      <c r="G309" s="14" t="str">
        <f t="shared" si="5"/>
        <v/>
      </c>
    </row>
    <row r="310" spans="3:7" x14ac:dyDescent="0.25">
      <c r="C310" s="10" t="str">
        <f>IF('Base de donnée articles'!C310="","",'Base de donnée articles'!C310)</f>
        <v/>
      </c>
      <c r="E310" s="10" t="str">
        <f>IF(B310="","",SUMIFS('Journal entrées et sorties'!D$8:D$400,'Journal entrées et sorties'!C$8:C$400,C310))</f>
        <v/>
      </c>
      <c r="F310" s="10" t="str">
        <f>IF(C310="","",SUMIFS('Journal entrées et sorties'!E$8:E$500,'Journal entrées et sorties'!C$8:C$500,C310))</f>
        <v/>
      </c>
      <c r="G310" s="14" t="str">
        <f t="shared" si="5"/>
        <v/>
      </c>
    </row>
    <row r="311" spans="3:7" x14ac:dyDescent="0.25">
      <c r="C311" s="10" t="str">
        <f>IF('Base de donnée articles'!C311="","",'Base de donnée articles'!C311)</f>
        <v/>
      </c>
      <c r="E311" s="10" t="str">
        <f>IF(B311="","",SUMIFS('Journal entrées et sorties'!D$8:D$400,'Journal entrées et sorties'!C$8:C$400,C311))</f>
        <v/>
      </c>
      <c r="F311" s="10" t="str">
        <f>IF(C311="","",SUMIFS('Journal entrées et sorties'!E$8:E$500,'Journal entrées et sorties'!C$8:C$500,C311))</f>
        <v/>
      </c>
      <c r="G311" s="14" t="str">
        <f t="shared" si="5"/>
        <v/>
      </c>
    </row>
    <row r="312" spans="3:7" x14ac:dyDescent="0.25">
      <c r="C312" s="10" t="str">
        <f>IF('Base de donnée articles'!C312="","",'Base de donnée articles'!C312)</f>
        <v/>
      </c>
      <c r="E312" s="10" t="str">
        <f>IF(B312="","",SUMIFS('Journal entrées et sorties'!D$8:D$400,'Journal entrées et sorties'!C$8:C$400,C312))</f>
        <v/>
      </c>
      <c r="F312" s="10" t="str">
        <f>IF(C312="","",SUMIFS('Journal entrées et sorties'!E$8:E$500,'Journal entrées et sorties'!C$8:C$500,C312))</f>
        <v/>
      </c>
      <c r="G312" s="14" t="str">
        <f t="shared" si="5"/>
        <v/>
      </c>
    </row>
    <row r="313" spans="3:7" x14ac:dyDescent="0.25">
      <c r="C313" s="10" t="str">
        <f>IF('Base de donnée articles'!C313="","",'Base de donnée articles'!C313)</f>
        <v/>
      </c>
      <c r="E313" s="10" t="str">
        <f>IF(B313="","",SUMIFS('Journal entrées et sorties'!D$8:D$400,'Journal entrées et sorties'!C$8:C$400,C313))</f>
        <v/>
      </c>
      <c r="F313" s="10" t="str">
        <f>IF(C313="","",SUMIFS('Journal entrées et sorties'!E$8:E$500,'Journal entrées et sorties'!C$8:C$500,C313))</f>
        <v/>
      </c>
      <c r="G313" s="14" t="str">
        <f t="shared" si="5"/>
        <v/>
      </c>
    </row>
    <row r="314" spans="3:7" x14ac:dyDescent="0.25">
      <c r="C314" s="10" t="str">
        <f>IF('Base de donnée articles'!C314="","",'Base de donnée articles'!C314)</f>
        <v/>
      </c>
      <c r="E314" s="10" t="str">
        <f>IF(B314="","",SUMIFS('Journal entrées et sorties'!D$8:D$400,'Journal entrées et sorties'!C$8:C$400,C314))</f>
        <v/>
      </c>
      <c r="F314" s="10" t="str">
        <f>IF(C314="","",SUMIFS('Journal entrées et sorties'!E$8:E$500,'Journal entrées et sorties'!C$8:C$500,C314))</f>
        <v/>
      </c>
      <c r="G314" s="14" t="str">
        <f t="shared" si="5"/>
        <v/>
      </c>
    </row>
    <row r="315" spans="3:7" x14ac:dyDescent="0.25">
      <c r="C315" s="10" t="str">
        <f>IF('Base de donnée articles'!C315="","",'Base de donnée articles'!C315)</f>
        <v/>
      </c>
      <c r="E315" s="10" t="str">
        <f>IF(B315="","",SUMIFS('Journal entrées et sorties'!D$8:D$400,'Journal entrées et sorties'!C$8:C$400,C315))</f>
        <v/>
      </c>
      <c r="F315" s="10" t="str">
        <f>IF(C315="","",SUMIFS('Journal entrées et sorties'!E$8:E$500,'Journal entrées et sorties'!C$8:C$500,C315))</f>
        <v/>
      </c>
      <c r="G315" s="14" t="str">
        <f t="shared" si="5"/>
        <v/>
      </c>
    </row>
    <row r="316" spans="3:7" x14ac:dyDescent="0.25">
      <c r="C316" s="10" t="str">
        <f>IF('Base de donnée articles'!C316="","",'Base de donnée articles'!C316)</f>
        <v/>
      </c>
      <c r="E316" s="10" t="str">
        <f>IF(B316="","",SUMIFS('Journal entrées et sorties'!D$8:D$400,'Journal entrées et sorties'!C$8:C$400,C316))</f>
        <v/>
      </c>
      <c r="F316" s="10" t="str">
        <f>IF(C316="","",SUMIFS('Journal entrées et sorties'!E$8:E$500,'Journal entrées et sorties'!C$8:C$500,C316))</f>
        <v/>
      </c>
      <c r="G316" s="14" t="str">
        <f t="shared" si="5"/>
        <v/>
      </c>
    </row>
    <row r="317" spans="3:7" x14ac:dyDescent="0.25">
      <c r="C317" s="10" t="str">
        <f>IF('Base de donnée articles'!C317="","",'Base de donnée articles'!C317)</f>
        <v/>
      </c>
      <c r="E317" s="10" t="str">
        <f>IF(B317="","",SUMIFS('Journal entrées et sorties'!D$8:D$400,'Journal entrées et sorties'!C$8:C$400,C317))</f>
        <v/>
      </c>
      <c r="F317" s="10" t="str">
        <f>IF(C317="","",SUMIFS('Journal entrées et sorties'!E$8:E$500,'Journal entrées et sorties'!C$8:C$500,C317))</f>
        <v/>
      </c>
      <c r="G317" s="14" t="str">
        <f t="shared" si="5"/>
        <v/>
      </c>
    </row>
    <row r="318" spans="3:7" x14ac:dyDescent="0.25">
      <c r="C318" s="10" t="str">
        <f>IF('Base de donnée articles'!C318="","",'Base de donnée articles'!C318)</f>
        <v/>
      </c>
      <c r="E318" s="10" t="str">
        <f>IF(B318="","",SUMIFS('Journal entrées et sorties'!D$8:D$400,'Journal entrées et sorties'!C$8:C$400,C318))</f>
        <v/>
      </c>
      <c r="F318" s="10" t="str">
        <f>IF(C318="","",SUMIFS('Journal entrées et sorties'!E$8:E$500,'Journal entrées et sorties'!C$8:C$500,C318))</f>
        <v/>
      </c>
      <c r="G318" s="14" t="str">
        <f t="shared" si="5"/>
        <v/>
      </c>
    </row>
    <row r="319" spans="3:7" x14ac:dyDescent="0.25">
      <c r="C319" s="10" t="str">
        <f>IF('Base de donnée articles'!C319="","",'Base de donnée articles'!C319)</f>
        <v/>
      </c>
      <c r="E319" s="10" t="str">
        <f>IF(B319="","",SUMIFS('Journal entrées et sorties'!D$8:D$400,'Journal entrées et sorties'!C$8:C$400,C319))</f>
        <v/>
      </c>
      <c r="F319" s="10" t="str">
        <f>IF(C319="","",SUMIFS('Journal entrées et sorties'!E$8:E$500,'Journal entrées et sorties'!C$8:C$500,C319))</f>
        <v/>
      </c>
      <c r="G319" s="14" t="str">
        <f t="shared" si="5"/>
        <v/>
      </c>
    </row>
    <row r="320" spans="3:7" x14ac:dyDescent="0.25">
      <c r="C320" s="10" t="str">
        <f>IF('Base de donnée articles'!C320="","",'Base de donnée articles'!C320)</f>
        <v/>
      </c>
      <c r="E320" s="10" t="str">
        <f>IF(B320="","",SUMIFS('Journal entrées et sorties'!D$8:D$400,'Journal entrées et sorties'!C$8:C$400,C320))</f>
        <v/>
      </c>
      <c r="F320" s="10" t="str">
        <f>IF(C320="","",SUMIFS('Journal entrées et sorties'!E$8:E$500,'Journal entrées et sorties'!C$8:C$500,C320))</f>
        <v/>
      </c>
      <c r="G320" s="14" t="str">
        <f t="shared" si="5"/>
        <v/>
      </c>
    </row>
    <row r="321" spans="3:7" x14ac:dyDescent="0.25">
      <c r="C321" s="10" t="str">
        <f>IF('Base de donnée articles'!C321="","",'Base de donnée articles'!C321)</f>
        <v/>
      </c>
      <c r="E321" s="10" t="str">
        <f>IF(B321="","",SUMIFS('Journal entrées et sorties'!D$8:D$400,'Journal entrées et sorties'!C$8:C$400,C321))</f>
        <v/>
      </c>
      <c r="F321" s="10" t="str">
        <f>IF(C321="","",SUMIFS('Journal entrées et sorties'!E$8:E$500,'Journal entrées et sorties'!C$8:C$500,C321))</f>
        <v/>
      </c>
      <c r="G321" s="14" t="str">
        <f t="shared" si="5"/>
        <v/>
      </c>
    </row>
    <row r="322" spans="3:7" x14ac:dyDescent="0.25">
      <c r="C322" s="10" t="str">
        <f>IF('Base de donnée articles'!C322="","",'Base de donnée articles'!C322)</f>
        <v/>
      </c>
      <c r="E322" s="10" t="str">
        <f>IF(B322="","",SUMIFS('Journal entrées et sorties'!D$8:D$400,'Journal entrées et sorties'!C$8:C$400,C322))</f>
        <v/>
      </c>
      <c r="F322" s="10" t="str">
        <f>IF(C322="","",SUMIFS('Journal entrées et sorties'!E$8:E$500,'Journal entrées et sorties'!C$8:C$500,C322))</f>
        <v/>
      </c>
      <c r="G322" s="14" t="str">
        <f t="shared" si="5"/>
        <v/>
      </c>
    </row>
    <row r="323" spans="3:7" x14ac:dyDescent="0.25">
      <c r="C323" s="10" t="str">
        <f>IF('Base de donnée articles'!C323="","",'Base de donnée articles'!C323)</f>
        <v/>
      </c>
      <c r="E323" s="10" t="str">
        <f>IF(B323="","",SUMIFS('Journal entrées et sorties'!D$8:D$400,'Journal entrées et sorties'!C$8:C$400,C323))</f>
        <v/>
      </c>
      <c r="F323" s="10" t="str">
        <f>IF(C323="","",SUMIFS('Journal entrées et sorties'!E$8:E$500,'Journal entrées et sorties'!C$8:C$500,C323))</f>
        <v/>
      </c>
      <c r="G323" s="14" t="str">
        <f t="shared" si="5"/>
        <v/>
      </c>
    </row>
    <row r="324" spans="3:7" x14ac:dyDescent="0.25">
      <c r="C324" s="10" t="str">
        <f>IF('Base de donnée articles'!C324="","",'Base de donnée articles'!C324)</f>
        <v/>
      </c>
      <c r="E324" s="10" t="str">
        <f>IF(B324="","",SUMIFS('Journal entrées et sorties'!D$8:D$400,'Journal entrées et sorties'!C$8:C$400,C324))</f>
        <v/>
      </c>
      <c r="F324" s="10" t="str">
        <f>IF(C324="","",SUMIFS('Journal entrées et sorties'!E$8:E$500,'Journal entrées et sorties'!C$8:C$500,C324))</f>
        <v/>
      </c>
      <c r="G324" s="14" t="str">
        <f t="shared" si="5"/>
        <v/>
      </c>
    </row>
    <row r="325" spans="3:7" x14ac:dyDescent="0.25">
      <c r="C325" s="10" t="str">
        <f>IF('Base de donnée articles'!C325="","",'Base de donnée articles'!C325)</f>
        <v/>
      </c>
      <c r="E325" s="10" t="str">
        <f>IF(B325="","",SUMIFS('Journal entrées et sorties'!D$8:D$400,'Journal entrées et sorties'!C$8:C$400,C325))</f>
        <v/>
      </c>
      <c r="F325" s="10" t="str">
        <f>IF(C325="","",SUMIFS('Journal entrées et sorties'!E$8:E$500,'Journal entrées et sorties'!C$8:C$500,C325))</f>
        <v/>
      </c>
      <c r="G325" s="14" t="str">
        <f t="shared" si="5"/>
        <v/>
      </c>
    </row>
    <row r="326" spans="3:7" x14ac:dyDescent="0.25">
      <c r="C326" s="10" t="str">
        <f>IF('Base de donnée articles'!C326="","",'Base de donnée articles'!C326)</f>
        <v/>
      </c>
      <c r="E326" s="10" t="str">
        <f>IF(B326="","",SUMIFS('Journal entrées et sorties'!D$8:D$400,'Journal entrées et sorties'!C$8:C$400,C326))</f>
        <v/>
      </c>
      <c r="F326" s="10" t="str">
        <f>IF(C326="","",SUMIFS('Journal entrées et sorties'!E$8:E$500,'Journal entrées et sorties'!C$8:C$500,C326))</f>
        <v/>
      </c>
      <c r="G326" s="14" t="str">
        <f t="shared" si="5"/>
        <v/>
      </c>
    </row>
    <row r="327" spans="3:7" x14ac:dyDescent="0.25">
      <c r="C327" s="10" t="str">
        <f>IF('Base de donnée articles'!C327="","",'Base de donnée articles'!C327)</f>
        <v/>
      </c>
      <c r="E327" s="10" t="str">
        <f>IF(B327="","",SUMIFS('Journal entrées et sorties'!D$8:D$400,'Journal entrées et sorties'!C$8:C$400,C327))</f>
        <v/>
      </c>
      <c r="F327" s="10" t="str">
        <f>IF(C327="","",SUMIFS('Journal entrées et sorties'!E$8:E$500,'Journal entrées et sorties'!C$8:C$500,C327))</f>
        <v/>
      </c>
      <c r="G327" s="14" t="str">
        <f t="shared" si="5"/>
        <v/>
      </c>
    </row>
    <row r="328" spans="3:7" x14ac:dyDescent="0.25">
      <c r="C328" s="10" t="str">
        <f>IF('Base de donnée articles'!C328="","",'Base de donnée articles'!C328)</f>
        <v/>
      </c>
      <c r="E328" s="10" t="str">
        <f>IF(B328="","",SUMIFS('Journal entrées et sorties'!D$8:D$400,'Journal entrées et sorties'!C$8:C$400,C328))</f>
        <v/>
      </c>
      <c r="F328" s="10" t="str">
        <f>IF(C328="","",SUMIFS('Journal entrées et sorties'!E$8:E$500,'Journal entrées et sorties'!C$8:C$500,C328))</f>
        <v/>
      </c>
      <c r="G328" s="14" t="str">
        <f t="shared" si="5"/>
        <v/>
      </c>
    </row>
    <row r="329" spans="3:7" x14ac:dyDescent="0.25">
      <c r="C329" s="10" t="str">
        <f>IF('Base de donnée articles'!C329="","",'Base de donnée articles'!C329)</f>
        <v/>
      </c>
      <c r="E329" s="10" t="str">
        <f>IF(B329="","",SUMIFS('Journal entrées et sorties'!D$8:D$400,'Journal entrées et sorties'!C$8:C$400,C329))</f>
        <v/>
      </c>
      <c r="F329" s="10" t="str">
        <f>IF(C329="","",SUMIFS('Journal entrées et sorties'!E$8:E$500,'Journal entrées et sorties'!C$8:C$500,C329))</f>
        <v/>
      </c>
      <c r="G329" s="14" t="str">
        <f t="shared" si="5"/>
        <v/>
      </c>
    </row>
    <row r="330" spans="3:7" x14ac:dyDescent="0.25">
      <c r="C330" s="10" t="str">
        <f>IF('Base de donnée articles'!C330="","",'Base de donnée articles'!C330)</f>
        <v/>
      </c>
      <c r="E330" s="10" t="str">
        <f>IF(B330="","",SUMIFS('Journal entrées et sorties'!D$8:D$400,'Journal entrées et sorties'!C$8:C$400,C330))</f>
        <v/>
      </c>
      <c r="F330" s="10" t="str">
        <f>IF(C330="","",SUMIFS('Journal entrées et sorties'!E$8:E$500,'Journal entrées et sorties'!C$8:C$500,C330))</f>
        <v/>
      </c>
      <c r="G330" s="14" t="str">
        <f t="shared" si="5"/>
        <v/>
      </c>
    </row>
    <row r="331" spans="3:7" x14ac:dyDescent="0.25">
      <c r="C331" s="10" t="str">
        <f>IF('Base de donnée articles'!C331="","",'Base de donnée articles'!C331)</f>
        <v/>
      </c>
      <c r="E331" s="10" t="str">
        <f>IF(B331="","",SUMIFS('Journal entrées et sorties'!D$8:D$400,'Journal entrées et sorties'!C$8:C$400,C331))</f>
        <v/>
      </c>
      <c r="F331" s="10" t="str">
        <f>IF(C331="","",SUMIFS('Journal entrées et sorties'!E$8:E$500,'Journal entrées et sorties'!C$8:C$500,C331))</f>
        <v/>
      </c>
      <c r="G331" s="14" t="str">
        <f t="shared" si="5"/>
        <v/>
      </c>
    </row>
    <row r="332" spans="3:7" x14ac:dyDescent="0.25">
      <c r="C332" s="10" t="str">
        <f>IF('Base de donnée articles'!C332="","",'Base de donnée articles'!C332)</f>
        <v/>
      </c>
      <c r="E332" s="10" t="str">
        <f>IF(B332="","",SUMIFS('Journal entrées et sorties'!D$8:D$400,'Journal entrées et sorties'!C$8:C$400,C332))</f>
        <v/>
      </c>
      <c r="F332" s="10" t="str">
        <f>IF(C332="","",SUMIFS('Journal entrées et sorties'!E$8:E$500,'Journal entrées et sorties'!C$8:C$500,C332))</f>
        <v/>
      </c>
      <c r="G332" s="14" t="str">
        <f t="shared" si="5"/>
        <v/>
      </c>
    </row>
    <row r="333" spans="3:7" x14ac:dyDescent="0.25">
      <c r="C333" s="10" t="str">
        <f>IF('Base de donnée articles'!C333="","",'Base de donnée articles'!C333)</f>
        <v/>
      </c>
      <c r="E333" s="10" t="str">
        <f>IF(B333="","",SUMIFS('Journal entrées et sorties'!D$8:D$400,'Journal entrées et sorties'!C$8:C$400,C333))</f>
        <v/>
      </c>
      <c r="F333" s="10" t="str">
        <f>IF(C333="","",SUMIFS('Journal entrées et sorties'!E$8:E$500,'Journal entrées et sorties'!C$8:C$500,C333))</f>
        <v/>
      </c>
      <c r="G333" s="14" t="str">
        <f t="shared" si="5"/>
        <v/>
      </c>
    </row>
    <row r="334" spans="3:7" x14ac:dyDescent="0.25">
      <c r="C334" s="10" t="str">
        <f>IF('Base de donnée articles'!C334="","",'Base de donnée articles'!C334)</f>
        <v/>
      </c>
      <c r="E334" s="10" t="str">
        <f>IF(B334="","",SUMIFS('Journal entrées et sorties'!D$8:D$400,'Journal entrées et sorties'!C$8:C$400,C334))</f>
        <v/>
      </c>
      <c r="F334" s="10" t="str">
        <f>IF(C334="","",SUMIFS('Journal entrées et sorties'!E$8:E$500,'Journal entrées et sorties'!C$8:C$500,C334))</f>
        <v/>
      </c>
      <c r="G334" s="14" t="str">
        <f t="shared" si="5"/>
        <v/>
      </c>
    </row>
    <row r="335" spans="3:7" x14ac:dyDescent="0.25">
      <c r="C335" s="10" t="str">
        <f>IF('Base de donnée articles'!C335="","",'Base de donnée articles'!C335)</f>
        <v/>
      </c>
      <c r="E335" s="10" t="str">
        <f>IF(B335="","",SUMIFS('Journal entrées et sorties'!D$8:D$400,'Journal entrées et sorties'!C$8:C$400,C335))</f>
        <v/>
      </c>
      <c r="F335" s="10" t="str">
        <f>IF(C335="","",SUMIFS('Journal entrées et sorties'!E$8:E$500,'Journal entrées et sorties'!C$8:C$500,C335))</f>
        <v/>
      </c>
      <c r="G335" s="14" t="str">
        <f t="shared" ref="G335:G398" si="6">IF(C335="","",D335+E335-F335)</f>
        <v/>
      </c>
    </row>
    <row r="336" spans="3:7" x14ac:dyDescent="0.25">
      <c r="C336" s="10" t="str">
        <f>IF('Base de donnée articles'!C336="","",'Base de donnée articles'!C336)</f>
        <v/>
      </c>
      <c r="E336" s="10" t="str">
        <f>IF(B336="","",SUMIFS('Journal entrées et sorties'!D$8:D$400,'Journal entrées et sorties'!C$8:C$400,C336))</f>
        <v/>
      </c>
      <c r="F336" s="10" t="str">
        <f>IF(C336="","",SUMIFS('Journal entrées et sorties'!E$8:E$500,'Journal entrées et sorties'!C$8:C$500,C336))</f>
        <v/>
      </c>
      <c r="G336" s="14" t="str">
        <f t="shared" si="6"/>
        <v/>
      </c>
    </row>
    <row r="337" spans="3:7" x14ac:dyDescent="0.25">
      <c r="C337" s="10" t="str">
        <f>IF('Base de donnée articles'!C337="","",'Base de donnée articles'!C337)</f>
        <v/>
      </c>
      <c r="E337" s="10" t="str">
        <f>IF(B337="","",SUMIFS('Journal entrées et sorties'!D$8:D$400,'Journal entrées et sorties'!C$8:C$400,C337))</f>
        <v/>
      </c>
      <c r="F337" s="10" t="str">
        <f>IF(C337="","",SUMIFS('Journal entrées et sorties'!E$8:E$500,'Journal entrées et sorties'!C$8:C$500,C337))</f>
        <v/>
      </c>
      <c r="G337" s="14" t="str">
        <f t="shared" si="6"/>
        <v/>
      </c>
    </row>
    <row r="338" spans="3:7" x14ac:dyDescent="0.25">
      <c r="C338" s="10" t="str">
        <f>IF('Base de donnée articles'!C338="","",'Base de donnée articles'!C338)</f>
        <v/>
      </c>
      <c r="E338" s="10" t="str">
        <f>IF(B338="","",SUMIFS('Journal entrées et sorties'!D$8:D$400,'Journal entrées et sorties'!C$8:C$400,C338))</f>
        <v/>
      </c>
      <c r="F338" s="10" t="str">
        <f>IF(C338="","",SUMIFS('Journal entrées et sorties'!E$8:E$500,'Journal entrées et sorties'!C$8:C$500,C338))</f>
        <v/>
      </c>
      <c r="G338" s="14" t="str">
        <f t="shared" si="6"/>
        <v/>
      </c>
    </row>
    <row r="339" spans="3:7" x14ac:dyDescent="0.25">
      <c r="C339" s="10" t="str">
        <f>IF('Base de donnée articles'!C339="","",'Base de donnée articles'!C339)</f>
        <v/>
      </c>
      <c r="E339" s="10" t="str">
        <f>IF(B339="","",SUMIFS('Journal entrées et sorties'!D$8:D$400,'Journal entrées et sorties'!C$8:C$400,C339))</f>
        <v/>
      </c>
      <c r="F339" s="10" t="str">
        <f>IF(C339="","",SUMIFS('Journal entrées et sorties'!E$8:E$500,'Journal entrées et sorties'!C$8:C$500,C339))</f>
        <v/>
      </c>
      <c r="G339" s="14" t="str">
        <f t="shared" si="6"/>
        <v/>
      </c>
    </row>
    <row r="340" spans="3:7" x14ac:dyDescent="0.25">
      <c r="C340" s="10" t="str">
        <f>IF('Base de donnée articles'!C340="","",'Base de donnée articles'!C340)</f>
        <v/>
      </c>
      <c r="E340" s="10" t="str">
        <f>IF(B340="","",SUMIFS('Journal entrées et sorties'!D$8:D$400,'Journal entrées et sorties'!C$8:C$400,C340))</f>
        <v/>
      </c>
      <c r="F340" s="10" t="str">
        <f>IF(C340="","",SUMIFS('Journal entrées et sorties'!E$8:E$500,'Journal entrées et sorties'!C$8:C$500,C340))</f>
        <v/>
      </c>
      <c r="G340" s="14" t="str">
        <f t="shared" si="6"/>
        <v/>
      </c>
    </row>
    <row r="341" spans="3:7" x14ac:dyDescent="0.25">
      <c r="C341" s="10" t="str">
        <f>IF('Base de donnée articles'!C341="","",'Base de donnée articles'!C341)</f>
        <v/>
      </c>
      <c r="E341" s="10" t="str">
        <f>IF(B341="","",SUMIFS('Journal entrées et sorties'!D$8:D$400,'Journal entrées et sorties'!C$8:C$400,C341))</f>
        <v/>
      </c>
      <c r="F341" s="10" t="str">
        <f>IF(C341="","",SUMIFS('Journal entrées et sorties'!E$8:E$500,'Journal entrées et sorties'!C$8:C$500,C341))</f>
        <v/>
      </c>
      <c r="G341" s="14" t="str">
        <f t="shared" si="6"/>
        <v/>
      </c>
    </row>
    <row r="342" spans="3:7" x14ac:dyDescent="0.25">
      <c r="C342" s="10" t="str">
        <f>IF('Base de donnée articles'!C342="","",'Base de donnée articles'!C342)</f>
        <v/>
      </c>
      <c r="E342" s="10" t="str">
        <f>IF(B342="","",SUMIFS('Journal entrées et sorties'!D$8:D$400,'Journal entrées et sorties'!C$8:C$400,C342))</f>
        <v/>
      </c>
      <c r="F342" s="10" t="str">
        <f>IF(C342="","",SUMIFS('Journal entrées et sorties'!E$8:E$500,'Journal entrées et sorties'!C$8:C$500,C342))</f>
        <v/>
      </c>
      <c r="G342" s="14" t="str">
        <f t="shared" si="6"/>
        <v/>
      </c>
    </row>
    <row r="343" spans="3:7" x14ac:dyDescent="0.25">
      <c r="C343" s="10" t="str">
        <f>IF('Base de donnée articles'!C343="","",'Base de donnée articles'!C343)</f>
        <v/>
      </c>
      <c r="E343" s="10" t="str">
        <f>IF(B343="","",SUMIFS('Journal entrées et sorties'!D$8:D$400,'Journal entrées et sorties'!C$8:C$400,C343))</f>
        <v/>
      </c>
      <c r="F343" s="10" t="str">
        <f>IF(C343="","",SUMIFS('Journal entrées et sorties'!E$8:E$500,'Journal entrées et sorties'!C$8:C$500,C343))</f>
        <v/>
      </c>
      <c r="G343" s="14" t="str">
        <f t="shared" si="6"/>
        <v/>
      </c>
    </row>
    <row r="344" spans="3:7" x14ac:dyDescent="0.25">
      <c r="C344" s="10" t="str">
        <f>IF('Base de donnée articles'!C344="","",'Base de donnée articles'!C344)</f>
        <v/>
      </c>
      <c r="E344" s="10" t="str">
        <f>IF(B344="","",SUMIFS('Journal entrées et sorties'!D$8:D$400,'Journal entrées et sorties'!C$8:C$400,C344))</f>
        <v/>
      </c>
      <c r="F344" s="10" t="str">
        <f>IF(C344="","",SUMIFS('Journal entrées et sorties'!E$8:E$500,'Journal entrées et sorties'!C$8:C$500,C344))</f>
        <v/>
      </c>
      <c r="G344" s="14" t="str">
        <f t="shared" si="6"/>
        <v/>
      </c>
    </row>
    <row r="345" spans="3:7" x14ac:dyDescent="0.25">
      <c r="C345" s="10" t="str">
        <f>IF('Base de donnée articles'!C345="","",'Base de donnée articles'!C345)</f>
        <v/>
      </c>
      <c r="E345" s="10" t="str">
        <f>IF(B345="","",SUMIFS('Journal entrées et sorties'!D$8:D$400,'Journal entrées et sorties'!C$8:C$400,C345))</f>
        <v/>
      </c>
      <c r="F345" s="10" t="str">
        <f>IF(C345="","",SUMIFS('Journal entrées et sorties'!E$8:E$500,'Journal entrées et sorties'!C$8:C$500,C345))</f>
        <v/>
      </c>
      <c r="G345" s="14" t="str">
        <f t="shared" si="6"/>
        <v/>
      </c>
    </row>
    <row r="346" spans="3:7" x14ac:dyDescent="0.25">
      <c r="C346" s="10" t="str">
        <f>IF('Base de donnée articles'!C346="","",'Base de donnée articles'!C346)</f>
        <v/>
      </c>
      <c r="E346" s="10" t="str">
        <f>IF(B346="","",SUMIFS('Journal entrées et sorties'!D$8:D$400,'Journal entrées et sorties'!C$8:C$400,C346))</f>
        <v/>
      </c>
      <c r="F346" s="10" t="str">
        <f>IF(C346="","",SUMIFS('Journal entrées et sorties'!E$8:E$500,'Journal entrées et sorties'!C$8:C$500,C346))</f>
        <v/>
      </c>
      <c r="G346" s="14" t="str">
        <f t="shared" si="6"/>
        <v/>
      </c>
    </row>
    <row r="347" spans="3:7" x14ac:dyDescent="0.25">
      <c r="C347" s="10" t="str">
        <f>IF('Base de donnée articles'!C347="","",'Base de donnée articles'!C347)</f>
        <v/>
      </c>
      <c r="E347" s="10" t="str">
        <f>IF(B347="","",SUMIFS('Journal entrées et sorties'!D$8:D$400,'Journal entrées et sorties'!C$8:C$400,C347))</f>
        <v/>
      </c>
      <c r="F347" s="10" t="str">
        <f>IF(C347="","",SUMIFS('Journal entrées et sorties'!E$8:E$500,'Journal entrées et sorties'!C$8:C$500,C347))</f>
        <v/>
      </c>
      <c r="G347" s="14" t="str">
        <f t="shared" si="6"/>
        <v/>
      </c>
    </row>
    <row r="348" spans="3:7" x14ac:dyDescent="0.25">
      <c r="C348" s="10" t="str">
        <f>IF('Base de donnée articles'!C348="","",'Base de donnée articles'!C348)</f>
        <v/>
      </c>
      <c r="E348" s="10" t="str">
        <f>IF(B348="","",SUMIFS('Journal entrées et sorties'!D$8:D$400,'Journal entrées et sorties'!C$8:C$400,C348))</f>
        <v/>
      </c>
      <c r="F348" s="10" t="str">
        <f>IF(C348="","",SUMIFS('Journal entrées et sorties'!E$8:E$500,'Journal entrées et sorties'!C$8:C$500,C348))</f>
        <v/>
      </c>
      <c r="G348" s="14" t="str">
        <f t="shared" si="6"/>
        <v/>
      </c>
    </row>
    <row r="349" spans="3:7" x14ac:dyDescent="0.25">
      <c r="C349" s="10" t="str">
        <f>IF('Base de donnée articles'!C349="","",'Base de donnée articles'!C349)</f>
        <v/>
      </c>
      <c r="E349" s="10" t="str">
        <f>IF(B349="","",SUMIFS('Journal entrées et sorties'!D$8:D$400,'Journal entrées et sorties'!C$8:C$400,C349))</f>
        <v/>
      </c>
      <c r="F349" s="10" t="str">
        <f>IF(C349="","",SUMIFS('Journal entrées et sorties'!E$8:E$500,'Journal entrées et sorties'!C$8:C$500,C349))</f>
        <v/>
      </c>
      <c r="G349" s="14" t="str">
        <f t="shared" si="6"/>
        <v/>
      </c>
    </row>
    <row r="350" spans="3:7" x14ac:dyDescent="0.25">
      <c r="C350" s="10" t="str">
        <f>IF('Base de donnée articles'!C350="","",'Base de donnée articles'!C350)</f>
        <v/>
      </c>
      <c r="E350" s="10" t="str">
        <f>IF(B350="","",SUMIFS('Journal entrées et sorties'!D$8:D$400,'Journal entrées et sorties'!C$8:C$400,C350))</f>
        <v/>
      </c>
      <c r="F350" s="10" t="str">
        <f>IF(C350="","",SUMIFS('Journal entrées et sorties'!E$8:E$500,'Journal entrées et sorties'!C$8:C$500,C350))</f>
        <v/>
      </c>
      <c r="G350" s="14" t="str">
        <f t="shared" si="6"/>
        <v/>
      </c>
    </row>
    <row r="351" spans="3:7" x14ac:dyDescent="0.25">
      <c r="C351" s="10" t="str">
        <f>IF('Base de donnée articles'!C351="","",'Base de donnée articles'!C351)</f>
        <v/>
      </c>
      <c r="E351" s="10" t="str">
        <f>IF(B351="","",SUMIFS('Journal entrées et sorties'!D$8:D$400,'Journal entrées et sorties'!C$8:C$400,C351))</f>
        <v/>
      </c>
      <c r="F351" s="10" t="str">
        <f>IF(C351="","",SUMIFS('Journal entrées et sorties'!E$8:E$500,'Journal entrées et sorties'!C$8:C$500,C351))</f>
        <v/>
      </c>
      <c r="G351" s="14" t="str">
        <f t="shared" si="6"/>
        <v/>
      </c>
    </row>
    <row r="352" spans="3:7" x14ac:dyDescent="0.25">
      <c r="C352" s="10" t="str">
        <f>IF('Base de donnée articles'!C352="","",'Base de donnée articles'!C352)</f>
        <v/>
      </c>
      <c r="E352" s="10" t="str">
        <f>IF(B352="","",SUMIFS('Journal entrées et sorties'!D$8:D$400,'Journal entrées et sorties'!C$8:C$400,C352))</f>
        <v/>
      </c>
      <c r="F352" s="10" t="str">
        <f>IF(C352="","",SUMIFS('Journal entrées et sorties'!E$8:E$500,'Journal entrées et sorties'!C$8:C$500,C352))</f>
        <v/>
      </c>
      <c r="G352" s="14" t="str">
        <f t="shared" si="6"/>
        <v/>
      </c>
    </row>
    <row r="353" spans="3:7" x14ac:dyDescent="0.25">
      <c r="C353" s="10" t="str">
        <f>IF('Base de donnée articles'!C353="","",'Base de donnée articles'!C353)</f>
        <v/>
      </c>
      <c r="E353" s="10" t="str">
        <f>IF(B353="","",SUMIFS('Journal entrées et sorties'!D$8:D$400,'Journal entrées et sorties'!C$8:C$400,C353))</f>
        <v/>
      </c>
      <c r="F353" s="10" t="str">
        <f>IF(C353="","",SUMIFS('Journal entrées et sorties'!E$8:E$500,'Journal entrées et sorties'!C$8:C$500,C353))</f>
        <v/>
      </c>
      <c r="G353" s="14" t="str">
        <f t="shared" si="6"/>
        <v/>
      </c>
    </row>
    <row r="354" spans="3:7" x14ac:dyDescent="0.25">
      <c r="C354" s="10" t="str">
        <f>IF('Base de donnée articles'!C354="","",'Base de donnée articles'!C354)</f>
        <v/>
      </c>
      <c r="E354" s="10" t="str">
        <f>IF(B354="","",SUMIFS('Journal entrées et sorties'!D$8:D$400,'Journal entrées et sorties'!C$8:C$400,C354))</f>
        <v/>
      </c>
      <c r="F354" s="10" t="str">
        <f>IF(C354="","",SUMIFS('Journal entrées et sorties'!E$8:E$500,'Journal entrées et sorties'!C$8:C$500,C354))</f>
        <v/>
      </c>
      <c r="G354" s="14" t="str">
        <f t="shared" si="6"/>
        <v/>
      </c>
    </row>
    <row r="355" spans="3:7" x14ac:dyDescent="0.25">
      <c r="C355" s="10" t="str">
        <f>IF('Base de donnée articles'!C355="","",'Base de donnée articles'!C355)</f>
        <v/>
      </c>
      <c r="E355" s="10" t="str">
        <f>IF(B355="","",SUMIFS('Journal entrées et sorties'!D$8:D$400,'Journal entrées et sorties'!C$8:C$400,C355))</f>
        <v/>
      </c>
      <c r="F355" s="10" t="str">
        <f>IF(C355="","",SUMIFS('Journal entrées et sorties'!E$8:E$500,'Journal entrées et sorties'!C$8:C$500,C355))</f>
        <v/>
      </c>
      <c r="G355" s="14" t="str">
        <f t="shared" si="6"/>
        <v/>
      </c>
    </row>
    <row r="356" spans="3:7" x14ac:dyDescent="0.25">
      <c r="C356" s="10" t="str">
        <f>IF('Base de donnée articles'!C356="","",'Base de donnée articles'!C356)</f>
        <v/>
      </c>
      <c r="E356" s="10" t="str">
        <f>IF(B356="","",SUMIFS('Journal entrées et sorties'!D$8:D$400,'Journal entrées et sorties'!C$8:C$400,C356))</f>
        <v/>
      </c>
      <c r="F356" s="10" t="str">
        <f>IF(C356="","",SUMIFS('Journal entrées et sorties'!E$8:E$500,'Journal entrées et sorties'!C$8:C$500,C356))</f>
        <v/>
      </c>
      <c r="G356" s="14" t="str">
        <f t="shared" si="6"/>
        <v/>
      </c>
    </row>
    <row r="357" spans="3:7" x14ac:dyDescent="0.25">
      <c r="C357" s="10" t="str">
        <f>IF('Base de donnée articles'!C357="","",'Base de donnée articles'!C357)</f>
        <v/>
      </c>
      <c r="E357" s="10" t="str">
        <f>IF(B357="","",SUMIFS('Journal entrées et sorties'!D$8:D$400,'Journal entrées et sorties'!C$8:C$400,C357))</f>
        <v/>
      </c>
      <c r="F357" s="10" t="str">
        <f>IF(C357="","",SUMIFS('Journal entrées et sorties'!E$8:E$500,'Journal entrées et sorties'!C$8:C$500,C357))</f>
        <v/>
      </c>
      <c r="G357" s="14" t="str">
        <f t="shared" si="6"/>
        <v/>
      </c>
    </row>
    <row r="358" spans="3:7" x14ac:dyDescent="0.25">
      <c r="C358" s="10" t="str">
        <f>IF('Base de donnée articles'!C358="","",'Base de donnée articles'!C358)</f>
        <v/>
      </c>
      <c r="E358" s="10" t="str">
        <f>IF(B358="","",SUMIFS('Journal entrées et sorties'!D$8:D$400,'Journal entrées et sorties'!C$8:C$400,C358))</f>
        <v/>
      </c>
      <c r="F358" s="10" t="str">
        <f>IF(C358="","",SUMIFS('Journal entrées et sorties'!E$8:E$500,'Journal entrées et sorties'!C$8:C$500,C358))</f>
        <v/>
      </c>
      <c r="G358" s="14" t="str">
        <f t="shared" si="6"/>
        <v/>
      </c>
    </row>
    <row r="359" spans="3:7" x14ac:dyDescent="0.25">
      <c r="C359" s="10" t="str">
        <f>IF('Base de donnée articles'!C359="","",'Base de donnée articles'!C359)</f>
        <v/>
      </c>
      <c r="E359" s="10" t="str">
        <f>IF(B359="","",SUMIFS('Journal entrées et sorties'!D$8:D$400,'Journal entrées et sorties'!C$8:C$400,C359))</f>
        <v/>
      </c>
      <c r="F359" s="10" t="str">
        <f>IF(C359="","",SUMIFS('Journal entrées et sorties'!E$8:E$500,'Journal entrées et sorties'!C$8:C$500,C359))</f>
        <v/>
      </c>
      <c r="G359" s="14" t="str">
        <f t="shared" si="6"/>
        <v/>
      </c>
    </row>
    <row r="360" spans="3:7" x14ac:dyDescent="0.25">
      <c r="C360" s="10" t="str">
        <f>IF('Base de donnée articles'!C360="","",'Base de donnée articles'!C360)</f>
        <v/>
      </c>
      <c r="E360" s="10" t="str">
        <f>IF(B360="","",SUMIFS('Journal entrées et sorties'!D$8:D$400,'Journal entrées et sorties'!C$8:C$400,C360))</f>
        <v/>
      </c>
      <c r="F360" s="10" t="str">
        <f>IF(C360="","",SUMIFS('Journal entrées et sorties'!E$8:E$500,'Journal entrées et sorties'!C$8:C$500,C360))</f>
        <v/>
      </c>
      <c r="G360" s="14" t="str">
        <f t="shared" si="6"/>
        <v/>
      </c>
    </row>
    <row r="361" spans="3:7" x14ac:dyDescent="0.25">
      <c r="C361" s="10" t="str">
        <f>IF('Base de donnée articles'!C361="","",'Base de donnée articles'!C361)</f>
        <v/>
      </c>
      <c r="E361" s="10" t="str">
        <f>IF(B361="","",SUMIFS('Journal entrées et sorties'!D$8:D$400,'Journal entrées et sorties'!C$8:C$400,C361))</f>
        <v/>
      </c>
      <c r="F361" s="10" t="str">
        <f>IF(C361="","",SUMIFS('Journal entrées et sorties'!E$8:E$500,'Journal entrées et sorties'!C$8:C$500,C361))</f>
        <v/>
      </c>
      <c r="G361" s="14" t="str">
        <f t="shared" si="6"/>
        <v/>
      </c>
    </row>
    <row r="362" spans="3:7" x14ac:dyDescent="0.25">
      <c r="C362" s="10" t="str">
        <f>IF('Base de donnée articles'!C362="","",'Base de donnée articles'!C362)</f>
        <v/>
      </c>
      <c r="E362" s="10" t="str">
        <f>IF(B362="","",SUMIFS('Journal entrées et sorties'!D$8:D$400,'Journal entrées et sorties'!C$8:C$400,C362))</f>
        <v/>
      </c>
      <c r="F362" s="10" t="str">
        <f>IF(C362="","",SUMIFS('Journal entrées et sorties'!E$8:E$500,'Journal entrées et sorties'!C$8:C$500,C362))</f>
        <v/>
      </c>
      <c r="G362" s="14" t="str">
        <f t="shared" si="6"/>
        <v/>
      </c>
    </row>
    <row r="363" spans="3:7" x14ac:dyDescent="0.25">
      <c r="C363" s="10" t="str">
        <f>IF('Base de donnée articles'!C363="","",'Base de donnée articles'!C363)</f>
        <v/>
      </c>
      <c r="E363" s="10" t="str">
        <f>IF(B363="","",SUMIFS('Journal entrées et sorties'!D$8:D$400,'Journal entrées et sorties'!C$8:C$400,C363))</f>
        <v/>
      </c>
      <c r="F363" s="10" t="str">
        <f>IF(C363="","",SUMIFS('Journal entrées et sorties'!E$8:E$500,'Journal entrées et sorties'!C$8:C$500,C363))</f>
        <v/>
      </c>
      <c r="G363" s="14" t="str">
        <f t="shared" si="6"/>
        <v/>
      </c>
    </row>
    <row r="364" spans="3:7" x14ac:dyDescent="0.25">
      <c r="C364" s="10" t="str">
        <f>IF('Base de donnée articles'!C364="","",'Base de donnée articles'!C364)</f>
        <v/>
      </c>
      <c r="E364" s="10" t="str">
        <f>IF(B364="","",SUMIFS('Journal entrées et sorties'!D$8:D$400,'Journal entrées et sorties'!C$8:C$400,C364))</f>
        <v/>
      </c>
      <c r="F364" s="10" t="str">
        <f>IF(C364="","",SUMIFS('Journal entrées et sorties'!E$8:E$500,'Journal entrées et sorties'!C$8:C$500,C364))</f>
        <v/>
      </c>
      <c r="G364" s="14" t="str">
        <f t="shared" si="6"/>
        <v/>
      </c>
    </row>
    <row r="365" spans="3:7" x14ac:dyDescent="0.25">
      <c r="C365" s="10" t="str">
        <f>IF('Base de donnée articles'!C365="","",'Base de donnée articles'!C365)</f>
        <v/>
      </c>
      <c r="E365" s="10" t="str">
        <f>IF(B365="","",SUMIFS('Journal entrées et sorties'!D$8:D$400,'Journal entrées et sorties'!C$8:C$400,C365))</f>
        <v/>
      </c>
      <c r="F365" s="10" t="str">
        <f>IF(C365="","",SUMIFS('Journal entrées et sorties'!E$8:E$500,'Journal entrées et sorties'!C$8:C$500,C365))</f>
        <v/>
      </c>
      <c r="G365" s="14" t="str">
        <f t="shared" si="6"/>
        <v/>
      </c>
    </row>
    <row r="366" spans="3:7" x14ac:dyDescent="0.25">
      <c r="C366" s="10" t="str">
        <f>IF('Base de donnée articles'!C366="","",'Base de donnée articles'!C366)</f>
        <v/>
      </c>
      <c r="E366" s="10" t="str">
        <f>IF(B366="","",SUMIFS('Journal entrées et sorties'!D$8:D$400,'Journal entrées et sorties'!C$8:C$400,C366))</f>
        <v/>
      </c>
      <c r="F366" s="10" t="str">
        <f>IF(C366="","",SUMIFS('Journal entrées et sorties'!E$8:E$500,'Journal entrées et sorties'!C$8:C$500,C366))</f>
        <v/>
      </c>
      <c r="G366" s="14" t="str">
        <f t="shared" si="6"/>
        <v/>
      </c>
    </row>
    <row r="367" spans="3:7" x14ac:dyDescent="0.25">
      <c r="C367" s="10" t="str">
        <f>IF('Base de donnée articles'!C367="","",'Base de donnée articles'!C367)</f>
        <v/>
      </c>
      <c r="E367" s="10" t="str">
        <f>IF(B367="","",SUMIFS('Journal entrées et sorties'!D$8:D$400,'Journal entrées et sorties'!C$8:C$400,C367))</f>
        <v/>
      </c>
      <c r="F367" s="10" t="str">
        <f>IF(C367="","",SUMIFS('Journal entrées et sorties'!E$8:E$500,'Journal entrées et sorties'!C$8:C$500,C367))</f>
        <v/>
      </c>
      <c r="G367" s="14" t="str">
        <f t="shared" si="6"/>
        <v/>
      </c>
    </row>
    <row r="368" spans="3:7" x14ac:dyDescent="0.25">
      <c r="C368" s="10" t="str">
        <f>IF('Base de donnée articles'!C368="","",'Base de donnée articles'!C368)</f>
        <v/>
      </c>
      <c r="E368" s="10" t="str">
        <f>IF(B368="","",SUMIFS('Journal entrées et sorties'!D$8:D$400,'Journal entrées et sorties'!C$8:C$400,C368))</f>
        <v/>
      </c>
      <c r="F368" s="10" t="str">
        <f>IF(C368="","",SUMIFS('Journal entrées et sorties'!E$8:E$500,'Journal entrées et sorties'!C$8:C$500,C368))</f>
        <v/>
      </c>
      <c r="G368" s="14" t="str">
        <f t="shared" si="6"/>
        <v/>
      </c>
    </row>
    <row r="369" spans="3:7" x14ac:dyDescent="0.25">
      <c r="C369" s="10" t="str">
        <f>IF('Base de donnée articles'!C369="","",'Base de donnée articles'!C369)</f>
        <v/>
      </c>
      <c r="E369" s="10" t="str">
        <f>IF(B369="","",SUMIFS('Journal entrées et sorties'!D$8:D$400,'Journal entrées et sorties'!C$8:C$400,C369))</f>
        <v/>
      </c>
      <c r="F369" s="10" t="str">
        <f>IF(C369="","",SUMIFS('Journal entrées et sorties'!E$8:E$500,'Journal entrées et sorties'!C$8:C$500,C369))</f>
        <v/>
      </c>
      <c r="G369" s="14" t="str">
        <f t="shared" si="6"/>
        <v/>
      </c>
    </row>
    <row r="370" spans="3:7" x14ac:dyDescent="0.25">
      <c r="C370" s="10" t="str">
        <f>IF('Base de donnée articles'!C370="","",'Base de donnée articles'!C370)</f>
        <v/>
      </c>
      <c r="E370" s="10" t="str">
        <f>IF(B370="","",SUMIFS('Journal entrées et sorties'!D$8:D$400,'Journal entrées et sorties'!C$8:C$400,C370))</f>
        <v/>
      </c>
      <c r="F370" s="10" t="str">
        <f>IF(C370="","",SUMIFS('Journal entrées et sorties'!E$8:E$500,'Journal entrées et sorties'!C$8:C$500,C370))</f>
        <v/>
      </c>
      <c r="G370" s="14" t="str">
        <f t="shared" si="6"/>
        <v/>
      </c>
    </row>
    <row r="371" spans="3:7" x14ac:dyDescent="0.25">
      <c r="C371" s="10" t="str">
        <f>IF('Base de donnée articles'!C371="","",'Base de donnée articles'!C371)</f>
        <v/>
      </c>
      <c r="E371" s="10" t="str">
        <f>IF(B371="","",SUMIFS('Journal entrées et sorties'!D$8:D$400,'Journal entrées et sorties'!C$8:C$400,C371))</f>
        <v/>
      </c>
      <c r="F371" s="10" t="str">
        <f>IF(C371="","",SUMIFS('Journal entrées et sorties'!E$8:E$500,'Journal entrées et sorties'!C$8:C$500,C371))</f>
        <v/>
      </c>
      <c r="G371" s="14" t="str">
        <f t="shared" si="6"/>
        <v/>
      </c>
    </row>
    <row r="372" spans="3:7" x14ac:dyDescent="0.25">
      <c r="C372" s="10" t="str">
        <f>IF('Base de donnée articles'!C372="","",'Base de donnée articles'!C372)</f>
        <v/>
      </c>
      <c r="E372" s="10" t="str">
        <f>IF(B372="","",SUMIFS('Journal entrées et sorties'!D$8:D$400,'Journal entrées et sorties'!C$8:C$400,C372))</f>
        <v/>
      </c>
      <c r="F372" s="10" t="str">
        <f>IF(C372="","",SUMIFS('Journal entrées et sorties'!E$8:E$500,'Journal entrées et sorties'!C$8:C$500,C372))</f>
        <v/>
      </c>
      <c r="G372" s="14" t="str">
        <f t="shared" si="6"/>
        <v/>
      </c>
    </row>
    <row r="373" spans="3:7" x14ac:dyDescent="0.25">
      <c r="C373" s="10" t="str">
        <f>IF('Base de donnée articles'!C373="","",'Base de donnée articles'!C373)</f>
        <v/>
      </c>
      <c r="E373" s="10" t="str">
        <f>IF(B373="","",SUMIFS('Journal entrées et sorties'!D$8:D$400,'Journal entrées et sorties'!C$8:C$400,C373))</f>
        <v/>
      </c>
      <c r="F373" s="10" t="str">
        <f>IF(C373="","",SUMIFS('Journal entrées et sorties'!E$8:E$500,'Journal entrées et sorties'!C$8:C$500,C373))</f>
        <v/>
      </c>
      <c r="G373" s="14" t="str">
        <f t="shared" si="6"/>
        <v/>
      </c>
    </row>
    <row r="374" spans="3:7" x14ac:dyDescent="0.25">
      <c r="C374" s="10" t="str">
        <f>IF('Base de donnée articles'!C374="","",'Base de donnée articles'!C374)</f>
        <v/>
      </c>
      <c r="E374" s="10" t="str">
        <f>IF(B374="","",SUMIFS('Journal entrées et sorties'!D$8:D$400,'Journal entrées et sorties'!C$8:C$400,C374))</f>
        <v/>
      </c>
      <c r="F374" s="10" t="str">
        <f>IF(C374="","",SUMIFS('Journal entrées et sorties'!E$8:E$500,'Journal entrées et sorties'!C$8:C$500,C374))</f>
        <v/>
      </c>
      <c r="G374" s="14" t="str">
        <f t="shared" si="6"/>
        <v/>
      </c>
    </row>
    <row r="375" spans="3:7" x14ac:dyDescent="0.25">
      <c r="C375" s="10" t="str">
        <f>IF('Base de donnée articles'!C375="","",'Base de donnée articles'!C375)</f>
        <v/>
      </c>
      <c r="E375" s="10" t="str">
        <f>IF(B375="","",SUMIFS('Journal entrées et sorties'!D$8:D$400,'Journal entrées et sorties'!C$8:C$400,C375))</f>
        <v/>
      </c>
      <c r="F375" s="10" t="str">
        <f>IF(C375="","",SUMIFS('Journal entrées et sorties'!E$8:E$500,'Journal entrées et sorties'!C$8:C$500,C375))</f>
        <v/>
      </c>
      <c r="G375" s="14" t="str">
        <f t="shared" si="6"/>
        <v/>
      </c>
    </row>
    <row r="376" spans="3:7" x14ac:dyDescent="0.25">
      <c r="C376" s="10" t="str">
        <f>IF('Base de donnée articles'!C376="","",'Base de donnée articles'!C376)</f>
        <v/>
      </c>
      <c r="E376" s="10" t="str">
        <f>IF(B376="","",SUMIFS('Journal entrées et sorties'!D$8:D$400,'Journal entrées et sorties'!C$8:C$400,C376))</f>
        <v/>
      </c>
      <c r="F376" s="10" t="str">
        <f>IF(C376="","",SUMIFS('Journal entrées et sorties'!E$8:E$500,'Journal entrées et sorties'!C$8:C$500,C376))</f>
        <v/>
      </c>
      <c r="G376" s="14" t="str">
        <f t="shared" si="6"/>
        <v/>
      </c>
    </row>
    <row r="377" spans="3:7" x14ac:dyDescent="0.25">
      <c r="C377" s="10" t="str">
        <f>IF('Base de donnée articles'!C377="","",'Base de donnée articles'!C377)</f>
        <v/>
      </c>
      <c r="E377" s="10" t="str">
        <f>IF(B377="","",SUMIFS('Journal entrées et sorties'!D$8:D$400,'Journal entrées et sorties'!C$8:C$400,C377))</f>
        <v/>
      </c>
      <c r="F377" s="10" t="str">
        <f>IF(C377="","",SUMIFS('Journal entrées et sorties'!E$8:E$500,'Journal entrées et sorties'!C$8:C$500,C377))</f>
        <v/>
      </c>
      <c r="G377" s="14" t="str">
        <f t="shared" si="6"/>
        <v/>
      </c>
    </row>
    <row r="378" spans="3:7" x14ac:dyDescent="0.25">
      <c r="C378" s="10" t="str">
        <f>IF('Base de donnée articles'!C378="","",'Base de donnée articles'!C378)</f>
        <v/>
      </c>
      <c r="E378" s="10" t="str">
        <f>IF(B378="","",SUMIFS('Journal entrées et sorties'!D$8:D$400,'Journal entrées et sorties'!C$8:C$400,C378))</f>
        <v/>
      </c>
      <c r="F378" s="10" t="str">
        <f>IF(C378="","",SUMIFS('Journal entrées et sorties'!E$8:E$500,'Journal entrées et sorties'!C$8:C$500,C378))</f>
        <v/>
      </c>
      <c r="G378" s="14" t="str">
        <f t="shared" si="6"/>
        <v/>
      </c>
    </row>
    <row r="379" spans="3:7" x14ac:dyDescent="0.25">
      <c r="C379" s="10" t="str">
        <f>IF('Base de donnée articles'!C379="","",'Base de donnée articles'!C379)</f>
        <v/>
      </c>
      <c r="E379" s="10" t="str">
        <f>IF(B379="","",SUMIFS('Journal entrées et sorties'!D$8:D$400,'Journal entrées et sorties'!C$8:C$400,C379))</f>
        <v/>
      </c>
      <c r="F379" s="10" t="str">
        <f>IF(C379="","",SUMIFS('Journal entrées et sorties'!E$8:E$500,'Journal entrées et sorties'!C$8:C$500,C379))</f>
        <v/>
      </c>
      <c r="G379" s="14" t="str">
        <f t="shared" si="6"/>
        <v/>
      </c>
    </row>
    <row r="380" spans="3:7" x14ac:dyDescent="0.25">
      <c r="C380" s="10" t="str">
        <f>IF('Base de donnée articles'!C380="","",'Base de donnée articles'!C380)</f>
        <v/>
      </c>
      <c r="E380" s="10" t="str">
        <f>IF(B380="","",SUMIFS('Journal entrées et sorties'!D$8:D$400,'Journal entrées et sorties'!C$8:C$400,C380))</f>
        <v/>
      </c>
      <c r="F380" s="10" t="str">
        <f>IF(C380="","",SUMIFS('Journal entrées et sorties'!E$8:E$500,'Journal entrées et sorties'!C$8:C$500,C380))</f>
        <v/>
      </c>
      <c r="G380" s="14" t="str">
        <f t="shared" si="6"/>
        <v/>
      </c>
    </row>
    <row r="381" spans="3:7" x14ac:dyDescent="0.25">
      <c r="C381" s="10" t="str">
        <f>IF('Base de donnée articles'!C381="","",'Base de donnée articles'!C381)</f>
        <v/>
      </c>
      <c r="E381" s="10" t="str">
        <f>IF(B381="","",SUMIFS('Journal entrées et sorties'!D$8:D$400,'Journal entrées et sorties'!C$8:C$400,C381))</f>
        <v/>
      </c>
      <c r="F381" s="10" t="str">
        <f>IF(C381="","",SUMIFS('Journal entrées et sorties'!E$8:E$500,'Journal entrées et sorties'!C$8:C$500,C381))</f>
        <v/>
      </c>
      <c r="G381" s="14" t="str">
        <f t="shared" si="6"/>
        <v/>
      </c>
    </row>
    <row r="382" spans="3:7" x14ac:dyDescent="0.25">
      <c r="C382" s="10" t="str">
        <f>IF('Base de donnée articles'!C382="","",'Base de donnée articles'!C382)</f>
        <v/>
      </c>
      <c r="E382" s="10" t="str">
        <f>IF(B382="","",SUMIFS('Journal entrées et sorties'!D$8:D$400,'Journal entrées et sorties'!C$8:C$400,C382))</f>
        <v/>
      </c>
      <c r="F382" s="10" t="str">
        <f>IF(C382="","",SUMIFS('Journal entrées et sorties'!E$8:E$500,'Journal entrées et sorties'!C$8:C$500,C382))</f>
        <v/>
      </c>
      <c r="G382" s="14" t="str">
        <f t="shared" si="6"/>
        <v/>
      </c>
    </row>
    <row r="383" spans="3:7" x14ac:dyDescent="0.25">
      <c r="C383" s="10" t="str">
        <f>IF('Base de donnée articles'!C383="","",'Base de donnée articles'!C383)</f>
        <v/>
      </c>
      <c r="E383" s="10" t="str">
        <f>IF(B383="","",SUMIFS('Journal entrées et sorties'!D$8:D$400,'Journal entrées et sorties'!C$8:C$400,C383))</f>
        <v/>
      </c>
      <c r="F383" s="10" t="str">
        <f>IF(C383="","",SUMIFS('Journal entrées et sorties'!E$8:E$500,'Journal entrées et sorties'!C$8:C$500,C383))</f>
        <v/>
      </c>
      <c r="G383" s="14" t="str">
        <f t="shared" si="6"/>
        <v/>
      </c>
    </row>
    <row r="384" spans="3:7" x14ac:dyDescent="0.25">
      <c r="C384" s="10" t="str">
        <f>IF('Base de donnée articles'!C384="","",'Base de donnée articles'!C384)</f>
        <v/>
      </c>
      <c r="E384" s="10" t="str">
        <f>IF(B384="","",SUMIFS('Journal entrées et sorties'!D$8:D$400,'Journal entrées et sorties'!C$8:C$400,C384))</f>
        <v/>
      </c>
      <c r="F384" s="10" t="str">
        <f>IF(C384="","",SUMIFS('Journal entrées et sorties'!E$8:E$500,'Journal entrées et sorties'!C$8:C$500,C384))</f>
        <v/>
      </c>
      <c r="G384" s="14" t="str">
        <f t="shared" si="6"/>
        <v/>
      </c>
    </row>
    <row r="385" spans="3:7" x14ac:dyDescent="0.25">
      <c r="C385" s="10" t="str">
        <f>IF('Base de donnée articles'!C385="","",'Base de donnée articles'!C385)</f>
        <v/>
      </c>
      <c r="E385" s="10" t="str">
        <f>IF(B385="","",SUMIFS('Journal entrées et sorties'!D$8:D$400,'Journal entrées et sorties'!C$8:C$400,C385))</f>
        <v/>
      </c>
      <c r="F385" s="10" t="str">
        <f>IF(C385="","",SUMIFS('Journal entrées et sorties'!E$8:E$500,'Journal entrées et sorties'!C$8:C$500,C385))</f>
        <v/>
      </c>
      <c r="G385" s="14" t="str">
        <f t="shared" si="6"/>
        <v/>
      </c>
    </row>
    <row r="386" spans="3:7" x14ac:dyDescent="0.25">
      <c r="C386" s="10" t="str">
        <f>IF('Base de donnée articles'!C386="","",'Base de donnée articles'!C386)</f>
        <v/>
      </c>
      <c r="E386" s="10" t="str">
        <f>IF(B386="","",SUMIFS('Journal entrées et sorties'!D$8:D$400,'Journal entrées et sorties'!C$8:C$400,C386))</f>
        <v/>
      </c>
      <c r="F386" s="10" t="str">
        <f>IF(C386="","",SUMIFS('Journal entrées et sorties'!E$8:E$500,'Journal entrées et sorties'!C$8:C$500,C386))</f>
        <v/>
      </c>
      <c r="G386" s="14" t="str">
        <f t="shared" si="6"/>
        <v/>
      </c>
    </row>
    <row r="387" spans="3:7" x14ac:dyDescent="0.25">
      <c r="C387" s="10" t="str">
        <f>IF('Base de donnée articles'!C387="","",'Base de donnée articles'!C387)</f>
        <v/>
      </c>
      <c r="E387" s="10" t="str">
        <f>IF(B387="","",SUMIFS('Journal entrées et sorties'!D$8:D$400,'Journal entrées et sorties'!C$8:C$400,C387))</f>
        <v/>
      </c>
      <c r="F387" s="10" t="str">
        <f>IF(C387="","",SUMIFS('Journal entrées et sorties'!E$8:E$500,'Journal entrées et sorties'!C$8:C$500,C387))</f>
        <v/>
      </c>
      <c r="G387" s="14" t="str">
        <f t="shared" si="6"/>
        <v/>
      </c>
    </row>
    <row r="388" spans="3:7" x14ac:dyDescent="0.25">
      <c r="C388" s="10" t="str">
        <f>IF('Base de donnée articles'!C388="","",'Base de donnée articles'!C388)</f>
        <v/>
      </c>
      <c r="E388" s="10" t="str">
        <f>IF(B388="","",SUMIFS('Journal entrées et sorties'!D$8:D$400,'Journal entrées et sorties'!C$8:C$400,C388))</f>
        <v/>
      </c>
      <c r="F388" s="10" t="str">
        <f>IF(C388="","",SUMIFS('Journal entrées et sorties'!E$8:E$500,'Journal entrées et sorties'!C$8:C$500,C388))</f>
        <v/>
      </c>
      <c r="G388" s="14" t="str">
        <f t="shared" si="6"/>
        <v/>
      </c>
    </row>
    <row r="389" spans="3:7" x14ac:dyDescent="0.25">
      <c r="C389" s="10" t="str">
        <f>IF('Base de donnée articles'!C389="","",'Base de donnée articles'!C389)</f>
        <v/>
      </c>
      <c r="E389" s="10" t="str">
        <f>IF(B389="","",SUMIFS('Journal entrées et sorties'!D$8:D$400,'Journal entrées et sorties'!C$8:C$400,C389))</f>
        <v/>
      </c>
      <c r="F389" s="10" t="str">
        <f>IF(C389="","",SUMIFS('Journal entrées et sorties'!E$8:E$500,'Journal entrées et sorties'!C$8:C$500,C389))</f>
        <v/>
      </c>
      <c r="G389" s="14" t="str">
        <f t="shared" si="6"/>
        <v/>
      </c>
    </row>
    <row r="390" spans="3:7" x14ac:dyDescent="0.25">
      <c r="C390" s="10" t="str">
        <f>IF('Base de donnée articles'!C390="","",'Base de donnée articles'!C390)</f>
        <v/>
      </c>
      <c r="E390" s="10" t="str">
        <f>IF(B390="","",SUMIFS('Journal entrées et sorties'!D$8:D$400,'Journal entrées et sorties'!C$8:C$400,C390))</f>
        <v/>
      </c>
      <c r="F390" s="10" t="str">
        <f>IF(C390="","",SUMIFS('Journal entrées et sorties'!E$8:E$500,'Journal entrées et sorties'!C$8:C$500,C390))</f>
        <v/>
      </c>
      <c r="G390" s="14" t="str">
        <f t="shared" si="6"/>
        <v/>
      </c>
    </row>
    <row r="391" spans="3:7" x14ac:dyDescent="0.25">
      <c r="C391" s="10" t="str">
        <f>IF('Base de donnée articles'!C391="","",'Base de donnée articles'!C391)</f>
        <v/>
      </c>
      <c r="E391" s="10" t="str">
        <f>IF(B391="","",SUMIFS('Journal entrées et sorties'!D$8:D$400,'Journal entrées et sorties'!C$8:C$400,C391))</f>
        <v/>
      </c>
      <c r="F391" s="10" t="str">
        <f>IF(C391="","",SUMIFS('Journal entrées et sorties'!E$8:E$500,'Journal entrées et sorties'!C$8:C$500,C391))</f>
        <v/>
      </c>
      <c r="G391" s="14" t="str">
        <f t="shared" si="6"/>
        <v/>
      </c>
    </row>
    <row r="392" spans="3:7" x14ac:dyDescent="0.25">
      <c r="C392" s="10" t="str">
        <f>IF('Base de donnée articles'!C392="","",'Base de donnée articles'!C392)</f>
        <v/>
      </c>
      <c r="E392" s="10" t="str">
        <f>IF(B392="","",SUMIFS('Journal entrées et sorties'!D$8:D$400,'Journal entrées et sorties'!C$8:C$400,C392))</f>
        <v/>
      </c>
      <c r="F392" s="10" t="str">
        <f>IF(C392="","",SUMIFS('Journal entrées et sorties'!E$8:E$500,'Journal entrées et sorties'!C$8:C$500,C392))</f>
        <v/>
      </c>
      <c r="G392" s="14" t="str">
        <f t="shared" si="6"/>
        <v/>
      </c>
    </row>
    <row r="393" spans="3:7" x14ac:dyDescent="0.25">
      <c r="C393" s="10" t="str">
        <f>IF('Base de donnée articles'!C393="","",'Base de donnée articles'!C393)</f>
        <v/>
      </c>
      <c r="E393" s="10" t="str">
        <f>IF(B393="","",SUMIFS('Journal entrées et sorties'!D$8:D$400,'Journal entrées et sorties'!C$8:C$400,C393))</f>
        <v/>
      </c>
      <c r="F393" s="10" t="str">
        <f>IF(C393="","",SUMIFS('Journal entrées et sorties'!E$8:E$500,'Journal entrées et sorties'!C$8:C$500,C393))</f>
        <v/>
      </c>
      <c r="G393" s="14" t="str">
        <f t="shared" si="6"/>
        <v/>
      </c>
    </row>
    <row r="394" spans="3:7" x14ac:dyDescent="0.25">
      <c r="C394" s="10" t="str">
        <f>IF('Base de donnée articles'!C394="","",'Base de donnée articles'!C394)</f>
        <v/>
      </c>
      <c r="E394" s="10" t="str">
        <f>IF(B394="","",SUMIFS('Journal entrées et sorties'!D$8:D$400,'Journal entrées et sorties'!C$8:C$400,C394))</f>
        <v/>
      </c>
      <c r="F394" s="10" t="str">
        <f>IF(C394="","",SUMIFS('Journal entrées et sorties'!E$8:E$500,'Journal entrées et sorties'!C$8:C$500,C394))</f>
        <v/>
      </c>
      <c r="G394" s="14" t="str">
        <f t="shared" si="6"/>
        <v/>
      </c>
    </row>
    <row r="395" spans="3:7" x14ac:dyDescent="0.25">
      <c r="C395" s="10" t="str">
        <f>IF('Base de donnée articles'!C395="","",'Base de donnée articles'!C395)</f>
        <v/>
      </c>
      <c r="E395" s="10" t="str">
        <f>IF(B395="","",SUMIFS('Journal entrées et sorties'!D$8:D$400,'Journal entrées et sorties'!C$8:C$400,C395))</f>
        <v/>
      </c>
      <c r="F395" s="10" t="str">
        <f>IF(C395="","",SUMIFS('Journal entrées et sorties'!E$8:E$500,'Journal entrées et sorties'!C$8:C$500,C395))</f>
        <v/>
      </c>
      <c r="G395" s="14" t="str">
        <f t="shared" si="6"/>
        <v/>
      </c>
    </row>
    <row r="396" spans="3:7" x14ac:dyDescent="0.25">
      <c r="C396" s="10" t="str">
        <f>IF('Base de donnée articles'!C396="","",'Base de donnée articles'!C396)</f>
        <v/>
      </c>
      <c r="E396" s="10" t="str">
        <f>IF(B396="","",SUMIFS('Journal entrées et sorties'!D$8:D$400,'Journal entrées et sorties'!C$8:C$400,C396))</f>
        <v/>
      </c>
      <c r="F396" s="10" t="str">
        <f>IF(C396="","",SUMIFS('Journal entrées et sorties'!E$8:E$500,'Journal entrées et sorties'!C$8:C$500,C396))</f>
        <v/>
      </c>
      <c r="G396" s="14" t="str">
        <f t="shared" si="6"/>
        <v/>
      </c>
    </row>
    <row r="397" spans="3:7" x14ac:dyDescent="0.25">
      <c r="C397" s="10" t="str">
        <f>IF('Base de donnée articles'!C397="","",'Base de donnée articles'!C397)</f>
        <v/>
      </c>
      <c r="E397" s="10" t="str">
        <f>IF(B397="","",SUMIFS('Journal entrées et sorties'!D$8:D$400,'Journal entrées et sorties'!C$8:C$400,C397))</f>
        <v/>
      </c>
      <c r="F397" s="10" t="str">
        <f>IF(C397="","",SUMIFS('Journal entrées et sorties'!E$8:E$500,'Journal entrées et sorties'!C$8:C$500,C397))</f>
        <v/>
      </c>
      <c r="G397" s="14" t="str">
        <f t="shared" si="6"/>
        <v/>
      </c>
    </row>
    <row r="398" spans="3:7" x14ac:dyDescent="0.25">
      <c r="C398" s="10" t="str">
        <f>IF('Base de donnée articles'!C398="","",'Base de donnée articles'!C398)</f>
        <v/>
      </c>
      <c r="E398" s="10" t="str">
        <f>IF(B398="","",SUMIFS('Journal entrées et sorties'!D$8:D$400,'Journal entrées et sorties'!C$8:C$400,C398))</f>
        <v/>
      </c>
      <c r="F398" s="10" t="str">
        <f>IF(C398="","",SUMIFS('Journal entrées et sorties'!E$8:E$500,'Journal entrées et sorties'!C$8:C$500,C398))</f>
        <v/>
      </c>
      <c r="G398" s="14" t="str">
        <f t="shared" si="6"/>
        <v/>
      </c>
    </row>
    <row r="399" spans="3:7" x14ac:dyDescent="0.25">
      <c r="C399" s="10" t="str">
        <f>IF('Base de donnée articles'!C399="","",'Base de donnée articles'!C399)</f>
        <v/>
      </c>
      <c r="E399" s="10" t="str">
        <f>IF(B399="","",SUMIFS('Journal entrées et sorties'!D$8:D$400,'Journal entrées et sorties'!C$8:C$400,C399))</f>
        <v/>
      </c>
      <c r="F399" s="10" t="str">
        <f>IF(C399="","",SUMIFS('Journal entrées et sorties'!E$8:E$500,'Journal entrées et sorties'!C$8:C$500,C399))</f>
        <v/>
      </c>
      <c r="G399" s="14" t="str">
        <f t="shared" ref="G399:G461" si="7">IF(C399="","",D399+E399-F399)</f>
        <v/>
      </c>
    </row>
    <row r="400" spans="3:7" x14ac:dyDescent="0.25">
      <c r="C400" s="10" t="str">
        <f>IF('Base de donnée articles'!C400="","",'Base de donnée articles'!C400)</f>
        <v/>
      </c>
      <c r="E400" s="10" t="str">
        <f>IF(B400="","",SUMIFS('Journal entrées et sorties'!D$8:D$400,'Journal entrées et sorties'!C$8:C$400,C400))</f>
        <v/>
      </c>
      <c r="F400" s="10" t="str">
        <f>IF(C400="","",SUMIFS('Journal entrées et sorties'!E$8:E$500,'Journal entrées et sorties'!C$8:C$500,C400))</f>
        <v/>
      </c>
      <c r="G400" s="14" t="str">
        <f t="shared" si="7"/>
        <v/>
      </c>
    </row>
    <row r="401" spans="3:7" x14ac:dyDescent="0.25">
      <c r="C401" s="10" t="str">
        <f>IF('Base de donnée articles'!C401="","",'Base de donnée articles'!C401)</f>
        <v/>
      </c>
      <c r="E401" s="10" t="str">
        <f>IF(B401="","",SUMIFS('Journal entrées et sorties'!D$8:D$400,'Journal entrées et sorties'!C$8:C$400,C401))</f>
        <v/>
      </c>
      <c r="F401" s="10" t="str">
        <f>IF(C401="","",SUMIFS('Journal entrées et sorties'!E$8:E$500,'Journal entrées et sorties'!C$8:C$500,C401))</f>
        <v/>
      </c>
      <c r="G401" s="14" t="str">
        <f t="shared" si="7"/>
        <v/>
      </c>
    </row>
    <row r="402" spans="3:7" x14ac:dyDescent="0.25">
      <c r="C402" s="10" t="str">
        <f>IF('Base de donnée articles'!C402="","",'Base de donnée articles'!C402)</f>
        <v/>
      </c>
      <c r="E402" s="10" t="str">
        <f>IF(B402="","",SUMIFS('Journal entrées et sorties'!D$8:D$400,'Journal entrées et sorties'!C$8:C$400,C402))</f>
        <v/>
      </c>
      <c r="F402" s="10" t="str">
        <f>IF(C402="","",SUMIFS('Journal entrées et sorties'!E$8:E$500,'Journal entrées et sorties'!C$8:C$500,C402))</f>
        <v/>
      </c>
      <c r="G402" s="14" t="str">
        <f t="shared" si="7"/>
        <v/>
      </c>
    </row>
    <row r="403" spans="3:7" x14ac:dyDescent="0.25">
      <c r="C403" s="10" t="str">
        <f>IF('Base de donnée articles'!C403="","",'Base de donnée articles'!C403)</f>
        <v/>
      </c>
      <c r="E403" s="10" t="str">
        <f>IF(B403="","",SUMIFS('Journal entrées et sorties'!D$8:D$400,'Journal entrées et sorties'!C$8:C$400,C403))</f>
        <v/>
      </c>
      <c r="F403" s="10" t="str">
        <f>IF(C403="","",SUMIFS('Journal entrées et sorties'!E$8:E$500,'Journal entrées et sorties'!C$8:C$500,C403))</f>
        <v/>
      </c>
      <c r="G403" s="14" t="str">
        <f t="shared" si="7"/>
        <v/>
      </c>
    </row>
    <row r="404" spans="3:7" x14ac:dyDescent="0.25">
      <c r="C404" s="10" t="str">
        <f>IF('Base de donnée articles'!C404="","",'Base de donnée articles'!C404)</f>
        <v/>
      </c>
      <c r="E404" s="10" t="str">
        <f>IF(B404="","",SUMIFS('Journal entrées et sorties'!D$8:D$400,'Journal entrées et sorties'!C$8:C$400,C404))</f>
        <v/>
      </c>
      <c r="F404" s="10" t="str">
        <f>IF(C404="","",SUMIFS('Journal entrées et sorties'!E$8:E$500,'Journal entrées et sorties'!C$8:C$500,C404))</f>
        <v/>
      </c>
      <c r="G404" s="14" t="str">
        <f t="shared" si="7"/>
        <v/>
      </c>
    </row>
    <row r="405" spans="3:7" x14ac:dyDescent="0.25">
      <c r="C405" s="10" t="str">
        <f>IF('Base de donnée articles'!C405="","",'Base de donnée articles'!C405)</f>
        <v/>
      </c>
      <c r="E405" s="10" t="str">
        <f>IF(B405="","",SUMIFS('Journal entrées et sorties'!D$8:D$400,'Journal entrées et sorties'!C$8:C$400,C405))</f>
        <v/>
      </c>
      <c r="F405" s="10" t="str">
        <f>IF(C405="","",SUMIFS('Journal entrées et sorties'!E$8:E$500,'Journal entrées et sorties'!C$8:C$500,C405))</f>
        <v/>
      </c>
      <c r="G405" s="14" t="str">
        <f t="shared" si="7"/>
        <v/>
      </c>
    </row>
    <row r="406" spans="3:7" x14ac:dyDescent="0.25">
      <c r="C406" s="10" t="str">
        <f>IF('Base de donnée articles'!C406="","",'Base de donnée articles'!C406)</f>
        <v/>
      </c>
      <c r="E406" s="10" t="str">
        <f>IF(B406="","",SUMIFS('Journal entrées et sorties'!D$8:D$400,'Journal entrées et sorties'!C$8:C$400,C406))</f>
        <v/>
      </c>
      <c r="F406" s="10" t="str">
        <f>IF(C406="","",SUMIFS('Journal entrées et sorties'!E$8:E$500,'Journal entrées et sorties'!C$8:C$500,C406))</f>
        <v/>
      </c>
      <c r="G406" s="14" t="str">
        <f t="shared" si="7"/>
        <v/>
      </c>
    </row>
    <row r="407" spans="3:7" x14ac:dyDescent="0.25">
      <c r="C407" s="10" t="str">
        <f>IF('Base de donnée articles'!C407="","",'Base de donnée articles'!C407)</f>
        <v/>
      </c>
      <c r="E407" s="10" t="str">
        <f>IF(B407="","",SUMIFS('Journal entrées et sorties'!D$8:D$400,'Journal entrées et sorties'!C$8:C$400,C407))</f>
        <v/>
      </c>
      <c r="F407" s="10" t="str">
        <f>IF(C407="","",SUMIFS('Journal entrées et sorties'!E$8:E$500,'Journal entrées et sorties'!C$8:C$500,C407))</f>
        <v/>
      </c>
      <c r="G407" s="14" t="str">
        <f t="shared" si="7"/>
        <v/>
      </c>
    </row>
    <row r="408" spans="3:7" x14ac:dyDescent="0.25">
      <c r="C408" s="10" t="str">
        <f>IF('Base de donnée articles'!C408="","",'Base de donnée articles'!C408)</f>
        <v/>
      </c>
      <c r="E408" s="10" t="str">
        <f>IF(B408="","",SUMIFS('Journal entrées et sorties'!D$8:D$400,'Journal entrées et sorties'!C$8:C$400,C408))</f>
        <v/>
      </c>
      <c r="F408" s="10" t="str">
        <f>IF(C408="","",SUMIFS('Journal entrées et sorties'!E$8:E$500,'Journal entrées et sorties'!C$8:C$500,C408))</f>
        <v/>
      </c>
      <c r="G408" s="14" t="str">
        <f t="shared" si="7"/>
        <v/>
      </c>
    </row>
    <row r="409" spans="3:7" x14ac:dyDescent="0.25">
      <c r="C409" s="10" t="str">
        <f>IF('Base de donnée articles'!C409="","",'Base de donnée articles'!C409)</f>
        <v/>
      </c>
      <c r="E409" s="10" t="str">
        <f>IF(B409="","",SUMIFS('Journal entrées et sorties'!D$8:D$400,'Journal entrées et sorties'!C$8:C$400,C409))</f>
        <v/>
      </c>
      <c r="F409" s="10" t="str">
        <f>IF(C409="","",SUMIFS('Journal entrées et sorties'!E$8:E$500,'Journal entrées et sorties'!C$8:C$500,C409))</f>
        <v/>
      </c>
      <c r="G409" s="14" t="str">
        <f t="shared" si="7"/>
        <v/>
      </c>
    </row>
    <row r="410" spans="3:7" x14ac:dyDescent="0.25">
      <c r="C410" s="10" t="str">
        <f>IF('Base de donnée articles'!C410="","",'Base de donnée articles'!C410)</f>
        <v/>
      </c>
      <c r="E410" s="10" t="str">
        <f>IF(B410="","",SUMIFS('Journal entrées et sorties'!D$8:D$400,'Journal entrées et sorties'!C$8:C$400,C410))</f>
        <v/>
      </c>
      <c r="F410" s="10" t="str">
        <f>IF(C410="","",SUMIFS('Journal entrées et sorties'!E$8:E$500,'Journal entrées et sorties'!C$8:C$500,C410))</f>
        <v/>
      </c>
      <c r="G410" s="14" t="str">
        <f t="shared" si="7"/>
        <v/>
      </c>
    </row>
    <row r="411" spans="3:7" x14ac:dyDescent="0.25">
      <c r="C411" s="10" t="str">
        <f>IF('Base de donnée articles'!C411="","",'Base de donnée articles'!C411)</f>
        <v/>
      </c>
      <c r="E411" s="10" t="str">
        <f>IF(B411="","",SUMIFS('Journal entrées et sorties'!D$8:D$400,'Journal entrées et sorties'!C$8:C$400,C411))</f>
        <v/>
      </c>
      <c r="F411" s="10" t="str">
        <f>IF(C411="","",SUMIFS('Journal entrées et sorties'!E$8:E$500,'Journal entrées et sorties'!C$8:C$500,C411))</f>
        <v/>
      </c>
      <c r="G411" s="14" t="str">
        <f t="shared" si="7"/>
        <v/>
      </c>
    </row>
    <row r="412" spans="3:7" x14ac:dyDescent="0.25">
      <c r="C412" s="10" t="str">
        <f>IF('Base de donnée articles'!C412="","",'Base de donnée articles'!C412)</f>
        <v/>
      </c>
      <c r="E412" s="10" t="str">
        <f>IF(B412="","",SUMIFS('Journal entrées et sorties'!D$8:D$400,'Journal entrées et sorties'!C$8:C$400,C412))</f>
        <v/>
      </c>
      <c r="F412" s="10" t="str">
        <f>IF(C412="","",SUMIFS('Journal entrées et sorties'!E$8:E$500,'Journal entrées et sorties'!C$8:C$500,C412))</f>
        <v/>
      </c>
      <c r="G412" s="14" t="str">
        <f t="shared" si="7"/>
        <v/>
      </c>
    </row>
    <row r="413" spans="3:7" x14ac:dyDescent="0.25">
      <c r="C413" s="10" t="str">
        <f>IF('Base de donnée articles'!C413="","",'Base de donnée articles'!C413)</f>
        <v/>
      </c>
      <c r="E413" s="10" t="str">
        <f>IF(B413="","",SUMIFS('Journal entrées et sorties'!D$8:D$400,'Journal entrées et sorties'!C$8:C$400,C413))</f>
        <v/>
      </c>
      <c r="F413" s="10" t="str">
        <f>IF(C413="","",SUMIFS('Journal entrées et sorties'!E$8:E$500,'Journal entrées et sorties'!C$8:C$500,C413))</f>
        <v/>
      </c>
      <c r="G413" s="14" t="str">
        <f t="shared" si="7"/>
        <v/>
      </c>
    </row>
    <row r="414" spans="3:7" x14ac:dyDescent="0.25">
      <c r="C414" s="10" t="str">
        <f>IF('Base de donnée articles'!C414="","",'Base de donnée articles'!C414)</f>
        <v/>
      </c>
      <c r="E414" s="10" t="str">
        <f>IF(B414="","",SUMIFS('Journal entrées et sorties'!D$8:D$400,'Journal entrées et sorties'!C$8:C$400,C414))</f>
        <v/>
      </c>
      <c r="F414" s="10" t="str">
        <f>IF(C414="","",SUMIFS('Journal entrées et sorties'!E$8:E$500,'Journal entrées et sorties'!C$8:C$500,C414))</f>
        <v/>
      </c>
      <c r="G414" s="14" t="str">
        <f t="shared" si="7"/>
        <v/>
      </c>
    </row>
    <row r="415" spans="3:7" x14ac:dyDescent="0.25">
      <c r="C415" s="10" t="str">
        <f>IF('Base de donnée articles'!C415="","",'Base de donnée articles'!C415)</f>
        <v/>
      </c>
      <c r="E415" s="10" t="str">
        <f>IF(B415="","",SUMIFS('Journal entrées et sorties'!D$8:D$400,'Journal entrées et sorties'!C$8:C$400,C415))</f>
        <v/>
      </c>
      <c r="F415" s="10" t="str">
        <f>IF(C415="","",SUMIFS('Journal entrées et sorties'!E$8:E$500,'Journal entrées et sorties'!C$8:C$500,C415))</f>
        <v/>
      </c>
      <c r="G415" s="14" t="str">
        <f t="shared" si="7"/>
        <v/>
      </c>
    </row>
    <row r="416" spans="3:7" x14ac:dyDescent="0.25">
      <c r="C416" s="10" t="str">
        <f>IF('Base de donnée articles'!C416="","",'Base de donnée articles'!C416)</f>
        <v/>
      </c>
      <c r="E416" s="10" t="str">
        <f>IF(B416="","",SUMIFS('Journal entrées et sorties'!D$8:D$400,'Journal entrées et sorties'!C$8:C$400,C416))</f>
        <v/>
      </c>
      <c r="F416" s="10" t="str">
        <f>IF(C416="","",SUMIFS('Journal entrées et sorties'!E$8:E$500,'Journal entrées et sorties'!C$8:C$500,C416))</f>
        <v/>
      </c>
      <c r="G416" s="14" t="str">
        <f t="shared" si="7"/>
        <v/>
      </c>
    </row>
    <row r="417" spans="3:7" x14ac:dyDescent="0.25">
      <c r="C417" s="10" t="str">
        <f>IF('Base de donnée articles'!C417="","",'Base de donnée articles'!C417)</f>
        <v/>
      </c>
      <c r="E417" s="10" t="str">
        <f>IF(B417="","",SUMIFS('Journal entrées et sorties'!D$8:D$400,'Journal entrées et sorties'!C$8:C$400,C417))</f>
        <v/>
      </c>
      <c r="F417" s="10" t="str">
        <f>IF(C417="","",SUMIFS('Journal entrées et sorties'!E$8:E$500,'Journal entrées et sorties'!C$8:C$500,C417))</f>
        <v/>
      </c>
      <c r="G417" s="14" t="str">
        <f t="shared" si="7"/>
        <v/>
      </c>
    </row>
    <row r="418" spans="3:7" x14ac:dyDescent="0.25">
      <c r="C418" s="10" t="str">
        <f>IF('Base de donnée articles'!C418="","",'Base de donnée articles'!C418)</f>
        <v/>
      </c>
      <c r="E418" s="10" t="str">
        <f>IF(B418="","",SUMIFS('Journal entrées et sorties'!D$8:D$400,'Journal entrées et sorties'!C$8:C$400,C418))</f>
        <v/>
      </c>
      <c r="F418" s="10" t="str">
        <f>IF(C418="","",SUMIFS('Journal entrées et sorties'!E$8:E$500,'Journal entrées et sorties'!C$8:C$500,C418))</f>
        <v/>
      </c>
      <c r="G418" s="14" t="str">
        <f t="shared" si="7"/>
        <v/>
      </c>
    </row>
    <row r="419" spans="3:7" x14ac:dyDescent="0.25">
      <c r="C419" s="10" t="str">
        <f>IF('Base de donnée articles'!C419="","",'Base de donnée articles'!C419)</f>
        <v/>
      </c>
      <c r="E419" s="10" t="str">
        <f>IF(B419="","",SUMIFS('Journal entrées et sorties'!D$8:D$400,'Journal entrées et sorties'!C$8:C$400,C419))</f>
        <v/>
      </c>
      <c r="F419" s="10" t="str">
        <f>IF(C419="","",SUMIFS('Journal entrées et sorties'!E$8:E$500,'Journal entrées et sorties'!C$8:C$500,C419))</f>
        <v/>
      </c>
      <c r="G419" s="14" t="str">
        <f t="shared" si="7"/>
        <v/>
      </c>
    </row>
    <row r="420" spans="3:7" x14ac:dyDescent="0.25">
      <c r="C420" s="10" t="str">
        <f>IF('Base de donnée articles'!C420="","",'Base de donnée articles'!C420)</f>
        <v/>
      </c>
      <c r="E420" s="10" t="str">
        <f>IF(B420="","",SUMIFS('Journal entrées et sorties'!D$8:D$400,'Journal entrées et sorties'!C$8:C$400,C420))</f>
        <v/>
      </c>
      <c r="F420" s="10" t="str">
        <f>IF(C420="","",SUMIFS('Journal entrées et sorties'!E$8:E$500,'Journal entrées et sorties'!C$8:C$500,C420))</f>
        <v/>
      </c>
      <c r="G420" s="14" t="str">
        <f t="shared" si="7"/>
        <v/>
      </c>
    </row>
    <row r="421" spans="3:7" x14ac:dyDescent="0.25">
      <c r="C421" s="10" t="str">
        <f>IF('Base de donnée articles'!C421="","",'Base de donnée articles'!C421)</f>
        <v/>
      </c>
      <c r="E421" s="10" t="str">
        <f>IF(B421="","",SUMIFS('Journal entrées et sorties'!D$8:D$400,'Journal entrées et sorties'!C$8:C$400,C421))</f>
        <v/>
      </c>
      <c r="F421" s="10" t="str">
        <f>IF(C421="","",SUMIFS('Journal entrées et sorties'!E$8:E$500,'Journal entrées et sorties'!C$8:C$500,C421))</f>
        <v/>
      </c>
      <c r="G421" s="14" t="str">
        <f t="shared" si="7"/>
        <v/>
      </c>
    </row>
    <row r="422" spans="3:7" x14ac:dyDescent="0.25">
      <c r="C422" s="10" t="str">
        <f>IF('Base de donnée articles'!C422="","",'Base de donnée articles'!C422)</f>
        <v/>
      </c>
      <c r="E422" s="10" t="str">
        <f>IF(B422="","",SUMIFS('Journal entrées et sorties'!D$8:D$400,'Journal entrées et sorties'!C$8:C$400,C422))</f>
        <v/>
      </c>
      <c r="F422" s="10" t="str">
        <f>IF(C422="","",SUMIFS('Journal entrées et sorties'!E$8:E$500,'Journal entrées et sorties'!C$8:C$500,C422))</f>
        <v/>
      </c>
      <c r="G422" s="14" t="str">
        <f t="shared" si="7"/>
        <v/>
      </c>
    </row>
    <row r="423" spans="3:7" x14ac:dyDescent="0.25">
      <c r="C423" s="10" t="str">
        <f>IF('Base de donnée articles'!C423="","",'Base de donnée articles'!C423)</f>
        <v/>
      </c>
      <c r="E423" s="10" t="str">
        <f>IF(B423="","",SUMIFS('Journal entrées et sorties'!D$8:D$400,'Journal entrées et sorties'!C$8:C$400,C423))</f>
        <v/>
      </c>
      <c r="F423" s="10" t="str">
        <f>IF(C423="","",SUMIFS('Journal entrées et sorties'!E$8:E$500,'Journal entrées et sorties'!C$8:C$500,C423))</f>
        <v/>
      </c>
      <c r="G423" s="14" t="str">
        <f t="shared" si="7"/>
        <v/>
      </c>
    </row>
    <row r="424" spans="3:7" x14ac:dyDescent="0.25">
      <c r="C424" s="10" t="str">
        <f>IF('Base de donnée articles'!C424="","",'Base de donnée articles'!C424)</f>
        <v/>
      </c>
      <c r="E424" s="10" t="str">
        <f>IF(B424="","",SUMIFS('Journal entrées et sorties'!D$8:D$400,'Journal entrées et sorties'!C$8:C$400,C424))</f>
        <v/>
      </c>
      <c r="F424" s="10" t="str">
        <f>IF(C424="","",SUMIFS('Journal entrées et sorties'!E$8:E$500,'Journal entrées et sorties'!C$8:C$500,C424))</f>
        <v/>
      </c>
      <c r="G424" s="14" t="str">
        <f t="shared" si="7"/>
        <v/>
      </c>
    </row>
    <row r="425" spans="3:7" x14ac:dyDescent="0.25">
      <c r="C425" s="10" t="str">
        <f>IF('Base de donnée articles'!C425="","",'Base de donnée articles'!C425)</f>
        <v/>
      </c>
      <c r="E425" s="10" t="str">
        <f>IF(B425="","",SUMIFS('Journal entrées et sorties'!D$8:D$400,'Journal entrées et sorties'!C$8:C$400,C425))</f>
        <v/>
      </c>
      <c r="F425" s="10" t="str">
        <f>IF(C425="","",SUMIFS('Journal entrées et sorties'!E$8:E$500,'Journal entrées et sorties'!C$8:C$500,C425))</f>
        <v/>
      </c>
      <c r="G425" s="14" t="str">
        <f t="shared" si="7"/>
        <v/>
      </c>
    </row>
    <row r="426" spans="3:7" x14ac:dyDescent="0.25">
      <c r="C426" s="10" t="str">
        <f>IF('Base de donnée articles'!C426="","",'Base de donnée articles'!C426)</f>
        <v/>
      </c>
      <c r="E426" s="10" t="str">
        <f>IF(B426="","",SUMIFS('Journal entrées et sorties'!D$8:D$400,'Journal entrées et sorties'!C$8:C$400,C426))</f>
        <v/>
      </c>
      <c r="F426" s="10" t="str">
        <f>IF(C426="","",SUMIFS('Journal entrées et sorties'!E$8:E$500,'Journal entrées et sorties'!C$8:C$500,C426))</f>
        <v/>
      </c>
      <c r="G426" s="14" t="str">
        <f t="shared" si="7"/>
        <v/>
      </c>
    </row>
    <row r="427" spans="3:7" x14ac:dyDescent="0.25">
      <c r="C427" s="10" t="str">
        <f>IF('Base de donnée articles'!C427="","",'Base de donnée articles'!C427)</f>
        <v/>
      </c>
      <c r="E427" s="10" t="str">
        <f>IF(B427="","",SUMIFS('Journal entrées et sorties'!D$8:D$400,'Journal entrées et sorties'!C$8:C$400,C427))</f>
        <v/>
      </c>
      <c r="F427" s="10" t="str">
        <f>IF(C427="","",SUMIFS('Journal entrées et sorties'!E$8:E$500,'Journal entrées et sorties'!C$8:C$500,C427))</f>
        <v/>
      </c>
      <c r="G427" s="14" t="str">
        <f t="shared" si="7"/>
        <v/>
      </c>
    </row>
    <row r="428" spans="3:7" x14ac:dyDescent="0.25">
      <c r="C428" s="10" t="str">
        <f>IF('Base de donnée articles'!C428="","",'Base de donnée articles'!C428)</f>
        <v/>
      </c>
      <c r="E428" s="10" t="str">
        <f>IF(B428="","",SUMIFS('Journal entrées et sorties'!D$8:D$400,'Journal entrées et sorties'!C$8:C$400,C428))</f>
        <v/>
      </c>
      <c r="F428" s="10" t="str">
        <f>IF(C428="","",SUMIFS('Journal entrées et sorties'!E$8:E$500,'Journal entrées et sorties'!C$8:C$500,C428))</f>
        <v/>
      </c>
      <c r="G428" s="14" t="str">
        <f t="shared" si="7"/>
        <v/>
      </c>
    </row>
    <row r="429" spans="3:7" x14ac:dyDescent="0.25">
      <c r="C429" s="10" t="str">
        <f>IF('Base de donnée articles'!C429="","",'Base de donnée articles'!C429)</f>
        <v/>
      </c>
      <c r="E429" s="10" t="str">
        <f>IF(B429="","",SUMIFS('Journal entrées et sorties'!D$8:D$400,'Journal entrées et sorties'!C$8:C$400,C429))</f>
        <v/>
      </c>
      <c r="F429" s="10" t="str">
        <f>IF(C429="","",SUMIFS('Journal entrées et sorties'!E$8:E$500,'Journal entrées et sorties'!C$8:C$500,C429))</f>
        <v/>
      </c>
      <c r="G429" s="14" t="str">
        <f t="shared" si="7"/>
        <v/>
      </c>
    </row>
    <row r="430" spans="3:7" x14ac:dyDescent="0.25">
      <c r="C430" s="10" t="str">
        <f>IF('Base de donnée articles'!C430="","",'Base de donnée articles'!C430)</f>
        <v/>
      </c>
      <c r="E430" s="10" t="str">
        <f>IF(B430="","",SUMIFS('Journal entrées et sorties'!D$8:D$400,'Journal entrées et sorties'!C$8:C$400,C430))</f>
        <v/>
      </c>
      <c r="F430" s="10" t="str">
        <f>IF(C430="","",SUMIFS('Journal entrées et sorties'!E$8:E$500,'Journal entrées et sorties'!C$8:C$500,C430))</f>
        <v/>
      </c>
      <c r="G430" s="14" t="str">
        <f t="shared" si="7"/>
        <v/>
      </c>
    </row>
    <row r="431" spans="3:7" x14ac:dyDescent="0.25">
      <c r="C431" s="10" t="str">
        <f>IF('Base de donnée articles'!C431="","",'Base de donnée articles'!C431)</f>
        <v/>
      </c>
      <c r="E431" s="10" t="str">
        <f>IF(B431="","",SUMIFS('Journal entrées et sorties'!D$8:D$400,'Journal entrées et sorties'!C$8:C$400,C431))</f>
        <v/>
      </c>
      <c r="F431" s="10" t="str">
        <f>IF(C431="","",SUMIFS('Journal entrées et sorties'!E$8:E$500,'Journal entrées et sorties'!C$8:C$500,C431))</f>
        <v/>
      </c>
      <c r="G431" s="14" t="str">
        <f t="shared" si="7"/>
        <v/>
      </c>
    </row>
    <row r="432" spans="3:7" x14ac:dyDescent="0.25">
      <c r="C432" s="10" t="str">
        <f>IF('Base de donnée articles'!C432="","",'Base de donnée articles'!C432)</f>
        <v/>
      </c>
      <c r="E432" s="10" t="str">
        <f>IF(B432="","",SUMIFS('Journal entrées et sorties'!D$8:D$400,'Journal entrées et sorties'!C$8:C$400,C432))</f>
        <v/>
      </c>
      <c r="F432" s="10" t="str">
        <f>IF(C432="","",SUMIFS('Journal entrées et sorties'!E$8:E$500,'Journal entrées et sorties'!C$8:C$500,C432))</f>
        <v/>
      </c>
      <c r="G432" s="14" t="str">
        <f t="shared" si="7"/>
        <v/>
      </c>
    </row>
    <row r="433" spans="3:7" x14ac:dyDescent="0.25">
      <c r="C433" s="10" t="str">
        <f>IF('Base de donnée articles'!C433="","",'Base de donnée articles'!C433)</f>
        <v/>
      </c>
      <c r="E433" s="10" t="str">
        <f>IF(B433="","",SUMIFS('Journal entrées et sorties'!D$8:D$400,'Journal entrées et sorties'!C$8:C$400,C433))</f>
        <v/>
      </c>
      <c r="F433" s="10" t="str">
        <f>IF(C433="","",SUMIFS('Journal entrées et sorties'!E$8:E$500,'Journal entrées et sorties'!C$8:C$500,C433))</f>
        <v/>
      </c>
      <c r="G433" s="14" t="str">
        <f t="shared" si="7"/>
        <v/>
      </c>
    </row>
    <row r="434" spans="3:7" x14ac:dyDescent="0.25">
      <c r="C434" s="10" t="str">
        <f>IF('Base de donnée articles'!C434="","",'Base de donnée articles'!C434)</f>
        <v/>
      </c>
      <c r="E434" s="10" t="str">
        <f>IF(B434="","",SUMIFS('Journal entrées et sorties'!D$8:D$400,'Journal entrées et sorties'!C$8:C$400,C434))</f>
        <v/>
      </c>
      <c r="F434" s="10" t="str">
        <f>IF(C434="","",SUMIFS('Journal entrées et sorties'!E$8:E$500,'Journal entrées et sorties'!C$8:C$500,C434))</f>
        <v/>
      </c>
      <c r="G434" s="14" t="str">
        <f t="shared" si="7"/>
        <v/>
      </c>
    </row>
    <row r="435" spans="3:7" x14ac:dyDescent="0.25">
      <c r="C435" s="10" t="str">
        <f>IF('Base de donnée articles'!C435="","",'Base de donnée articles'!C435)</f>
        <v/>
      </c>
      <c r="E435" s="10" t="str">
        <f>IF(B435="","",SUMIFS('Journal entrées et sorties'!D$8:D$400,'Journal entrées et sorties'!C$8:C$400,C435))</f>
        <v/>
      </c>
      <c r="F435" s="10" t="str">
        <f>IF(C435="","",SUMIFS('Journal entrées et sorties'!E$8:E$500,'Journal entrées et sorties'!C$8:C$500,C435))</f>
        <v/>
      </c>
      <c r="G435" s="14" t="str">
        <f t="shared" si="7"/>
        <v/>
      </c>
    </row>
    <row r="436" spans="3:7" x14ac:dyDescent="0.25">
      <c r="C436" s="10" t="str">
        <f>IF('Base de donnée articles'!C436="","",'Base de donnée articles'!C436)</f>
        <v/>
      </c>
      <c r="E436" s="10" t="str">
        <f>IF(B436="","",SUMIFS('Journal entrées et sorties'!D$8:D$400,'Journal entrées et sorties'!C$8:C$400,C436))</f>
        <v/>
      </c>
      <c r="F436" s="10" t="str">
        <f>IF(C436="","",SUMIFS('Journal entrées et sorties'!E$8:E$500,'Journal entrées et sorties'!C$8:C$500,C436))</f>
        <v/>
      </c>
      <c r="G436" s="14" t="str">
        <f t="shared" si="7"/>
        <v/>
      </c>
    </row>
    <row r="437" spans="3:7" x14ac:dyDescent="0.25">
      <c r="C437" s="10" t="str">
        <f>IF('Base de donnée articles'!C437="","",'Base de donnée articles'!C437)</f>
        <v/>
      </c>
      <c r="E437" s="10" t="str">
        <f>IF(B437="","",SUMIFS('Journal entrées et sorties'!D$8:D$400,'Journal entrées et sorties'!C$8:C$400,C437))</f>
        <v/>
      </c>
      <c r="F437" s="10" t="str">
        <f>IF(C437="","",SUMIFS('Journal entrées et sorties'!E$8:E$500,'Journal entrées et sorties'!C$8:C$500,C437))</f>
        <v/>
      </c>
      <c r="G437" s="14" t="str">
        <f t="shared" si="7"/>
        <v/>
      </c>
    </row>
    <row r="438" spans="3:7" x14ac:dyDescent="0.25">
      <c r="C438" s="10" t="str">
        <f>IF('Base de donnée articles'!C438="","",'Base de donnée articles'!C438)</f>
        <v/>
      </c>
      <c r="E438" s="10" t="str">
        <f>IF(B438="","",SUMIFS('Journal entrées et sorties'!D$8:D$400,'Journal entrées et sorties'!C$8:C$400,C438))</f>
        <v/>
      </c>
      <c r="F438" s="10" t="str">
        <f>IF(C438="","",SUMIFS('Journal entrées et sorties'!E$8:E$500,'Journal entrées et sorties'!C$8:C$500,C438))</f>
        <v/>
      </c>
      <c r="G438" s="14" t="str">
        <f t="shared" si="7"/>
        <v/>
      </c>
    </row>
    <row r="439" spans="3:7" x14ac:dyDescent="0.25">
      <c r="C439" s="10" t="str">
        <f>IF('Base de donnée articles'!C439="","",'Base de donnée articles'!C439)</f>
        <v/>
      </c>
      <c r="E439" s="10" t="str">
        <f>IF(B439="","",SUMIFS('Journal entrées et sorties'!D$8:D$400,'Journal entrées et sorties'!C$8:C$400,C439))</f>
        <v/>
      </c>
      <c r="F439" s="10" t="str">
        <f>IF(C439="","",SUMIFS('Journal entrées et sorties'!E$8:E$500,'Journal entrées et sorties'!C$8:C$500,C439))</f>
        <v/>
      </c>
      <c r="G439" s="14" t="str">
        <f t="shared" si="7"/>
        <v/>
      </c>
    </row>
    <row r="440" spans="3:7" x14ac:dyDescent="0.25">
      <c r="C440" s="10" t="str">
        <f>IF('Base de donnée articles'!C440="","",'Base de donnée articles'!C440)</f>
        <v/>
      </c>
      <c r="E440" s="10" t="str">
        <f>IF(B440="","",SUMIFS('Journal entrées et sorties'!D$8:D$400,'Journal entrées et sorties'!C$8:C$400,C440))</f>
        <v/>
      </c>
      <c r="F440" s="10" t="str">
        <f>IF(C440="","",SUMIFS('Journal entrées et sorties'!E$8:E$500,'Journal entrées et sorties'!C$8:C$500,C440))</f>
        <v/>
      </c>
      <c r="G440" s="14" t="str">
        <f t="shared" si="7"/>
        <v/>
      </c>
    </row>
    <row r="441" spans="3:7" x14ac:dyDescent="0.25">
      <c r="C441" s="10" t="str">
        <f>IF('Base de donnée articles'!C441="","",'Base de donnée articles'!C441)</f>
        <v/>
      </c>
      <c r="E441" s="10" t="str">
        <f>IF(B441="","",SUMIFS('Journal entrées et sorties'!D$8:D$400,'Journal entrées et sorties'!C$8:C$400,C441))</f>
        <v/>
      </c>
      <c r="F441" s="10" t="str">
        <f>IF(C441="","",SUMIFS('Journal entrées et sorties'!E$8:E$500,'Journal entrées et sorties'!C$8:C$500,C441))</f>
        <v/>
      </c>
      <c r="G441" s="14" t="str">
        <f t="shared" si="7"/>
        <v/>
      </c>
    </row>
    <row r="442" spans="3:7" x14ac:dyDescent="0.25">
      <c r="C442" s="10" t="str">
        <f>IF('Base de donnée articles'!C442="","",'Base de donnée articles'!C442)</f>
        <v/>
      </c>
      <c r="E442" s="10" t="str">
        <f>IF(B442="","",SUMIFS('Journal entrées et sorties'!D$8:D$400,'Journal entrées et sorties'!C$8:C$400,C442))</f>
        <v/>
      </c>
      <c r="F442" s="10" t="str">
        <f>IF(C442="","",SUMIFS('Journal entrées et sorties'!E$8:E$500,'Journal entrées et sorties'!C$8:C$500,C442))</f>
        <v/>
      </c>
      <c r="G442" s="14" t="str">
        <f t="shared" si="7"/>
        <v/>
      </c>
    </row>
    <row r="443" spans="3:7" x14ac:dyDescent="0.25">
      <c r="C443" s="10" t="str">
        <f>IF('Base de donnée articles'!C443="","",'Base de donnée articles'!C443)</f>
        <v/>
      </c>
      <c r="E443" s="10" t="str">
        <f>IF(B443="","",SUMIFS('Journal entrées et sorties'!D$8:D$400,'Journal entrées et sorties'!C$8:C$400,C443))</f>
        <v/>
      </c>
      <c r="F443" s="10" t="str">
        <f>IF(C443="","",SUMIFS('Journal entrées et sorties'!E$8:E$500,'Journal entrées et sorties'!C$8:C$500,C443))</f>
        <v/>
      </c>
      <c r="G443" s="14" t="str">
        <f t="shared" si="7"/>
        <v/>
      </c>
    </row>
    <row r="444" spans="3:7" x14ac:dyDescent="0.25">
      <c r="C444" s="10" t="str">
        <f>IF('Base de donnée articles'!C444="","",'Base de donnée articles'!C444)</f>
        <v/>
      </c>
      <c r="E444" s="10" t="str">
        <f>IF(B444="","",SUMIFS('Journal entrées et sorties'!D$8:D$400,'Journal entrées et sorties'!C$8:C$400,C444))</f>
        <v/>
      </c>
      <c r="F444" s="10" t="str">
        <f>IF(C444="","",SUMIFS('Journal entrées et sorties'!E$8:E$500,'Journal entrées et sorties'!C$8:C$500,C444))</f>
        <v/>
      </c>
      <c r="G444" s="14" t="str">
        <f t="shared" si="7"/>
        <v/>
      </c>
    </row>
    <row r="445" spans="3:7" x14ac:dyDescent="0.25">
      <c r="C445" s="10" t="str">
        <f>IF('Base de donnée articles'!C445="","",'Base de donnée articles'!C445)</f>
        <v/>
      </c>
      <c r="E445" s="10" t="str">
        <f>IF(B445="","",SUMIFS('Journal entrées et sorties'!D$8:D$400,'Journal entrées et sorties'!C$8:C$400,C445))</f>
        <v/>
      </c>
      <c r="F445" s="10" t="str">
        <f>IF(C445="","",SUMIFS('Journal entrées et sorties'!E$8:E$500,'Journal entrées et sorties'!C$8:C$500,C445))</f>
        <v/>
      </c>
      <c r="G445" s="14" t="str">
        <f t="shared" si="7"/>
        <v/>
      </c>
    </row>
    <row r="446" spans="3:7" x14ac:dyDescent="0.25">
      <c r="C446" s="10" t="str">
        <f>IF('Base de donnée articles'!C446="","",'Base de donnée articles'!C446)</f>
        <v/>
      </c>
      <c r="E446" s="10" t="str">
        <f>IF(B446="","",SUMIFS('Journal entrées et sorties'!D$8:D$400,'Journal entrées et sorties'!C$8:C$400,C446))</f>
        <v/>
      </c>
      <c r="F446" s="10" t="str">
        <f>IF(C446="","",SUMIFS('Journal entrées et sorties'!E$8:E$500,'Journal entrées et sorties'!C$8:C$500,C446))</f>
        <v/>
      </c>
      <c r="G446" s="14" t="str">
        <f t="shared" si="7"/>
        <v/>
      </c>
    </row>
    <row r="447" spans="3:7" x14ac:dyDescent="0.25">
      <c r="C447" s="10" t="str">
        <f>IF('Base de donnée articles'!C447="","",'Base de donnée articles'!C447)</f>
        <v/>
      </c>
      <c r="E447" s="10" t="str">
        <f>IF(B447="","",SUMIFS('Journal entrées et sorties'!D$8:D$400,'Journal entrées et sorties'!C$8:C$400,C447))</f>
        <v/>
      </c>
      <c r="F447" s="10" t="str">
        <f>IF(C447="","",SUMIFS('Journal entrées et sorties'!E$8:E$500,'Journal entrées et sorties'!C$8:C$500,C447))</f>
        <v/>
      </c>
      <c r="G447" s="14" t="str">
        <f t="shared" si="7"/>
        <v/>
      </c>
    </row>
    <row r="448" spans="3:7" x14ac:dyDescent="0.25">
      <c r="C448" s="10" t="str">
        <f>IF('Base de donnée articles'!C448="","",'Base de donnée articles'!C448)</f>
        <v/>
      </c>
      <c r="E448" s="10" t="str">
        <f>IF(B448="","",SUMIFS('Journal entrées et sorties'!D$8:D$400,'Journal entrées et sorties'!C$8:C$400,C448))</f>
        <v/>
      </c>
      <c r="F448" s="10" t="str">
        <f>IF(C448="","",SUMIFS('Journal entrées et sorties'!E$8:E$500,'Journal entrées et sorties'!C$8:C$500,C448))</f>
        <v/>
      </c>
      <c r="G448" s="14" t="str">
        <f t="shared" si="7"/>
        <v/>
      </c>
    </row>
    <row r="449" spans="3:7" x14ac:dyDescent="0.25">
      <c r="C449" s="10" t="str">
        <f>IF('Base de donnée articles'!C449="","",'Base de donnée articles'!C449)</f>
        <v/>
      </c>
      <c r="E449" s="10" t="str">
        <f>IF(B449="","",SUMIFS('Journal entrées et sorties'!D$8:D$400,'Journal entrées et sorties'!C$8:C$400,C449))</f>
        <v/>
      </c>
      <c r="F449" s="10" t="str">
        <f>IF(C449="","",SUMIFS('Journal entrées et sorties'!E$8:E$500,'Journal entrées et sorties'!C$8:C$500,C449))</f>
        <v/>
      </c>
      <c r="G449" s="14" t="str">
        <f t="shared" si="7"/>
        <v/>
      </c>
    </row>
    <row r="450" spans="3:7" x14ac:dyDescent="0.25">
      <c r="C450" s="10" t="str">
        <f>IF('Base de donnée articles'!C450="","",'Base de donnée articles'!C450)</f>
        <v/>
      </c>
      <c r="E450" s="10" t="str">
        <f>IF(B450="","",SUMIFS('Journal entrées et sorties'!D$8:D$400,'Journal entrées et sorties'!C$8:C$400,C450))</f>
        <v/>
      </c>
      <c r="F450" s="10" t="str">
        <f>IF(C450="","",SUMIFS('Journal entrées et sorties'!E$8:E$500,'Journal entrées et sorties'!C$8:C$500,C450))</f>
        <v/>
      </c>
      <c r="G450" s="14" t="str">
        <f t="shared" si="7"/>
        <v/>
      </c>
    </row>
    <row r="451" spans="3:7" x14ac:dyDescent="0.25">
      <c r="C451" s="10" t="str">
        <f>IF('Base de donnée articles'!C451="","",'Base de donnée articles'!C451)</f>
        <v/>
      </c>
      <c r="E451" s="10" t="str">
        <f>IF(B451="","",SUMIFS('Journal entrées et sorties'!D$8:D$400,'Journal entrées et sorties'!C$8:C$400,C451))</f>
        <v/>
      </c>
      <c r="F451" s="10" t="str">
        <f>IF(C451="","",SUMIFS('Journal entrées et sorties'!E$8:E$500,'Journal entrées et sorties'!C$8:C$500,C451))</f>
        <v/>
      </c>
      <c r="G451" s="14" t="str">
        <f t="shared" si="7"/>
        <v/>
      </c>
    </row>
    <row r="452" spans="3:7" x14ac:dyDescent="0.25">
      <c r="C452" s="10" t="str">
        <f>IF('Base de donnée articles'!C452="","",'Base de donnée articles'!C452)</f>
        <v/>
      </c>
      <c r="E452" s="10" t="str">
        <f>IF(B452="","",SUMIFS('Journal entrées et sorties'!D$8:D$400,'Journal entrées et sorties'!C$8:C$400,C452))</f>
        <v/>
      </c>
      <c r="F452" s="10" t="str">
        <f>IF(C452="","",SUMIFS('Journal entrées et sorties'!E$8:E$500,'Journal entrées et sorties'!C$8:C$500,C452))</f>
        <v/>
      </c>
      <c r="G452" s="14" t="str">
        <f t="shared" si="7"/>
        <v/>
      </c>
    </row>
    <row r="453" spans="3:7" x14ac:dyDescent="0.25">
      <c r="C453" s="10" t="str">
        <f>IF('Base de donnée articles'!C453="","",'Base de donnée articles'!C453)</f>
        <v/>
      </c>
      <c r="E453" s="10" t="str">
        <f>IF(B453="","",SUMIFS('Journal entrées et sorties'!D$8:D$400,'Journal entrées et sorties'!C$8:C$400,C453))</f>
        <v/>
      </c>
      <c r="F453" s="10" t="str">
        <f>IF(C453="","",SUMIFS('Journal entrées et sorties'!E$8:E$500,'Journal entrées et sorties'!C$8:C$500,C453))</f>
        <v/>
      </c>
      <c r="G453" s="14" t="str">
        <f t="shared" si="7"/>
        <v/>
      </c>
    </row>
    <row r="454" spans="3:7" x14ac:dyDescent="0.25">
      <c r="C454" s="10" t="str">
        <f>IF('Base de donnée articles'!C454="","",'Base de donnée articles'!C454)</f>
        <v/>
      </c>
      <c r="E454" s="10" t="str">
        <f>IF(B454="","",SUMIFS('Journal entrées et sorties'!D$8:D$400,'Journal entrées et sorties'!C$8:C$400,C454))</f>
        <v/>
      </c>
      <c r="F454" s="10" t="str">
        <f>IF(C454="","",SUMIFS('Journal entrées et sorties'!E$8:E$500,'Journal entrées et sorties'!C$8:C$500,C454))</f>
        <v/>
      </c>
      <c r="G454" s="14" t="str">
        <f t="shared" si="7"/>
        <v/>
      </c>
    </row>
    <row r="455" spans="3:7" x14ac:dyDescent="0.25">
      <c r="C455" s="10" t="str">
        <f>IF('Base de donnée articles'!C455="","",'Base de donnée articles'!C455)</f>
        <v/>
      </c>
      <c r="E455" s="10" t="str">
        <f>IF(B455="","",SUMIFS('Journal entrées et sorties'!D$8:D$400,'Journal entrées et sorties'!C$8:C$400,C455))</f>
        <v/>
      </c>
      <c r="F455" s="10" t="str">
        <f>IF(C455="","",SUMIFS('Journal entrées et sorties'!E$8:E$500,'Journal entrées et sorties'!C$8:C$500,C455))</f>
        <v/>
      </c>
      <c r="G455" s="14" t="str">
        <f t="shared" si="7"/>
        <v/>
      </c>
    </row>
    <row r="456" spans="3:7" x14ac:dyDescent="0.25">
      <c r="C456" s="10" t="str">
        <f>IF('Base de donnée articles'!C456="","",'Base de donnée articles'!C456)</f>
        <v/>
      </c>
      <c r="E456" s="10" t="str">
        <f>IF(B456="","",SUMIFS('Journal entrées et sorties'!D$8:D$400,'Journal entrées et sorties'!C$8:C$400,C456))</f>
        <v/>
      </c>
      <c r="F456" s="10" t="str">
        <f>IF(C456="","",SUMIFS('Journal entrées et sorties'!E$8:E$500,'Journal entrées et sorties'!C$8:C$500,C456))</f>
        <v/>
      </c>
      <c r="G456" s="14" t="str">
        <f t="shared" si="7"/>
        <v/>
      </c>
    </row>
    <row r="457" spans="3:7" x14ac:dyDescent="0.25">
      <c r="C457" s="10" t="str">
        <f>IF('Base de donnée articles'!C457="","",'Base de donnée articles'!C457)</f>
        <v/>
      </c>
      <c r="E457" s="10" t="str">
        <f>IF(B457="","",SUMIFS('Journal entrées et sorties'!D$8:D$400,'Journal entrées et sorties'!C$8:C$400,C457))</f>
        <v/>
      </c>
      <c r="F457" s="10" t="str">
        <f>IF(C457="","",SUMIFS('Journal entrées et sorties'!E$8:E$500,'Journal entrées et sorties'!C$8:C$500,C457))</f>
        <v/>
      </c>
      <c r="G457" s="14" t="str">
        <f t="shared" si="7"/>
        <v/>
      </c>
    </row>
    <row r="458" spans="3:7" x14ac:dyDescent="0.25">
      <c r="C458" s="10" t="str">
        <f>IF('Base de donnée articles'!C458="","",'Base de donnée articles'!C458)</f>
        <v/>
      </c>
      <c r="E458" s="10" t="str">
        <f>IF(B458="","",SUMIFS('Journal entrées et sorties'!D$8:D$400,'Journal entrées et sorties'!C$8:C$400,C458))</f>
        <v/>
      </c>
      <c r="F458" s="10" t="str">
        <f>IF(C458="","",SUMIFS('Journal entrées et sorties'!E$8:E$500,'Journal entrées et sorties'!C$8:C$500,C458))</f>
        <v/>
      </c>
      <c r="G458" s="14" t="str">
        <f t="shared" si="7"/>
        <v/>
      </c>
    </row>
    <row r="459" spans="3:7" x14ac:dyDescent="0.25">
      <c r="C459" s="10" t="str">
        <f>IF('Base de donnée articles'!C459="","",'Base de donnée articles'!C459)</f>
        <v/>
      </c>
      <c r="E459" s="10" t="str">
        <f>IF(B459="","",SUMIFS('Journal entrées et sorties'!D$8:D$400,'Journal entrées et sorties'!C$8:C$400,C459))</f>
        <v/>
      </c>
      <c r="F459" s="10" t="str">
        <f>IF(C459="","",SUMIFS('Journal entrées et sorties'!E$8:E$500,'Journal entrées et sorties'!C$8:C$500,C459))</f>
        <v/>
      </c>
      <c r="G459" s="14" t="str">
        <f t="shared" si="7"/>
        <v/>
      </c>
    </row>
    <row r="460" spans="3:7" x14ac:dyDescent="0.25">
      <c r="C460" s="10" t="str">
        <f>IF('Base de donnée articles'!C460="","",'Base de donnée articles'!C460)</f>
        <v/>
      </c>
      <c r="E460" s="10" t="str">
        <f>IF(B460="","",SUMIFS('Journal entrées et sorties'!D$8:D$400,'Journal entrées et sorties'!C$8:C$400,C460))</f>
        <v/>
      </c>
      <c r="F460" s="10" t="str">
        <f>IF(C460="","",SUMIFS('Journal entrées et sorties'!E$8:E$500,'Journal entrées et sorties'!C$8:C$500,C460))</f>
        <v/>
      </c>
      <c r="G460" s="14" t="str">
        <f t="shared" si="7"/>
        <v/>
      </c>
    </row>
    <row r="461" spans="3:7" x14ac:dyDescent="0.25">
      <c r="C461" s="10" t="str">
        <f>IF('Base de donnée articles'!C461="","",'Base de donnée articles'!C461)</f>
        <v/>
      </c>
      <c r="E461" s="10" t="str">
        <f>IF(B461="","",SUMIFS('Journal entrées et sorties'!D$8:D$400,'Journal entrées et sorties'!C$8:C$400,C461))</f>
        <v/>
      </c>
      <c r="F461" s="10" t="str">
        <f>IF(C461="","",SUMIFS('Journal entrées et sorties'!E$8:E$500,'Journal entrées et sorties'!C$8:C$500,C461))</f>
        <v/>
      </c>
      <c r="G461" s="14" t="str">
        <f t="shared" si="7"/>
        <v/>
      </c>
    </row>
    <row r="462" spans="3:7" x14ac:dyDescent="0.25">
      <c r="C462" s="10" t="str">
        <f>IF('Base de donnée articles'!C462="","",'Base de donnée articles'!C462)</f>
        <v/>
      </c>
      <c r="E462" s="10" t="str">
        <f>IF(B462="","",SUMIFS('Journal entrées et sorties'!D$8:D$400,'Journal entrées et sorties'!C$8:C$400,C462))</f>
        <v/>
      </c>
      <c r="F462" s="10" t="str">
        <f>IF(C462="","",SUMIFS('Journal entrées et sorties'!E$8:E$500,'Journal entrées et sorties'!C$8:C$500,C462))</f>
        <v/>
      </c>
    </row>
    <row r="463" spans="3:7" x14ac:dyDescent="0.25">
      <c r="C463" s="10" t="str">
        <f>IF('Base de donnée articles'!C463="","",'Base de donnée articles'!C463)</f>
        <v/>
      </c>
      <c r="E463" s="10" t="str">
        <f>IF(B463="","",SUMIFS('Journal entrées et sorties'!D$8:D$400,'Journal entrées et sorties'!C$8:C$400,C463))</f>
        <v/>
      </c>
      <c r="F463" s="10" t="str">
        <f>IF(C463="","",SUMIFS('Journal entrées et sorties'!E$8:E$500,'Journal entrées et sorties'!C$8:C$500,C463))</f>
        <v/>
      </c>
    </row>
    <row r="464" spans="3:7" x14ac:dyDescent="0.25">
      <c r="C464" s="10" t="str">
        <f>IF('Base de donnée articles'!C464="","",'Base de donnée articles'!C464)</f>
        <v/>
      </c>
      <c r="E464" s="10" t="str">
        <f>IF(B464="","",SUMIFS('Journal entrées et sorties'!D$8:D$400,'Journal entrées et sorties'!C$8:C$400,C464))</f>
        <v/>
      </c>
      <c r="F464" s="10" t="str">
        <f>IF(C464="","",SUMIFS('Journal entrées et sorties'!E$8:E$500,'Journal entrées et sorties'!C$8:C$500,C464))</f>
        <v/>
      </c>
    </row>
    <row r="465" spans="3:6" x14ac:dyDescent="0.25">
      <c r="C465" s="10" t="str">
        <f>IF('Base de donnée articles'!C465="","",'Base de donnée articles'!C465)</f>
        <v/>
      </c>
      <c r="E465" s="10" t="str">
        <f>IF(B465="","",SUMIFS('Journal entrées et sorties'!D$8:D$400,'Journal entrées et sorties'!C$8:C$400,C465))</f>
        <v/>
      </c>
      <c r="F465" s="10" t="str">
        <f>IF(C465="","",SUMIFS('Journal entrées et sorties'!E$8:E$500,'Journal entrées et sorties'!C$8:C$500,C465))</f>
        <v/>
      </c>
    </row>
    <row r="466" spans="3:6" x14ac:dyDescent="0.25">
      <c r="E466" s="10" t="str">
        <f>IF(B466="","",SUMIFS('Journal entrées et sorties'!D$8:D$400,'Journal entrées et sorties'!C$8:C$400,C466))</f>
        <v/>
      </c>
      <c r="F466" s="10" t="str">
        <f>IF(C466="","",SUMIFS('Journal entrées et sorties'!E$8:E$500,'Journal entrées et sorties'!C$8:C$500,C466))</f>
        <v/>
      </c>
    </row>
    <row r="467" spans="3:6" x14ac:dyDescent="0.25">
      <c r="E467" s="10" t="str">
        <f>IF(B467="","",SUMIFS('Journal entrées et sorties'!D$8:D$400,'Journal entrées et sorties'!C$8:C$400,C467))</f>
        <v/>
      </c>
    </row>
    <row r="468" spans="3:6" x14ac:dyDescent="0.25">
      <c r="E468" s="10" t="str">
        <f>IF(B468="","",SUMIFS('Journal entrées et sorties'!D$8:D$400,'Journal entrées et sorties'!C$8:C$400,C468))</f>
        <v/>
      </c>
    </row>
    <row r="469" spans="3:6" x14ac:dyDescent="0.25">
      <c r="E469" s="10" t="str">
        <f>IF(B469="","",SUMIFS('Journal entrées et sorties'!D$8:D$400,'Journal entrées et sorties'!C$8:C$400,C469))</f>
        <v/>
      </c>
    </row>
  </sheetData>
  <mergeCells count="4">
    <mergeCell ref="F2:M2"/>
    <mergeCell ref="J15:M15"/>
    <mergeCell ref="J18:L18"/>
    <mergeCell ref="J19:L19"/>
  </mergeCells>
  <conditionalFormatting sqref="B8:G8 B15:B199 C15:C465 F9:G28 G29:G461 F29:F466 E9:E469 B9:D14 D15:D38">
    <cfRule type="notContainsBlanks" dxfId="1" priority="4" stopIfTrue="1">
      <formula>LEN(TRIM(B8))&gt;0</formula>
    </cfRule>
  </conditionalFormatting>
  <hyperlinks>
    <hyperlink ref="J9:M9" location="'Journal entrées et sorties'!A1" display="Ajouter des entrées ou des sorties" xr:uid="{00000000-0004-0000-0100-000000000000}"/>
    <hyperlink ref="J10:M10" location="'Base de donnée articles'!A1" display="Accéder à la base de données articles" xr:uid="{00000000-0004-0000-0100-000001000000}"/>
  </hyperlink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B2:M29"/>
  <sheetViews>
    <sheetView zoomScale="173" workbookViewId="0">
      <selection activeCell="D8" sqref="D8"/>
    </sheetView>
  </sheetViews>
  <sheetFormatPr baseColWidth="10" defaultColWidth="11.42578125" defaultRowHeight="15" x14ac:dyDescent="0.25"/>
  <cols>
    <col min="1" max="2" width="11.42578125" style="1"/>
    <col min="3" max="3" width="32.85546875" style="1" customWidth="1"/>
    <col min="4" max="8" width="11.42578125" style="1"/>
    <col min="9" max="9" width="4" style="1" bestFit="1" customWidth="1"/>
    <col min="10" max="16384" width="11.42578125" style="1"/>
  </cols>
  <sheetData>
    <row r="2" spans="2:13" ht="21" x14ac:dyDescent="0.35">
      <c r="F2" s="44" t="s">
        <v>10</v>
      </c>
      <c r="G2" s="45"/>
      <c r="H2" s="45"/>
      <c r="I2" s="45"/>
      <c r="J2" s="45"/>
      <c r="K2" s="45"/>
      <c r="L2" s="45"/>
      <c r="M2" s="46"/>
    </row>
    <row r="7" spans="2:13" x14ac:dyDescent="0.25">
      <c r="B7" s="35" t="s">
        <v>11</v>
      </c>
      <c r="C7" s="35" t="s">
        <v>0</v>
      </c>
      <c r="I7" s="15"/>
      <c r="J7" s="24"/>
      <c r="K7" s="16"/>
      <c r="L7" s="16"/>
      <c r="M7" s="17"/>
    </row>
    <row r="8" spans="2:13" x14ac:dyDescent="0.25">
      <c r="B8" s="1" t="s">
        <v>12</v>
      </c>
      <c r="C8" s="1" t="s">
        <v>38</v>
      </c>
      <c r="D8" s="10">
        <v>5</v>
      </c>
      <c r="I8" s="9"/>
      <c r="J8" s="14" t="s">
        <v>19</v>
      </c>
      <c r="K8" s="14"/>
      <c r="L8" s="14"/>
      <c r="M8" s="19"/>
    </row>
    <row r="9" spans="2:13" x14ac:dyDescent="0.25">
      <c r="B9" s="1" t="s">
        <v>13</v>
      </c>
      <c r="C9" s="1" t="s">
        <v>39</v>
      </c>
      <c r="D9" s="10">
        <v>10</v>
      </c>
      <c r="I9" s="9"/>
      <c r="J9" s="37" t="s">
        <v>22</v>
      </c>
      <c r="K9" s="20"/>
      <c r="L9" s="20"/>
      <c r="M9" s="21"/>
    </row>
    <row r="10" spans="2:13" x14ac:dyDescent="0.25">
      <c r="B10" s="1" t="s">
        <v>14</v>
      </c>
      <c r="C10" s="1" t="s">
        <v>40</v>
      </c>
      <c r="D10" s="10">
        <v>8</v>
      </c>
      <c r="I10" s="9"/>
      <c r="J10" s="37" t="s">
        <v>20</v>
      </c>
      <c r="K10" s="20"/>
      <c r="L10" s="20"/>
      <c r="M10" s="21"/>
    </row>
    <row r="11" spans="2:13" x14ac:dyDescent="0.25">
      <c r="B11" s="1" t="s">
        <v>15</v>
      </c>
      <c r="C11" s="1" t="s">
        <v>41</v>
      </c>
      <c r="D11" s="10">
        <v>4</v>
      </c>
      <c r="I11" s="11"/>
      <c r="J11" s="12"/>
      <c r="K11" s="12"/>
      <c r="L11" s="12"/>
      <c r="M11" s="13"/>
    </row>
    <row r="12" spans="2:13" x14ac:dyDescent="0.25">
      <c r="B12" s="1" t="s">
        <v>16</v>
      </c>
      <c r="C12" s="1" t="s">
        <v>42</v>
      </c>
      <c r="D12" s="10"/>
    </row>
    <row r="13" spans="2:13" x14ac:dyDescent="0.25">
      <c r="B13" s="1" t="s">
        <v>17</v>
      </c>
      <c r="C13" s="1" t="s">
        <v>43</v>
      </c>
      <c r="D13" s="10"/>
      <c r="I13" s="23"/>
      <c r="J13" s="24"/>
      <c r="K13" s="24"/>
      <c r="L13" s="24"/>
      <c r="M13" s="25"/>
    </row>
    <row r="14" spans="2:13" ht="15.75" x14ac:dyDescent="0.25">
      <c r="B14" s="1" t="s">
        <v>18</v>
      </c>
      <c r="C14" s="1" t="s">
        <v>44</v>
      </c>
      <c r="D14" s="10"/>
      <c r="I14" s="26"/>
      <c r="J14" s="27"/>
      <c r="K14" s="28"/>
      <c r="L14" s="28"/>
      <c r="M14" s="29"/>
    </row>
    <row r="15" spans="2:13" x14ac:dyDescent="0.25">
      <c r="B15" s="1" t="s">
        <v>23</v>
      </c>
      <c r="C15" s="1" t="s">
        <v>45</v>
      </c>
      <c r="D15" s="10"/>
      <c r="I15" s="18"/>
      <c r="J15" s="47"/>
      <c r="K15" s="47"/>
      <c r="L15" s="47"/>
      <c r="M15" s="48"/>
    </row>
    <row r="16" spans="2:13" x14ac:dyDescent="0.25">
      <c r="B16" s="1" t="s">
        <v>24</v>
      </c>
      <c r="C16" s="1" t="s">
        <v>46</v>
      </c>
      <c r="D16" s="10"/>
      <c r="I16" s="18"/>
      <c r="J16" s="28"/>
      <c r="K16" s="28"/>
      <c r="L16" s="28"/>
      <c r="M16" s="29"/>
    </row>
    <row r="17" spans="2:13" ht="15.75" x14ac:dyDescent="0.25">
      <c r="B17" s="1" t="s">
        <v>25</v>
      </c>
      <c r="C17" s="1" t="s">
        <v>47</v>
      </c>
      <c r="D17" s="10"/>
      <c r="I17" s="26"/>
      <c r="J17" s="27"/>
      <c r="K17" s="28"/>
      <c r="L17" s="28"/>
      <c r="M17" s="29"/>
    </row>
    <row r="18" spans="2:13" ht="15.75" x14ac:dyDescent="0.25">
      <c r="B18" s="1" t="s">
        <v>26</v>
      </c>
      <c r="C18" s="1" t="s">
        <v>48</v>
      </c>
      <c r="D18" s="10"/>
      <c r="I18" s="30"/>
      <c r="J18" s="49"/>
      <c r="K18" s="49"/>
      <c r="L18" s="49"/>
      <c r="M18" s="29"/>
    </row>
    <row r="19" spans="2:13" ht="15.75" x14ac:dyDescent="0.25">
      <c r="B19" s="1" t="s">
        <v>27</v>
      </c>
      <c r="C19" s="1" t="s">
        <v>49</v>
      </c>
      <c r="D19" s="10"/>
      <c r="I19" s="30"/>
      <c r="J19" s="49"/>
      <c r="K19" s="49"/>
      <c r="L19" s="49"/>
      <c r="M19" s="29"/>
    </row>
    <row r="20" spans="2:13" x14ac:dyDescent="0.25">
      <c r="B20" s="1" t="s">
        <v>28</v>
      </c>
      <c r="C20" s="1" t="s">
        <v>50</v>
      </c>
      <c r="D20" s="10"/>
      <c r="I20" s="31"/>
      <c r="J20" s="32"/>
      <c r="K20" s="32"/>
      <c r="L20" s="32"/>
      <c r="M20" s="33"/>
    </row>
    <row r="21" spans="2:13" x14ac:dyDescent="0.25">
      <c r="B21" s="1" t="s">
        <v>29</v>
      </c>
      <c r="C21" s="1" t="s">
        <v>51</v>
      </c>
      <c r="D21" s="10"/>
    </row>
    <row r="22" spans="2:13" x14ac:dyDescent="0.25">
      <c r="B22" s="1" t="s">
        <v>30</v>
      </c>
      <c r="C22" s="1" t="s">
        <v>52</v>
      </c>
      <c r="D22" s="10"/>
    </row>
    <row r="23" spans="2:13" x14ac:dyDescent="0.25">
      <c r="B23" s="1" t="s">
        <v>31</v>
      </c>
      <c r="C23" s="1" t="s">
        <v>53</v>
      </c>
      <c r="D23" s="10"/>
    </row>
    <row r="24" spans="2:13" x14ac:dyDescent="0.25">
      <c r="B24" s="1" t="s">
        <v>32</v>
      </c>
      <c r="C24" s="1" t="s">
        <v>54</v>
      </c>
      <c r="D24" s="10"/>
    </row>
    <row r="25" spans="2:13" x14ac:dyDescent="0.25">
      <c r="B25" s="1" t="s">
        <v>33</v>
      </c>
      <c r="C25" s="1" t="s">
        <v>55</v>
      </c>
      <c r="D25" s="10"/>
    </row>
    <row r="26" spans="2:13" x14ac:dyDescent="0.25">
      <c r="B26" s="1" t="s">
        <v>34</v>
      </c>
      <c r="C26" s="1" t="s">
        <v>56</v>
      </c>
      <c r="D26" s="10"/>
    </row>
    <row r="27" spans="2:13" x14ac:dyDescent="0.25">
      <c r="B27" s="1" t="s">
        <v>35</v>
      </c>
      <c r="C27" s="1" t="s">
        <v>57</v>
      </c>
      <c r="D27" s="10"/>
    </row>
    <row r="28" spans="2:13" x14ac:dyDescent="0.25">
      <c r="B28" s="1" t="s">
        <v>36</v>
      </c>
      <c r="C28" s="1" t="s">
        <v>58</v>
      </c>
      <c r="D28" s="10"/>
    </row>
    <row r="29" spans="2:13" x14ac:dyDescent="0.25">
      <c r="B29" s="1" t="s">
        <v>37</v>
      </c>
      <c r="C29" s="1" t="s">
        <v>59</v>
      </c>
      <c r="D29" s="10"/>
    </row>
  </sheetData>
  <mergeCells count="4">
    <mergeCell ref="F2:M2"/>
    <mergeCell ref="J15:M15"/>
    <mergeCell ref="J18:L18"/>
    <mergeCell ref="J19:L19"/>
  </mergeCells>
  <phoneticPr fontId="9" type="noConversion"/>
  <conditionalFormatting sqref="B8:C518">
    <cfRule type="notContainsBlanks" dxfId="0" priority="2">
      <formula>LEN(TRIM(B8))&gt;0</formula>
    </cfRule>
  </conditionalFormatting>
  <hyperlinks>
    <hyperlink ref="J9:M9" location="'Journal entrées et sorties'!A1" display="Ajouter des entrées ou des sorties" xr:uid="{00000000-0004-0000-0200-000000000000}"/>
    <hyperlink ref="J10:M10" location="'Etat des stocks'!A1" display="Vérifier l'état des stocks" xr:uid="{00000000-0004-0000-0200-000001000000}"/>
  </hyperlink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Journal entrées et sorties</vt:lpstr>
      <vt:lpstr>Feuil1</vt:lpstr>
      <vt:lpstr>Etat des stocks</vt:lpstr>
      <vt:lpstr>Base de donnée articles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Mickael</dc:creator>
  <cp:lastModifiedBy>TRAJETS - Pascal DAMIEN</cp:lastModifiedBy>
  <dcterms:created xsi:type="dcterms:W3CDTF">2015-08-05T11:02:55Z</dcterms:created>
  <dcterms:modified xsi:type="dcterms:W3CDTF">2022-01-23T10:34:05Z</dcterms:modified>
</cp:coreProperties>
</file>